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lyus.com\Полюс.Диск\Энергетика\Витимэнергосбыт_Оптовый_рынок\сеть 172.16.22.154\ааа РАБОТА НА ОРЭМ\Сайт\2026\"/>
    </mc:Choice>
  </mc:AlternateContent>
  <xr:revisionPtr revIDLastSave="0" documentId="13_ncr:1_{C0957FB5-D744-4465-824B-D27858C8C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ъемы покупки ЭЭ в 2026г.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5" l="1"/>
  <c r="J6" i="5"/>
  <c r="H13" i="5"/>
  <c r="G13" i="5"/>
  <c r="B13" i="5"/>
  <c r="F13" i="5"/>
  <c r="G6" i="5"/>
  <c r="H6" i="5"/>
  <c r="I6" i="5"/>
  <c r="K6" i="5"/>
  <c r="L6" i="5"/>
  <c r="M6" i="5"/>
  <c r="F6" i="5"/>
  <c r="E6" i="5"/>
  <c r="D6" i="5"/>
  <c r="C6" i="5"/>
  <c r="B6" i="5"/>
  <c r="I13" i="5" l="1"/>
  <c r="K13" i="5" l="1"/>
  <c r="M13" i="5" l="1"/>
  <c r="L13" i="5"/>
  <c r="E13" i="5"/>
  <c r="D13" i="5"/>
  <c r="C13" i="5"/>
</calcChain>
</file>

<file path=xl/sharedStrings.xml><?xml version="1.0" encoding="utf-8"?>
<sst xmlns="http://schemas.openxmlformats.org/spreadsheetml/2006/main" count="26" uniqueCount="26">
  <si>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</si>
  <si>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</si>
  <si>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</si>
  <si>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</si>
  <si>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</si>
  <si>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</si>
  <si>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</si>
  <si>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</si>
  <si>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</si>
  <si>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</si>
  <si>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</si>
  <si>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</si>
  <si>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рынке на сутки вперед (покупка)</t>
  </si>
  <si>
    <t>на рынке на сутки вперед (продажа по договору комиссии)</t>
  </si>
  <si>
    <t>на балансирующем рынке (покупка)</t>
  </si>
  <si>
    <t>на балансирующем рынке (продажа по договору комиссии)</t>
  </si>
  <si>
    <t>по свободным договорам</t>
  </si>
  <si>
    <t>по РД в отношении покупателей для поставки ненаселению</t>
  </si>
  <si>
    <t>по РД в отношении покупателей для поставки населению</t>
  </si>
  <si>
    <t>Объем электроэнергии, купленный на РРЭ, МВтч</t>
  </si>
  <si>
    <t>-</t>
  </si>
  <si>
    <t>по регулируемым договорам</t>
  </si>
  <si>
    <t>Общий объем электроэнергии, купленный на ОРЭ, МВтч., в том числе:</t>
  </si>
  <si>
    <t>Общий объем электроэнергии, проданный на ОРЭ, МВтч., в том числе:</t>
  </si>
  <si>
    <t>1. Объемы электроэнергии  приобретаемые на ОРЭ и РРЭ (ценовая зона)</t>
  </si>
  <si>
    <t>по договорам купли-продажи электрической энергии по регулируемым ценам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</si>
</sst>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0_р_._-;\-* #,##0.000_р_._-;_-* &quot;-&quot;??_р_._-;_-@_-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9" fontId="14" fillId="0" borderId="0" applyFont="0" applyFill="0" applyBorder="0" applyAlignment="0" applyProtection="0"/>
    <xf numFmtId="0" fontId="14" fillId="0" borderId="0"/>
    <xf numFmtId="0" fontId="15" fillId="0" borderId="0"/>
    <xf numFmtId="164" fontId="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1" applyNumberFormat="0" applyFill="0" applyAlignment="0" applyProtection="0"/>
    <xf numFmtId="0" fontId="10" fillId="2" borderId="0" applyNumberFormat="0" applyBorder="0" applyAlignment="0" applyProtection="0"/>
    <xf numFmtId="0" fontId="13" fillId="3" borderId="0" applyNumberFormat="0" applyBorder="0" applyAlignment="0" applyProtection="0"/>
    <xf numFmtId="0" fontId="2" fillId="7" borderId="3" applyNumberFormat="0" applyFont="0" applyAlignment="0" applyProtection="0"/>
    <xf numFmtId="0" fontId="14" fillId="7" borderId="3" applyNumberFormat="0" applyFont="0" applyAlignment="0" applyProtection="0"/>
    <xf numFmtId="0" fontId="9" fillId="6" borderId="0" applyNumberFormat="0" applyBorder="0" applyAlignment="0" applyProtection="0"/>
    <xf numFmtId="0" fontId="6" fillId="4" borderId="0" applyNumberFormat="0" applyBorder="0" applyAlignment="0" applyProtection="0"/>
    <xf numFmtId="0" fontId="11" fillId="0" borderId="4" applyNumberFormat="0" applyFill="0" applyAlignment="0" applyProtection="0"/>
    <xf numFmtId="0" fontId="8" fillId="5" borderId="2" applyNumberFormat="0" applyAlignment="0" applyProtection="0"/>
    <xf numFmtId="0" fontId="1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5" xfId="0" applyFont="1" applyBorder="1"/>
    <xf numFmtId="0" fontId="3" fillId="0" borderId="0" xfId="0" applyFont="1"/>
    <xf numFmtId="0" fontId="3" fillId="0" borderId="5" xfId="0" applyFont="1" applyBorder="1" applyAlignment="1">
      <alignment wrapText="1"/>
    </xf>
    <xf numFmtId="165" fontId="3" fillId="0" borderId="5" xfId="4" applyNumberFormat="1" applyFont="1" applyBorder="1"/>
    <xf numFmtId="0" fontId="5" fillId="8" borderId="5" xfId="0" applyFont="1" applyFill="1" applyBorder="1" applyAlignment="1">
      <alignment wrapText="1"/>
    </xf>
    <xf numFmtId="0" fontId="5" fillId="9" borderId="5" xfId="0" applyFont="1" applyFill="1" applyBorder="1" applyAlignment="1">
      <alignment wrapText="1"/>
    </xf>
    <xf numFmtId="0" fontId="5" fillId="10" borderId="5" xfId="0" applyFont="1" applyFill="1" applyBorder="1" applyAlignment="1">
      <alignment wrapText="1"/>
    </xf>
    <xf numFmtId="0" fontId="5" fillId="0" borderId="5" xfId="0" applyFont="1" applyBorder="1" applyAlignment="1">
      <alignment horizontal="center"/>
    </xf>
    <xf numFmtId="165" fontId="3" fillId="0" borderId="5" xfId="4" applyNumberFormat="1" applyFont="1" applyBorder="1" applyAlignment="1">
      <alignment horizontal="center" vertical="center"/>
    </xf>
    <xf numFmtId="165" fontId="4" fillId="8" borderId="5" xfId="4" applyNumberFormat="1" applyFont="1" applyFill="1" applyBorder="1" applyAlignment="1">
      <alignment horizontal="center" vertical="center"/>
    </xf>
    <xf numFmtId="165" fontId="4" fillId="10" borderId="5" xfId="4" applyNumberFormat="1" applyFont="1" applyFill="1" applyBorder="1" applyAlignment="1">
      <alignment horizontal="center" vertical="center"/>
    </xf>
    <xf numFmtId="0" fontId="4" fillId="9" borderId="5" xfId="4" applyNumberFormat="1" applyFont="1" applyFill="1" applyBorder="1" applyAlignment="1">
      <alignment horizontal="center" vertical="center"/>
    </xf>
    <xf numFmtId="165" fontId="3" fillId="11" borderId="5" xfId="4" applyNumberFormat="1" applyFont="1" applyFill="1" applyBorder="1" applyAlignment="1">
      <alignment horizontal="center" vertical="center"/>
    </xf>
    <xf numFmtId="0" fontId="4" fillId="0" borderId="0" xfId="0" applyFont="1"/>
  </cellXfs>
  <cellStyles count="16">
    <cellStyle name="Percent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Финансовый" xfId="4" builtinId="3"/>
    <cellStyle name="Финансовый 2" xfId="5" xr:uid="{00000000-0005-0000-0000-000005000000}"/>
    <cellStyle name="㼿" xfId="6" xr:uid="{00000000-0005-0000-0000-000006000000}"/>
    <cellStyle name="㼿?" xfId="7" xr:uid="{00000000-0005-0000-0000-000007000000}"/>
    <cellStyle name="㼿㼿" xfId="8" xr:uid="{00000000-0005-0000-0000-000008000000}"/>
    <cellStyle name="㼿㼿?" xfId="9" xr:uid="{00000000-0005-0000-0000-000009000000}"/>
    <cellStyle name="㼿㼿? 2" xfId="10" xr:uid="{00000000-0005-0000-0000-00000A000000}"/>
    <cellStyle name="㼿㼿㼿" xfId="11" xr:uid="{00000000-0005-0000-0000-00000B000000}"/>
    <cellStyle name="㼿㼿㼿?" xfId="12" xr:uid="{00000000-0005-0000-0000-00000C000000}"/>
    <cellStyle name="㼿㼿㼿㼿" xfId="13" xr:uid="{00000000-0005-0000-0000-00000D000000}"/>
    <cellStyle name="㼿㼿㼿㼿?" xfId="14" xr:uid="{00000000-0005-0000-0000-00000E000000}"/>
    <cellStyle name="㼿㼿㼿㼿㼿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7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E19" sqref="E19"/>
    </sheetView>
  </sheetViews>
  <sheetFormatPr defaultColWidth="9.140625" defaultRowHeight="15" x14ac:dyDescent="0.2"/>
  <cols>
    <col min="1" max="1" width="87.28515625" style="2" customWidth="1"/>
    <col min="2" max="2" width="17.7109375" style="2" bestFit="1" customWidth="1"/>
    <col min="3" max="4" width="17.85546875" style="2" customWidth="1"/>
    <col min="5" max="5" width="17.28515625" style="2" customWidth="1"/>
    <col min="6" max="6" width="18.7109375" style="2" customWidth="1"/>
    <col min="7" max="7" width="17.5703125" style="2" customWidth="1"/>
    <col min="8" max="8" width="18" style="2" customWidth="1"/>
    <col min="9" max="10" width="17.42578125" style="2" customWidth="1"/>
    <col min="11" max="11" width="17.140625" style="2" customWidth="1"/>
    <col min="12" max="12" width="17.85546875" style="2" customWidth="1"/>
    <col min="13" max="13" width="17.5703125" style="2" bestFit="1" customWidth="1"/>
    <col min="14" max="16384" width="9.140625" style="2"/>
  </cols>
  <sheetData>
    <row r="2" spans="1:13" ht="15.75" x14ac:dyDescent="0.25">
      <c r="A2" s="14" t="s">
        <v>24</v>
      </c>
    </row>
    <row r="4" spans="1:13" ht="15.75" x14ac:dyDescent="0.25">
      <c r="A4" s="1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4"/>
      <c r="L5" s="4"/>
      <c r="M5" s="4"/>
    </row>
    <row r="6" spans="1:13" ht="15.75" x14ac:dyDescent="0.25">
      <c r="A6" s="5" t="s">
        <v>22</v>
      </c>
      <c r="B6" s="10">
        <f t="shared" ref="B6:G6" si="0">B7+B8+B10+B11</f>
        <v>230171.30000000002</v>
      </c>
      <c r="C6" s="10">
        <f t="shared" si="0"/>
        <v>202655.34300000002</v>
      </c>
      <c r="D6" s="10">
        <f t="shared" si="0"/>
        <v>227072.962</v>
      </c>
      <c r="E6" s="10">
        <f t="shared" si="0"/>
        <v>208072.69099999999</v>
      </c>
      <c r="F6" s="10">
        <f t="shared" si="0"/>
        <v>215299.08499999999</v>
      </c>
      <c r="G6" s="10">
        <f t="shared" si="0"/>
        <v>203623.30300000001</v>
      </c>
      <c r="H6" s="10">
        <f t="shared" ref="H6:M6" si="1">H7+H8+H10+H11</f>
        <v>209921.77900000001</v>
      </c>
      <c r="I6" s="10">
        <f t="shared" si="1"/>
        <v>0</v>
      </c>
      <c r="J6" s="10">
        <f>J7+J8+J10+J11</f>
        <v>0</v>
      </c>
      <c r="K6" s="10">
        <f t="shared" si="1"/>
        <v>0</v>
      </c>
      <c r="L6" s="10">
        <f t="shared" si="1"/>
        <v>0</v>
      </c>
      <c r="M6" s="10">
        <f t="shared" si="1"/>
        <v>0</v>
      </c>
    </row>
    <row r="7" spans="1:13" x14ac:dyDescent="0.2">
      <c r="A7" s="1" t="s">
        <v>21</v>
      </c>
      <c r="B7" s="4">
        <v>10479.984</v>
      </c>
      <c r="C7" s="9">
        <v>10150</v>
      </c>
      <c r="D7" s="9">
        <v>8199.9959999999992</v>
      </c>
      <c r="E7" s="9">
        <v>7040.01</v>
      </c>
      <c r="F7" s="9">
        <v>5929.99</v>
      </c>
      <c r="G7" s="9">
        <v>4849.9799999999996</v>
      </c>
      <c r="H7" s="9">
        <v>3619.9940000000001</v>
      </c>
      <c r="I7" s="9"/>
      <c r="J7" s="9"/>
      <c r="K7" s="9"/>
      <c r="L7" s="9"/>
      <c r="M7" s="9"/>
    </row>
    <row r="8" spans="1:13" x14ac:dyDescent="0.2">
      <c r="A8" s="1" t="s">
        <v>12</v>
      </c>
      <c r="B8" s="4">
        <v>209819.86300000001</v>
      </c>
      <c r="C8" s="9">
        <v>182441.64300000001</v>
      </c>
      <c r="D8" s="9">
        <v>210304.76</v>
      </c>
      <c r="E8" s="9">
        <v>192483.50099999999</v>
      </c>
      <c r="F8" s="9">
        <v>200550.182</v>
      </c>
      <c r="G8" s="9">
        <v>190838.18700000001</v>
      </c>
      <c r="H8" s="9">
        <v>197031.40400000001</v>
      </c>
      <c r="I8" s="9"/>
      <c r="J8" s="9"/>
      <c r="K8" s="9"/>
      <c r="L8" s="9"/>
      <c r="M8" s="9"/>
    </row>
    <row r="9" spans="1:13" x14ac:dyDescent="0.2">
      <c r="A9" s="1" t="s">
        <v>16</v>
      </c>
      <c r="B9" s="9">
        <v>125714.4</v>
      </c>
      <c r="C9" s="9">
        <v>112028.2</v>
      </c>
      <c r="D9" s="9">
        <v>127678.6</v>
      </c>
      <c r="E9" s="9">
        <v>114876.35</v>
      </c>
      <c r="F9" s="9">
        <v>117468.8</v>
      </c>
      <c r="G9" s="9">
        <v>120457.1</v>
      </c>
      <c r="H9" s="9">
        <v>122406.8</v>
      </c>
      <c r="I9" s="9"/>
      <c r="J9" s="9"/>
      <c r="K9" s="9"/>
      <c r="L9" s="9"/>
      <c r="M9" s="9"/>
    </row>
    <row r="10" spans="1:13" x14ac:dyDescent="0.2">
      <c r="A10" s="1" t="s">
        <v>14</v>
      </c>
      <c r="B10" s="4">
        <v>2303.5839999999998</v>
      </c>
      <c r="C10" s="9">
        <v>2644.6060000000002</v>
      </c>
      <c r="D10" s="9">
        <v>2509.2869999999998</v>
      </c>
      <c r="E10" s="9">
        <v>2440.15</v>
      </c>
      <c r="F10" s="9">
        <v>2745.855</v>
      </c>
      <c r="G10" s="9">
        <v>1702.7249999999999</v>
      </c>
      <c r="H10" s="9">
        <v>2828.0010000000002</v>
      </c>
      <c r="I10" s="9"/>
      <c r="J10" s="9"/>
      <c r="K10" s="9"/>
      <c r="L10" s="9"/>
      <c r="M10" s="9"/>
    </row>
    <row r="11" spans="1:13" x14ac:dyDescent="0.2">
      <c r="A11" s="1" t="s">
        <v>25</v>
      </c>
      <c r="B11" s="4">
        <v>7567.8689999999997</v>
      </c>
      <c r="C11" s="9">
        <v>7419.0940000000001</v>
      </c>
      <c r="D11" s="9">
        <v>6058.9189999999999</v>
      </c>
      <c r="E11" s="9">
        <v>6109.03</v>
      </c>
      <c r="F11" s="9">
        <v>6073.058</v>
      </c>
      <c r="G11" s="9">
        <v>6232.4110000000001</v>
      </c>
      <c r="H11" s="9">
        <v>6442.38</v>
      </c>
      <c r="I11" s="9"/>
      <c r="J11" s="9"/>
      <c r="K11" s="9"/>
      <c r="L11" s="9"/>
      <c r="M11" s="9"/>
    </row>
    <row r="12" spans="1:13" ht="15.75" x14ac:dyDescent="0.25">
      <c r="A12" s="6" t="s">
        <v>19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2" t="s">
        <v>20</v>
      </c>
    </row>
    <row r="13" spans="1:13" ht="15.75" x14ac:dyDescent="0.25">
      <c r="A13" s="7" t="s">
        <v>23</v>
      </c>
      <c r="B13" s="11">
        <f>B14+B15+B17</f>
        <v>140989.47899999999</v>
      </c>
      <c r="C13" s="11">
        <f>C14+C15+C17</f>
        <v>122773.28100000002</v>
      </c>
      <c r="D13" s="11">
        <f>D14+D15+D17</f>
        <v>143472.15400000001</v>
      </c>
      <c r="E13" s="11">
        <f>E14+E15+E17</f>
        <v>127003.37800000001</v>
      </c>
      <c r="F13" s="11">
        <f>F14+F15+F17</f>
        <v>160309.03099999999</v>
      </c>
      <c r="G13" s="11">
        <f>G14+G15+G16+G17</f>
        <v>193254.44899999996</v>
      </c>
      <c r="H13" s="11">
        <f>H14+H15+H16+H17</f>
        <v>192326.06399999998</v>
      </c>
      <c r="I13" s="11">
        <f>I14+I15+I17+I16</f>
        <v>0</v>
      </c>
      <c r="J13" s="11">
        <f>J14+J15+J17+J16</f>
        <v>0</v>
      </c>
      <c r="K13" s="11">
        <f>K14+K15+K17</f>
        <v>0</v>
      </c>
      <c r="L13" s="11">
        <f t="shared" ref="L13:M13" si="2">L14+L15+L17</f>
        <v>0</v>
      </c>
      <c r="M13" s="11">
        <f t="shared" si="2"/>
        <v>0</v>
      </c>
    </row>
    <row r="14" spans="1:13" x14ac:dyDescent="0.2">
      <c r="A14" s="3" t="s">
        <v>13</v>
      </c>
      <c r="B14" s="9">
        <v>135210.584</v>
      </c>
      <c r="C14" s="9">
        <v>118864.45600000001</v>
      </c>
      <c r="D14" s="9">
        <v>137412.13</v>
      </c>
      <c r="E14" s="9">
        <v>121843.19</v>
      </c>
      <c r="F14" s="9">
        <v>144757.43599999999</v>
      </c>
      <c r="G14" s="9">
        <v>172884.02</v>
      </c>
      <c r="H14" s="9">
        <v>179048.916</v>
      </c>
      <c r="I14" s="9"/>
      <c r="J14" s="9"/>
      <c r="K14" s="9"/>
      <c r="L14" s="9"/>
      <c r="M14" s="9"/>
    </row>
    <row r="15" spans="1:13" x14ac:dyDescent="0.2">
      <c r="A15" s="3" t="s">
        <v>15</v>
      </c>
      <c r="B15" s="9">
        <v>3803.0790000000002</v>
      </c>
      <c r="C15" s="9">
        <v>2513.0810000000001</v>
      </c>
      <c r="D15" s="9">
        <v>4343.5540000000001</v>
      </c>
      <c r="E15" s="9">
        <v>2734.0279999999998</v>
      </c>
      <c r="F15" s="9">
        <v>7367.0990000000002</v>
      </c>
      <c r="G15" s="9">
        <v>7397.3490000000002</v>
      </c>
      <c r="H15" s="9">
        <v>4164.2640000000001</v>
      </c>
      <c r="I15" s="9"/>
      <c r="J15" s="9"/>
      <c r="K15" s="9"/>
      <c r="L15" s="9"/>
      <c r="M15" s="9"/>
    </row>
    <row r="16" spans="1:13" x14ac:dyDescent="0.2">
      <c r="A16" s="3" t="s">
        <v>17</v>
      </c>
      <c r="B16" s="9">
        <v>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">
      <c r="A17" s="3" t="s">
        <v>18</v>
      </c>
      <c r="B17" s="9">
        <v>1975.816</v>
      </c>
      <c r="C17" s="9">
        <v>1395.7439999999999</v>
      </c>
      <c r="D17" s="9">
        <v>1716.47</v>
      </c>
      <c r="E17" s="9">
        <v>2426.16</v>
      </c>
      <c r="F17" s="9">
        <v>8184.4960000000001</v>
      </c>
      <c r="G17" s="9">
        <v>12973.08</v>
      </c>
      <c r="H17" s="9">
        <v>9112.884</v>
      </c>
      <c r="I17" s="9"/>
      <c r="J17" s="9"/>
      <c r="K17" s="9"/>
      <c r="L17" s="9"/>
      <c r="M17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&amp;Cраспечатано с сайта www.vitimenergosbyt.ru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объемы покупки ЭЭ в 2026г. </vt:lpstr>
    </vt:vector>
  </TitlesOfParts>
  <Company>Энергосбыт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Куйдина Анастасия Олеговна</cp:lastModifiedBy>
  <cp:lastPrinted>2012-03-14T01:55:18Z</cp:lastPrinted>
  <dcterms:created xsi:type="dcterms:W3CDTF">2008-02-13T01:20:50Z</dcterms:created>
  <dcterms:modified xsi:type="dcterms:W3CDTF">2026-08-19T02:41:26Z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