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halbaevaEI\Documents\Финансовые отчеты ОРЭМ\Цены по категориям\цены по категор новыя форма коэф опл мощн\"/>
    </mc:Choice>
  </mc:AlternateContent>
  <bookViews>
    <workbookView xWindow="525" yWindow="5565" windowWidth="28530" windowHeight="4890" tabRatio="793"/>
  </bookViews>
  <sheets>
    <sheet name="март (1 цк)" sheetId="72" r:id="rId1"/>
    <sheet name="март (2 цк)" sheetId="98" r:id="rId2"/>
    <sheet name="март (3 цк)" sheetId="82" r:id="rId3"/>
    <sheet name="март(4 цк)" sheetId="85" r:id="rId4"/>
    <sheet name="март (5 цк)" sheetId="86" r:id="rId5"/>
    <sheet name="март(6 цк)" sheetId="96" r:id="rId6"/>
    <sheet name="цена АТС" sheetId="99" r:id="rId7"/>
    <sheet name="расчет" sheetId="100" r:id="rId8"/>
    <sheet name="цена(1,4 цк)" sheetId="101" r:id="rId9"/>
  </sheets>
  <definedNames>
    <definedName name="_xlnm.Print_Area" localSheetId="0">'март (1 цк)'!$A$1:$F$83</definedName>
    <definedName name="_xlnm.Print_Area" localSheetId="1">'март (2 цк)'!$A$1:$F$67</definedName>
    <definedName name="_xlnm.Print_Area" localSheetId="2">'март (3 цк)'!$A$1:$Y$777</definedName>
    <definedName name="_xlnm.Print_Area" localSheetId="4">'март (5 цк)'!$A$1:$Y$854</definedName>
    <definedName name="_xlnm.Print_Area" localSheetId="3">'март(4 цк)'!$A$1:$Y$818</definedName>
    <definedName name="_xlnm.Print_Area" localSheetId="5">'март(6 цк)'!$A$1:$Y$1030</definedName>
  </definedNames>
  <calcPr calcId="152511"/>
</workbook>
</file>

<file path=xl/calcChain.xml><?xml version="1.0" encoding="utf-8"?>
<calcChain xmlns="http://schemas.openxmlformats.org/spreadsheetml/2006/main">
  <c r="C15" i="72" l="1"/>
  <c r="C17" i="72" l="1"/>
  <c r="C11" i="72"/>
  <c r="G51" i="99"/>
  <c r="G50" i="99"/>
  <c r="F33" i="72" l="1"/>
  <c r="F32" i="72" s="1"/>
  <c r="C20" i="72"/>
  <c r="C19" i="72"/>
  <c r="C18" i="72"/>
  <c r="C12" i="72" s="1"/>
  <c r="H51" i="99" l="1"/>
  <c r="I51" i="99"/>
  <c r="J51" i="99"/>
  <c r="G52" i="99"/>
  <c r="H52" i="99"/>
  <c r="I52" i="99"/>
  <c r="J52" i="99"/>
  <c r="G53" i="99"/>
  <c r="H53" i="99"/>
  <c r="I53" i="99"/>
  <c r="J53" i="99"/>
  <c r="G54" i="99"/>
  <c r="H54" i="99"/>
  <c r="I54" i="99"/>
  <c r="J54" i="99"/>
  <c r="G55" i="99"/>
  <c r="H55" i="99"/>
  <c r="I55" i="99"/>
  <c r="J55" i="99"/>
  <c r="G56" i="99"/>
  <c r="H56" i="99"/>
  <c r="I56" i="99"/>
  <c r="J56" i="99"/>
  <c r="G57" i="99"/>
  <c r="H57" i="99"/>
  <c r="I57" i="99"/>
  <c r="J57" i="99"/>
  <c r="G58" i="99"/>
  <c r="H58" i="99"/>
  <c r="I58" i="99"/>
  <c r="J58" i="99"/>
  <c r="G59" i="99"/>
  <c r="H59" i="99"/>
  <c r="I59" i="99"/>
  <c r="J59" i="99"/>
  <c r="G60" i="99"/>
  <c r="H60" i="99"/>
  <c r="I60" i="99"/>
  <c r="J60" i="99"/>
  <c r="G61" i="99"/>
  <c r="H61" i="99"/>
  <c r="I61" i="99"/>
  <c r="J61" i="99"/>
  <c r="G62" i="99"/>
  <c r="H62" i="99"/>
  <c r="I62" i="99"/>
  <c r="J62" i="99"/>
  <c r="G63" i="99"/>
  <c r="H63" i="99"/>
  <c r="I63" i="99"/>
  <c r="J63" i="99"/>
  <c r="G64" i="99"/>
  <c r="H64" i="99"/>
  <c r="I64" i="99"/>
  <c r="J64" i="99"/>
  <c r="G65" i="99"/>
  <c r="H65" i="99"/>
  <c r="I65" i="99"/>
  <c r="J65" i="99"/>
  <c r="G66" i="99"/>
  <c r="H66" i="99"/>
  <c r="I66" i="99"/>
  <c r="J66" i="99"/>
  <c r="G67" i="99"/>
  <c r="H67" i="99"/>
  <c r="I67" i="99"/>
  <c r="J67" i="99"/>
  <c r="G68" i="99"/>
  <c r="H68" i="99"/>
  <c r="I68" i="99"/>
  <c r="J68" i="99"/>
  <c r="G69" i="99"/>
  <c r="H69" i="99"/>
  <c r="I69" i="99"/>
  <c r="J69" i="99"/>
  <c r="G70" i="99"/>
  <c r="H70" i="99"/>
  <c r="I70" i="99"/>
  <c r="J70" i="99"/>
  <c r="G71" i="99"/>
  <c r="H71" i="99"/>
  <c r="I71" i="99"/>
  <c r="J71" i="99"/>
  <c r="G72" i="99"/>
  <c r="H72" i="99"/>
  <c r="I72" i="99"/>
  <c r="J72" i="99"/>
  <c r="G73" i="99"/>
  <c r="H73" i="99"/>
  <c r="I73" i="99"/>
  <c r="J73" i="99"/>
  <c r="G74" i="99"/>
  <c r="H74" i="99"/>
  <c r="I74" i="99"/>
  <c r="J74" i="99"/>
  <c r="G75" i="99"/>
  <c r="H75" i="99"/>
  <c r="I75" i="99"/>
  <c r="J75" i="99"/>
  <c r="G76" i="99"/>
  <c r="H76" i="99"/>
  <c r="I76" i="99"/>
  <c r="J76" i="99"/>
  <c r="G77" i="99"/>
  <c r="H77" i="99"/>
  <c r="I77" i="99"/>
  <c r="J77" i="99"/>
  <c r="G78" i="99"/>
  <c r="H78" i="99"/>
  <c r="I78" i="99"/>
  <c r="J78" i="99"/>
  <c r="G79" i="99"/>
  <c r="H79" i="99"/>
  <c r="I79" i="99"/>
  <c r="J79" i="99"/>
  <c r="G80" i="99"/>
  <c r="H80" i="99"/>
  <c r="I80" i="99"/>
  <c r="J80" i="99"/>
  <c r="G81" i="99"/>
  <c r="H81" i="99"/>
  <c r="I81" i="99"/>
  <c r="J81" i="99"/>
  <c r="G82" i="99"/>
  <c r="H82" i="99"/>
  <c r="I82" i="99"/>
  <c r="J82" i="99"/>
  <c r="G83" i="99"/>
  <c r="H83" i="99"/>
  <c r="I83" i="99"/>
  <c r="J83" i="99"/>
  <c r="G84" i="99"/>
  <c r="H84" i="99"/>
  <c r="I84" i="99"/>
  <c r="J84" i="99"/>
  <c r="G85" i="99"/>
  <c r="H85" i="99"/>
  <c r="I85" i="99"/>
  <c r="J85" i="99"/>
  <c r="G86" i="99"/>
  <c r="H86" i="99"/>
  <c r="I86" i="99"/>
  <c r="J86" i="99"/>
  <c r="G87" i="99"/>
  <c r="H87" i="99"/>
  <c r="I87" i="99"/>
  <c r="J87" i="99"/>
  <c r="G88" i="99"/>
  <c r="H88" i="99"/>
  <c r="I88" i="99"/>
  <c r="J88" i="99"/>
  <c r="G89" i="99"/>
  <c r="H89" i="99"/>
  <c r="I89" i="99"/>
  <c r="J89" i="99"/>
  <c r="G90" i="99"/>
  <c r="H90" i="99"/>
  <c r="I90" i="99"/>
  <c r="J90" i="99"/>
  <c r="G91" i="99"/>
  <c r="H91" i="99"/>
  <c r="I91" i="99"/>
  <c r="J91" i="99"/>
  <c r="G92" i="99"/>
  <c r="H92" i="99"/>
  <c r="I92" i="99"/>
  <c r="J92" i="99"/>
  <c r="G93" i="99"/>
  <c r="H93" i="99"/>
  <c r="I93" i="99"/>
  <c r="J93" i="99"/>
  <c r="G94" i="99"/>
  <c r="H94" i="99"/>
  <c r="I94" i="99"/>
  <c r="J94" i="99"/>
  <c r="G95" i="99"/>
  <c r="H95" i="99"/>
  <c r="I95" i="99"/>
  <c r="J95" i="99"/>
  <c r="G96" i="99"/>
  <c r="H96" i="99"/>
  <c r="I96" i="99"/>
  <c r="J96" i="99"/>
  <c r="G97" i="99"/>
  <c r="H97" i="99"/>
  <c r="I97" i="99"/>
  <c r="J97" i="99"/>
  <c r="G98" i="99"/>
  <c r="H98" i="99"/>
  <c r="I98" i="99"/>
  <c r="J98" i="99"/>
  <c r="G99" i="99"/>
  <c r="H99" i="99"/>
  <c r="I99" i="99"/>
  <c r="J99" i="99"/>
  <c r="G100" i="99"/>
  <c r="H100" i="99"/>
  <c r="I100" i="99"/>
  <c r="J100" i="99"/>
  <c r="G101" i="99"/>
  <c r="H101" i="99"/>
  <c r="I101" i="99"/>
  <c r="J101" i="99"/>
  <c r="G102" i="99"/>
  <c r="H102" i="99"/>
  <c r="I102" i="99"/>
  <c r="J102" i="99"/>
  <c r="G103" i="99"/>
  <c r="H103" i="99"/>
  <c r="I103" i="99"/>
  <c r="J103" i="99"/>
  <c r="G104" i="99"/>
  <c r="H104" i="99"/>
  <c r="I104" i="99"/>
  <c r="J104" i="99"/>
  <c r="G105" i="99"/>
  <c r="H105" i="99"/>
  <c r="I105" i="99"/>
  <c r="J105" i="99"/>
  <c r="G106" i="99"/>
  <c r="H106" i="99"/>
  <c r="I106" i="99"/>
  <c r="J106" i="99"/>
  <c r="G107" i="99"/>
  <c r="H107" i="99"/>
  <c r="I107" i="99"/>
  <c r="J107" i="99"/>
  <c r="G108" i="99"/>
  <c r="H108" i="99"/>
  <c r="I108" i="99"/>
  <c r="J108" i="99"/>
  <c r="G109" i="99"/>
  <c r="H109" i="99"/>
  <c r="I109" i="99"/>
  <c r="J109" i="99"/>
  <c r="G110" i="99"/>
  <c r="H110" i="99"/>
  <c r="I110" i="99"/>
  <c r="J110" i="99"/>
  <c r="G111" i="99"/>
  <c r="H111" i="99"/>
  <c r="I111" i="99"/>
  <c r="J111" i="99"/>
  <c r="G112" i="99"/>
  <c r="H112" i="99"/>
  <c r="I112" i="99"/>
  <c r="J112" i="99"/>
  <c r="G113" i="99"/>
  <c r="H113" i="99"/>
  <c r="I113" i="99"/>
  <c r="J113" i="99"/>
  <c r="G114" i="99"/>
  <c r="H114" i="99"/>
  <c r="I114" i="99"/>
  <c r="J114" i="99"/>
  <c r="G115" i="99"/>
  <c r="H115" i="99"/>
  <c r="I115" i="99"/>
  <c r="J115" i="99"/>
  <c r="G116" i="99"/>
  <c r="H116" i="99"/>
  <c r="I116" i="99"/>
  <c r="J116" i="99"/>
  <c r="G117" i="99"/>
  <c r="H117" i="99"/>
  <c r="I117" i="99"/>
  <c r="J117" i="99"/>
  <c r="G118" i="99"/>
  <c r="H118" i="99"/>
  <c r="I118" i="99"/>
  <c r="J118" i="99"/>
  <c r="G119" i="99"/>
  <c r="H119" i="99"/>
  <c r="I119" i="99"/>
  <c r="J119" i="99"/>
  <c r="G120" i="99"/>
  <c r="H120" i="99"/>
  <c r="I120" i="99"/>
  <c r="J120" i="99"/>
  <c r="G121" i="99"/>
  <c r="H121" i="99"/>
  <c r="I121" i="99"/>
  <c r="J121" i="99"/>
  <c r="G122" i="99"/>
  <c r="H122" i="99"/>
  <c r="I122" i="99"/>
  <c r="J122" i="99"/>
  <c r="G123" i="99"/>
  <c r="H123" i="99"/>
  <c r="I123" i="99"/>
  <c r="J123" i="99"/>
  <c r="G124" i="99"/>
  <c r="H124" i="99"/>
  <c r="I124" i="99"/>
  <c r="J124" i="99"/>
  <c r="G125" i="99"/>
  <c r="H125" i="99"/>
  <c r="I125" i="99"/>
  <c r="J125" i="99"/>
  <c r="G126" i="99"/>
  <c r="H126" i="99"/>
  <c r="I126" i="99"/>
  <c r="J126" i="99"/>
  <c r="G127" i="99"/>
  <c r="H127" i="99"/>
  <c r="I127" i="99"/>
  <c r="J127" i="99"/>
  <c r="G128" i="99"/>
  <c r="H128" i="99"/>
  <c r="I128" i="99"/>
  <c r="J128" i="99"/>
  <c r="G129" i="99"/>
  <c r="H129" i="99"/>
  <c r="I129" i="99"/>
  <c r="J129" i="99"/>
  <c r="G130" i="99"/>
  <c r="H130" i="99"/>
  <c r="I130" i="99"/>
  <c r="J130" i="99"/>
  <c r="G131" i="99"/>
  <c r="H131" i="99"/>
  <c r="I131" i="99"/>
  <c r="J131" i="99"/>
  <c r="G132" i="99"/>
  <c r="H132" i="99"/>
  <c r="I132" i="99"/>
  <c r="J132" i="99"/>
  <c r="G133" i="99"/>
  <c r="H133" i="99"/>
  <c r="I133" i="99"/>
  <c r="J133" i="99"/>
  <c r="G134" i="99"/>
  <c r="H134" i="99"/>
  <c r="I134" i="99"/>
  <c r="J134" i="99"/>
  <c r="G135" i="99"/>
  <c r="H135" i="99"/>
  <c r="I135" i="99"/>
  <c r="J135" i="99"/>
  <c r="G136" i="99"/>
  <c r="H136" i="99"/>
  <c r="I136" i="99"/>
  <c r="J136" i="99"/>
  <c r="G137" i="99"/>
  <c r="H137" i="99"/>
  <c r="I137" i="99"/>
  <c r="J137" i="99"/>
  <c r="G138" i="99"/>
  <c r="H138" i="99"/>
  <c r="I138" i="99"/>
  <c r="J138" i="99"/>
  <c r="G139" i="99"/>
  <c r="H139" i="99"/>
  <c r="I139" i="99"/>
  <c r="J139" i="99"/>
  <c r="G140" i="99"/>
  <c r="H140" i="99"/>
  <c r="I140" i="99"/>
  <c r="J140" i="99"/>
  <c r="G141" i="99"/>
  <c r="H141" i="99"/>
  <c r="I141" i="99"/>
  <c r="J141" i="99"/>
  <c r="G142" i="99"/>
  <c r="H142" i="99"/>
  <c r="I142" i="99"/>
  <c r="J142" i="99"/>
  <c r="G143" i="99"/>
  <c r="H143" i="99"/>
  <c r="I143" i="99"/>
  <c r="J143" i="99"/>
  <c r="G144" i="99"/>
  <c r="H144" i="99"/>
  <c r="I144" i="99"/>
  <c r="J144" i="99"/>
  <c r="G145" i="99"/>
  <c r="H145" i="99"/>
  <c r="I145" i="99"/>
  <c r="J145" i="99"/>
  <c r="G146" i="99"/>
  <c r="H146" i="99"/>
  <c r="I146" i="99"/>
  <c r="J146" i="99"/>
  <c r="G147" i="99"/>
  <c r="H147" i="99"/>
  <c r="I147" i="99"/>
  <c r="J147" i="99"/>
  <c r="G148" i="99"/>
  <c r="H148" i="99"/>
  <c r="I148" i="99"/>
  <c r="J148" i="99"/>
  <c r="G149" i="99"/>
  <c r="H149" i="99"/>
  <c r="I149" i="99"/>
  <c r="J149" i="99"/>
  <c r="G150" i="99"/>
  <c r="H150" i="99"/>
  <c r="I150" i="99"/>
  <c r="J150" i="99"/>
  <c r="G151" i="99"/>
  <c r="H151" i="99"/>
  <c r="I151" i="99"/>
  <c r="J151" i="99"/>
  <c r="G152" i="99"/>
  <c r="H152" i="99"/>
  <c r="I152" i="99"/>
  <c r="J152" i="99"/>
  <c r="G153" i="99"/>
  <c r="H153" i="99"/>
  <c r="I153" i="99"/>
  <c r="J153" i="99"/>
  <c r="G154" i="99"/>
  <c r="H154" i="99"/>
  <c r="I154" i="99"/>
  <c r="J154" i="99"/>
  <c r="G155" i="99"/>
  <c r="H155" i="99"/>
  <c r="I155" i="99"/>
  <c r="J155" i="99"/>
  <c r="G156" i="99"/>
  <c r="H156" i="99"/>
  <c r="I156" i="99"/>
  <c r="J156" i="99"/>
  <c r="G157" i="99"/>
  <c r="H157" i="99"/>
  <c r="I157" i="99"/>
  <c r="J157" i="99"/>
  <c r="G158" i="99"/>
  <c r="H158" i="99"/>
  <c r="I158" i="99"/>
  <c r="J158" i="99"/>
  <c r="G159" i="99"/>
  <c r="H159" i="99"/>
  <c r="I159" i="99"/>
  <c r="J159" i="99"/>
  <c r="G160" i="99"/>
  <c r="H160" i="99"/>
  <c r="I160" i="99"/>
  <c r="J160" i="99"/>
  <c r="G161" i="99"/>
  <c r="H161" i="99"/>
  <c r="I161" i="99"/>
  <c r="J161" i="99"/>
  <c r="G162" i="99"/>
  <c r="H162" i="99"/>
  <c r="I162" i="99"/>
  <c r="J162" i="99"/>
  <c r="G163" i="99"/>
  <c r="H163" i="99"/>
  <c r="I163" i="99"/>
  <c r="J163" i="99"/>
  <c r="G164" i="99"/>
  <c r="H164" i="99"/>
  <c r="I164" i="99"/>
  <c r="J164" i="99"/>
  <c r="G165" i="99"/>
  <c r="H165" i="99"/>
  <c r="I165" i="99"/>
  <c r="J165" i="99"/>
  <c r="G166" i="99"/>
  <c r="H166" i="99"/>
  <c r="I166" i="99"/>
  <c r="J166" i="99"/>
  <c r="G167" i="99"/>
  <c r="H167" i="99"/>
  <c r="I167" i="99"/>
  <c r="J167" i="99"/>
  <c r="G168" i="99"/>
  <c r="H168" i="99"/>
  <c r="I168" i="99"/>
  <c r="J168" i="99"/>
  <c r="G169" i="99"/>
  <c r="H169" i="99"/>
  <c r="I169" i="99"/>
  <c r="J169" i="99"/>
  <c r="G170" i="99"/>
  <c r="H170" i="99"/>
  <c r="I170" i="99"/>
  <c r="J170" i="99"/>
  <c r="G171" i="99"/>
  <c r="H171" i="99"/>
  <c r="I171" i="99"/>
  <c r="J171" i="99"/>
  <c r="G172" i="99"/>
  <c r="H172" i="99"/>
  <c r="I172" i="99"/>
  <c r="J172" i="99"/>
  <c r="G173" i="99"/>
  <c r="H173" i="99"/>
  <c r="I173" i="99"/>
  <c r="J173" i="99"/>
  <c r="G174" i="99"/>
  <c r="H174" i="99"/>
  <c r="I174" i="99"/>
  <c r="J174" i="99"/>
  <c r="G175" i="99"/>
  <c r="H175" i="99"/>
  <c r="I175" i="99"/>
  <c r="J175" i="99"/>
  <c r="G176" i="99"/>
  <c r="H176" i="99"/>
  <c r="I176" i="99"/>
  <c r="J176" i="99"/>
  <c r="G177" i="99"/>
  <c r="H177" i="99"/>
  <c r="I177" i="99"/>
  <c r="J177" i="99"/>
  <c r="G178" i="99"/>
  <c r="H178" i="99"/>
  <c r="I178" i="99"/>
  <c r="J178" i="99"/>
  <c r="G179" i="99"/>
  <c r="H179" i="99"/>
  <c r="I179" i="99"/>
  <c r="J179" i="99"/>
  <c r="G180" i="99"/>
  <c r="H180" i="99"/>
  <c r="I180" i="99"/>
  <c r="J180" i="99"/>
  <c r="G181" i="99"/>
  <c r="H181" i="99"/>
  <c r="I181" i="99"/>
  <c r="J181" i="99"/>
  <c r="G182" i="99"/>
  <c r="H182" i="99"/>
  <c r="I182" i="99"/>
  <c r="J182" i="99"/>
  <c r="G183" i="99"/>
  <c r="H183" i="99"/>
  <c r="I183" i="99"/>
  <c r="J183" i="99"/>
  <c r="G184" i="99"/>
  <c r="H184" i="99"/>
  <c r="I184" i="99"/>
  <c r="J184" i="99"/>
  <c r="G185" i="99"/>
  <c r="H185" i="99"/>
  <c r="I185" i="99"/>
  <c r="J185" i="99"/>
  <c r="G186" i="99"/>
  <c r="H186" i="99"/>
  <c r="I186" i="99"/>
  <c r="J186" i="99"/>
  <c r="G187" i="99"/>
  <c r="H187" i="99"/>
  <c r="I187" i="99"/>
  <c r="J187" i="99"/>
  <c r="G188" i="99"/>
  <c r="H188" i="99"/>
  <c r="I188" i="99"/>
  <c r="J188" i="99"/>
  <c r="G189" i="99"/>
  <c r="H189" i="99"/>
  <c r="I189" i="99"/>
  <c r="J189" i="99"/>
  <c r="G190" i="99"/>
  <c r="H190" i="99"/>
  <c r="I190" i="99"/>
  <c r="J190" i="99"/>
  <c r="G191" i="99"/>
  <c r="H191" i="99"/>
  <c r="I191" i="99"/>
  <c r="J191" i="99"/>
  <c r="G192" i="99"/>
  <c r="H192" i="99"/>
  <c r="I192" i="99"/>
  <c r="J192" i="99"/>
  <c r="G193" i="99"/>
  <c r="H193" i="99"/>
  <c r="I193" i="99"/>
  <c r="J193" i="99"/>
  <c r="G194" i="99"/>
  <c r="H194" i="99"/>
  <c r="I194" i="99"/>
  <c r="J194" i="99"/>
  <c r="G195" i="99"/>
  <c r="H195" i="99"/>
  <c r="I195" i="99"/>
  <c r="J195" i="99"/>
  <c r="G196" i="99"/>
  <c r="H196" i="99"/>
  <c r="I196" i="99"/>
  <c r="J196" i="99"/>
  <c r="G197" i="99"/>
  <c r="H197" i="99"/>
  <c r="I197" i="99"/>
  <c r="J197" i="99"/>
  <c r="G198" i="99"/>
  <c r="H198" i="99"/>
  <c r="I198" i="99"/>
  <c r="J198" i="99"/>
  <c r="G199" i="99"/>
  <c r="H199" i="99"/>
  <c r="I199" i="99"/>
  <c r="J199" i="99"/>
  <c r="G200" i="99"/>
  <c r="H200" i="99"/>
  <c r="I200" i="99"/>
  <c r="J200" i="99"/>
  <c r="G201" i="99"/>
  <c r="H201" i="99"/>
  <c r="I201" i="99"/>
  <c r="J201" i="99"/>
  <c r="G202" i="99"/>
  <c r="H202" i="99"/>
  <c r="I202" i="99"/>
  <c r="J202" i="99"/>
  <c r="G203" i="99"/>
  <c r="H203" i="99"/>
  <c r="I203" i="99"/>
  <c r="J203" i="99"/>
  <c r="G204" i="99"/>
  <c r="H204" i="99"/>
  <c r="I204" i="99"/>
  <c r="J204" i="99"/>
  <c r="G205" i="99"/>
  <c r="H205" i="99"/>
  <c r="I205" i="99"/>
  <c r="J205" i="99"/>
  <c r="G206" i="99"/>
  <c r="H206" i="99"/>
  <c r="I206" i="99"/>
  <c r="J206" i="99"/>
  <c r="G207" i="99"/>
  <c r="H207" i="99"/>
  <c r="I207" i="99"/>
  <c r="J207" i="99"/>
  <c r="G208" i="99"/>
  <c r="H208" i="99"/>
  <c r="I208" i="99"/>
  <c r="J208" i="99"/>
  <c r="G209" i="99"/>
  <c r="H209" i="99"/>
  <c r="I209" i="99"/>
  <c r="J209" i="99"/>
  <c r="G210" i="99"/>
  <c r="H210" i="99"/>
  <c r="I210" i="99"/>
  <c r="J210" i="99"/>
  <c r="G211" i="99"/>
  <c r="H211" i="99"/>
  <c r="I211" i="99"/>
  <c r="J211" i="99"/>
  <c r="G212" i="99"/>
  <c r="H212" i="99"/>
  <c r="I212" i="99"/>
  <c r="J212" i="99"/>
  <c r="G213" i="99"/>
  <c r="H213" i="99"/>
  <c r="I213" i="99"/>
  <c r="J213" i="99"/>
  <c r="G214" i="99"/>
  <c r="H214" i="99"/>
  <c r="I214" i="99"/>
  <c r="J214" i="99"/>
  <c r="G215" i="99"/>
  <c r="H215" i="99"/>
  <c r="I215" i="99"/>
  <c r="J215" i="99"/>
  <c r="G216" i="99"/>
  <c r="H216" i="99"/>
  <c r="I216" i="99"/>
  <c r="J216" i="99"/>
  <c r="G217" i="99"/>
  <c r="H217" i="99"/>
  <c r="I217" i="99"/>
  <c r="J217" i="99"/>
  <c r="G218" i="99"/>
  <c r="H218" i="99"/>
  <c r="I218" i="99"/>
  <c r="J218" i="99"/>
  <c r="G219" i="99"/>
  <c r="H219" i="99"/>
  <c r="I219" i="99"/>
  <c r="J219" i="99"/>
  <c r="G220" i="99"/>
  <c r="H220" i="99"/>
  <c r="I220" i="99"/>
  <c r="J220" i="99"/>
  <c r="G221" i="99"/>
  <c r="H221" i="99"/>
  <c r="I221" i="99"/>
  <c r="J221" i="99"/>
  <c r="G222" i="99"/>
  <c r="H222" i="99"/>
  <c r="I222" i="99"/>
  <c r="J222" i="99"/>
  <c r="G223" i="99"/>
  <c r="H223" i="99"/>
  <c r="I223" i="99"/>
  <c r="J223" i="99"/>
  <c r="G224" i="99"/>
  <c r="H224" i="99"/>
  <c r="I224" i="99"/>
  <c r="J224" i="99"/>
  <c r="G225" i="99"/>
  <c r="H225" i="99"/>
  <c r="I225" i="99"/>
  <c r="J225" i="99"/>
  <c r="G226" i="99"/>
  <c r="H226" i="99"/>
  <c r="I226" i="99"/>
  <c r="J226" i="99"/>
  <c r="G227" i="99"/>
  <c r="H227" i="99"/>
  <c r="I227" i="99"/>
  <c r="J227" i="99"/>
  <c r="G228" i="99"/>
  <c r="H228" i="99"/>
  <c r="I228" i="99"/>
  <c r="J228" i="99"/>
  <c r="G229" i="99"/>
  <c r="H229" i="99"/>
  <c r="I229" i="99"/>
  <c r="J229" i="99"/>
  <c r="G230" i="99"/>
  <c r="H230" i="99"/>
  <c r="I230" i="99"/>
  <c r="J230" i="99"/>
  <c r="G231" i="99"/>
  <c r="H231" i="99"/>
  <c r="I231" i="99"/>
  <c r="J231" i="99"/>
  <c r="G232" i="99"/>
  <c r="H232" i="99"/>
  <c r="I232" i="99"/>
  <c r="J232" i="99"/>
  <c r="G233" i="99"/>
  <c r="H233" i="99"/>
  <c r="I233" i="99"/>
  <c r="J233" i="99"/>
  <c r="G234" i="99"/>
  <c r="H234" i="99"/>
  <c r="I234" i="99"/>
  <c r="J234" i="99"/>
  <c r="G235" i="99"/>
  <c r="H235" i="99"/>
  <c r="I235" i="99"/>
  <c r="J235" i="99"/>
  <c r="G236" i="99"/>
  <c r="H236" i="99"/>
  <c r="I236" i="99"/>
  <c r="J236" i="99"/>
  <c r="G237" i="99"/>
  <c r="H237" i="99"/>
  <c r="I237" i="99"/>
  <c r="J237" i="99"/>
  <c r="G238" i="99"/>
  <c r="H238" i="99"/>
  <c r="I238" i="99"/>
  <c r="J238" i="99"/>
  <c r="G239" i="99"/>
  <c r="H239" i="99"/>
  <c r="I239" i="99"/>
  <c r="J239" i="99"/>
  <c r="G240" i="99"/>
  <c r="H240" i="99"/>
  <c r="I240" i="99"/>
  <c r="J240" i="99"/>
  <c r="G241" i="99"/>
  <c r="H241" i="99"/>
  <c r="I241" i="99"/>
  <c r="J241" i="99"/>
  <c r="G242" i="99"/>
  <c r="H242" i="99"/>
  <c r="I242" i="99"/>
  <c r="J242" i="99"/>
  <c r="G243" i="99"/>
  <c r="H243" i="99"/>
  <c r="I243" i="99"/>
  <c r="J243" i="99"/>
  <c r="G244" i="99"/>
  <c r="H244" i="99"/>
  <c r="I244" i="99"/>
  <c r="J244" i="99"/>
  <c r="G245" i="99"/>
  <c r="H245" i="99"/>
  <c r="I245" i="99"/>
  <c r="J245" i="99"/>
  <c r="G246" i="99"/>
  <c r="H246" i="99"/>
  <c r="I246" i="99"/>
  <c r="J246" i="99"/>
  <c r="G247" i="99"/>
  <c r="H247" i="99"/>
  <c r="I247" i="99"/>
  <c r="J247" i="99"/>
  <c r="G248" i="99"/>
  <c r="H248" i="99"/>
  <c r="I248" i="99"/>
  <c r="J248" i="99"/>
  <c r="G249" i="99"/>
  <c r="H249" i="99"/>
  <c r="I249" i="99"/>
  <c r="J249" i="99"/>
  <c r="G250" i="99"/>
  <c r="H250" i="99"/>
  <c r="I250" i="99"/>
  <c r="J250" i="99"/>
  <c r="G251" i="99"/>
  <c r="H251" i="99"/>
  <c r="I251" i="99"/>
  <c r="J251" i="99"/>
  <c r="G252" i="99"/>
  <c r="H252" i="99"/>
  <c r="I252" i="99"/>
  <c r="J252" i="99"/>
  <c r="G253" i="99"/>
  <c r="H253" i="99"/>
  <c r="I253" i="99"/>
  <c r="J253" i="99"/>
  <c r="G254" i="99"/>
  <c r="H254" i="99"/>
  <c r="I254" i="99"/>
  <c r="J254" i="99"/>
  <c r="G255" i="99"/>
  <c r="H255" i="99"/>
  <c r="I255" i="99"/>
  <c r="J255" i="99"/>
  <c r="G256" i="99"/>
  <c r="H256" i="99"/>
  <c r="I256" i="99"/>
  <c r="J256" i="99"/>
  <c r="G257" i="99"/>
  <c r="H257" i="99"/>
  <c r="I257" i="99"/>
  <c r="J257" i="99"/>
  <c r="G258" i="99"/>
  <c r="H258" i="99"/>
  <c r="I258" i="99"/>
  <c r="J258" i="99"/>
  <c r="G259" i="99"/>
  <c r="H259" i="99"/>
  <c r="I259" i="99"/>
  <c r="J259" i="99"/>
  <c r="G260" i="99"/>
  <c r="H260" i="99"/>
  <c r="I260" i="99"/>
  <c r="J260" i="99"/>
  <c r="G261" i="99"/>
  <c r="H261" i="99"/>
  <c r="I261" i="99"/>
  <c r="J261" i="99"/>
  <c r="G262" i="99"/>
  <c r="H262" i="99"/>
  <c r="I262" i="99"/>
  <c r="J262" i="99"/>
  <c r="G263" i="99"/>
  <c r="H263" i="99"/>
  <c r="I263" i="99"/>
  <c r="J263" i="99"/>
  <c r="G264" i="99"/>
  <c r="H264" i="99"/>
  <c r="I264" i="99"/>
  <c r="J264" i="99"/>
  <c r="G265" i="99"/>
  <c r="H265" i="99"/>
  <c r="I265" i="99"/>
  <c r="J265" i="99"/>
  <c r="G266" i="99"/>
  <c r="H266" i="99"/>
  <c r="I266" i="99"/>
  <c r="J266" i="99"/>
  <c r="G267" i="99"/>
  <c r="H267" i="99"/>
  <c r="I267" i="99"/>
  <c r="J267" i="99"/>
  <c r="G268" i="99"/>
  <c r="H268" i="99"/>
  <c r="I268" i="99"/>
  <c r="J268" i="99"/>
  <c r="G269" i="99"/>
  <c r="H269" i="99"/>
  <c r="I269" i="99"/>
  <c r="J269" i="99"/>
  <c r="G270" i="99"/>
  <c r="H270" i="99"/>
  <c r="I270" i="99"/>
  <c r="J270" i="99"/>
  <c r="G271" i="99"/>
  <c r="H271" i="99"/>
  <c r="I271" i="99"/>
  <c r="J271" i="99"/>
  <c r="G272" i="99"/>
  <c r="H272" i="99"/>
  <c r="I272" i="99"/>
  <c r="J272" i="99"/>
  <c r="G273" i="99"/>
  <c r="H273" i="99"/>
  <c r="I273" i="99"/>
  <c r="J273" i="99"/>
  <c r="G274" i="99"/>
  <c r="H274" i="99"/>
  <c r="I274" i="99"/>
  <c r="J274" i="99"/>
  <c r="G275" i="99"/>
  <c r="H275" i="99"/>
  <c r="I275" i="99"/>
  <c r="J275" i="99"/>
  <c r="G276" i="99"/>
  <c r="H276" i="99"/>
  <c r="I276" i="99"/>
  <c r="J276" i="99"/>
  <c r="G277" i="99"/>
  <c r="H277" i="99"/>
  <c r="I277" i="99"/>
  <c r="J277" i="99"/>
  <c r="G278" i="99"/>
  <c r="H278" i="99"/>
  <c r="I278" i="99"/>
  <c r="J278" i="99"/>
  <c r="G279" i="99"/>
  <c r="H279" i="99"/>
  <c r="I279" i="99"/>
  <c r="J279" i="99"/>
  <c r="G280" i="99"/>
  <c r="H280" i="99"/>
  <c r="I280" i="99"/>
  <c r="J280" i="99"/>
  <c r="G281" i="99"/>
  <c r="H281" i="99"/>
  <c r="I281" i="99"/>
  <c r="J281" i="99"/>
  <c r="G282" i="99"/>
  <c r="H282" i="99"/>
  <c r="I282" i="99"/>
  <c r="J282" i="99"/>
  <c r="G283" i="99"/>
  <c r="H283" i="99"/>
  <c r="I283" i="99"/>
  <c r="J283" i="99"/>
  <c r="G284" i="99"/>
  <c r="H284" i="99"/>
  <c r="I284" i="99"/>
  <c r="J284" i="99"/>
  <c r="G285" i="99"/>
  <c r="H285" i="99"/>
  <c r="I285" i="99"/>
  <c r="J285" i="99"/>
  <c r="G286" i="99"/>
  <c r="H286" i="99"/>
  <c r="I286" i="99"/>
  <c r="J286" i="99"/>
  <c r="G287" i="99"/>
  <c r="H287" i="99"/>
  <c r="I287" i="99"/>
  <c r="J287" i="99"/>
  <c r="G288" i="99"/>
  <c r="H288" i="99"/>
  <c r="I288" i="99"/>
  <c r="J288" i="99"/>
  <c r="G289" i="99"/>
  <c r="H289" i="99"/>
  <c r="I289" i="99"/>
  <c r="J289" i="99"/>
  <c r="G290" i="99"/>
  <c r="H290" i="99"/>
  <c r="I290" i="99"/>
  <c r="J290" i="99"/>
  <c r="G291" i="99"/>
  <c r="H291" i="99"/>
  <c r="I291" i="99"/>
  <c r="J291" i="99"/>
  <c r="G292" i="99"/>
  <c r="H292" i="99"/>
  <c r="I292" i="99"/>
  <c r="J292" i="99"/>
  <c r="G293" i="99"/>
  <c r="H293" i="99"/>
  <c r="I293" i="99"/>
  <c r="J293" i="99"/>
  <c r="G294" i="99"/>
  <c r="H294" i="99"/>
  <c r="I294" i="99"/>
  <c r="J294" i="99"/>
  <c r="G295" i="99"/>
  <c r="H295" i="99"/>
  <c r="I295" i="99"/>
  <c r="J295" i="99"/>
  <c r="G296" i="99"/>
  <c r="H296" i="99"/>
  <c r="I296" i="99"/>
  <c r="J296" i="99"/>
  <c r="G297" i="99"/>
  <c r="H297" i="99"/>
  <c r="I297" i="99"/>
  <c r="J297" i="99"/>
  <c r="G298" i="99"/>
  <c r="H298" i="99"/>
  <c r="I298" i="99"/>
  <c r="J298" i="99"/>
  <c r="G299" i="99"/>
  <c r="H299" i="99"/>
  <c r="I299" i="99"/>
  <c r="J299" i="99"/>
  <c r="G300" i="99"/>
  <c r="H300" i="99"/>
  <c r="I300" i="99"/>
  <c r="J300" i="99"/>
  <c r="G301" i="99"/>
  <c r="H301" i="99"/>
  <c r="I301" i="99"/>
  <c r="J301" i="99"/>
  <c r="G302" i="99"/>
  <c r="H302" i="99"/>
  <c r="I302" i="99"/>
  <c r="J302" i="99"/>
  <c r="G303" i="99"/>
  <c r="H303" i="99"/>
  <c r="I303" i="99"/>
  <c r="J303" i="99"/>
  <c r="G304" i="99"/>
  <c r="H304" i="99"/>
  <c r="I304" i="99"/>
  <c r="J304" i="99"/>
  <c r="G305" i="99"/>
  <c r="H305" i="99"/>
  <c r="I305" i="99"/>
  <c r="J305" i="99"/>
  <c r="G306" i="99"/>
  <c r="H306" i="99"/>
  <c r="I306" i="99"/>
  <c r="J306" i="99"/>
  <c r="G307" i="99"/>
  <c r="H307" i="99"/>
  <c r="I307" i="99"/>
  <c r="J307" i="99"/>
  <c r="G308" i="99"/>
  <c r="H308" i="99"/>
  <c r="I308" i="99"/>
  <c r="J308" i="99"/>
  <c r="G309" i="99"/>
  <c r="H309" i="99"/>
  <c r="I309" i="99"/>
  <c r="J309" i="99"/>
  <c r="G310" i="99"/>
  <c r="H310" i="99"/>
  <c r="I310" i="99"/>
  <c r="J310" i="99"/>
  <c r="G311" i="99"/>
  <c r="H311" i="99"/>
  <c r="I311" i="99"/>
  <c r="J311" i="99"/>
  <c r="G312" i="99"/>
  <c r="H312" i="99"/>
  <c r="I312" i="99"/>
  <c r="J312" i="99"/>
  <c r="G313" i="99"/>
  <c r="H313" i="99"/>
  <c r="I313" i="99"/>
  <c r="J313" i="99"/>
  <c r="G314" i="99"/>
  <c r="H314" i="99"/>
  <c r="I314" i="99"/>
  <c r="J314" i="99"/>
  <c r="G315" i="99"/>
  <c r="H315" i="99"/>
  <c r="I315" i="99"/>
  <c r="J315" i="99"/>
  <c r="G316" i="99"/>
  <c r="H316" i="99"/>
  <c r="I316" i="99"/>
  <c r="J316" i="99"/>
  <c r="G317" i="99"/>
  <c r="H317" i="99"/>
  <c r="I317" i="99"/>
  <c r="J317" i="99"/>
  <c r="G318" i="99"/>
  <c r="H318" i="99"/>
  <c r="I318" i="99"/>
  <c r="J318" i="99"/>
  <c r="G319" i="99"/>
  <c r="H319" i="99"/>
  <c r="I319" i="99"/>
  <c r="J319" i="99"/>
  <c r="G320" i="99"/>
  <c r="H320" i="99"/>
  <c r="I320" i="99"/>
  <c r="J320" i="99"/>
  <c r="G321" i="99"/>
  <c r="H321" i="99"/>
  <c r="I321" i="99"/>
  <c r="J321" i="99"/>
  <c r="G322" i="99"/>
  <c r="H322" i="99"/>
  <c r="I322" i="99"/>
  <c r="J322" i="99"/>
  <c r="G323" i="99"/>
  <c r="H323" i="99"/>
  <c r="I323" i="99"/>
  <c r="J323" i="99"/>
  <c r="G324" i="99"/>
  <c r="H324" i="99"/>
  <c r="I324" i="99"/>
  <c r="J324" i="99"/>
  <c r="G325" i="99"/>
  <c r="H325" i="99"/>
  <c r="I325" i="99"/>
  <c r="J325" i="99"/>
  <c r="G326" i="99"/>
  <c r="H326" i="99"/>
  <c r="I326" i="99"/>
  <c r="J326" i="99"/>
  <c r="G327" i="99"/>
  <c r="H327" i="99"/>
  <c r="I327" i="99"/>
  <c r="J327" i="99"/>
  <c r="G328" i="99"/>
  <c r="H328" i="99"/>
  <c r="I328" i="99"/>
  <c r="J328" i="99"/>
  <c r="G329" i="99"/>
  <c r="H329" i="99"/>
  <c r="I329" i="99"/>
  <c r="J329" i="99"/>
  <c r="G330" i="99"/>
  <c r="H330" i="99"/>
  <c r="I330" i="99"/>
  <c r="J330" i="99"/>
  <c r="G331" i="99"/>
  <c r="H331" i="99"/>
  <c r="I331" i="99"/>
  <c r="J331" i="99"/>
  <c r="G332" i="99"/>
  <c r="H332" i="99"/>
  <c r="I332" i="99"/>
  <c r="J332" i="99"/>
  <c r="G333" i="99"/>
  <c r="H333" i="99"/>
  <c r="I333" i="99"/>
  <c r="J333" i="99"/>
  <c r="G334" i="99"/>
  <c r="H334" i="99"/>
  <c r="I334" i="99"/>
  <c r="J334" i="99"/>
  <c r="G335" i="99"/>
  <c r="H335" i="99"/>
  <c r="I335" i="99"/>
  <c r="J335" i="99"/>
  <c r="G336" i="99"/>
  <c r="H336" i="99"/>
  <c r="I336" i="99"/>
  <c r="J336" i="99"/>
  <c r="G337" i="99"/>
  <c r="H337" i="99"/>
  <c r="I337" i="99"/>
  <c r="J337" i="99"/>
  <c r="G338" i="99"/>
  <c r="H338" i="99"/>
  <c r="I338" i="99"/>
  <c r="J338" i="99"/>
  <c r="G339" i="99"/>
  <c r="H339" i="99"/>
  <c r="I339" i="99"/>
  <c r="J339" i="99"/>
  <c r="G340" i="99"/>
  <c r="H340" i="99"/>
  <c r="I340" i="99"/>
  <c r="J340" i="99"/>
  <c r="G341" i="99"/>
  <c r="H341" i="99"/>
  <c r="I341" i="99"/>
  <c r="J341" i="99"/>
  <c r="G342" i="99"/>
  <c r="H342" i="99"/>
  <c r="I342" i="99"/>
  <c r="J342" i="99"/>
  <c r="G343" i="99"/>
  <c r="H343" i="99"/>
  <c r="I343" i="99"/>
  <c r="J343" i="99"/>
  <c r="G344" i="99"/>
  <c r="H344" i="99"/>
  <c r="I344" i="99"/>
  <c r="J344" i="99"/>
  <c r="G345" i="99"/>
  <c r="H345" i="99"/>
  <c r="I345" i="99"/>
  <c r="J345" i="99"/>
  <c r="G346" i="99"/>
  <c r="H346" i="99"/>
  <c r="I346" i="99"/>
  <c r="J346" i="99"/>
  <c r="G347" i="99"/>
  <c r="H347" i="99"/>
  <c r="I347" i="99"/>
  <c r="J347" i="99"/>
  <c r="G348" i="99"/>
  <c r="H348" i="99"/>
  <c r="I348" i="99"/>
  <c r="J348" i="99"/>
  <c r="G349" i="99"/>
  <c r="H349" i="99"/>
  <c r="I349" i="99"/>
  <c r="J349" i="99"/>
  <c r="G350" i="99"/>
  <c r="H350" i="99"/>
  <c r="I350" i="99"/>
  <c r="J350" i="99"/>
  <c r="G351" i="99"/>
  <c r="H351" i="99"/>
  <c r="I351" i="99"/>
  <c r="J351" i="99"/>
  <c r="G352" i="99"/>
  <c r="H352" i="99"/>
  <c r="I352" i="99"/>
  <c r="J352" i="99"/>
  <c r="G353" i="99"/>
  <c r="H353" i="99"/>
  <c r="I353" i="99"/>
  <c r="J353" i="99"/>
  <c r="G354" i="99"/>
  <c r="H354" i="99"/>
  <c r="I354" i="99"/>
  <c r="J354" i="99"/>
  <c r="G355" i="99"/>
  <c r="H355" i="99"/>
  <c r="I355" i="99"/>
  <c r="J355" i="99"/>
  <c r="G356" i="99"/>
  <c r="H356" i="99"/>
  <c r="I356" i="99"/>
  <c r="J356" i="99"/>
  <c r="G357" i="99"/>
  <c r="H357" i="99"/>
  <c r="I357" i="99"/>
  <c r="J357" i="99"/>
  <c r="G358" i="99"/>
  <c r="H358" i="99"/>
  <c r="I358" i="99"/>
  <c r="J358" i="99"/>
  <c r="G359" i="99"/>
  <c r="H359" i="99"/>
  <c r="I359" i="99"/>
  <c r="J359" i="99"/>
  <c r="G360" i="99"/>
  <c r="H360" i="99"/>
  <c r="I360" i="99"/>
  <c r="J360" i="99"/>
  <c r="G361" i="99"/>
  <c r="H361" i="99"/>
  <c r="I361" i="99"/>
  <c r="J361" i="99"/>
  <c r="G362" i="99"/>
  <c r="H362" i="99"/>
  <c r="I362" i="99"/>
  <c r="J362" i="99"/>
  <c r="G363" i="99"/>
  <c r="H363" i="99"/>
  <c r="I363" i="99"/>
  <c r="J363" i="99"/>
  <c r="G364" i="99"/>
  <c r="H364" i="99"/>
  <c r="I364" i="99"/>
  <c r="J364" i="99"/>
  <c r="G365" i="99"/>
  <c r="H365" i="99"/>
  <c r="I365" i="99"/>
  <c r="J365" i="99"/>
  <c r="G366" i="99"/>
  <c r="H366" i="99"/>
  <c r="I366" i="99"/>
  <c r="J366" i="99"/>
  <c r="G367" i="99"/>
  <c r="H367" i="99"/>
  <c r="I367" i="99"/>
  <c r="J367" i="99"/>
  <c r="G368" i="99"/>
  <c r="H368" i="99"/>
  <c r="I368" i="99"/>
  <c r="J368" i="99"/>
  <c r="G369" i="99"/>
  <c r="H369" i="99"/>
  <c r="I369" i="99"/>
  <c r="J369" i="99"/>
  <c r="G370" i="99"/>
  <c r="H370" i="99"/>
  <c r="I370" i="99"/>
  <c r="J370" i="99"/>
  <c r="G371" i="99"/>
  <c r="H371" i="99"/>
  <c r="I371" i="99"/>
  <c r="J371" i="99"/>
  <c r="G372" i="99"/>
  <c r="H372" i="99"/>
  <c r="I372" i="99"/>
  <c r="J372" i="99"/>
  <c r="G373" i="99"/>
  <c r="H373" i="99"/>
  <c r="I373" i="99"/>
  <c r="J373" i="99"/>
  <c r="G374" i="99"/>
  <c r="H374" i="99"/>
  <c r="I374" i="99"/>
  <c r="J374" i="99"/>
  <c r="G375" i="99"/>
  <c r="H375" i="99"/>
  <c r="I375" i="99"/>
  <c r="J375" i="99"/>
  <c r="G376" i="99"/>
  <c r="H376" i="99"/>
  <c r="I376" i="99"/>
  <c r="J376" i="99"/>
  <c r="G377" i="99"/>
  <c r="H377" i="99"/>
  <c r="I377" i="99"/>
  <c r="J377" i="99"/>
  <c r="G378" i="99"/>
  <c r="H378" i="99"/>
  <c r="I378" i="99"/>
  <c r="J378" i="99"/>
  <c r="G379" i="99"/>
  <c r="H379" i="99"/>
  <c r="I379" i="99"/>
  <c r="J379" i="99"/>
  <c r="G380" i="99"/>
  <c r="H380" i="99"/>
  <c r="I380" i="99"/>
  <c r="J380" i="99"/>
  <c r="G381" i="99"/>
  <c r="H381" i="99"/>
  <c r="I381" i="99"/>
  <c r="J381" i="99"/>
  <c r="G382" i="99"/>
  <c r="H382" i="99"/>
  <c r="I382" i="99"/>
  <c r="J382" i="99"/>
  <c r="G383" i="99"/>
  <c r="H383" i="99"/>
  <c r="I383" i="99"/>
  <c r="J383" i="99"/>
  <c r="G384" i="99"/>
  <c r="H384" i="99"/>
  <c r="I384" i="99"/>
  <c r="J384" i="99"/>
  <c r="G385" i="99"/>
  <c r="H385" i="99"/>
  <c r="I385" i="99"/>
  <c r="J385" i="99"/>
  <c r="G386" i="99"/>
  <c r="H386" i="99"/>
  <c r="I386" i="99"/>
  <c r="J386" i="99"/>
  <c r="G387" i="99"/>
  <c r="H387" i="99"/>
  <c r="I387" i="99"/>
  <c r="J387" i="99"/>
  <c r="G388" i="99"/>
  <c r="H388" i="99"/>
  <c r="I388" i="99"/>
  <c r="J388" i="99"/>
  <c r="G389" i="99"/>
  <c r="H389" i="99"/>
  <c r="I389" i="99"/>
  <c r="J389" i="99"/>
  <c r="G390" i="99"/>
  <c r="H390" i="99"/>
  <c r="I390" i="99"/>
  <c r="J390" i="99"/>
  <c r="G391" i="99"/>
  <c r="H391" i="99"/>
  <c r="I391" i="99"/>
  <c r="J391" i="99"/>
  <c r="G392" i="99"/>
  <c r="H392" i="99"/>
  <c r="I392" i="99"/>
  <c r="J392" i="99"/>
  <c r="G393" i="99"/>
  <c r="H393" i="99"/>
  <c r="I393" i="99"/>
  <c r="J393" i="99"/>
  <c r="G394" i="99"/>
  <c r="H394" i="99"/>
  <c r="I394" i="99"/>
  <c r="J394" i="99"/>
  <c r="G395" i="99"/>
  <c r="H395" i="99"/>
  <c r="I395" i="99"/>
  <c r="J395" i="99"/>
  <c r="G396" i="99"/>
  <c r="H396" i="99"/>
  <c r="I396" i="99"/>
  <c r="J396" i="99"/>
  <c r="G397" i="99"/>
  <c r="H397" i="99"/>
  <c r="I397" i="99"/>
  <c r="J397" i="99"/>
  <c r="G398" i="99"/>
  <c r="H398" i="99"/>
  <c r="I398" i="99"/>
  <c r="J398" i="99"/>
  <c r="G399" i="99"/>
  <c r="H399" i="99"/>
  <c r="I399" i="99"/>
  <c r="J399" i="99"/>
  <c r="G400" i="99"/>
  <c r="H400" i="99"/>
  <c r="I400" i="99"/>
  <c r="J400" i="99"/>
  <c r="G401" i="99"/>
  <c r="H401" i="99"/>
  <c r="I401" i="99"/>
  <c r="J401" i="99"/>
  <c r="G402" i="99"/>
  <c r="H402" i="99"/>
  <c r="I402" i="99"/>
  <c r="J402" i="99"/>
  <c r="G403" i="99"/>
  <c r="H403" i="99"/>
  <c r="I403" i="99"/>
  <c r="J403" i="99"/>
  <c r="G404" i="99"/>
  <c r="H404" i="99"/>
  <c r="I404" i="99"/>
  <c r="J404" i="99"/>
  <c r="G405" i="99"/>
  <c r="H405" i="99"/>
  <c r="I405" i="99"/>
  <c r="J405" i="99"/>
  <c r="G406" i="99"/>
  <c r="H406" i="99"/>
  <c r="I406" i="99"/>
  <c r="J406" i="99"/>
  <c r="G407" i="99"/>
  <c r="H407" i="99"/>
  <c r="I407" i="99"/>
  <c r="J407" i="99"/>
  <c r="G408" i="99"/>
  <c r="H408" i="99"/>
  <c r="I408" i="99"/>
  <c r="J408" i="99"/>
  <c r="G409" i="99"/>
  <c r="H409" i="99"/>
  <c r="I409" i="99"/>
  <c r="J409" i="99"/>
  <c r="G410" i="99"/>
  <c r="H410" i="99"/>
  <c r="I410" i="99"/>
  <c r="J410" i="99"/>
  <c r="G411" i="99"/>
  <c r="H411" i="99"/>
  <c r="I411" i="99"/>
  <c r="J411" i="99"/>
  <c r="G412" i="99"/>
  <c r="H412" i="99"/>
  <c r="I412" i="99"/>
  <c r="J412" i="99"/>
  <c r="G413" i="99"/>
  <c r="H413" i="99"/>
  <c r="I413" i="99"/>
  <c r="J413" i="99"/>
  <c r="G414" i="99"/>
  <c r="H414" i="99"/>
  <c r="I414" i="99"/>
  <c r="J414" i="99"/>
  <c r="G415" i="99"/>
  <c r="H415" i="99"/>
  <c r="I415" i="99"/>
  <c r="J415" i="99"/>
  <c r="G416" i="99"/>
  <c r="H416" i="99"/>
  <c r="I416" i="99"/>
  <c r="J416" i="99"/>
  <c r="G417" i="99"/>
  <c r="H417" i="99"/>
  <c r="I417" i="99"/>
  <c r="J417" i="99"/>
  <c r="G418" i="99"/>
  <c r="H418" i="99"/>
  <c r="I418" i="99"/>
  <c r="J418" i="99"/>
  <c r="G419" i="99"/>
  <c r="H419" i="99"/>
  <c r="I419" i="99"/>
  <c r="J419" i="99"/>
  <c r="G420" i="99"/>
  <c r="H420" i="99"/>
  <c r="I420" i="99"/>
  <c r="J420" i="99"/>
  <c r="G421" i="99"/>
  <c r="H421" i="99"/>
  <c r="I421" i="99"/>
  <c r="J421" i="99"/>
  <c r="G422" i="99"/>
  <c r="H422" i="99"/>
  <c r="I422" i="99"/>
  <c r="J422" i="99"/>
  <c r="G423" i="99"/>
  <c r="H423" i="99"/>
  <c r="I423" i="99"/>
  <c r="J423" i="99"/>
  <c r="G424" i="99"/>
  <c r="H424" i="99"/>
  <c r="I424" i="99"/>
  <c r="J424" i="99"/>
  <c r="G425" i="99"/>
  <c r="H425" i="99"/>
  <c r="I425" i="99"/>
  <c r="J425" i="99"/>
  <c r="G426" i="99"/>
  <c r="H426" i="99"/>
  <c r="I426" i="99"/>
  <c r="J426" i="99"/>
  <c r="G427" i="99"/>
  <c r="H427" i="99"/>
  <c r="I427" i="99"/>
  <c r="J427" i="99"/>
  <c r="G428" i="99"/>
  <c r="H428" i="99"/>
  <c r="I428" i="99"/>
  <c r="J428" i="99"/>
  <c r="G429" i="99"/>
  <c r="H429" i="99"/>
  <c r="I429" i="99"/>
  <c r="J429" i="99"/>
  <c r="G430" i="99"/>
  <c r="H430" i="99"/>
  <c r="I430" i="99"/>
  <c r="J430" i="99"/>
  <c r="G431" i="99"/>
  <c r="H431" i="99"/>
  <c r="I431" i="99"/>
  <c r="J431" i="99"/>
  <c r="G432" i="99"/>
  <c r="H432" i="99"/>
  <c r="I432" i="99"/>
  <c r="J432" i="99"/>
  <c r="G433" i="99"/>
  <c r="H433" i="99"/>
  <c r="I433" i="99"/>
  <c r="J433" i="99"/>
  <c r="G434" i="99"/>
  <c r="H434" i="99"/>
  <c r="I434" i="99"/>
  <c r="J434" i="99"/>
  <c r="G435" i="99"/>
  <c r="H435" i="99"/>
  <c r="I435" i="99"/>
  <c r="J435" i="99"/>
  <c r="G436" i="99"/>
  <c r="H436" i="99"/>
  <c r="I436" i="99"/>
  <c r="J436" i="99"/>
  <c r="G437" i="99"/>
  <c r="H437" i="99"/>
  <c r="I437" i="99"/>
  <c r="J437" i="99"/>
  <c r="G438" i="99"/>
  <c r="H438" i="99"/>
  <c r="I438" i="99"/>
  <c r="J438" i="99"/>
  <c r="G439" i="99"/>
  <c r="H439" i="99"/>
  <c r="I439" i="99"/>
  <c r="J439" i="99"/>
  <c r="G440" i="99"/>
  <c r="H440" i="99"/>
  <c r="I440" i="99"/>
  <c r="J440" i="99"/>
  <c r="G441" i="99"/>
  <c r="H441" i="99"/>
  <c r="I441" i="99"/>
  <c r="J441" i="99"/>
  <c r="G442" i="99"/>
  <c r="H442" i="99"/>
  <c r="I442" i="99"/>
  <c r="J442" i="99"/>
  <c r="G443" i="99"/>
  <c r="H443" i="99"/>
  <c r="I443" i="99"/>
  <c r="J443" i="99"/>
  <c r="G444" i="99"/>
  <c r="H444" i="99"/>
  <c r="I444" i="99"/>
  <c r="J444" i="99"/>
  <c r="G445" i="99"/>
  <c r="H445" i="99"/>
  <c r="I445" i="99"/>
  <c r="J445" i="99"/>
  <c r="G446" i="99"/>
  <c r="H446" i="99"/>
  <c r="I446" i="99"/>
  <c r="J446" i="99"/>
  <c r="G447" i="99"/>
  <c r="H447" i="99"/>
  <c r="I447" i="99"/>
  <c r="J447" i="99"/>
  <c r="G448" i="99"/>
  <c r="H448" i="99"/>
  <c r="I448" i="99"/>
  <c r="J448" i="99"/>
  <c r="G449" i="99"/>
  <c r="H449" i="99"/>
  <c r="I449" i="99"/>
  <c r="J449" i="99"/>
  <c r="G450" i="99"/>
  <c r="H450" i="99"/>
  <c r="I450" i="99"/>
  <c r="J450" i="99"/>
  <c r="G451" i="99"/>
  <c r="H451" i="99"/>
  <c r="I451" i="99"/>
  <c r="J451" i="99"/>
  <c r="G452" i="99"/>
  <c r="H452" i="99"/>
  <c r="I452" i="99"/>
  <c r="J452" i="99"/>
  <c r="G453" i="99"/>
  <c r="H453" i="99"/>
  <c r="I453" i="99"/>
  <c r="J453" i="99"/>
  <c r="G454" i="99"/>
  <c r="H454" i="99"/>
  <c r="I454" i="99"/>
  <c r="J454" i="99"/>
  <c r="G455" i="99"/>
  <c r="H455" i="99"/>
  <c r="I455" i="99"/>
  <c r="J455" i="99"/>
  <c r="G456" i="99"/>
  <c r="H456" i="99"/>
  <c r="I456" i="99"/>
  <c r="J456" i="99"/>
  <c r="G457" i="99"/>
  <c r="H457" i="99"/>
  <c r="I457" i="99"/>
  <c r="J457" i="99"/>
  <c r="G458" i="99"/>
  <c r="H458" i="99"/>
  <c r="I458" i="99"/>
  <c r="J458" i="99"/>
  <c r="G459" i="99"/>
  <c r="H459" i="99"/>
  <c r="I459" i="99"/>
  <c r="J459" i="99"/>
  <c r="G460" i="99"/>
  <c r="H460" i="99"/>
  <c r="I460" i="99"/>
  <c r="J460" i="99"/>
  <c r="G461" i="99"/>
  <c r="H461" i="99"/>
  <c r="I461" i="99"/>
  <c r="J461" i="99"/>
  <c r="G462" i="99"/>
  <c r="H462" i="99"/>
  <c r="I462" i="99"/>
  <c r="J462" i="99"/>
  <c r="G463" i="99"/>
  <c r="H463" i="99"/>
  <c r="I463" i="99"/>
  <c r="J463" i="99"/>
  <c r="G464" i="99"/>
  <c r="H464" i="99"/>
  <c r="I464" i="99"/>
  <c r="J464" i="99"/>
  <c r="G465" i="99"/>
  <c r="H465" i="99"/>
  <c r="I465" i="99"/>
  <c r="J465" i="99"/>
  <c r="G466" i="99"/>
  <c r="H466" i="99"/>
  <c r="I466" i="99"/>
  <c r="J466" i="99"/>
  <c r="G467" i="99"/>
  <c r="H467" i="99"/>
  <c r="I467" i="99"/>
  <c r="J467" i="99"/>
  <c r="G468" i="99"/>
  <c r="H468" i="99"/>
  <c r="I468" i="99"/>
  <c r="J468" i="99"/>
  <c r="G469" i="99"/>
  <c r="H469" i="99"/>
  <c r="I469" i="99"/>
  <c r="J469" i="99"/>
  <c r="G470" i="99"/>
  <c r="H470" i="99"/>
  <c r="I470" i="99"/>
  <c r="J470" i="99"/>
  <c r="G471" i="99"/>
  <c r="H471" i="99"/>
  <c r="I471" i="99"/>
  <c r="J471" i="99"/>
  <c r="G472" i="99"/>
  <c r="H472" i="99"/>
  <c r="I472" i="99"/>
  <c r="J472" i="99"/>
  <c r="G473" i="99"/>
  <c r="H473" i="99"/>
  <c r="I473" i="99"/>
  <c r="J473" i="99"/>
  <c r="G474" i="99"/>
  <c r="H474" i="99"/>
  <c r="I474" i="99"/>
  <c r="J474" i="99"/>
  <c r="G475" i="99"/>
  <c r="H475" i="99"/>
  <c r="I475" i="99"/>
  <c r="J475" i="99"/>
  <c r="G476" i="99"/>
  <c r="H476" i="99"/>
  <c r="I476" i="99"/>
  <c r="J476" i="99"/>
  <c r="G477" i="99"/>
  <c r="H477" i="99"/>
  <c r="I477" i="99"/>
  <c r="J477" i="99"/>
  <c r="G478" i="99"/>
  <c r="H478" i="99"/>
  <c r="I478" i="99"/>
  <c r="J478" i="99"/>
  <c r="G479" i="99"/>
  <c r="H479" i="99"/>
  <c r="I479" i="99"/>
  <c r="J479" i="99"/>
  <c r="G480" i="99"/>
  <c r="H480" i="99"/>
  <c r="I480" i="99"/>
  <c r="J480" i="99"/>
  <c r="G481" i="99"/>
  <c r="H481" i="99"/>
  <c r="I481" i="99"/>
  <c r="J481" i="99"/>
  <c r="G482" i="99"/>
  <c r="H482" i="99"/>
  <c r="I482" i="99"/>
  <c r="J482" i="99"/>
  <c r="G483" i="99"/>
  <c r="H483" i="99"/>
  <c r="I483" i="99"/>
  <c r="J483" i="99"/>
  <c r="G484" i="99"/>
  <c r="H484" i="99"/>
  <c r="I484" i="99"/>
  <c r="J484" i="99"/>
  <c r="G485" i="99"/>
  <c r="H485" i="99"/>
  <c r="I485" i="99"/>
  <c r="J485" i="99"/>
  <c r="G486" i="99"/>
  <c r="H486" i="99"/>
  <c r="I486" i="99"/>
  <c r="J486" i="99"/>
  <c r="G487" i="99"/>
  <c r="H487" i="99"/>
  <c r="I487" i="99"/>
  <c r="J487" i="99"/>
  <c r="G488" i="99"/>
  <c r="H488" i="99"/>
  <c r="I488" i="99"/>
  <c r="J488" i="99"/>
  <c r="G489" i="99"/>
  <c r="H489" i="99"/>
  <c r="I489" i="99"/>
  <c r="J489" i="99"/>
  <c r="G490" i="99"/>
  <c r="H490" i="99"/>
  <c r="I490" i="99"/>
  <c r="J490" i="99"/>
  <c r="G491" i="99"/>
  <c r="H491" i="99"/>
  <c r="I491" i="99"/>
  <c r="J491" i="99"/>
  <c r="G492" i="99"/>
  <c r="H492" i="99"/>
  <c r="I492" i="99"/>
  <c r="J492" i="99"/>
  <c r="G493" i="99"/>
  <c r="H493" i="99"/>
  <c r="I493" i="99"/>
  <c r="J493" i="99"/>
  <c r="G494" i="99"/>
  <c r="H494" i="99"/>
  <c r="I494" i="99"/>
  <c r="J494" i="99"/>
  <c r="G495" i="99"/>
  <c r="H495" i="99"/>
  <c r="I495" i="99"/>
  <c r="J495" i="99"/>
  <c r="G496" i="99"/>
  <c r="H496" i="99"/>
  <c r="I496" i="99"/>
  <c r="J496" i="99"/>
  <c r="G497" i="99"/>
  <c r="H497" i="99"/>
  <c r="I497" i="99"/>
  <c r="J497" i="99"/>
  <c r="G498" i="99"/>
  <c r="H498" i="99"/>
  <c r="I498" i="99"/>
  <c r="J498" i="99"/>
  <c r="G499" i="99"/>
  <c r="H499" i="99"/>
  <c r="I499" i="99"/>
  <c r="J499" i="99"/>
  <c r="G500" i="99"/>
  <c r="H500" i="99"/>
  <c r="I500" i="99"/>
  <c r="J500" i="99"/>
  <c r="G501" i="99"/>
  <c r="H501" i="99"/>
  <c r="I501" i="99"/>
  <c r="J501" i="99"/>
  <c r="G502" i="99"/>
  <c r="H502" i="99"/>
  <c r="I502" i="99"/>
  <c r="J502" i="99"/>
  <c r="G503" i="99"/>
  <c r="H503" i="99"/>
  <c r="I503" i="99"/>
  <c r="J503" i="99"/>
  <c r="G504" i="99"/>
  <c r="H504" i="99"/>
  <c r="I504" i="99"/>
  <c r="J504" i="99"/>
  <c r="G505" i="99"/>
  <c r="H505" i="99"/>
  <c r="I505" i="99"/>
  <c r="J505" i="99"/>
  <c r="G506" i="99"/>
  <c r="H506" i="99"/>
  <c r="I506" i="99"/>
  <c r="J506" i="99"/>
  <c r="G507" i="99"/>
  <c r="H507" i="99"/>
  <c r="I507" i="99"/>
  <c r="J507" i="99"/>
  <c r="G508" i="99"/>
  <c r="H508" i="99"/>
  <c r="I508" i="99"/>
  <c r="J508" i="99"/>
  <c r="G509" i="99"/>
  <c r="H509" i="99"/>
  <c r="I509" i="99"/>
  <c r="J509" i="99"/>
  <c r="G510" i="99"/>
  <c r="H510" i="99"/>
  <c r="I510" i="99"/>
  <c r="J510" i="99"/>
  <c r="G511" i="99"/>
  <c r="H511" i="99"/>
  <c r="I511" i="99"/>
  <c r="J511" i="99"/>
  <c r="G512" i="99"/>
  <c r="H512" i="99"/>
  <c r="I512" i="99"/>
  <c r="J512" i="99"/>
  <c r="G513" i="99"/>
  <c r="H513" i="99"/>
  <c r="I513" i="99"/>
  <c r="J513" i="99"/>
  <c r="G514" i="99"/>
  <c r="H514" i="99"/>
  <c r="I514" i="99"/>
  <c r="J514" i="99"/>
  <c r="G515" i="99"/>
  <c r="H515" i="99"/>
  <c r="I515" i="99"/>
  <c r="J515" i="99"/>
  <c r="G516" i="99"/>
  <c r="H516" i="99"/>
  <c r="I516" i="99"/>
  <c r="J516" i="99"/>
  <c r="G517" i="99"/>
  <c r="H517" i="99"/>
  <c r="I517" i="99"/>
  <c r="J517" i="99"/>
  <c r="G518" i="99"/>
  <c r="H518" i="99"/>
  <c r="I518" i="99"/>
  <c r="J518" i="99"/>
  <c r="G519" i="99"/>
  <c r="H519" i="99"/>
  <c r="I519" i="99"/>
  <c r="J519" i="99"/>
  <c r="G520" i="99"/>
  <c r="H520" i="99"/>
  <c r="I520" i="99"/>
  <c r="J520" i="99"/>
  <c r="G521" i="99"/>
  <c r="H521" i="99"/>
  <c r="I521" i="99"/>
  <c r="J521" i="99"/>
  <c r="G522" i="99"/>
  <c r="H522" i="99"/>
  <c r="I522" i="99"/>
  <c r="J522" i="99"/>
  <c r="G523" i="99"/>
  <c r="H523" i="99"/>
  <c r="I523" i="99"/>
  <c r="J523" i="99"/>
  <c r="G524" i="99"/>
  <c r="H524" i="99"/>
  <c r="I524" i="99"/>
  <c r="J524" i="99"/>
  <c r="G525" i="99"/>
  <c r="H525" i="99"/>
  <c r="I525" i="99"/>
  <c r="J525" i="99"/>
  <c r="G526" i="99"/>
  <c r="H526" i="99"/>
  <c r="I526" i="99"/>
  <c r="J526" i="99"/>
  <c r="G527" i="99"/>
  <c r="H527" i="99"/>
  <c r="I527" i="99"/>
  <c r="J527" i="99"/>
  <c r="G528" i="99"/>
  <c r="H528" i="99"/>
  <c r="I528" i="99"/>
  <c r="J528" i="99"/>
  <c r="G529" i="99"/>
  <c r="H529" i="99"/>
  <c r="I529" i="99"/>
  <c r="J529" i="99"/>
  <c r="G530" i="99"/>
  <c r="H530" i="99"/>
  <c r="I530" i="99"/>
  <c r="J530" i="99"/>
  <c r="G531" i="99"/>
  <c r="H531" i="99"/>
  <c r="I531" i="99"/>
  <c r="J531" i="99"/>
  <c r="G532" i="99"/>
  <c r="H532" i="99"/>
  <c r="I532" i="99"/>
  <c r="J532" i="99"/>
  <c r="G533" i="99"/>
  <c r="H533" i="99"/>
  <c r="I533" i="99"/>
  <c r="J533" i="99"/>
  <c r="G534" i="99"/>
  <c r="H534" i="99"/>
  <c r="I534" i="99"/>
  <c r="J534" i="99"/>
  <c r="G535" i="99"/>
  <c r="H535" i="99"/>
  <c r="I535" i="99"/>
  <c r="J535" i="99"/>
  <c r="G536" i="99"/>
  <c r="H536" i="99"/>
  <c r="I536" i="99"/>
  <c r="J536" i="99"/>
  <c r="G537" i="99"/>
  <c r="H537" i="99"/>
  <c r="I537" i="99"/>
  <c r="J537" i="99"/>
  <c r="G538" i="99"/>
  <c r="H538" i="99"/>
  <c r="I538" i="99"/>
  <c r="J538" i="99"/>
  <c r="G539" i="99"/>
  <c r="H539" i="99"/>
  <c r="I539" i="99"/>
  <c r="J539" i="99"/>
  <c r="G540" i="99"/>
  <c r="H540" i="99"/>
  <c r="I540" i="99"/>
  <c r="J540" i="99"/>
  <c r="G541" i="99"/>
  <c r="H541" i="99"/>
  <c r="I541" i="99"/>
  <c r="J541" i="99"/>
  <c r="G542" i="99"/>
  <c r="H542" i="99"/>
  <c r="I542" i="99"/>
  <c r="J542" i="99"/>
  <c r="G543" i="99"/>
  <c r="H543" i="99"/>
  <c r="I543" i="99"/>
  <c r="J543" i="99"/>
  <c r="G544" i="99"/>
  <c r="H544" i="99"/>
  <c r="I544" i="99"/>
  <c r="J544" i="99"/>
  <c r="G545" i="99"/>
  <c r="H545" i="99"/>
  <c r="I545" i="99"/>
  <c r="J545" i="99"/>
  <c r="G546" i="99"/>
  <c r="H546" i="99"/>
  <c r="I546" i="99"/>
  <c r="J546" i="99"/>
  <c r="G547" i="99"/>
  <c r="H547" i="99"/>
  <c r="I547" i="99"/>
  <c r="J547" i="99"/>
  <c r="G548" i="99"/>
  <c r="H548" i="99"/>
  <c r="I548" i="99"/>
  <c r="J548" i="99"/>
  <c r="G549" i="99"/>
  <c r="H549" i="99"/>
  <c r="I549" i="99"/>
  <c r="J549" i="99"/>
  <c r="G550" i="99"/>
  <c r="H550" i="99"/>
  <c r="I550" i="99"/>
  <c r="J550" i="99"/>
  <c r="G551" i="99"/>
  <c r="H551" i="99"/>
  <c r="I551" i="99"/>
  <c r="J551" i="99"/>
  <c r="G552" i="99"/>
  <c r="H552" i="99"/>
  <c r="I552" i="99"/>
  <c r="J552" i="99"/>
  <c r="G553" i="99"/>
  <c r="H553" i="99"/>
  <c r="I553" i="99"/>
  <c r="J553" i="99"/>
  <c r="G554" i="99"/>
  <c r="H554" i="99"/>
  <c r="I554" i="99"/>
  <c r="J554" i="99"/>
  <c r="G555" i="99"/>
  <c r="H555" i="99"/>
  <c r="I555" i="99"/>
  <c r="J555" i="99"/>
  <c r="G556" i="99"/>
  <c r="H556" i="99"/>
  <c r="I556" i="99"/>
  <c r="J556" i="99"/>
  <c r="G557" i="99"/>
  <c r="H557" i="99"/>
  <c r="I557" i="99"/>
  <c r="J557" i="99"/>
  <c r="G558" i="99"/>
  <c r="H558" i="99"/>
  <c r="I558" i="99"/>
  <c r="J558" i="99"/>
  <c r="G559" i="99"/>
  <c r="H559" i="99"/>
  <c r="I559" i="99"/>
  <c r="J559" i="99"/>
  <c r="G560" i="99"/>
  <c r="H560" i="99"/>
  <c r="I560" i="99"/>
  <c r="J560" i="99"/>
  <c r="G561" i="99"/>
  <c r="H561" i="99"/>
  <c r="I561" i="99"/>
  <c r="J561" i="99"/>
  <c r="G562" i="99"/>
  <c r="H562" i="99"/>
  <c r="I562" i="99"/>
  <c r="J562" i="99"/>
  <c r="G563" i="99"/>
  <c r="H563" i="99"/>
  <c r="I563" i="99"/>
  <c r="J563" i="99"/>
  <c r="G564" i="99"/>
  <c r="H564" i="99"/>
  <c r="I564" i="99"/>
  <c r="J564" i="99"/>
  <c r="G565" i="99"/>
  <c r="H565" i="99"/>
  <c r="I565" i="99"/>
  <c r="J565" i="99"/>
  <c r="G566" i="99"/>
  <c r="H566" i="99"/>
  <c r="I566" i="99"/>
  <c r="J566" i="99"/>
  <c r="G567" i="99"/>
  <c r="H567" i="99"/>
  <c r="I567" i="99"/>
  <c r="J567" i="99"/>
  <c r="G568" i="99"/>
  <c r="H568" i="99"/>
  <c r="I568" i="99"/>
  <c r="J568" i="99"/>
  <c r="G569" i="99"/>
  <c r="H569" i="99"/>
  <c r="I569" i="99"/>
  <c r="J569" i="99"/>
  <c r="G570" i="99"/>
  <c r="H570" i="99"/>
  <c r="I570" i="99"/>
  <c r="J570" i="99"/>
  <c r="G571" i="99"/>
  <c r="H571" i="99"/>
  <c r="I571" i="99"/>
  <c r="J571" i="99"/>
  <c r="G572" i="99"/>
  <c r="H572" i="99"/>
  <c r="I572" i="99"/>
  <c r="J572" i="99"/>
  <c r="G573" i="99"/>
  <c r="H573" i="99"/>
  <c r="I573" i="99"/>
  <c r="J573" i="99"/>
  <c r="G574" i="99"/>
  <c r="H574" i="99"/>
  <c r="I574" i="99"/>
  <c r="J574" i="99"/>
  <c r="G575" i="99"/>
  <c r="H575" i="99"/>
  <c r="I575" i="99"/>
  <c r="J575" i="99"/>
  <c r="G576" i="99"/>
  <c r="H576" i="99"/>
  <c r="I576" i="99"/>
  <c r="J576" i="99"/>
  <c r="G577" i="99"/>
  <c r="H577" i="99"/>
  <c r="I577" i="99"/>
  <c r="J577" i="99"/>
  <c r="G578" i="99"/>
  <c r="H578" i="99"/>
  <c r="I578" i="99"/>
  <c r="J578" i="99"/>
  <c r="G579" i="99"/>
  <c r="H579" i="99"/>
  <c r="I579" i="99"/>
  <c r="J579" i="99"/>
  <c r="G580" i="99"/>
  <c r="H580" i="99"/>
  <c r="I580" i="99"/>
  <c r="J580" i="99"/>
  <c r="G581" i="99"/>
  <c r="H581" i="99"/>
  <c r="I581" i="99"/>
  <c r="J581" i="99"/>
  <c r="G582" i="99"/>
  <c r="H582" i="99"/>
  <c r="I582" i="99"/>
  <c r="J582" i="99"/>
  <c r="G583" i="99"/>
  <c r="H583" i="99"/>
  <c r="I583" i="99"/>
  <c r="J583" i="99"/>
  <c r="G584" i="99"/>
  <c r="H584" i="99"/>
  <c r="I584" i="99"/>
  <c r="J584" i="99"/>
  <c r="G585" i="99"/>
  <c r="H585" i="99"/>
  <c r="I585" i="99"/>
  <c r="J585" i="99"/>
  <c r="G586" i="99"/>
  <c r="H586" i="99"/>
  <c r="I586" i="99"/>
  <c r="J586" i="99"/>
  <c r="G587" i="99"/>
  <c r="H587" i="99"/>
  <c r="I587" i="99"/>
  <c r="J587" i="99"/>
  <c r="G588" i="99"/>
  <c r="H588" i="99"/>
  <c r="I588" i="99"/>
  <c r="J588" i="99"/>
  <c r="G589" i="99"/>
  <c r="H589" i="99"/>
  <c r="I589" i="99"/>
  <c r="J589" i="99"/>
  <c r="G590" i="99"/>
  <c r="H590" i="99"/>
  <c r="I590" i="99"/>
  <c r="J590" i="99"/>
  <c r="G591" i="99"/>
  <c r="H591" i="99"/>
  <c r="I591" i="99"/>
  <c r="J591" i="99"/>
  <c r="G592" i="99"/>
  <c r="H592" i="99"/>
  <c r="I592" i="99"/>
  <c r="J592" i="99"/>
  <c r="G593" i="99"/>
  <c r="H593" i="99"/>
  <c r="I593" i="99"/>
  <c r="J593" i="99"/>
  <c r="G594" i="99"/>
  <c r="H594" i="99"/>
  <c r="I594" i="99"/>
  <c r="J594" i="99"/>
  <c r="G595" i="99"/>
  <c r="H595" i="99"/>
  <c r="I595" i="99"/>
  <c r="J595" i="99"/>
  <c r="G596" i="99"/>
  <c r="H596" i="99"/>
  <c r="I596" i="99"/>
  <c r="J596" i="99"/>
  <c r="G597" i="99"/>
  <c r="H597" i="99"/>
  <c r="I597" i="99"/>
  <c r="J597" i="99"/>
  <c r="G598" i="99"/>
  <c r="H598" i="99"/>
  <c r="I598" i="99"/>
  <c r="J598" i="99"/>
  <c r="G599" i="99"/>
  <c r="H599" i="99"/>
  <c r="I599" i="99"/>
  <c r="J599" i="99"/>
  <c r="G600" i="99"/>
  <c r="H600" i="99"/>
  <c r="I600" i="99"/>
  <c r="J600" i="99"/>
  <c r="G601" i="99"/>
  <c r="H601" i="99"/>
  <c r="I601" i="99"/>
  <c r="J601" i="99"/>
  <c r="G602" i="99"/>
  <c r="H602" i="99"/>
  <c r="I602" i="99"/>
  <c r="J602" i="99"/>
  <c r="G603" i="99"/>
  <c r="H603" i="99"/>
  <c r="I603" i="99"/>
  <c r="J603" i="99"/>
  <c r="G604" i="99"/>
  <c r="H604" i="99"/>
  <c r="I604" i="99"/>
  <c r="J604" i="99"/>
  <c r="G605" i="99"/>
  <c r="H605" i="99"/>
  <c r="I605" i="99"/>
  <c r="J605" i="99"/>
  <c r="G606" i="99"/>
  <c r="H606" i="99"/>
  <c r="I606" i="99"/>
  <c r="J606" i="99"/>
  <c r="G607" i="99"/>
  <c r="H607" i="99"/>
  <c r="I607" i="99"/>
  <c r="J607" i="99"/>
  <c r="G608" i="99"/>
  <c r="H608" i="99"/>
  <c r="I608" i="99"/>
  <c r="J608" i="99"/>
  <c r="G609" i="99"/>
  <c r="H609" i="99"/>
  <c r="I609" i="99"/>
  <c r="J609" i="99"/>
  <c r="G610" i="99"/>
  <c r="H610" i="99"/>
  <c r="I610" i="99"/>
  <c r="J610" i="99"/>
  <c r="G611" i="99"/>
  <c r="H611" i="99"/>
  <c r="I611" i="99"/>
  <c r="J611" i="99"/>
  <c r="G612" i="99"/>
  <c r="H612" i="99"/>
  <c r="I612" i="99"/>
  <c r="J612" i="99"/>
  <c r="G613" i="99"/>
  <c r="H613" i="99"/>
  <c r="I613" i="99"/>
  <c r="J613" i="99"/>
  <c r="G614" i="99"/>
  <c r="H614" i="99"/>
  <c r="I614" i="99"/>
  <c r="J614" i="99"/>
  <c r="G615" i="99"/>
  <c r="H615" i="99"/>
  <c r="I615" i="99"/>
  <c r="J615" i="99"/>
  <c r="G616" i="99"/>
  <c r="H616" i="99"/>
  <c r="I616" i="99"/>
  <c r="J616" i="99"/>
  <c r="G617" i="99"/>
  <c r="H617" i="99"/>
  <c r="I617" i="99"/>
  <c r="J617" i="99"/>
  <c r="G618" i="99"/>
  <c r="H618" i="99"/>
  <c r="I618" i="99"/>
  <c r="J618" i="99"/>
  <c r="G619" i="99"/>
  <c r="H619" i="99"/>
  <c r="I619" i="99"/>
  <c r="J619" i="99"/>
  <c r="G620" i="99"/>
  <c r="H620" i="99"/>
  <c r="I620" i="99"/>
  <c r="J620" i="99"/>
  <c r="G621" i="99"/>
  <c r="H621" i="99"/>
  <c r="I621" i="99"/>
  <c r="J621" i="99"/>
  <c r="G622" i="99"/>
  <c r="H622" i="99"/>
  <c r="I622" i="99"/>
  <c r="J622" i="99"/>
  <c r="G623" i="99"/>
  <c r="H623" i="99"/>
  <c r="I623" i="99"/>
  <c r="J623" i="99"/>
  <c r="G624" i="99"/>
  <c r="H624" i="99"/>
  <c r="I624" i="99"/>
  <c r="J624" i="99"/>
  <c r="G625" i="99"/>
  <c r="H625" i="99"/>
  <c r="I625" i="99"/>
  <c r="J625" i="99"/>
  <c r="G626" i="99"/>
  <c r="H626" i="99"/>
  <c r="I626" i="99"/>
  <c r="J626" i="99"/>
  <c r="G627" i="99"/>
  <c r="H627" i="99"/>
  <c r="I627" i="99"/>
  <c r="J627" i="99"/>
  <c r="G628" i="99"/>
  <c r="H628" i="99"/>
  <c r="I628" i="99"/>
  <c r="J628" i="99"/>
  <c r="G629" i="99"/>
  <c r="H629" i="99"/>
  <c r="I629" i="99"/>
  <c r="J629" i="99"/>
  <c r="G630" i="99"/>
  <c r="H630" i="99"/>
  <c r="I630" i="99"/>
  <c r="J630" i="99"/>
  <c r="G631" i="99"/>
  <c r="H631" i="99"/>
  <c r="I631" i="99"/>
  <c r="J631" i="99"/>
  <c r="G632" i="99"/>
  <c r="H632" i="99"/>
  <c r="I632" i="99"/>
  <c r="J632" i="99"/>
  <c r="G633" i="99"/>
  <c r="H633" i="99"/>
  <c r="I633" i="99"/>
  <c r="J633" i="99"/>
  <c r="G634" i="99"/>
  <c r="H634" i="99"/>
  <c r="I634" i="99"/>
  <c r="J634" i="99"/>
  <c r="G635" i="99"/>
  <c r="H635" i="99"/>
  <c r="I635" i="99"/>
  <c r="J635" i="99"/>
  <c r="G636" i="99"/>
  <c r="H636" i="99"/>
  <c r="I636" i="99"/>
  <c r="J636" i="99"/>
  <c r="G637" i="99"/>
  <c r="H637" i="99"/>
  <c r="I637" i="99"/>
  <c r="J637" i="99"/>
  <c r="G638" i="99"/>
  <c r="H638" i="99"/>
  <c r="I638" i="99"/>
  <c r="J638" i="99"/>
  <c r="G639" i="99"/>
  <c r="H639" i="99"/>
  <c r="I639" i="99"/>
  <c r="J639" i="99"/>
  <c r="G640" i="99"/>
  <c r="H640" i="99"/>
  <c r="I640" i="99"/>
  <c r="J640" i="99"/>
  <c r="G641" i="99"/>
  <c r="H641" i="99"/>
  <c r="I641" i="99"/>
  <c r="J641" i="99"/>
  <c r="G642" i="99"/>
  <c r="H642" i="99"/>
  <c r="I642" i="99"/>
  <c r="J642" i="99"/>
  <c r="G643" i="99"/>
  <c r="H643" i="99"/>
  <c r="I643" i="99"/>
  <c r="J643" i="99"/>
  <c r="G644" i="99"/>
  <c r="H644" i="99"/>
  <c r="I644" i="99"/>
  <c r="J644" i="99"/>
  <c r="G645" i="99"/>
  <c r="H645" i="99"/>
  <c r="I645" i="99"/>
  <c r="J645" i="99"/>
  <c r="G646" i="99"/>
  <c r="H646" i="99"/>
  <c r="I646" i="99"/>
  <c r="J646" i="99"/>
  <c r="G647" i="99"/>
  <c r="H647" i="99"/>
  <c r="I647" i="99"/>
  <c r="J647" i="99"/>
  <c r="G648" i="99"/>
  <c r="H648" i="99"/>
  <c r="I648" i="99"/>
  <c r="J648" i="99"/>
  <c r="G649" i="99"/>
  <c r="H649" i="99"/>
  <c r="I649" i="99"/>
  <c r="J649" i="99"/>
  <c r="G650" i="99"/>
  <c r="H650" i="99"/>
  <c r="I650" i="99"/>
  <c r="J650" i="99"/>
  <c r="G651" i="99"/>
  <c r="H651" i="99"/>
  <c r="I651" i="99"/>
  <c r="J651" i="99"/>
  <c r="G652" i="99"/>
  <c r="H652" i="99"/>
  <c r="I652" i="99"/>
  <c r="J652" i="99"/>
  <c r="G653" i="99"/>
  <c r="H653" i="99"/>
  <c r="I653" i="99"/>
  <c r="J653" i="99"/>
  <c r="G654" i="99"/>
  <c r="H654" i="99"/>
  <c r="I654" i="99"/>
  <c r="J654" i="99"/>
  <c r="G655" i="99"/>
  <c r="H655" i="99"/>
  <c r="I655" i="99"/>
  <c r="J655" i="99"/>
  <c r="G656" i="99"/>
  <c r="H656" i="99"/>
  <c r="I656" i="99"/>
  <c r="J656" i="99"/>
  <c r="G657" i="99"/>
  <c r="H657" i="99"/>
  <c r="I657" i="99"/>
  <c r="J657" i="99"/>
  <c r="G658" i="99"/>
  <c r="H658" i="99"/>
  <c r="I658" i="99"/>
  <c r="J658" i="99"/>
  <c r="G659" i="99"/>
  <c r="H659" i="99"/>
  <c r="I659" i="99"/>
  <c r="J659" i="99"/>
  <c r="G660" i="99"/>
  <c r="H660" i="99"/>
  <c r="I660" i="99"/>
  <c r="J660" i="99"/>
  <c r="G661" i="99"/>
  <c r="H661" i="99"/>
  <c r="I661" i="99"/>
  <c r="J661" i="99"/>
  <c r="G662" i="99"/>
  <c r="H662" i="99"/>
  <c r="I662" i="99"/>
  <c r="J662" i="99"/>
  <c r="G663" i="99"/>
  <c r="H663" i="99"/>
  <c r="I663" i="99"/>
  <c r="J663" i="99"/>
  <c r="G664" i="99"/>
  <c r="H664" i="99"/>
  <c r="I664" i="99"/>
  <c r="J664" i="99"/>
  <c r="G665" i="99"/>
  <c r="H665" i="99"/>
  <c r="I665" i="99"/>
  <c r="J665" i="99"/>
  <c r="G666" i="99"/>
  <c r="H666" i="99"/>
  <c r="I666" i="99"/>
  <c r="J666" i="99"/>
  <c r="G667" i="99"/>
  <c r="H667" i="99"/>
  <c r="I667" i="99"/>
  <c r="J667" i="99"/>
  <c r="G668" i="99"/>
  <c r="H668" i="99"/>
  <c r="I668" i="99"/>
  <c r="J668" i="99"/>
  <c r="G669" i="99"/>
  <c r="H669" i="99"/>
  <c r="I669" i="99"/>
  <c r="J669" i="99"/>
  <c r="G670" i="99"/>
  <c r="H670" i="99"/>
  <c r="I670" i="99"/>
  <c r="J670" i="99"/>
  <c r="G671" i="99"/>
  <c r="H671" i="99"/>
  <c r="I671" i="99"/>
  <c r="J671" i="99"/>
  <c r="G672" i="99"/>
  <c r="H672" i="99"/>
  <c r="I672" i="99"/>
  <c r="J672" i="99"/>
  <c r="G673" i="99"/>
  <c r="H673" i="99"/>
  <c r="I673" i="99"/>
  <c r="J673" i="99"/>
  <c r="G674" i="99"/>
  <c r="H674" i="99"/>
  <c r="I674" i="99"/>
  <c r="J674" i="99"/>
  <c r="G675" i="99"/>
  <c r="H675" i="99"/>
  <c r="I675" i="99"/>
  <c r="J675" i="99"/>
  <c r="G676" i="99"/>
  <c r="H676" i="99"/>
  <c r="I676" i="99"/>
  <c r="J676" i="99"/>
  <c r="G677" i="99"/>
  <c r="H677" i="99"/>
  <c r="I677" i="99"/>
  <c r="J677" i="99"/>
  <c r="G678" i="99"/>
  <c r="H678" i="99"/>
  <c r="I678" i="99"/>
  <c r="J678" i="99"/>
  <c r="G679" i="99"/>
  <c r="H679" i="99"/>
  <c r="I679" i="99"/>
  <c r="J679" i="99"/>
  <c r="G680" i="99"/>
  <c r="H680" i="99"/>
  <c r="I680" i="99"/>
  <c r="J680" i="99"/>
  <c r="G681" i="99"/>
  <c r="H681" i="99"/>
  <c r="I681" i="99"/>
  <c r="J681" i="99"/>
  <c r="G682" i="99"/>
  <c r="H682" i="99"/>
  <c r="I682" i="99"/>
  <c r="J682" i="99"/>
  <c r="G683" i="99"/>
  <c r="H683" i="99"/>
  <c r="I683" i="99"/>
  <c r="J683" i="99"/>
  <c r="G684" i="99"/>
  <c r="H684" i="99"/>
  <c r="I684" i="99"/>
  <c r="J684" i="99"/>
  <c r="G685" i="99"/>
  <c r="H685" i="99"/>
  <c r="I685" i="99"/>
  <c r="J685" i="99"/>
  <c r="G686" i="99"/>
  <c r="H686" i="99"/>
  <c r="I686" i="99"/>
  <c r="J686" i="99"/>
  <c r="G687" i="99"/>
  <c r="H687" i="99"/>
  <c r="I687" i="99"/>
  <c r="J687" i="99"/>
  <c r="G688" i="99"/>
  <c r="H688" i="99"/>
  <c r="I688" i="99"/>
  <c r="J688" i="99"/>
  <c r="G689" i="99"/>
  <c r="H689" i="99"/>
  <c r="I689" i="99"/>
  <c r="J689" i="99"/>
  <c r="G690" i="99"/>
  <c r="H690" i="99"/>
  <c r="I690" i="99"/>
  <c r="J690" i="99"/>
  <c r="G691" i="99"/>
  <c r="H691" i="99"/>
  <c r="I691" i="99"/>
  <c r="J691" i="99"/>
  <c r="G692" i="99"/>
  <c r="H692" i="99"/>
  <c r="I692" i="99"/>
  <c r="J692" i="99"/>
  <c r="G693" i="99"/>
  <c r="H693" i="99"/>
  <c r="I693" i="99"/>
  <c r="J693" i="99"/>
  <c r="G694" i="99"/>
  <c r="H694" i="99"/>
  <c r="I694" i="99"/>
  <c r="J694" i="99"/>
  <c r="G695" i="99"/>
  <c r="H695" i="99"/>
  <c r="I695" i="99"/>
  <c r="J695" i="99"/>
  <c r="G696" i="99"/>
  <c r="H696" i="99"/>
  <c r="I696" i="99"/>
  <c r="J696" i="99"/>
  <c r="G697" i="99"/>
  <c r="H697" i="99"/>
  <c r="I697" i="99"/>
  <c r="J697" i="99"/>
  <c r="G698" i="99"/>
  <c r="H698" i="99"/>
  <c r="I698" i="99"/>
  <c r="J698" i="99"/>
  <c r="G699" i="99"/>
  <c r="H699" i="99"/>
  <c r="I699" i="99"/>
  <c r="J699" i="99"/>
  <c r="G700" i="99"/>
  <c r="H700" i="99"/>
  <c r="I700" i="99"/>
  <c r="J700" i="99"/>
  <c r="G701" i="99"/>
  <c r="H701" i="99"/>
  <c r="I701" i="99"/>
  <c r="J701" i="99"/>
  <c r="G702" i="99"/>
  <c r="H702" i="99"/>
  <c r="I702" i="99"/>
  <c r="J702" i="99"/>
  <c r="G703" i="99"/>
  <c r="H703" i="99"/>
  <c r="I703" i="99"/>
  <c r="J703" i="99"/>
  <c r="G704" i="99"/>
  <c r="H704" i="99"/>
  <c r="I704" i="99"/>
  <c r="J704" i="99"/>
  <c r="G705" i="99"/>
  <c r="H705" i="99"/>
  <c r="I705" i="99"/>
  <c r="J705" i="99"/>
  <c r="G706" i="99"/>
  <c r="H706" i="99"/>
  <c r="I706" i="99"/>
  <c r="J706" i="99"/>
  <c r="G707" i="99"/>
  <c r="H707" i="99"/>
  <c r="I707" i="99"/>
  <c r="J707" i="99"/>
  <c r="G708" i="99"/>
  <c r="H708" i="99"/>
  <c r="I708" i="99"/>
  <c r="J708" i="99"/>
  <c r="G709" i="99"/>
  <c r="H709" i="99"/>
  <c r="I709" i="99"/>
  <c r="J709" i="99"/>
  <c r="G710" i="99"/>
  <c r="H710" i="99"/>
  <c r="I710" i="99"/>
  <c r="J710" i="99"/>
  <c r="G711" i="99"/>
  <c r="H711" i="99"/>
  <c r="I711" i="99"/>
  <c r="J711" i="99"/>
  <c r="G712" i="99"/>
  <c r="H712" i="99"/>
  <c r="I712" i="99"/>
  <c r="J712" i="99"/>
  <c r="G713" i="99"/>
  <c r="H713" i="99"/>
  <c r="I713" i="99"/>
  <c r="J713" i="99"/>
  <c r="G714" i="99"/>
  <c r="H714" i="99"/>
  <c r="I714" i="99"/>
  <c r="J714" i="99"/>
  <c r="G715" i="99"/>
  <c r="H715" i="99"/>
  <c r="I715" i="99"/>
  <c r="J715" i="99"/>
  <c r="G716" i="99"/>
  <c r="H716" i="99"/>
  <c r="I716" i="99"/>
  <c r="J716" i="99"/>
  <c r="G717" i="99"/>
  <c r="H717" i="99"/>
  <c r="I717" i="99"/>
  <c r="J717" i="99"/>
  <c r="G718" i="99"/>
  <c r="H718" i="99"/>
  <c r="I718" i="99"/>
  <c r="J718" i="99"/>
  <c r="G719" i="99"/>
  <c r="H719" i="99"/>
  <c r="I719" i="99"/>
  <c r="J719" i="99"/>
  <c r="G720" i="99"/>
  <c r="H720" i="99"/>
  <c r="I720" i="99"/>
  <c r="J720" i="99"/>
  <c r="G721" i="99"/>
  <c r="H721" i="99"/>
  <c r="I721" i="99"/>
  <c r="J721" i="99"/>
  <c r="G722" i="99"/>
  <c r="H722" i="99"/>
  <c r="I722" i="99"/>
  <c r="J722" i="99"/>
  <c r="G723" i="99"/>
  <c r="H723" i="99"/>
  <c r="I723" i="99"/>
  <c r="J723" i="99"/>
  <c r="G724" i="99"/>
  <c r="H724" i="99"/>
  <c r="I724" i="99"/>
  <c r="J724" i="99"/>
  <c r="G725" i="99"/>
  <c r="H725" i="99"/>
  <c r="I725" i="99"/>
  <c r="J725" i="99"/>
  <c r="G726" i="99"/>
  <c r="H726" i="99"/>
  <c r="I726" i="99"/>
  <c r="J726" i="99"/>
  <c r="G727" i="99"/>
  <c r="H727" i="99"/>
  <c r="I727" i="99"/>
  <c r="J727" i="99"/>
  <c r="G728" i="99"/>
  <c r="H728" i="99"/>
  <c r="I728" i="99"/>
  <c r="J728" i="99"/>
  <c r="G729" i="99"/>
  <c r="H729" i="99"/>
  <c r="I729" i="99"/>
  <c r="J729" i="99"/>
  <c r="G730" i="99"/>
  <c r="H730" i="99"/>
  <c r="I730" i="99"/>
  <c r="J730" i="99"/>
  <c r="G731" i="99"/>
  <c r="H731" i="99"/>
  <c r="I731" i="99"/>
  <c r="J731" i="99"/>
  <c r="G732" i="99"/>
  <c r="H732" i="99"/>
  <c r="I732" i="99"/>
  <c r="J732" i="99"/>
  <c r="G733" i="99"/>
  <c r="H733" i="99"/>
  <c r="I733" i="99"/>
  <c r="J733" i="99"/>
  <c r="G734" i="99"/>
  <c r="H734" i="99"/>
  <c r="I734" i="99"/>
  <c r="J734" i="99"/>
  <c r="G735" i="99"/>
  <c r="H735" i="99"/>
  <c r="I735" i="99"/>
  <c r="J735" i="99"/>
  <c r="G736" i="99"/>
  <c r="H736" i="99"/>
  <c r="I736" i="99"/>
  <c r="J736" i="99"/>
  <c r="G737" i="99"/>
  <c r="H737" i="99"/>
  <c r="I737" i="99"/>
  <c r="J737" i="99"/>
  <c r="G738" i="99"/>
  <c r="H738" i="99"/>
  <c r="I738" i="99"/>
  <c r="J738" i="99"/>
  <c r="G739" i="99"/>
  <c r="H739" i="99"/>
  <c r="I739" i="99"/>
  <c r="J739" i="99"/>
  <c r="G740" i="99"/>
  <c r="H740" i="99"/>
  <c r="I740" i="99"/>
  <c r="J740" i="99"/>
  <c r="G741" i="99"/>
  <c r="H741" i="99"/>
  <c r="I741" i="99"/>
  <c r="J741" i="99"/>
  <c r="G742" i="99"/>
  <c r="H742" i="99"/>
  <c r="I742" i="99"/>
  <c r="J742" i="99"/>
  <c r="G743" i="99"/>
  <c r="H743" i="99"/>
  <c r="I743" i="99"/>
  <c r="J743" i="99"/>
  <c r="G744" i="99"/>
  <c r="H744" i="99"/>
  <c r="I744" i="99"/>
  <c r="J744" i="99"/>
  <c r="G745" i="99"/>
  <c r="H745" i="99"/>
  <c r="I745" i="99"/>
  <c r="J745" i="99"/>
  <c r="G746" i="99"/>
  <c r="H746" i="99"/>
  <c r="I746" i="99"/>
  <c r="J746" i="99"/>
  <c r="G747" i="99"/>
  <c r="H747" i="99"/>
  <c r="I747" i="99"/>
  <c r="J747" i="99"/>
  <c r="G748" i="99"/>
  <c r="H748" i="99"/>
  <c r="I748" i="99"/>
  <c r="J748" i="99"/>
  <c r="G749" i="99"/>
  <c r="H749" i="99"/>
  <c r="I749" i="99"/>
  <c r="J749" i="99"/>
  <c r="G750" i="99"/>
  <c r="H750" i="99"/>
  <c r="I750" i="99"/>
  <c r="J750" i="99"/>
  <c r="G751" i="99"/>
  <c r="H751" i="99"/>
  <c r="I751" i="99"/>
  <c r="J751" i="99"/>
  <c r="G752" i="99"/>
  <c r="H752" i="99"/>
  <c r="I752" i="99"/>
  <c r="J752" i="99"/>
  <c r="G753" i="99"/>
  <c r="H753" i="99"/>
  <c r="I753" i="99"/>
  <c r="J753" i="99"/>
  <c r="G754" i="99"/>
  <c r="H754" i="99"/>
  <c r="I754" i="99"/>
  <c r="J754" i="99"/>
  <c r="G755" i="99"/>
  <c r="H755" i="99"/>
  <c r="I755" i="99"/>
  <c r="J755" i="99"/>
  <c r="G756" i="99"/>
  <c r="H756" i="99"/>
  <c r="I756" i="99"/>
  <c r="J756" i="99"/>
  <c r="G757" i="99"/>
  <c r="H757" i="99"/>
  <c r="I757" i="99"/>
  <c r="J757" i="99"/>
  <c r="G758" i="99"/>
  <c r="H758" i="99"/>
  <c r="I758" i="99"/>
  <c r="J758" i="99"/>
  <c r="G759" i="99"/>
  <c r="H759" i="99"/>
  <c r="I759" i="99"/>
  <c r="J759" i="99"/>
  <c r="G760" i="99"/>
  <c r="H760" i="99"/>
  <c r="I760" i="99"/>
  <c r="J760" i="99"/>
  <c r="G761" i="99"/>
  <c r="H761" i="99"/>
  <c r="I761" i="99"/>
  <c r="J761" i="99"/>
  <c r="G762" i="99"/>
  <c r="H762" i="99"/>
  <c r="I762" i="99"/>
  <c r="J762" i="99"/>
  <c r="G763" i="99"/>
  <c r="H763" i="99"/>
  <c r="I763" i="99"/>
  <c r="J763" i="99"/>
  <c r="G764" i="99"/>
  <c r="H764" i="99"/>
  <c r="I764" i="99"/>
  <c r="J764" i="99"/>
  <c r="G765" i="99"/>
  <c r="H765" i="99"/>
  <c r="I765" i="99"/>
  <c r="J765" i="99"/>
  <c r="G766" i="99"/>
  <c r="H766" i="99"/>
  <c r="I766" i="99"/>
  <c r="J766" i="99"/>
  <c r="G767" i="99"/>
  <c r="H767" i="99"/>
  <c r="I767" i="99"/>
  <c r="J767" i="99"/>
  <c r="G768" i="99"/>
  <c r="H768" i="99"/>
  <c r="I768" i="99"/>
  <c r="J768" i="99"/>
  <c r="G769" i="99"/>
  <c r="H769" i="99"/>
  <c r="I769" i="99"/>
  <c r="J769" i="99"/>
  <c r="G770" i="99"/>
  <c r="H770" i="99"/>
  <c r="I770" i="99"/>
  <c r="J770" i="99"/>
  <c r="G771" i="99"/>
  <c r="H771" i="99"/>
  <c r="I771" i="99"/>
  <c r="J771" i="99"/>
  <c r="G772" i="99"/>
  <c r="H772" i="99"/>
  <c r="I772" i="99"/>
  <c r="J772" i="99"/>
  <c r="G773" i="99"/>
  <c r="H773" i="99"/>
  <c r="I773" i="99"/>
  <c r="J773" i="99"/>
  <c r="G774" i="99"/>
  <c r="H774" i="99"/>
  <c r="I774" i="99"/>
  <c r="J774" i="99"/>
  <c r="G775" i="99"/>
  <c r="H775" i="99"/>
  <c r="I775" i="99"/>
  <c r="J775" i="99"/>
  <c r="G776" i="99"/>
  <c r="H776" i="99"/>
  <c r="I776" i="99"/>
  <c r="J776" i="99"/>
  <c r="G777" i="99"/>
  <c r="H777" i="99"/>
  <c r="I777" i="99"/>
  <c r="J777" i="99"/>
  <c r="G778" i="99"/>
  <c r="H778" i="99"/>
  <c r="I778" i="99"/>
  <c r="J778" i="99"/>
  <c r="G779" i="99"/>
  <c r="H779" i="99"/>
  <c r="I779" i="99"/>
  <c r="J779" i="99"/>
  <c r="G780" i="99"/>
  <c r="H780" i="99"/>
  <c r="I780" i="99"/>
  <c r="J780" i="99"/>
  <c r="G781" i="99"/>
  <c r="H781" i="99"/>
  <c r="I781" i="99"/>
  <c r="J781" i="99"/>
  <c r="G782" i="99"/>
  <c r="H782" i="99"/>
  <c r="I782" i="99"/>
  <c r="J782" i="99"/>
  <c r="G783" i="99"/>
  <c r="H783" i="99"/>
  <c r="I783" i="99"/>
  <c r="J783" i="99"/>
  <c r="G784" i="99"/>
  <c r="H784" i="99"/>
  <c r="I784" i="99"/>
  <c r="J784" i="99"/>
  <c r="G785" i="99"/>
  <c r="H785" i="99"/>
  <c r="I785" i="99"/>
  <c r="J785" i="99"/>
  <c r="G786" i="99"/>
  <c r="H786" i="99"/>
  <c r="I786" i="99"/>
  <c r="J786" i="99"/>
  <c r="G787" i="99"/>
  <c r="H787" i="99"/>
  <c r="I787" i="99"/>
  <c r="J787" i="99"/>
  <c r="G788" i="99"/>
  <c r="H788" i="99"/>
  <c r="I788" i="99"/>
  <c r="J788" i="99"/>
  <c r="G789" i="99"/>
  <c r="H789" i="99"/>
  <c r="I789" i="99"/>
  <c r="J789" i="99"/>
  <c r="G790" i="99"/>
  <c r="H790" i="99"/>
  <c r="I790" i="99"/>
  <c r="J790" i="99"/>
  <c r="G791" i="99"/>
  <c r="H791" i="99"/>
  <c r="I791" i="99"/>
  <c r="J791" i="99"/>
  <c r="G792" i="99"/>
  <c r="H792" i="99"/>
  <c r="I792" i="99"/>
  <c r="J792" i="99"/>
  <c r="G793" i="99"/>
  <c r="H793" i="99"/>
  <c r="I793" i="99"/>
  <c r="J793" i="99"/>
  <c r="J50" i="99"/>
  <c r="I50" i="99"/>
  <c r="H50" i="99"/>
  <c r="C12" i="98" l="1"/>
  <c r="C27" i="72" l="1"/>
  <c r="F814" i="85" l="1"/>
  <c r="C22" i="98"/>
  <c r="C36" i="98" s="1"/>
  <c r="C65" i="98" s="1"/>
  <c r="C17" i="98"/>
  <c r="C32" i="98" s="1"/>
  <c r="C28" i="98"/>
  <c r="C57" i="98" s="1"/>
  <c r="F41" i="98" l="1"/>
  <c r="C61" i="98"/>
  <c r="F46" i="98"/>
  <c r="F51" i="98"/>
  <c r="L1016" i="96" l="1"/>
  <c r="F42" i="98" l="1"/>
  <c r="F52" i="98" s="1"/>
  <c r="F47" i="98" l="1"/>
  <c r="F15" i="72" l="1"/>
  <c r="C40" i="72"/>
  <c r="C39" i="72" s="1"/>
  <c r="E15" i="72"/>
  <c r="C26" i="72"/>
  <c r="C25" i="72" s="1"/>
  <c r="C14" i="72"/>
  <c r="D15" i="72"/>
  <c r="D2" i="101"/>
  <c r="C13" i="72"/>
  <c r="D3" i="101"/>
  <c r="C609" i="86"/>
  <c r="D609" i="86"/>
  <c r="E609" i="86"/>
  <c r="F609" i="86"/>
  <c r="G609" i="86"/>
  <c r="H609" i="86"/>
  <c r="I609" i="86"/>
  <c r="J609" i="86"/>
  <c r="K609" i="86"/>
  <c r="L609" i="86"/>
  <c r="M609" i="86"/>
  <c r="N609" i="86"/>
  <c r="O609" i="86"/>
  <c r="P609" i="86"/>
  <c r="Q609" i="86"/>
  <c r="R609" i="86"/>
  <c r="S609" i="86"/>
  <c r="T609" i="86"/>
  <c r="U609" i="86"/>
  <c r="V609" i="86"/>
  <c r="W609" i="86"/>
  <c r="X609" i="86"/>
  <c r="Y609" i="86"/>
  <c r="Z524" i="86"/>
  <c r="Z494" i="86"/>
  <c r="D4" i="101" l="1"/>
  <c r="D5" i="101"/>
  <c r="E13" i="72"/>
  <c r="E12" i="72"/>
  <c r="E14" i="72"/>
  <c r="E11" i="72"/>
  <c r="D14" i="72"/>
  <c r="D13" i="72"/>
  <c r="D11" i="72"/>
  <c r="D12" i="72"/>
  <c r="F14" i="72"/>
  <c r="F12" i="72"/>
  <c r="F11" i="72"/>
  <c r="F13" i="72"/>
  <c r="Y881" i="96"/>
  <c r="D8" i="101" l="1"/>
  <c r="D16" i="101"/>
  <c r="D7" i="101"/>
  <c r="D10" i="101"/>
  <c r="D17" i="101"/>
  <c r="D14" i="101"/>
  <c r="D6" i="101"/>
  <c r="D13" i="101"/>
  <c r="D15" i="101"/>
  <c r="D11" i="101"/>
  <c r="D9" i="101"/>
  <c r="D12" i="101"/>
  <c r="F1012" i="96"/>
  <c r="F1018" i="96" s="1"/>
  <c r="F1017" i="96" s="1"/>
  <c r="N1003" i="96"/>
  <c r="N1002" i="96"/>
  <c r="J1012" i="96" l="1"/>
  <c r="L1012" i="96"/>
  <c r="L1018" i="96" s="1"/>
  <c r="L1017" i="96" s="1"/>
  <c r="L1015" i="96"/>
  <c r="H1012" i="96"/>
  <c r="H1018" i="96" s="1"/>
  <c r="H1017" i="96" s="1"/>
  <c r="F850" i="86"/>
  <c r="L850" i="86" s="1"/>
  <c r="N842" i="86"/>
  <c r="N841" i="86"/>
  <c r="Y837" i="86"/>
  <c r="Y998" i="96" s="1"/>
  <c r="X837" i="86"/>
  <c r="X998" i="96" s="1"/>
  <c r="W837" i="86"/>
  <c r="W998" i="96" s="1"/>
  <c r="V837" i="86"/>
  <c r="V998" i="96" s="1"/>
  <c r="U837" i="86"/>
  <c r="U998" i="96" s="1"/>
  <c r="T837" i="86"/>
  <c r="T998" i="96" s="1"/>
  <c r="S837" i="86"/>
  <c r="S998" i="96" s="1"/>
  <c r="R837" i="86"/>
  <c r="R998" i="96" s="1"/>
  <c r="Q837" i="86"/>
  <c r="Q998" i="96" s="1"/>
  <c r="P837" i="86"/>
  <c r="P998" i="96" s="1"/>
  <c r="O837" i="86"/>
  <c r="O998" i="96" s="1"/>
  <c r="N837" i="86"/>
  <c r="N998" i="96" s="1"/>
  <c r="M837" i="86"/>
  <c r="M998" i="96" s="1"/>
  <c r="L837" i="86"/>
  <c r="L998" i="96" s="1"/>
  <c r="K837" i="86"/>
  <c r="K998" i="96" s="1"/>
  <c r="J837" i="86"/>
  <c r="J998" i="96" s="1"/>
  <c r="I837" i="86"/>
  <c r="I998" i="96" s="1"/>
  <c r="H837" i="86"/>
  <c r="H998" i="96" s="1"/>
  <c r="G837" i="86"/>
  <c r="G998" i="96" s="1"/>
  <c r="F837" i="86"/>
  <c r="F998" i="96" s="1"/>
  <c r="E837" i="86"/>
  <c r="E998" i="96" s="1"/>
  <c r="D837" i="86"/>
  <c r="D998" i="96" s="1"/>
  <c r="C837" i="86"/>
  <c r="C998" i="96" s="1"/>
  <c r="B837" i="86"/>
  <c r="B998" i="96" s="1"/>
  <c r="Y836" i="86"/>
  <c r="Y997" i="96" s="1"/>
  <c r="X836" i="86"/>
  <c r="X997" i="96" s="1"/>
  <c r="W836" i="86"/>
  <c r="W997" i="96" s="1"/>
  <c r="V836" i="86"/>
  <c r="V997" i="96" s="1"/>
  <c r="U836" i="86"/>
  <c r="U997" i="96" s="1"/>
  <c r="T836" i="86"/>
  <c r="T997" i="96" s="1"/>
  <c r="S836" i="86"/>
  <c r="S997" i="96" s="1"/>
  <c r="R836" i="86"/>
  <c r="R997" i="96" s="1"/>
  <c r="Q836" i="86"/>
  <c r="Q997" i="96" s="1"/>
  <c r="P836" i="86"/>
  <c r="P997" i="96" s="1"/>
  <c r="O836" i="86"/>
  <c r="O997" i="96" s="1"/>
  <c r="N836" i="86"/>
  <c r="N997" i="96" s="1"/>
  <c r="M836" i="86"/>
  <c r="M997" i="96" s="1"/>
  <c r="L836" i="86"/>
  <c r="L997" i="96" s="1"/>
  <c r="K836" i="86"/>
  <c r="K997" i="96" s="1"/>
  <c r="J836" i="86"/>
  <c r="J997" i="96" s="1"/>
  <c r="I836" i="86"/>
  <c r="I997" i="96" s="1"/>
  <c r="H836" i="86"/>
  <c r="H997" i="96" s="1"/>
  <c r="G836" i="86"/>
  <c r="G997" i="96" s="1"/>
  <c r="F836" i="86"/>
  <c r="F997" i="96" s="1"/>
  <c r="E836" i="86"/>
  <c r="E997" i="96" s="1"/>
  <c r="D836" i="86"/>
  <c r="D997" i="96" s="1"/>
  <c r="C836" i="86"/>
  <c r="C997" i="96" s="1"/>
  <c r="B836" i="86"/>
  <c r="B997" i="96" s="1"/>
  <c r="Y835" i="86"/>
  <c r="Y996" i="96" s="1"/>
  <c r="X835" i="86"/>
  <c r="X996" i="96" s="1"/>
  <c r="W835" i="86"/>
  <c r="W996" i="96" s="1"/>
  <c r="V835" i="86"/>
  <c r="V996" i="96" s="1"/>
  <c r="U835" i="86"/>
  <c r="U996" i="96" s="1"/>
  <c r="T835" i="86"/>
  <c r="T996" i="96" s="1"/>
  <c r="S835" i="86"/>
  <c r="S996" i="96" s="1"/>
  <c r="R835" i="86"/>
  <c r="R996" i="96" s="1"/>
  <c r="Q835" i="86"/>
  <c r="Q996" i="96" s="1"/>
  <c r="P835" i="86"/>
  <c r="P996" i="96" s="1"/>
  <c r="O835" i="86"/>
  <c r="O996" i="96" s="1"/>
  <c r="N835" i="86"/>
  <c r="N996" i="96" s="1"/>
  <c r="M835" i="86"/>
  <c r="M996" i="96" s="1"/>
  <c r="L835" i="86"/>
  <c r="L996" i="96" s="1"/>
  <c r="K835" i="86"/>
  <c r="K996" i="96" s="1"/>
  <c r="J835" i="86"/>
  <c r="J996" i="96" s="1"/>
  <c r="I835" i="86"/>
  <c r="I996" i="96" s="1"/>
  <c r="H835" i="86"/>
  <c r="H996" i="96" s="1"/>
  <c r="G835" i="86"/>
  <c r="G996" i="96" s="1"/>
  <c r="F835" i="86"/>
  <c r="F996" i="96" s="1"/>
  <c r="E835" i="86"/>
  <c r="E996" i="96" s="1"/>
  <c r="D835" i="86"/>
  <c r="D996" i="96" s="1"/>
  <c r="C835" i="86"/>
  <c r="C996" i="96" s="1"/>
  <c r="B835" i="86"/>
  <c r="B996" i="96" s="1"/>
  <c r="Y834" i="86"/>
  <c r="Y995" i="96" s="1"/>
  <c r="X834" i="86"/>
  <c r="X995" i="96" s="1"/>
  <c r="W834" i="86"/>
  <c r="W995" i="96" s="1"/>
  <c r="V834" i="86"/>
  <c r="V995" i="96" s="1"/>
  <c r="U834" i="86"/>
  <c r="U995" i="96" s="1"/>
  <c r="T834" i="86"/>
  <c r="T995" i="96" s="1"/>
  <c r="S834" i="86"/>
  <c r="S995" i="96" s="1"/>
  <c r="R834" i="86"/>
  <c r="R995" i="96" s="1"/>
  <c r="Q834" i="86"/>
  <c r="Q995" i="96" s="1"/>
  <c r="P834" i="86"/>
  <c r="P995" i="96" s="1"/>
  <c r="O834" i="86"/>
  <c r="O995" i="96" s="1"/>
  <c r="N834" i="86"/>
  <c r="N995" i="96" s="1"/>
  <c r="M834" i="86"/>
  <c r="M995" i="96" s="1"/>
  <c r="L834" i="86"/>
  <c r="L995" i="96" s="1"/>
  <c r="K834" i="86"/>
  <c r="K995" i="96" s="1"/>
  <c r="J834" i="86"/>
  <c r="J995" i="96" s="1"/>
  <c r="I834" i="86"/>
  <c r="I995" i="96" s="1"/>
  <c r="H834" i="86"/>
  <c r="H995" i="96" s="1"/>
  <c r="G834" i="86"/>
  <c r="G995" i="96" s="1"/>
  <c r="F834" i="86"/>
  <c r="F995" i="96" s="1"/>
  <c r="E834" i="86"/>
  <c r="E995" i="96" s="1"/>
  <c r="D834" i="86"/>
  <c r="D995" i="96" s="1"/>
  <c r="C834" i="86"/>
  <c r="C995" i="96" s="1"/>
  <c r="B834" i="86"/>
  <c r="B995" i="96" s="1"/>
  <c r="Y833" i="86"/>
  <c r="Y994" i="96" s="1"/>
  <c r="X833" i="86"/>
  <c r="X994" i="96" s="1"/>
  <c r="W833" i="86"/>
  <c r="W994" i="96" s="1"/>
  <c r="V833" i="86"/>
  <c r="V994" i="96" s="1"/>
  <c r="U833" i="86"/>
  <c r="U994" i="96" s="1"/>
  <c r="T833" i="86"/>
  <c r="T994" i="96" s="1"/>
  <c r="S833" i="86"/>
  <c r="S994" i="96" s="1"/>
  <c r="R833" i="86"/>
  <c r="R994" i="96" s="1"/>
  <c r="Q833" i="86"/>
  <c r="Q994" i="96" s="1"/>
  <c r="P833" i="86"/>
  <c r="P994" i="96" s="1"/>
  <c r="O833" i="86"/>
  <c r="O994" i="96" s="1"/>
  <c r="N833" i="86"/>
  <c r="N994" i="96" s="1"/>
  <c r="M833" i="86"/>
  <c r="M994" i="96" s="1"/>
  <c r="L833" i="86"/>
  <c r="L994" i="96" s="1"/>
  <c r="K833" i="86"/>
  <c r="K994" i="96" s="1"/>
  <c r="J833" i="86"/>
  <c r="J994" i="96" s="1"/>
  <c r="I833" i="86"/>
  <c r="I994" i="96" s="1"/>
  <c r="H833" i="86"/>
  <c r="H994" i="96" s="1"/>
  <c r="G833" i="86"/>
  <c r="G994" i="96" s="1"/>
  <c r="F833" i="86"/>
  <c r="F994" i="96" s="1"/>
  <c r="D833" i="86"/>
  <c r="D994" i="96" s="1"/>
  <c r="E833" i="86"/>
  <c r="E994" i="96" s="1"/>
  <c r="C833" i="86"/>
  <c r="C994" i="96" s="1"/>
  <c r="B833" i="86"/>
  <c r="B994" i="96" s="1"/>
  <c r="Y832" i="86"/>
  <c r="Y993" i="96" s="1"/>
  <c r="X832" i="86"/>
  <c r="X993" i="96" s="1"/>
  <c r="W832" i="86"/>
  <c r="W993" i="96" s="1"/>
  <c r="V832" i="86"/>
  <c r="V993" i="96" s="1"/>
  <c r="U832" i="86"/>
  <c r="U993" i="96" s="1"/>
  <c r="T832" i="86"/>
  <c r="T993" i="96" s="1"/>
  <c r="S832" i="86"/>
  <c r="S993" i="96" s="1"/>
  <c r="R832" i="86"/>
  <c r="R993" i="96" s="1"/>
  <c r="Q832" i="86"/>
  <c r="Q993" i="96" s="1"/>
  <c r="P832" i="86"/>
  <c r="P993" i="96" s="1"/>
  <c r="O832" i="86"/>
  <c r="O993" i="96" s="1"/>
  <c r="N832" i="86"/>
  <c r="N993" i="96" s="1"/>
  <c r="M832" i="86"/>
  <c r="M993" i="96" s="1"/>
  <c r="L832" i="86"/>
  <c r="L993" i="96" s="1"/>
  <c r="K832" i="86"/>
  <c r="K993" i="96" s="1"/>
  <c r="J832" i="86"/>
  <c r="J993" i="96" s="1"/>
  <c r="I832" i="86"/>
  <c r="I993" i="96" s="1"/>
  <c r="H832" i="86"/>
  <c r="H993" i="96" s="1"/>
  <c r="G832" i="86"/>
  <c r="G993" i="96" s="1"/>
  <c r="F832" i="86"/>
  <c r="F993" i="96" s="1"/>
  <c r="E832" i="86"/>
  <c r="E993" i="96" s="1"/>
  <c r="D832" i="86"/>
  <c r="D993" i="96" s="1"/>
  <c r="C832" i="86"/>
  <c r="C993" i="96" s="1"/>
  <c r="B832" i="86"/>
  <c r="B993" i="96" s="1"/>
  <c r="Y831" i="86"/>
  <c r="Y992" i="96" s="1"/>
  <c r="X831" i="86"/>
  <c r="X992" i="96" s="1"/>
  <c r="W831" i="86"/>
  <c r="W992" i="96" s="1"/>
  <c r="V831" i="86"/>
  <c r="V992" i="96" s="1"/>
  <c r="U831" i="86"/>
  <c r="U992" i="96" s="1"/>
  <c r="T831" i="86"/>
  <c r="T992" i="96" s="1"/>
  <c r="S831" i="86"/>
  <c r="S992" i="96" s="1"/>
  <c r="R831" i="86"/>
  <c r="R992" i="96" s="1"/>
  <c r="Q831" i="86"/>
  <c r="Q992" i="96" s="1"/>
  <c r="P831" i="86"/>
  <c r="P992" i="96" s="1"/>
  <c r="O831" i="86"/>
  <c r="O992" i="96" s="1"/>
  <c r="N831" i="86"/>
  <c r="N992" i="96" s="1"/>
  <c r="M831" i="86"/>
  <c r="M992" i="96" s="1"/>
  <c r="L831" i="86"/>
  <c r="L992" i="96" s="1"/>
  <c r="K831" i="86"/>
  <c r="K992" i="96" s="1"/>
  <c r="J831" i="86"/>
  <c r="J992" i="96" s="1"/>
  <c r="I831" i="86"/>
  <c r="I992" i="96" s="1"/>
  <c r="H831" i="86"/>
  <c r="H992" i="96" s="1"/>
  <c r="G831" i="86"/>
  <c r="G992" i="96" s="1"/>
  <c r="F831" i="86"/>
  <c r="F992" i="96" s="1"/>
  <c r="E831" i="86"/>
  <c r="E992" i="96" s="1"/>
  <c r="D831" i="86"/>
  <c r="D992" i="96" s="1"/>
  <c r="C831" i="86"/>
  <c r="C992" i="96" s="1"/>
  <c r="B831" i="86"/>
  <c r="B992" i="96" s="1"/>
  <c r="Y830" i="86"/>
  <c r="Y991" i="96" s="1"/>
  <c r="X830" i="86"/>
  <c r="X991" i="96" s="1"/>
  <c r="W830" i="86"/>
  <c r="W991" i="96" s="1"/>
  <c r="V830" i="86"/>
  <c r="V991" i="96" s="1"/>
  <c r="U830" i="86"/>
  <c r="U991" i="96" s="1"/>
  <c r="T830" i="86"/>
  <c r="T991" i="96" s="1"/>
  <c r="S830" i="86"/>
  <c r="S991" i="96" s="1"/>
  <c r="R830" i="86"/>
  <c r="R991" i="96" s="1"/>
  <c r="Q830" i="86"/>
  <c r="Q991" i="96" s="1"/>
  <c r="P830" i="86"/>
  <c r="P991" i="96" s="1"/>
  <c r="O830" i="86"/>
  <c r="O991" i="96" s="1"/>
  <c r="N830" i="86"/>
  <c r="N991" i="96" s="1"/>
  <c r="M830" i="86"/>
  <c r="M991" i="96" s="1"/>
  <c r="L830" i="86"/>
  <c r="L991" i="96" s="1"/>
  <c r="K830" i="86"/>
  <c r="K991" i="96" s="1"/>
  <c r="J830" i="86"/>
  <c r="J991" i="96" s="1"/>
  <c r="I830" i="86"/>
  <c r="I991" i="96" s="1"/>
  <c r="H830" i="86"/>
  <c r="H991" i="96" s="1"/>
  <c r="G830" i="86"/>
  <c r="G991" i="96" s="1"/>
  <c r="F830" i="86"/>
  <c r="F991" i="96" s="1"/>
  <c r="E830" i="86"/>
  <c r="E991" i="96" s="1"/>
  <c r="D830" i="86"/>
  <c r="D991" i="96" s="1"/>
  <c r="C830" i="86"/>
  <c r="C991" i="96" s="1"/>
  <c r="B830" i="86"/>
  <c r="B991" i="96" s="1"/>
  <c r="Y829" i="86"/>
  <c r="Y990" i="96" s="1"/>
  <c r="X829" i="86"/>
  <c r="X990" i="96" s="1"/>
  <c r="W829" i="86"/>
  <c r="W990" i="96" s="1"/>
  <c r="V829" i="86"/>
  <c r="V990" i="96" s="1"/>
  <c r="U829" i="86"/>
  <c r="U990" i="96" s="1"/>
  <c r="T829" i="86"/>
  <c r="T990" i="96" s="1"/>
  <c r="S829" i="86"/>
  <c r="S990" i="96" s="1"/>
  <c r="R829" i="86"/>
  <c r="R990" i="96" s="1"/>
  <c r="Q829" i="86"/>
  <c r="Q990" i="96" s="1"/>
  <c r="P829" i="86"/>
  <c r="P990" i="96" s="1"/>
  <c r="O829" i="86"/>
  <c r="O990" i="96" s="1"/>
  <c r="N829" i="86"/>
  <c r="N990" i="96" s="1"/>
  <c r="M829" i="86"/>
  <c r="M990" i="96" s="1"/>
  <c r="L829" i="86"/>
  <c r="L990" i="96" s="1"/>
  <c r="K829" i="86"/>
  <c r="K990" i="96" s="1"/>
  <c r="J829" i="86"/>
  <c r="J990" i="96" s="1"/>
  <c r="I829" i="86"/>
  <c r="I990" i="96" s="1"/>
  <c r="H829" i="86"/>
  <c r="H990" i="96" s="1"/>
  <c r="G829" i="86"/>
  <c r="G990" i="96" s="1"/>
  <c r="F829" i="86"/>
  <c r="F990" i="96" s="1"/>
  <c r="E829" i="86"/>
  <c r="E990" i="96" s="1"/>
  <c r="D829" i="86"/>
  <c r="D990" i="96" s="1"/>
  <c r="C829" i="86"/>
  <c r="C990" i="96" s="1"/>
  <c r="B829" i="86"/>
  <c r="B990" i="96" s="1"/>
  <c r="Y828" i="86"/>
  <c r="Y989" i="96" s="1"/>
  <c r="X828" i="86"/>
  <c r="X989" i="96" s="1"/>
  <c r="W828" i="86"/>
  <c r="W989" i="96" s="1"/>
  <c r="V828" i="86"/>
  <c r="V989" i="96" s="1"/>
  <c r="U828" i="86"/>
  <c r="U989" i="96" s="1"/>
  <c r="T828" i="86"/>
  <c r="T989" i="96" s="1"/>
  <c r="S828" i="86"/>
  <c r="S989" i="96" s="1"/>
  <c r="R828" i="86"/>
  <c r="R989" i="96" s="1"/>
  <c r="Q828" i="86"/>
  <c r="Q989" i="96" s="1"/>
  <c r="P828" i="86"/>
  <c r="P989" i="96" s="1"/>
  <c r="O828" i="86"/>
  <c r="O989" i="96" s="1"/>
  <c r="N828" i="86"/>
  <c r="N989" i="96" s="1"/>
  <c r="M828" i="86"/>
  <c r="M989" i="96" s="1"/>
  <c r="L828" i="86"/>
  <c r="L989" i="96" s="1"/>
  <c r="K828" i="86"/>
  <c r="K989" i="96" s="1"/>
  <c r="J828" i="86"/>
  <c r="J989" i="96" s="1"/>
  <c r="I828" i="86"/>
  <c r="I989" i="96" s="1"/>
  <c r="H828" i="86"/>
  <c r="H989" i="96" s="1"/>
  <c r="G828" i="86"/>
  <c r="G989" i="96" s="1"/>
  <c r="F828" i="86"/>
  <c r="F989" i="96" s="1"/>
  <c r="E828" i="86"/>
  <c r="E989" i="96" s="1"/>
  <c r="D828" i="86"/>
  <c r="D989" i="96" s="1"/>
  <c r="C828" i="86"/>
  <c r="C989" i="96" s="1"/>
  <c r="B828" i="86"/>
  <c r="B989" i="96" s="1"/>
  <c r="Y827" i="86"/>
  <c r="Y988" i="96" s="1"/>
  <c r="X827" i="86"/>
  <c r="X988" i="96" s="1"/>
  <c r="W827" i="86"/>
  <c r="W988" i="96" s="1"/>
  <c r="V827" i="86"/>
  <c r="V988" i="96" s="1"/>
  <c r="U827" i="86"/>
  <c r="U988" i="96" s="1"/>
  <c r="T827" i="86"/>
  <c r="T988" i="96" s="1"/>
  <c r="S827" i="86"/>
  <c r="S988" i="96" s="1"/>
  <c r="R827" i="86"/>
  <c r="R988" i="96" s="1"/>
  <c r="Q827" i="86"/>
  <c r="Q988" i="96" s="1"/>
  <c r="P827" i="86"/>
  <c r="P988" i="96" s="1"/>
  <c r="O827" i="86"/>
  <c r="O988" i="96" s="1"/>
  <c r="N827" i="86"/>
  <c r="N988" i="96" s="1"/>
  <c r="M827" i="86"/>
  <c r="M988" i="96" s="1"/>
  <c r="L827" i="86"/>
  <c r="L988" i="96" s="1"/>
  <c r="K827" i="86"/>
  <c r="K988" i="96" s="1"/>
  <c r="J827" i="86"/>
  <c r="J988" i="96" s="1"/>
  <c r="I827" i="86"/>
  <c r="I988" i="96" s="1"/>
  <c r="H827" i="86"/>
  <c r="H988" i="96" s="1"/>
  <c r="G827" i="86"/>
  <c r="G988" i="96" s="1"/>
  <c r="F827" i="86"/>
  <c r="F988" i="96" s="1"/>
  <c r="E827" i="86"/>
  <c r="E988" i="96" s="1"/>
  <c r="D827" i="86"/>
  <c r="D988" i="96" s="1"/>
  <c r="C827" i="86"/>
  <c r="C988" i="96" s="1"/>
  <c r="B827" i="86"/>
  <c r="B988" i="96" s="1"/>
  <c r="Y826" i="86"/>
  <c r="Y987" i="96" s="1"/>
  <c r="X826" i="86"/>
  <c r="X987" i="96" s="1"/>
  <c r="W826" i="86"/>
  <c r="W987" i="96" s="1"/>
  <c r="V826" i="86"/>
  <c r="V987" i="96" s="1"/>
  <c r="U826" i="86"/>
  <c r="U987" i="96" s="1"/>
  <c r="T826" i="86"/>
  <c r="T987" i="96" s="1"/>
  <c r="S826" i="86"/>
  <c r="S987" i="96" s="1"/>
  <c r="R826" i="86"/>
  <c r="R987" i="96" s="1"/>
  <c r="Q826" i="86"/>
  <c r="Q987" i="96" s="1"/>
  <c r="P826" i="86"/>
  <c r="P987" i="96" s="1"/>
  <c r="O826" i="86"/>
  <c r="O987" i="96" s="1"/>
  <c r="N826" i="86"/>
  <c r="N987" i="96" s="1"/>
  <c r="M826" i="86"/>
  <c r="M987" i="96" s="1"/>
  <c r="L826" i="86"/>
  <c r="L987" i="96" s="1"/>
  <c r="K826" i="86"/>
  <c r="K987" i="96" s="1"/>
  <c r="J826" i="86"/>
  <c r="J987" i="96" s="1"/>
  <c r="I826" i="86"/>
  <c r="I987" i="96" s="1"/>
  <c r="H826" i="86"/>
  <c r="H987" i="96" s="1"/>
  <c r="G826" i="86"/>
  <c r="G987" i="96" s="1"/>
  <c r="F826" i="86"/>
  <c r="F987" i="96" s="1"/>
  <c r="E826" i="86"/>
  <c r="E987" i="96" s="1"/>
  <c r="D826" i="86"/>
  <c r="D987" i="96" s="1"/>
  <c r="C826" i="86"/>
  <c r="C987" i="96" s="1"/>
  <c r="B826" i="86"/>
  <c r="B987" i="96" s="1"/>
  <c r="Y825" i="86"/>
  <c r="Y986" i="96" s="1"/>
  <c r="X825" i="86"/>
  <c r="X986" i="96" s="1"/>
  <c r="W825" i="86"/>
  <c r="W986" i="96" s="1"/>
  <c r="V825" i="86"/>
  <c r="V986" i="96" s="1"/>
  <c r="U825" i="86"/>
  <c r="U986" i="96" s="1"/>
  <c r="T825" i="86"/>
  <c r="T986" i="96" s="1"/>
  <c r="S825" i="86"/>
  <c r="S986" i="96" s="1"/>
  <c r="R825" i="86"/>
  <c r="R986" i="96" s="1"/>
  <c r="Q825" i="86"/>
  <c r="Q986" i="96" s="1"/>
  <c r="P825" i="86"/>
  <c r="P986" i="96" s="1"/>
  <c r="O825" i="86"/>
  <c r="O986" i="96" s="1"/>
  <c r="N825" i="86"/>
  <c r="N986" i="96" s="1"/>
  <c r="M825" i="86"/>
  <c r="M986" i="96" s="1"/>
  <c r="L825" i="86"/>
  <c r="L986" i="96" s="1"/>
  <c r="K825" i="86"/>
  <c r="K986" i="96" s="1"/>
  <c r="J825" i="86"/>
  <c r="J986" i="96" s="1"/>
  <c r="I825" i="86"/>
  <c r="I986" i="96" s="1"/>
  <c r="H825" i="86"/>
  <c r="H986" i="96" s="1"/>
  <c r="G825" i="86"/>
  <c r="G986" i="96" s="1"/>
  <c r="F825" i="86"/>
  <c r="F986" i="96" s="1"/>
  <c r="E825" i="86"/>
  <c r="E986" i="96" s="1"/>
  <c r="D825" i="86"/>
  <c r="D986" i="96" s="1"/>
  <c r="C825" i="86"/>
  <c r="C986" i="96" s="1"/>
  <c r="B825" i="86"/>
  <c r="B986" i="96" s="1"/>
  <c r="Y824" i="86"/>
  <c r="Y985" i="96" s="1"/>
  <c r="X824" i="86"/>
  <c r="X985" i="96" s="1"/>
  <c r="W824" i="86"/>
  <c r="W985" i="96" s="1"/>
  <c r="V824" i="86"/>
  <c r="V985" i="96" s="1"/>
  <c r="U824" i="86"/>
  <c r="U985" i="96" s="1"/>
  <c r="T824" i="86"/>
  <c r="T985" i="96" s="1"/>
  <c r="S824" i="86"/>
  <c r="S985" i="96" s="1"/>
  <c r="R824" i="86"/>
  <c r="R985" i="96" s="1"/>
  <c r="Q824" i="86"/>
  <c r="Q985" i="96" s="1"/>
  <c r="P824" i="86"/>
  <c r="P985" i="96" s="1"/>
  <c r="O824" i="86"/>
  <c r="O985" i="96" s="1"/>
  <c r="N824" i="86"/>
  <c r="N985" i="96" s="1"/>
  <c r="M824" i="86"/>
  <c r="M985" i="96" s="1"/>
  <c r="L824" i="86"/>
  <c r="L985" i="96" s="1"/>
  <c r="K824" i="86"/>
  <c r="K985" i="96" s="1"/>
  <c r="J824" i="86"/>
  <c r="J985" i="96" s="1"/>
  <c r="I824" i="86"/>
  <c r="I985" i="96" s="1"/>
  <c r="H824" i="86"/>
  <c r="H985" i="96" s="1"/>
  <c r="G824" i="86"/>
  <c r="G985" i="96" s="1"/>
  <c r="F824" i="86"/>
  <c r="F985" i="96" s="1"/>
  <c r="E824" i="86"/>
  <c r="E985" i="96" s="1"/>
  <c r="D824" i="86"/>
  <c r="D985" i="96" s="1"/>
  <c r="C824" i="86"/>
  <c r="C985" i="96" s="1"/>
  <c r="B824" i="86"/>
  <c r="B985" i="96" s="1"/>
  <c r="Y823" i="86"/>
  <c r="Y984" i="96" s="1"/>
  <c r="X823" i="86"/>
  <c r="X984" i="96" s="1"/>
  <c r="W823" i="86"/>
  <c r="W984" i="96" s="1"/>
  <c r="V823" i="86"/>
  <c r="V984" i="96" s="1"/>
  <c r="U823" i="86"/>
  <c r="U984" i="96" s="1"/>
  <c r="T823" i="86"/>
  <c r="T984" i="96" s="1"/>
  <c r="S823" i="86"/>
  <c r="S984" i="96" s="1"/>
  <c r="R823" i="86"/>
  <c r="R984" i="96" s="1"/>
  <c r="Q823" i="86"/>
  <c r="Q984" i="96" s="1"/>
  <c r="P823" i="86"/>
  <c r="P984" i="96" s="1"/>
  <c r="O823" i="86"/>
  <c r="O984" i="96" s="1"/>
  <c r="N823" i="86"/>
  <c r="N984" i="96" s="1"/>
  <c r="M823" i="86"/>
  <c r="M984" i="96" s="1"/>
  <c r="L823" i="86"/>
  <c r="L984" i="96" s="1"/>
  <c r="K823" i="86"/>
  <c r="K984" i="96" s="1"/>
  <c r="J823" i="86"/>
  <c r="J984" i="96" s="1"/>
  <c r="I823" i="86"/>
  <c r="I984" i="96" s="1"/>
  <c r="H823" i="86"/>
  <c r="H984" i="96" s="1"/>
  <c r="G823" i="86"/>
  <c r="G984" i="96" s="1"/>
  <c r="F823" i="86"/>
  <c r="F984" i="96" s="1"/>
  <c r="E823" i="86"/>
  <c r="E984" i="96" s="1"/>
  <c r="D823" i="86"/>
  <c r="D984" i="96" s="1"/>
  <c r="C823" i="86"/>
  <c r="C984" i="96" s="1"/>
  <c r="B823" i="86"/>
  <c r="B984" i="96" s="1"/>
  <c r="L853" i="86" l="1"/>
  <c r="L854" i="86" s="1"/>
  <c r="L851" i="86"/>
  <c r="L852" i="86"/>
  <c r="J850" i="86"/>
  <c r="F852" i="86"/>
  <c r="F851" i="86"/>
  <c r="F853" i="86"/>
  <c r="F854" i="86" s="1"/>
  <c r="H850" i="86"/>
  <c r="J1018" i="96"/>
  <c r="J1017" i="96" s="1"/>
  <c r="J1011" i="96"/>
  <c r="Y822" i="86"/>
  <c r="Y983" i="96" s="1"/>
  <c r="X822" i="86"/>
  <c r="X983" i="96" s="1"/>
  <c r="W822" i="86"/>
  <c r="W983" i="96" s="1"/>
  <c r="V822" i="86"/>
  <c r="V983" i="96" s="1"/>
  <c r="U822" i="86"/>
  <c r="U983" i="96" s="1"/>
  <c r="T822" i="86"/>
  <c r="T983" i="96" s="1"/>
  <c r="S822" i="86"/>
  <c r="S983" i="96" s="1"/>
  <c r="R822" i="86"/>
  <c r="R983" i="96" s="1"/>
  <c r="Q822" i="86"/>
  <c r="Q983" i="96" s="1"/>
  <c r="P822" i="86"/>
  <c r="P983" i="96" s="1"/>
  <c r="O822" i="86"/>
  <c r="O983" i="96" s="1"/>
  <c r="N822" i="86"/>
  <c r="N983" i="96" s="1"/>
  <c r="M822" i="86"/>
  <c r="M983" i="96" s="1"/>
  <c r="L822" i="86"/>
  <c r="L983" i="96" s="1"/>
  <c r="K822" i="86"/>
  <c r="K983" i="96" s="1"/>
  <c r="J822" i="86"/>
  <c r="J983" i="96" s="1"/>
  <c r="I822" i="86"/>
  <c r="I983" i="96" s="1"/>
  <c r="H822" i="86"/>
  <c r="H983" i="96" s="1"/>
  <c r="G822" i="86"/>
  <c r="G983" i="96" s="1"/>
  <c r="F822" i="86"/>
  <c r="F983" i="96" s="1"/>
  <c r="E822" i="86"/>
  <c r="E983" i="96" s="1"/>
  <c r="D822" i="86"/>
  <c r="D983" i="96" s="1"/>
  <c r="C822" i="86"/>
  <c r="C983" i="96" s="1"/>
  <c r="B822" i="86"/>
  <c r="B983" i="96" s="1"/>
  <c r="Y821" i="86"/>
  <c r="Y982" i="96" s="1"/>
  <c r="X821" i="86"/>
  <c r="X982" i="96" s="1"/>
  <c r="W821" i="86"/>
  <c r="W982" i="96" s="1"/>
  <c r="V821" i="86"/>
  <c r="V982" i="96" s="1"/>
  <c r="U821" i="86"/>
  <c r="U982" i="96" s="1"/>
  <c r="T821" i="86"/>
  <c r="T982" i="96" s="1"/>
  <c r="S821" i="86"/>
  <c r="S982" i="96" s="1"/>
  <c r="R821" i="86"/>
  <c r="R982" i="96" s="1"/>
  <c r="Q821" i="86"/>
  <c r="Q982" i="96" s="1"/>
  <c r="P821" i="86"/>
  <c r="P982" i="96" s="1"/>
  <c r="O821" i="86"/>
  <c r="O982" i="96" s="1"/>
  <c r="N821" i="86"/>
  <c r="N982" i="96" s="1"/>
  <c r="M821" i="86"/>
  <c r="M982" i="96" s="1"/>
  <c r="L821" i="86"/>
  <c r="L982" i="96" s="1"/>
  <c r="K821" i="86"/>
  <c r="K982" i="96" s="1"/>
  <c r="J821" i="86"/>
  <c r="J982" i="96" s="1"/>
  <c r="I821" i="86"/>
  <c r="I982" i="96" s="1"/>
  <c r="H821" i="86"/>
  <c r="H982" i="96" s="1"/>
  <c r="G821" i="86"/>
  <c r="G982" i="96" s="1"/>
  <c r="F821" i="86"/>
  <c r="F982" i="96" s="1"/>
  <c r="E821" i="86"/>
  <c r="E982" i="96" s="1"/>
  <c r="D821" i="86"/>
  <c r="D982" i="96" s="1"/>
  <c r="C821" i="86"/>
  <c r="C982" i="96" s="1"/>
  <c r="B821" i="86"/>
  <c r="B982" i="96" s="1"/>
  <c r="Y820" i="86"/>
  <c r="Y981" i="96" s="1"/>
  <c r="X820" i="86"/>
  <c r="X981" i="96" s="1"/>
  <c r="W820" i="86"/>
  <c r="W981" i="96" s="1"/>
  <c r="V820" i="86"/>
  <c r="V981" i="96" s="1"/>
  <c r="U820" i="86"/>
  <c r="U981" i="96" s="1"/>
  <c r="T820" i="86"/>
  <c r="T981" i="96" s="1"/>
  <c r="R820" i="86"/>
  <c r="R981" i="96" s="1"/>
  <c r="S820" i="86"/>
  <c r="S981" i="96" s="1"/>
  <c r="Q820" i="86"/>
  <c r="Q981" i="96" s="1"/>
  <c r="P820" i="86"/>
  <c r="P981" i="96" s="1"/>
  <c r="O820" i="86"/>
  <c r="O981" i="96" s="1"/>
  <c r="N820" i="86"/>
  <c r="N981" i="96" s="1"/>
  <c r="M820" i="86"/>
  <c r="M981" i="96" s="1"/>
  <c r="L820" i="86"/>
  <c r="L981" i="96" s="1"/>
  <c r="K820" i="86"/>
  <c r="K981" i="96" s="1"/>
  <c r="J820" i="86"/>
  <c r="J981" i="96" s="1"/>
  <c r="I820" i="86"/>
  <c r="I981" i="96" s="1"/>
  <c r="H820" i="86"/>
  <c r="H981" i="96" s="1"/>
  <c r="G820" i="86"/>
  <c r="G981" i="96" s="1"/>
  <c r="F820" i="86"/>
  <c r="F981" i="96" s="1"/>
  <c r="E820" i="86"/>
  <c r="E981" i="96" s="1"/>
  <c r="D820" i="86"/>
  <c r="D981" i="96" s="1"/>
  <c r="C820" i="86"/>
  <c r="C981" i="96" s="1"/>
  <c r="B820" i="86"/>
  <c r="B981" i="96" s="1"/>
  <c r="Y819" i="86"/>
  <c r="Y980" i="96" s="1"/>
  <c r="X819" i="86"/>
  <c r="X980" i="96" s="1"/>
  <c r="W819" i="86"/>
  <c r="W980" i="96" s="1"/>
  <c r="V819" i="86"/>
  <c r="V980" i="96" s="1"/>
  <c r="U819" i="86"/>
  <c r="U980" i="96" s="1"/>
  <c r="T819" i="86"/>
  <c r="T980" i="96" s="1"/>
  <c r="S819" i="86"/>
  <c r="S980" i="96" s="1"/>
  <c r="R819" i="86"/>
  <c r="R980" i="96" s="1"/>
  <c r="Q819" i="86"/>
  <c r="Q980" i="96" s="1"/>
  <c r="P819" i="86"/>
  <c r="P980" i="96" s="1"/>
  <c r="O819" i="86"/>
  <c r="O980" i="96" s="1"/>
  <c r="N819" i="86"/>
  <c r="N980" i="96" s="1"/>
  <c r="M819" i="86"/>
  <c r="M980" i="96" s="1"/>
  <c r="L819" i="86"/>
  <c r="L980" i="96" s="1"/>
  <c r="K819" i="86"/>
  <c r="K980" i="96" s="1"/>
  <c r="J819" i="86"/>
  <c r="J980" i="96" s="1"/>
  <c r="I819" i="86"/>
  <c r="I980" i="96" s="1"/>
  <c r="H819" i="86"/>
  <c r="H980" i="96" s="1"/>
  <c r="G819" i="86"/>
  <c r="G980" i="96" s="1"/>
  <c r="F819" i="86"/>
  <c r="F980" i="96" s="1"/>
  <c r="E819" i="86"/>
  <c r="E980" i="96" s="1"/>
  <c r="D819" i="86"/>
  <c r="D980" i="96" s="1"/>
  <c r="C819" i="86"/>
  <c r="C980" i="96" s="1"/>
  <c r="B819" i="86"/>
  <c r="B980" i="96" s="1"/>
  <c r="Y818" i="86"/>
  <c r="Y979" i="96" s="1"/>
  <c r="X818" i="86"/>
  <c r="X979" i="96" s="1"/>
  <c r="W818" i="86"/>
  <c r="W979" i="96" s="1"/>
  <c r="V818" i="86"/>
  <c r="V979" i="96" s="1"/>
  <c r="U818" i="86"/>
  <c r="U979" i="96" s="1"/>
  <c r="T818" i="86"/>
  <c r="T979" i="96" s="1"/>
  <c r="S818" i="86"/>
  <c r="S979" i="96" s="1"/>
  <c r="R818" i="86"/>
  <c r="R979" i="96" s="1"/>
  <c r="Q818" i="86"/>
  <c r="Q979" i="96" s="1"/>
  <c r="P818" i="86"/>
  <c r="P979" i="96" s="1"/>
  <c r="O818" i="86"/>
  <c r="O979" i="96" s="1"/>
  <c r="N818" i="86"/>
  <c r="N979" i="96" s="1"/>
  <c r="M818" i="86"/>
  <c r="M979" i="96" s="1"/>
  <c r="L818" i="86"/>
  <c r="L979" i="96" s="1"/>
  <c r="K818" i="86"/>
  <c r="K979" i="96" s="1"/>
  <c r="J818" i="86"/>
  <c r="J979" i="96" s="1"/>
  <c r="I818" i="86"/>
  <c r="I979" i="96" s="1"/>
  <c r="H818" i="86"/>
  <c r="H979" i="96" s="1"/>
  <c r="G818" i="86"/>
  <c r="G979" i="96" s="1"/>
  <c r="F818" i="86"/>
  <c r="F979" i="96" s="1"/>
  <c r="E818" i="86"/>
  <c r="E979" i="96" s="1"/>
  <c r="D818" i="86"/>
  <c r="D979" i="96" s="1"/>
  <c r="C818" i="86"/>
  <c r="C979" i="96" s="1"/>
  <c r="B818" i="86"/>
  <c r="B979" i="96" s="1"/>
  <c r="Y817" i="86"/>
  <c r="Y978" i="96" s="1"/>
  <c r="X817" i="86"/>
  <c r="X978" i="96" s="1"/>
  <c r="W817" i="86"/>
  <c r="W978" i="96" s="1"/>
  <c r="V817" i="86"/>
  <c r="V978" i="96" s="1"/>
  <c r="U817" i="86"/>
  <c r="U978" i="96" s="1"/>
  <c r="T817" i="86"/>
  <c r="T978" i="96" s="1"/>
  <c r="S817" i="86"/>
  <c r="S978" i="96" s="1"/>
  <c r="R817" i="86"/>
  <c r="R978" i="96" s="1"/>
  <c r="Q817" i="86"/>
  <c r="Q978" i="96" s="1"/>
  <c r="P817" i="86"/>
  <c r="P978" i="96" s="1"/>
  <c r="O817" i="86"/>
  <c r="O978" i="96" s="1"/>
  <c r="N817" i="86"/>
  <c r="N978" i="96" s="1"/>
  <c r="M817" i="86"/>
  <c r="M978" i="96" s="1"/>
  <c r="L817" i="86"/>
  <c r="L978" i="96" s="1"/>
  <c r="K817" i="86"/>
  <c r="K978" i="96" s="1"/>
  <c r="J817" i="86"/>
  <c r="J978" i="96" s="1"/>
  <c r="I817" i="86"/>
  <c r="I978" i="96" s="1"/>
  <c r="H817" i="86"/>
  <c r="H978" i="96" s="1"/>
  <c r="G817" i="86"/>
  <c r="G978" i="96" s="1"/>
  <c r="F817" i="86"/>
  <c r="F978" i="96" s="1"/>
  <c r="E817" i="86"/>
  <c r="E978" i="96" s="1"/>
  <c r="D817" i="86"/>
  <c r="D978" i="96" s="1"/>
  <c r="C817" i="86"/>
  <c r="C978" i="96" s="1"/>
  <c r="B817" i="86"/>
  <c r="B978" i="96" s="1"/>
  <c r="Y816" i="86"/>
  <c r="Y977" i="96" s="1"/>
  <c r="X816" i="86"/>
  <c r="X977" i="96" s="1"/>
  <c r="W816" i="86"/>
  <c r="W977" i="96" s="1"/>
  <c r="V816" i="86"/>
  <c r="V977" i="96" s="1"/>
  <c r="U816" i="86"/>
  <c r="U977" i="96" s="1"/>
  <c r="T816" i="86"/>
  <c r="T977" i="96" s="1"/>
  <c r="S816" i="86"/>
  <c r="S977" i="96" s="1"/>
  <c r="R816" i="86"/>
  <c r="R977" i="96" s="1"/>
  <c r="Q816" i="86"/>
  <c r="Q977" i="96" s="1"/>
  <c r="P816" i="86"/>
  <c r="P977" i="96" s="1"/>
  <c r="O816" i="86"/>
  <c r="O977" i="96" s="1"/>
  <c r="N816" i="86"/>
  <c r="N977" i="96" s="1"/>
  <c r="M816" i="86"/>
  <c r="M977" i="96" s="1"/>
  <c r="L816" i="86"/>
  <c r="L977" i="96" s="1"/>
  <c r="K816" i="86"/>
  <c r="K977" i="96" s="1"/>
  <c r="J816" i="86"/>
  <c r="J977" i="96" s="1"/>
  <c r="I816" i="86"/>
  <c r="I977" i="96" s="1"/>
  <c r="H816" i="86"/>
  <c r="H977" i="96" s="1"/>
  <c r="G816" i="86"/>
  <c r="G977" i="96" s="1"/>
  <c r="F816" i="86"/>
  <c r="F977" i="96" s="1"/>
  <c r="E816" i="86"/>
  <c r="E977" i="96" s="1"/>
  <c r="D816" i="86"/>
  <c r="D977" i="96" s="1"/>
  <c r="C816" i="86"/>
  <c r="C977" i="96" s="1"/>
  <c r="B816" i="86"/>
  <c r="B977" i="96" s="1"/>
  <c r="Y815" i="86"/>
  <c r="Y976" i="96" s="1"/>
  <c r="X815" i="86"/>
  <c r="X976" i="96" s="1"/>
  <c r="W815" i="86"/>
  <c r="W976" i="96" s="1"/>
  <c r="V815" i="86"/>
  <c r="V976" i="96" s="1"/>
  <c r="U815" i="86"/>
  <c r="U976" i="96" s="1"/>
  <c r="T815" i="86"/>
  <c r="T976" i="96" s="1"/>
  <c r="S815" i="86"/>
  <c r="S976" i="96" s="1"/>
  <c r="R815" i="86"/>
  <c r="R976" i="96" s="1"/>
  <c r="Q815" i="86"/>
  <c r="Q976" i="96" s="1"/>
  <c r="P815" i="86"/>
  <c r="P976" i="96" s="1"/>
  <c r="O815" i="86"/>
  <c r="O976" i="96" s="1"/>
  <c r="N815" i="86"/>
  <c r="N976" i="96" s="1"/>
  <c r="M815" i="86"/>
  <c r="M976" i="96" s="1"/>
  <c r="L815" i="86"/>
  <c r="L976" i="96" s="1"/>
  <c r="K815" i="86"/>
  <c r="K976" i="96" s="1"/>
  <c r="J815" i="86"/>
  <c r="J976" i="96" s="1"/>
  <c r="I815" i="86"/>
  <c r="I976" i="96" s="1"/>
  <c r="H815" i="86"/>
  <c r="H976" i="96" s="1"/>
  <c r="G815" i="86"/>
  <c r="G976" i="96" s="1"/>
  <c r="F815" i="86"/>
  <c r="F976" i="96" s="1"/>
  <c r="E815" i="86"/>
  <c r="E976" i="96" s="1"/>
  <c r="D815" i="86"/>
  <c r="D976" i="96" s="1"/>
  <c r="C815" i="86"/>
  <c r="C976" i="96" s="1"/>
  <c r="B815" i="86"/>
  <c r="B976" i="96" s="1"/>
  <c r="Y814" i="86"/>
  <c r="Y975" i="96" s="1"/>
  <c r="X814" i="86"/>
  <c r="X975" i="96" s="1"/>
  <c r="W814" i="86"/>
  <c r="W975" i="96" s="1"/>
  <c r="V814" i="86"/>
  <c r="V975" i="96" s="1"/>
  <c r="U814" i="86"/>
  <c r="U975" i="96" s="1"/>
  <c r="T814" i="86"/>
  <c r="T975" i="96" s="1"/>
  <c r="S814" i="86"/>
  <c r="S975" i="96" s="1"/>
  <c r="R814" i="86"/>
  <c r="R975" i="96" s="1"/>
  <c r="Q814" i="86"/>
  <c r="Q975" i="96" s="1"/>
  <c r="P814" i="86"/>
  <c r="P975" i="96" s="1"/>
  <c r="O814" i="86"/>
  <c r="O975" i="96" s="1"/>
  <c r="N814" i="86"/>
  <c r="N975" i="96" s="1"/>
  <c r="M814" i="86"/>
  <c r="M975" i="96" s="1"/>
  <c r="L814" i="86"/>
  <c r="L975" i="96" s="1"/>
  <c r="K814" i="86"/>
  <c r="K975" i="96" s="1"/>
  <c r="J814" i="86"/>
  <c r="J975" i="96" s="1"/>
  <c r="I814" i="86"/>
  <c r="I975" i="96" s="1"/>
  <c r="H814" i="86"/>
  <c r="H975" i="96" s="1"/>
  <c r="G814" i="86"/>
  <c r="G975" i="96" s="1"/>
  <c r="F814" i="86"/>
  <c r="F975" i="96" s="1"/>
  <c r="E814" i="86"/>
  <c r="E975" i="96" s="1"/>
  <c r="D814" i="86"/>
  <c r="D975" i="96" s="1"/>
  <c r="C814" i="86"/>
  <c r="C975" i="96" s="1"/>
  <c r="B814" i="86"/>
  <c r="B975" i="96" s="1"/>
  <c r="Y813" i="86"/>
  <c r="Y974" i="96" s="1"/>
  <c r="X813" i="86"/>
  <c r="X974" i="96" s="1"/>
  <c r="W813" i="86"/>
  <c r="W974" i="96" s="1"/>
  <c r="V813" i="86"/>
  <c r="V974" i="96" s="1"/>
  <c r="U813" i="86"/>
  <c r="U974" i="96" s="1"/>
  <c r="T813" i="86"/>
  <c r="T974" i="96" s="1"/>
  <c r="S813" i="86"/>
  <c r="S974" i="96" s="1"/>
  <c r="R813" i="86"/>
  <c r="R974" i="96" s="1"/>
  <c r="Q813" i="86"/>
  <c r="Q974" i="96" s="1"/>
  <c r="P813" i="86"/>
  <c r="P974" i="96" s="1"/>
  <c r="O813" i="86"/>
  <c r="O974" i="96" s="1"/>
  <c r="N813" i="86"/>
  <c r="N974" i="96" s="1"/>
  <c r="M813" i="86"/>
  <c r="M974" i="96" s="1"/>
  <c r="L813" i="86"/>
  <c r="L974" i="96" s="1"/>
  <c r="K813" i="86"/>
  <c r="K974" i="96" s="1"/>
  <c r="J813" i="86"/>
  <c r="J974" i="96" s="1"/>
  <c r="I813" i="86"/>
  <c r="I974" i="96" s="1"/>
  <c r="H813" i="86"/>
  <c r="H974" i="96" s="1"/>
  <c r="G813" i="86"/>
  <c r="G974" i="96" s="1"/>
  <c r="F813" i="86"/>
  <c r="F974" i="96" s="1"/>
  <c r="E813" i="86"/>
  <c r="E974" i="96" s="1"/>
  <c r="D813" i="86"/>
  <c r="D974" i="96" s="1"/>
  <c r="C813" i="86"/>
  <c r="C974" i="96" s="1"/>
  <c r="B813" i="86"/>
  <c r="B974" i="96" s="1"/>
  <c r="Y812" i="86"/>
  <c r="Y973" i="96" s="1"/>
  <c r="X812" i="86"/>
  <c r="X973" i="96" s="1"/>
  <c r="W812" i="86"/>
  <c r="W973" i="96" s="1"/>
  <c r="V812" i="86"/>
  <c r="V973" i="96" s="1"/>
  <c r="U812" i="86"/>
  <c r="U973" i="96" s="1"/>
  <c r="T812" i="86"/>
  <c r="T973" i="96" s="1"/>
  <c r="S812" i="86"/>
  <c r="S973" i="96" s="1"/>
  <c r="R812" i="86"/>
  <c r="R973" i="96" s="1"/>
  <c r="Q812" i="86"/>
  <c r="Q973" i="96" s="1"/>
  <c r="P812" i="86"/>
  <c r="P973" i="96" s="1"/>
  <c r="O812" i="86"/>
  <c r="O973" i="96" s="1"/>
  <c r="N812" i="86"/>
  <c r="N973" i="96" s="1"/>
  <c r="M812" i="86"/>
  <c r="M973" i="96" s="1"/>
  <c r="L812" i="86"/>
  <c r="L973" i="96" s="1"/>
  <c r="K812" i="86"/>
  <c r="K973" i="96" s="1"/>
  <c r="J812" i="86"/>
  <c r="J973" i="96" s="1"/>
  <c r="I812" i="86"/>
  <c r="I973" i="96" s="1"/>
  <c r="H812" i="86"/>
  <c r="H973" i="96" s="1"/>
  <c r="G812" i="86"/>
  <c r="G973" i="96" s="1"/>
  <c r="F812" i="86"/>
  <c r="F973" i="96" s="1"/>
  <c r="E812" i="86"/>
  <c r="E973" i="96" s="1"/>
  <c r="D812" i="86"/>
  <c r="D973" i="96" s="1"/>
  <c r="C812" i="86"/>
  <c r="C973" i="96" s="1"/>
  <c r="B812" i="86"/>
  <c r="B973" i="96" s="1"/>
  <c r="Y811" i="86"/>
  <c r="Y972" i="96" s="1"/>
  <c r="X811" i="86"/>
  <c r="X972" i="96" s="1"/>
  <c r="W811" i="86"/>
  <c r="W972" i="96" s="1"/>
  <c r="V811" i="86"/>
  <c r="V972" i="96" s="1"/>
  <c r="U811" i="86"/>
  <c r="U972" i="96" s="1"/>
  <c r="T811" i="86"/>
  <c r="T972" i="96" s="1"/>
  <c r="S811" i="86"/>
  <c r="S972" i="96" s="1"/>
  <c r="R811" i="86"/>
  <c r="R972" i="96" s="1"/>
  <c r="Q811" i="86"/>
  <c r="Q972" i="96" s="1"/>
  <c r="P811" i="86"/>
  <c r="P972" i="96" s="1"/>
  <c r="O811" i="86"/>
  <c r="O972" i="96" s="1"/>
  <c r="N811" i="86"/>
  <c r="N972" i="96" s="1"/>
  <c r="M811" i="86"/>
  <c r="M972" i="96" s="1"/>
  <c r="L811" i="86"/>
  <c r="L972" i="96" s="1"/>
  <c r="K811" i="86"/>
  <c r="K972" i="96" s="1"/>
  <c r="J811" i="86"/>
  <c r="J972" i="96" s="1"/>
  <c r="I811" i="86"/>
  <c r="I972" i="96" s="1"/>
  <c r="H811" i="86"/>
  <c r="H972" i="96" s="1"/>
  <c r="G811" i="86"/>
  <c r="G972" i="96" s="1"/>
  <c r="F811" i="86"/>
  <c r="F972" i="96" s="1"/>
  <c r="E811" i="86"/>
  <c r="E972" i="96" s="1"/>
  <c r="D811" i="86"/>
  <c r="D972" i="96" s="1"/>
  <c r="C811" i="86"/>
  <c r="C972" i="96" s="1"/>
  <c r="B811" i="86"/>
  <c r="B972" i="96" s="1"/>
  <c r="Y810" i="86"/>
  <c r="Y971" i="96" s="1"/>
  <c r="X810" i="86"/>
  <c r="X971" i="96" s="1"/>
  <c r="W810" i="86"/>
  <c r="W971" i="96" s="1"/>
  <c r="V810" i="86"/>
  <c r="V971" i="96" s="1"/>
  <c r="U810" i="86"/>
  <c r="U971" i="96" s="1"/>
  <c r="T810" i="86"/>
  <c r="T971" i="96" s="1"/>
  <c r="S810" i="86"/>
  <c r="S971" i="96" s="1"/>
  <c r="R810" i="86"/>
  <c r="R971" i="96" s="1"/>
  <c r="Q810" i="86"/>
  <c r="Q971" i="96" s="1"/>
  <c r="P810" i="86"/>
  <c r="P971" i="96" s="1"/>
  <c r="O810" i="86"/>
  <c r="O971" i="96" s="1"/>
  <c r="N810" i="86"/>
  <c r="N971" i="96" s="1"/>
  <c r="M810" i="86"/>
  <c r="M971" i="96" s="1"/>
  <c r="L810" i="86"/>
  <c r="L971" i="96" s="1"/>
  <c r="K810" i="86"/>
  <c r="K971" i="96" s="1"/>
  <c r="J810" i="86"/>
  <c r="J971" i="96" s="1"/>
  <c r="I810" i="86"/>
  <c r="I971" i="96" s="1"/>
  <c r="H810" i="86"/>
  <c r="H971" i="96" s="1"/>
  <c r="G810" i="86"/>
  <c r="G971" i="96" s="1"/>
  <c r="F810" i="86"/>
  <c r="F971" i="96" s="1"/>
  <c r="E810" i="86"/>
  <c r="E971" i="96" s="1"/>
  <c r="D810" i="86"/>
  <c r="D971" i="96" s="1"/>
  <c r="C810" i="86"/>
  <c r="C971" i="96" s="1"/>
  <c r="B810" i="86"/>
  <c r="B971" i="96" s="1"/>
  <c r="Y809" i="86"/>
  <c r="Y970" i="96" s="1"/>
  <c r="X809" i="86"/>
  <c r="X970" i="96" s="1"/>
  <c r="W809" i="86"/>
  <c r="W970" i="96" s="1"/>
  <c r="V809" i="86"/>
  <c r="V970" i="96" s="1"/>
  <c r="U809" i="86"/>
  <c r="U970" i="96" s="1"/>
  <c r="T809" i="86"/>
  <c r="T970" i="96" s="1"/>
  <c r="S809" i="86"/>
  <c r="S970" i="96" s="1"/>
  <c r="R809" i="86"/>
  <c r="R970" i="96" s="1"/>
  <c r="Q809" i="86"/>
  <c r="Q970" i="96" s="1"/>
  <c r="P809" i="86"/>
  <c r="P970" i="96" s="1"/>
  <c r="O809" i="86"/>
  <c r="O970" i="96" s="1"/>
  <c r="N809" i="86"/>
  <c r="N970" i="96" s="1"/>
  <c r="M809" i="86"/>
  <c r="M970" i="96" s="1"/>
  <c r="L809" i="86"/>
  <c r="L970" i="96" s="1"/>
  <c r="K809" i="86"/>
  <c r="K970" i="96" s="1"/>
  <c r="J809" i="86"/>
  <c r="J970" i="96" s="1"/>
  <c r="I809" i="86"/>
  <c r="I970" i="96" s="1"/>
  <c r="H809" i="86"/>
  <c r="H970" i="96" s="1"/>
  <c r="G809" i="86"/>
  <c r="G970" i="96" s="1"/>
  <c r="F809" i="86"/>
  <c r="F970" i="96" s="1"/>
  <c r="E809" i="86"/>
  <c r="E970" i="96" s="1"/>
  <c r="D809" i="86"/>
  <c r="D970" i="96" s="1"/>
  <c r="C809" i="86"/>
  <c r="C970" i="96" s="1"/>
  <c r="B809" i="86"/>
  <c r="B970" i="96" s="1"/>
  <c r="Y808" i="86"/>
  <c r="Y969" i="96" s="1"/>
  <c r="X808" i="86"/>
  <c r="X969" i="96" s="1"/>
  <c r="W808" i="86"/>
  <c r="W969" i="96" s="1"/>
  <c r="V808" i="86"/>
  <c r="V969" i="96" s="1"/>
  <c r="U808" i="86"/>
  <c r="U969" i="96" s="1"/>
  <c r="T808" i="86"/>
  <c r="T969" i="96" s="1"/>
  <c r="S808" i="86"/>
  <c r="S969" i="96" s="1"/>
  <c r="R808" i="86"/>
  <c r="R969" i="96" s="1"/>
  <c r="Q808" i="86"/>
  <c r="Q969" i="96" s="1"/>
  <c r="P808" i="86"/>
  <c r="P969" i="96" s="1"/>
  <c r="O808" i="86"/>
  <c r="O969" i="96" s="1"/>
  <c r="N808" i="86"/>
  <c r="N969" i="96" s="1"/>
  <c r="M808" i="86"/>
  <c r="M969" i="96" s="1"/>
  <c r="L808" i="86"/>
  <c r="L969" i="96" s="1"/>
  <c r="K808" i="86"/>
  <c r="K969" i="96" s="1"/>
  <c r="J808" i="86"/>
  <c r="J969" i="96" s="1"/>
  <c r="I808" i="86"/>
  <c r="I969" i="96" s="1"/>
  <c r="H808" i="86"/>
  <c r="H969" i="96" s="1"/>
  <c r="G808" i="86"/>
  <c r="G969" i="96" s="1"/>
  <c r="F808" i="86"/>
  <c r="F969" i="96" s="1"/>
  <c r="E808" i="86"/>
  <c r="E969" i="96" s="1"/>
  <c r="D808" i="86"/>
  <c r="D969" i="96" s="1"/>
  <c r="C808" i="86"/>
  <c r="C969" i="96" s="1"/>
  <c r="B808" i="86"/>
  <c r="B969" i="96" s="1"/>
  <c r="Y807" i="86"/>
  <c r="Y968" i="96" s="1"/>
  <c r="X807" i="86"/>
  <c r="X968" i="96" s="1"/>
  <c r="W807" i="86"/>
  <c r="W968" i="96" s="1"/>
  <c r="V807" i="86"/>
  <c r="V968" i="96" s="1"/>
  <c r="U807" i="86"/>
  <c r="U968" i="96" s="1"/>
  <c r="T807" i="86"/>
  <c r="T968" i="96" s="1"/>
  <c r="S807" i="86"/>
  <c r="S968" i="96" s="1"/>
  <c r="R807" i="86"/>
  <c r="R968" i="96" s="1"/>
  <c r="Q807" i="86"/>
  <c r="Q968" i="96" s="1"/>
  <c r="P807" i="86"/>
  <c r="P968" i="96" s="1"/>
  <c r="O807" i="86"/>
  <c r="O968" i="96" s="1"/>
  <c r="N807" i="86"/>
  <c r="N968" i="96" s="1"/>
  <c r="M807" i="86"/>
  <c r="M968" i="96" s="1"/>
  <c r="L807" i="86"/>
  <c r="L968" i="96" s="1"/>
  <c r="K807" i="86"/>
  <c r="K968" i="96" s="1"/>
  <c r="J807" i="86"/>
  <c r="J968" i="96" s="1"/>
  <c r="I807" i="86"/>
  <c r="I968" i="96" s="1"/>
  <c r="H807" i="86"/>
  <c r="H968" i="96" s="1"/>
  <c r="G807" i="86"/>
  <c r="G968" i="96" s="1"/>
  <c r="F807" i="86"/>
  <c r="F968" i="96" s="1"/>
  <c r="E807" i="86"/>
  <c r="E968" i="96" s="1"/>
  <c r="D807" i="86"/>
  <c r="D968" i="96" s="1"/>
  <c r="C807" i="86"/>
  <c r="C968" i="96" s="1"/>
  <c r="B807" i="86"/>
  <c r="B968" i="96" s="1"/>
  <c r="Y802" i="86"/>
  <c r="Y963" i="96" s="1"/>
  <c r="X802" i="86"/>
  <c r="X963" i="96" s="1"/>
  <c r="W802" i="86"/>
  <c r="W963" i="96" s="1"/>
  <c r="V802" i="86"/>
  <c r="V963" i="96" s="1"/>
  <c r="U802" i="86"/>
  <c r="U963" i="96" s="1"/>
  <c r="T802" i="86"/>
  <c r="T963" i="96" s="1"/>
  <c r="S802" i="86"/>
  <c r="S963" i="96" s="1"/>
  <c r="R802" i="86"/>
  <c r="R963" i="96" s="1"/>
  <c r="Q802" i="86"/>
  <c r="Q963" i="96" s="1"/>
  <c r="P802" i="86"/>
  <c r="P963" i="96" s="1"/>
  <c r="O802" i="86"/>
  <c r="O963" i="96" s="1"/>
  <c r="N802" i="86"/>
  <c r="N963" i="96" s="1"/>
  <c r="M802" i="86"/>
  <c r="M963" i="96" s="1"/>
  <c r="L802" i="86"/>
  <c r="L963" i="96" s="1"/>
  <c r="K802" i="86"/>
  <c r="K963" i="96" s="1"/>
  <c r="J802" i="86"/>
  <c r="J963" i="96" s="1"/>
  <c r="I802" i="86"/>
  <c r="I963" i="96" s="1"/>
  <c r="H802" i="86"/>
  <c r="H963" i="96" s="1"/>
  <c r="G802" i="86"/>
  <c r="G963" i="96" s="1"/>
  <c r="F802" i="86"/>
  <c r="F963" i="96" s="1"/>
  <c r="E802" i="86"/>
  <c r="E963" i="96" s="1"/>
  <c r="D802" i="86"/>
  <c r="D963" i="96" s="1"/>
  <c r="C802" i="86"/>
  <c r="C963" i="96" s="1"/>
  <c r="B802" i="86"/>
  <c r="B963" i="96" s="1"/>
  <c r="Y801" i="86"/>
  <c r="Y962" i="96" s="1"/>
  <c r="X801" i="86"/>
  <c r="X962" i="96" s="1"/>
  <c r="W801" i="86"/>
  <c r="W962" i="96" s="1"/>
  <c r="V801" i="86"/>
  <c r="V962" i="96" s="1"/>
  <c r="U801" i="86"/>
  <c r="U962" i="96" s="1"/>
  <c r="T801" i="86"/>
  <c r="T962" i="96" s="1"/>
  <c r="S801" i="86"/>
  <c r="S962" i="96" s="1"/>
  <c r="R801" i="86"/>
  <c r="R962" i="96" s="1"/>
  <c r="Q801" i="86"/>
  <c r="Q962" i="96" s="1"/>
  <c r="P801" i="86"/>
  <c r="P962" i="96" s="1"/>
  <c r="O801" i="86"/>
  <c r="O962" i="96" s="1"/>
  <c r="N801" i="86"/>
  <c r="N962" i="96" s="1"/>
  <c r="M801" i="86"/>
  <c r="M962" i="96" s="1"/>
  <c r="L801" i="86"/>
  <c r="L962" i="96" s="1"/>
  <c r="K801" i="86"/>
  <c r="K962" i="96" s="1"/>
  <c r="J801" i="86"/>
  <c r="J962" i="96" s="1"/>
  <c r="I801" i="86"/>
  <c r="I962" i="96" s="1"/>
  <c r="H801" i="86"/>
  <c r="H962" i="96" s="1"/>
  <c r="G801" i="86"/>
  <c r="G962" i="96" s="1"/>
  <c r="F801" i="86"/>
  <c r="F962" i="96" s="1"/>
  <c r="E801" i="86"/>
  <c r="E962" i="96" s="1"/>
  <c r="D801" i="86"/>
  <c r="D962" i="96" s="1"/>
  <c r="C801" i="86"/>
  <c r="C962" i="96" s="1"/>
  <c r="B801" i="86"/>
  <c r="B962" i="96" s="1"/>
  <c r="Y800" i="86"/>
  <c r="Y961" i="96" s="1"/>
  <c r="X800" i="86"/>
  <c r="X961" i="96" s="1"/>
  <c r="W800" i="86"/>
  <c r="W961" i="96" s="1"/>
  <c r="V800" i="86"/>
  <c r="V961" i="96" s="1"/>
  <c r="U800" i="86"/>
  <c r="U961" i="96" s="1"/>
  <c r="T800" i="86"/>
  <c r="T961" i="96" s="1"/>
  <c r="S800" i="86"/>
  <c r="S961" i="96" s="1"/>
  <c r="R800" i="86"/>
  <c r="R961" i="96" s="1"/>
  <c r="Q800" i="86"/>
  <c r="Q961" i="96" s="1"/>
  <c r="P800" i="86"/>
  <c r="P961" i="96" s="1"/>
  <c r="O800" i="86"/>
  <c r="O961" i="96" s="1"/>
  <c r="N800" i="86"/>
  <c r="N961" i="96" s="1"/>
  <c r="M800" i="86"/>
  <c r="M961" i="96" s="1"/>
  <c r="L800" i="86"/>
  <c r="L961" i="96" s="1"/>
  <c r="K800" i="86"/>
  <c r="K961" i="96" s="1"/>
  <c r="J800" i="86"/>
  <c r="J961" i="96" s="1"/>
  <c r="I800" i="86"/>
  <c r="I961" i="96" s="1"/>
  <c r="H800" i="86"/>
  <c r="H961" i="96" s="1"/>
  <c r="G800" i="86"/>
  <c r="G961" i="96" s="1"/>
  <c r="F800" i="86"/>
  <c r="F961" i="96" s="1"/>
  <c r="E800" i="86"/>
  <c r="E961" i="96" s="1"/>
  <c r="D800" i="86"/>
  <c r="D961" i="96" s="1"/>
  <c r="C800" i="86"/>
  <c r="C961" i="96" s="1"/>
  <c r="B800" i="86"/>
  <c r="B961" i="96" s="1"/>
  <c r="X799" i="86"/>
  <c r="X960" i="96" s="1"/>
  <c r="Y799" i="86"/>
  <c r="Y960" i="96" s="1"/>
  <c r="W799" i="86"/>
  <c r="W960" i="96" s="1"/>
  <c r="V799" i="86"/>
  <c r="V960" i="96" s="1"/>
  <c r="U799" i="86"/>
  <c r="U960" i="96" s="1"/>
  <c r="T799" i="86"/>
  <c r="T960" i="96" s="1"/>
  <c r="S799" i="86"/>
  <c r="S960" i="96" s="1"/>
  <c r="R799" i="86"/>
  <c r="R960" i="96" s="1"/>
  <c r="Q799" i="86"/>
  <c r="Q960" i="96" s="1"/>
  <c r="P799" i="86"/>
  <c r="P960" i="96" s="1"/>
  <c r="O799" i="86"/>
  <c r="O960" i="96" s="1"/>
  <c r="N799" i="86"/>
  <c r="N960" i="96" s="1"/>
  <c r="M799" i="86"/>
  <c r="M960" i="96" s="1"/>
  <c r="L799" i="86"/>
  <c r="L960" i="96" s="1"/>
  <c r="K799" i="86"/>
  <c r="K960" i="96" s="1"/>
  <c r="J799" i="86"/>
  <c r="J960" i="96" s="1"/>
  <c r="I799" i="86"/>
  <c r="I960" i="96" s="1"/>
  <c r="H799" i="86"/>
  <c r="H960" i="96" s="1"/>
  <c r="G799" i="86"/>
  <c r="G960" i="96" s="1"/>
  <c r="F799" i="86"/>
  <c r="F960" i="96" s="1"/>
  <c r="E799" i="86"/>
  <c r="E960" i="96" s="1"/>
  <c r="D799" i="86"/>
  <c r="D960" i="96" s="1"/>
  <c r="C799" i="86"/>
  <c r="C960" i="96" s="1"/>
  <c r="B799" i="86"/>
  <c r="B960" i="96" s="1"/>
  <c r="Y798" i="86"/>
  <c r="Y959" i="96" s="1"/>
  <c r="X798" i="86"/>
  <c r="X959" i="96" s="1"/>
  <c r="W798" i="86"/>
  <c r="W959" i="96" s="1"/>
  <c r="V798" i="86"/>
  <c r="V959" i="96" s="1"/>
  <c r="U798" i="86"/>
  <c r="U959" i="96" s="1"/>
  <c r="T798" i="86"/>
  <c r="T959" i="96" s="1"/>
  <c r="S798" i="86"/>
  <c r="S959" i="96" s="1"/>
  <c r="R798" i="86"/>
  <c r="R959" i="96" s="1"/>
  <c r="Q798" i="86"/>
  <c r="Q959" i="96" s="1"/>
  <c r="P798" i="86"/>
  <c r="P959" i="96" s="1"/>
  <c r="O798" i="86"/>
  <c r="O959" i="96" s="1"/>
  <c r="N798" i="86"/>
  <c r="N959" i="96" s="1"/>
  <c r="M798" i="86"/>
  <c r="M959" i="96" s="1"/>
  <c r="L798" i="86"/>
  <c r="L959" i="96" s="1"/>
  <c r="K798" i="86"/>
  <c r="K959" i="96" s="1"/>
  <c r="J798" i="86"/>
  <c r="J959" i="96" s="1"/>
  <c r="I798" i="86"/>
  <c r="I959" i="96" s="1"/>
  <c r="H798" i="86"/>
  <c r="H959" i="96" s="1"/>
  <c r="G798" i="86"/>
  <c r="G959" i="96" s="1"/>
  <c r="F798" i="86"/>
  <c r="F959" i="96" s="1"/>
  <c r="E798" i="86"/>
  <c r="E959" i="96" s="1"/>
  <c r="D798" i="86"/>
  <c r="D959" i="96" s="1"/>
  <c r="C798" i="86"/>
  <c r="C959" i="96" s="1"/>
  <c r="B798" i="86"/>
  <c r="B959" i="96" s="1"/>
  <c r="Y797" i="86"/>
  <c r="Y958" i="96" s="1"/>
  <c r="X797" i="86"/>
  <c r="X958" i="96" s="1"/>
  <c r="W797" i="86"/>
  <c r="W958" i="96" s="1"/>
  <c r="V797" i="86"/>
  <c r="V958" i="96" s="1"/>
  <c r="U797" i="86"/>
  <c r="U958" i="96" s="1"/>
  <c r="T797" i="86"/>
  <c r="T958" i="96" s="1"/>
  <c r="S797" i="86"/>
  <c r="S958" i="96" s="1"/>
  <c r="R797" i="86"/>
  <c r="R958" i="96" s="1"/>
  <c r="Q797" i="86"/>
  <c r="Q958" i="96" s="1"/>
  <c r="P797" i="86"/>
  <c r="P958" i="96" s="1"/>
  <c r="O797" i="86"/>
  <c r="O958" i="96" s="1"/>
  <c r="N797" i="86"/>
  <c r="N958" i="96" s="1"/>
  <c r="M797" i="86"/>
  <c r="M958" i="96" s="1"/>
  <c r="L797" i="86"/>
  <c r="L958" i="96" s="1"/>
  <c r="K797" i="86"/>
  <c r="K958" i="96" s="1"/>
  <c r="J797" i="86"/>
  <c r="J958" i="96" s="1"/>
  <c r="I797" i="86"/>
  <c r="I958" i="96" s="1"/>
  <c r="H797" i="86"/>
  <c r="H958" i="96" s="1"/>
  <c r="G797" i="86"/>
  <c r="G958" i="96" s="1"/>
  <c r="F797" i="86"/>
  <c r="F958" i="96" s="1"/>
  <c r="E797" i="86"/>
  <c r="E958" i="96" s="1"/>
  <c r="D797" i="86"/>
  <c r="D958" i="96" s="1"/>
  <c r="C797" i="86"/>
  <c r="C958" i="96" s="1"/>
  <c r="B797" i="86"/>
  <c r="B958" i="96" s="1"/>
  <c r="Y796" i="86"/>
  <c r="Y957" i="96" s="1"/>
  <c r="X796" i="86"/>
  <c r="X957" i="96" s="1"/>
  <c r="W796" i="86"/>
  <c r="W957" i="96" s="1"/>
  <c r="V796" i="86"/>
  <c r="V957" i="96" s="1"/>
  <c r="U796" i="86"/>
  <c r="U957" i="96" s="1"/>
  <c r="T796" i="86"/>
  <c r="T957" i="96" s="1"/>
  <c r="S796" i="86"/>
  <c r="S957" i="96" s="1"/>
  <c r="R796" i="86"/>
  <c r="R957" i="96" s="1"/>
  <c r="Q796" i="86"/>
  <c r="Q957" i="96" s="1"/>
  <c r="P796" i="86"/>
  <c r="P957" i="96" s="1"/>
  <c r="O796" i="86"/>
  <c r="O957" i="96" s="1"/>
  <c r="N796" i="86"/>
  <c r="N957" i="96" s="1"/>
  <c r="M796" i="86"/>
  <c r="M957" i="96" s="1"/>
  <c r="L796" i="86"/>
  <c r="L957" i="96" s="1"/>
  <c r="K796" i="86"/>
  <c r="K957" i="96" s="1"/>
  <c r="J796" i="86"/>
  <c r="J957" i="96" s="1"/>
  <c r="I796" i="86"/>
  <c r="I957" i="96" s="1"/>
  <c r="H796" i="86"/>
  <c r="H957" i="96" s="1"/>
  <c r="G796" i="86"/>
  <c r="G957" i="96" s="1"/>
  <c r="F796" i="86"/>
  <c r="F957" i="96" s="1"/>
  <c r="E796" i="86"/>
  <c r="E957" i="96" s="1"/>
  <c r="D796" i="86"/>
  <c r="D957" i="96" s="1"/>
  <c r="C796" i="86"/>
  <c r="C957" i="96" s="1"/>
  <c r="B796" i="86"/>
  <c r="B957" i="96" s="1"/>
  <c r="Y795" i="86"/>
  <c r="Y956" i="96" s="1"/>
  <c r="X795" i="86"/>
  <c r="X956" i="96" s="1"/>
  <c r="W795" i="86"/>
  <c r="W956" i="96" s="1"/>
  <c r="V795" i="86"/>
  <c r="V956" i="96" s="1"/>
  <c r="U795" i="86"/>
  <c r="U956" i="96" s="1"/>
  <c r="T795" i="86"/>
  <c r="T956" i="96" s="1"/>
  <c r="S795" i="86"/>
  <c r="S956" i="96" s="1"/>
  <c r="R795" i="86"/>
  <c r="R956" i="96" s="1"/>
  <c r="Q795" i="86"/>
  <c r="Q956" i="96" s="1"/>
  <c r="P795" i="86"/>
  <c r="P956" i="96" s="1"/>
  <c r="O795" i="86"/>
  <c r="O956" i="96" s="1"/>
  <c r="N795" i="86"/>
  <c r="N956" i="96" s="1"/>
  <c r="M795" i="86"/>
  <c r="M956" i="96" s="1"/>
  <c r="L795" i="86"/>
  <c r="L956" i="96" s="1"/>
  <c r="K795" i="86"/>
  <c r="K956" i="96" s="1"/>
  <c r="J795" i="86"/>
  <c r="J956" i="96" s="1"/>
  <c r="I795" i="86"/>
  <c r="I956" i="96" s="1"/>
  <c r="H795" i="86"/>
  <c r="H956" i="96" s="1"/>
  <c r="G795" i="86"/>
  <c r="G956" i="96" s="1"/>
  <c r="F795" i="86"/>
  <c r="F956" i="96" s="1"/>
  <c r="E795" i="86"/>
  <c r="E956" i="96" s="1"/>
  <c r="D795" i="86"/>
  <c r="D956" i="96" s="1"/>
  <c r="C795" i="86"/>
  <c r="C956" i="96" s="1"/>
  <c r="B795" i="86"/>
  <c r="B956" i="96" s="1"/>
  <c r="Y794" i="86"/>
  <c r="Y955" i="96" s="1"/>
  <c r="X794" i="86"/>
  <c r="X955" i="96" s="1"/>
  <c r="W794" i="86"/>
  <c r="W955" i="96" s="1"/>
  <c r="V794" i="86"/>
  <c r="V955" i="96" s="1"/>
  <c r="U794" i="86"/>
  <c r="U955" i="96" s="1"/>
  <c r="T794" i="86"/>
  <c r="T955" i="96" s="1"/>
  <c r="S794" i="86"/>
  <c r="S955" i="96" s="1"/>
  <c r="R794" i="86"/>
  <c r="R955" i="96" s="1"/>
  <c r="Q794" i="86"/>
  <c r="Q955" i="96" s="1"/>
  <c r="P794" i="86"/>
  <c r="P955" i="96" s="1"/>
  <c r="O794" i="86"/>
  <c r="O955" i="96" s="1"/>
  <c r="N794" i="86"/>
  <c r="N955" i="96" s="1"/>
  <c r="M794" i="86"/>
  <c r="M955" i="96" s="1"/>
  <c r="L794" i="86"/>
  <c r="L955" i="96" s="1"/>
  <c r="K794" i="86"/>
  <c r="K955" i="96" s="1"/>
  <c r="J794" i="86"/>
  <c r="J955" i="96" s="1"/>
  <c r="I794" i="86"/>
  <c r="I955" i="96" s="1"/>
  <c r="H794" i="86"/>
  <c r="H955" i="96" s="1"/>
  <c r="G794" i="86"/>
  <c r="G955" i="96" s="1"/>
  <c r="F794" i="86"/>
  <c r="F955" i="96" s="1"/>
  <c r="E794" i="86"/>
  <c r="E955" i="96" s="1"/>
  <c r="D794" i="86"/>
  <c r="D955" i="96" s="1"/>
  <c r="C794" i="86"/>
  <c r="C955" i="96" s="1"/>
  <c r="B794" i="86"/>
  <c r="B955" i="96" s="1"/>
  <c r="Y793" i="86"/>
  <c r="Y954" i="96" s="1"/>
  <c r="X793" i="86"/>
  <c r="X954" i="96" s="1"/>
  <c r="W793" i="86"/>
  <c r="W954" i="96" s="1"/>
  <c r="V793" i="86"/>
  <c r="V954" i="96" s="1"/>
  <c r="U793" i="86"/>
  <c r="U954" i="96" s="1"/>
  <c r="T793" i="86"/>
  <c r="T954" i="96" s="1"/>
  <c r="S793" i="86"/>
  <c r="S954" i="96" s="1"/>
  <c r="R793" i="86"/>
  <c r="R954" i="96" s="1"/>
  <c r="Q793" i="86"/>
  <c r="Q954" i="96" s="1"/>
  <c r="P793" i="86"/>
  <c r="P954" i="96" s="1"/>
  <c r="O793" i="86"/>
  <c r="O954" i="96" s="1"/>
  <c r="N793" i="86"/>
  <c r="N954" i="96" s="1"/>
  <c r="M793" i="86"/>
  <c r="M954" i="96" s="1"/>
  <c r="L793" i="86"/>
  <c r="L954" i="96" s="1"/>
  <c r="K793" i="86"/>
  <c r="K954" i="96" s="1"/>
  <c r="J793" i="86"/>
  <c r="J954" i="96" s="1"/>
  <c r="I793" i="86"/>
  <c r="I954" i="96" s="1"/>
  <c r="H793" i="86"/>
  <c r="H954" i="96" s="1"/>
  <c r="G793" i="86"/>
  <c r="G954" i="96" s="1"/>
  <c r="F793" i="86"/>
  <c r="F954" i="96" s="1"/>
  <c r="E793" i="86"/>
  <c r="E954" i="96" s="1"/>
  <c r="D793" i="86"/>
  <c r="D954" i="96" s="1"/>
  <c r="C793" i="86"/>
  <c r="C954" i="96" s="1"/>
  <c r="B793" i="86"/>
  <c r="B954" i="96" s="1"/>
  <c r="Y792" i="86"/>
  <c r="Y953" i="96" s="1"/>
  <c r="X792" i="86"/>
  <c r="X953" i="96" s="1"/>
  <c r="W792" i="86"/>
  <c r="W953" i="96" s="1"/>
  <c r="V792" i="86"/>
  <c r="V953" i="96" s="1"/>
  <c r="U792" i="86"/>
  <c r="U953" i="96" s="1"/>
  <c r="T792" i="86"/>
  <c r="T953" i="96" s="1"/>
  <c r="S792" i="86"/>
  <c r="S953" i="96" s="1"/>
  <c r="R792" i="86"/>
  <c r="R953" i="96" s="1"/>
  <c r="Q792" i="86"/>
  <c r="Q953" i="96" s="1"/>
  <c r="P792" i="86"/>
  <c r="P953" i="96" s="1"/>
  <c r="O792" i="86"/>
  <c r="O953" i="96" s="1"/>
  <c r="N792" i="86"/>
  <c r="N953" i="96" s="1"/>
  <c r="M792" i="86"/>
  <c r="M953" i="96" s="1"/>
  <c r="L792" i="86"/>
  <c r="L953" i="96" s="1"/>
  <c r="K792" i="86"/>
  <c r="K953" i="96" s="1"/>
  <c r="J792" i="86"/>
  <c r="J953" i="96" s="1"/>
  <c r="I792" i="86"/>
  <c r="I953" i="96" s="1"/>
  <c r="H792" i="86"/>
  <c r="H953" i="96" s="1"/>
  <c r="G792" i="86"/>
  <c r="G953" i="96" s="1"/>
  <c r="F792" i="86"/>
  <c r="F953" i="96" s="1"/>
  <c r="E792" i="86"/>
  <c r="E953" i="96" s="1"/>
  <c r="D792" i="86"/>
  <c r="D953" i="96" s="1"/>
  <c r="C792" i="86"/>
  <c r="C953" i="96" s="1"/>
  <c r="B792" i="86"/>
  <c r="B953" i="96" s="1"/>
  <c r="Y791" i="86"/>
  <c r="Y952" i="96" s="1"/>
  <c r="X791" i="86"/>
  <c r="X952" i="96" s="1"/>
  <c r="W791" i="86"/>
  <c r="W952" i="96" s="1"/>
  <c r="V791" i="86"/>
  <c r="V952" i="96" s="1"/>
  <c r="U791" i="86"/>
  <c r="U952" i="96" s="1"/>
  <c r="T791" i="86"/>
  <c r="T952" i="96" s="1"/>
  <c r="S791" i="86"/>
  <c r="S952" i="96" s="1"/>
  <c r="R791" i="86"/>
  <c r="R952" i="96" s="1"/>
  <c r="Q791" i="86"/>
  <c r="Q952" i="96" s="1"/>
  <c r="P791" i="86"/>
  <c r="P952" i="96" s="1"/>
  <c r="O791" i="86"/>
  <c r="O952" i="96" s="1"/>
  <c r="N791" i="86"/>
  <c r="N952" i="96" s="1"/>
  <c r="M791" i="86"/>
  <c r="M952" i="96" s="1"/>
  <c r="L791" i="86"/>
  <c r="L952" i="96" s="1"/>
  <c r="K791" i="86"/>
  <c r="K952" i="96" s="1"/>
  <c r="J791" i="86"/>
  <c r="J952" i="96" s="1"/>
  <c r="I791" i="86"/>
  <c r="I952" i="96" s="1"/>
  <c r="H791" i="86"/>
  <c r="H952" i="96" s="1"/>
  <c r="G791" i="86"/>
  <c r="G952" i="96" s="1"/>
  <c r="F791" i="86"/>
  <c r="F952" i="96" s="1"/>
  <c r="E791" i="86"/>
  <c r="E952" i="96" s="1"/>
  <c r="D791" i="86"/>
  <c r="D952" i="96" s="1"/>
  <c r="C791" i="86"/>
  <c r="C952" i="96" s="1"/>
  <c r="B791" i="86"/>
  <c r="B952" i="96" s="1"/>
  <c r="Y790" i="86"/>
  <c r="Y951" i="96" s="1"/>
  <c r="X790" i="86"/>
  <c r="X951" i="96" s="1"/>
  <c r="W790" i="86"/>
  <c r="W951" i="96" s="1"/>
  <c r="V790" i="86"/>
  <c r="V951" i="96" s="1"/>
  <c r="U790" i="86"/>
  <c r="U951" i="96" s="1"/>
  <c r="T790" i="86"/>
  <c r="T951" i="96" s="1"/>
  <c r="S790" i="86"/>
  <c r="S951" i="96" s="1"/>
  <c r="R790" i="86"/>
  <c r="R951" i="96" s="1"/>
  <c r="Q790" i="86"/>
  <c r="Q951" i="96" s="1"/>
  <c r="P790" i="86"/>
  <c r="P951" i="96" s="1"/>
  <c r="O790" i="86"/>
  <c r="O951" i="96" s="1"/>
  <c r="N790" i="86"/>
  <c r="N951" i="96" s="1"/>
  <c r="M790" i="86"/>
  <c r="M951" i="96" s="1"/>
  <c r="L790" i="86"/>
  <c r="L951" i="96" s="1"/>
  <c r="K790" i="86"/>
  <c r="K951" i="96" s="1"/>
  <c r="J790" i="86"/>
  <c r="J951" i="96" s="1"/>
  <c r="I790" i="86"/>
  <c r="I951" i="96" s="1"/>
  <c r="H790" i="86"/>
  <c r="H951" i="96" s="1"/>
  <c r="F790" i="86"/>
  <c r="F951" i="96" s="1"/>
  <c r="G790" i="86"/>
  <c r="G951" i="96" s="1"/>
  <c r="E790" i="86"/>
  <c r="E951" i="96" s="1"/>
  <c r="D790" i="86"/>
  <c r="D951" i="96" s="1"/>
  <c r="C790" i="86"/>
  <c r="C951" i="96" s="1"/>
  <c r="B790" i="86"/>
  <c r="B951" i="96" s="1"/>
  <c r="Y789" i="86"/>
  <c r="Y950" i="96" s="1"/>
  <c r="X789" i="86"/>
  <c r="X950" i="96" s="1"/>
  <c r="W789" i="86"/>
  <c r="W950" i="96" s="1"/>
  <c r="V789" i="86"/>
  <c r="V950" i="96" s="1"/>
  <c r="U789" i="86"/>
  <c r="U950" i="96" s="1"/>
  <c r="T789" i="86"/>
  <c r="T950" i="96" s="1"/>
  <c r="S789" i="86"/>
  <c r="S950" i="96" s="1"/>
  <c r="R789" i="86"/>
  <c r="R950" i="96" s="1"/>
  <c r="Q789" i="86"/>
  <c r="Q950" i="96" s="1"/>
  <c r="P789" i="86"/>
  <c r="P950" i="96" s="1"/>
  <c r="O789" i="86"/>
  <c r="O950" i="96" s="1"/>
  <c r="N789" i="86"/>
  <c r="N950" i="96" s="1"/>
  <c r="M789" i="86"/>
  <c r="M950" i="96" s="1"/>
  <c r="L789" i="86"/>
  <c r="L950" i="96" s="1"/>
  <c r="K789" i="86"/>
  <c r="K950" i="96" s="1"/>
  <c r="J789" i="86"/>
  <c r="J950" i="96" s="1"/>
  <c r="I789" i="86"/>
  <c r="I950" i="96" s="1"/>
  <c r="H789" i="86"/>
  <c r="H950" i="96" s="1"/>
  <c r="G789" i="86"/>
  <c r="G950" i="96" s="1"/>
  <c r="F789" i="86"/>
  <c r="F950" i="96" s="1"/>
  <c r="E789" i="86"/>
  <c r="E950" i="96" s="1"/>
  <c r="C789" i="86"/>
  <c r="C950" i="96" s="1"/>
  <c r="D789" i="86"/>
  <c r="D950" i="96" s="1"/>
  <c r="B789" i="86"/>
  <c r="B950" i="96" s="1"/>
  <c r="Y788" i="86"/>
  <c r="Y949" i="96" s="1"/>
  <c r="X788" i="86"/>
  <c r="X949" i="96" s="1"/>
  <c r="W788" i="86"/>
  <c r="W949" i="96" s="1"/>
  <c r="V788" i="86"/>
  <c r="V949" i="96" s="1"/>
  <c r="U788" i="86"/>
  <c r="U949" i="96" s="1"/>
  <c r="T788" i="86"/>
  <c r="T949" i="96" s="1"/>
  <c r="S788" i="86"/>
  <c r="S949" i="96" s="1"/>
  <c r="R788" i="86"/>
  <c r="R949" i="96" s="1"/>
  <c r="Q788" i="86"/>
  <c r="Q949" i="96" s="1"/>
  <c r="P788" i="86"/>
  <c r="P949" i="96" s="1"/>
  <c r="O788" i="86"/>
  <c r="O949" i="96" s="1"/>
  <c r="N788" i="86"/>
  <c r="N949" i="96" s="1"/>
  <c r="M788" i="86"/>
  <c r="M949" i="96" s="1"/>
  <c r="L788" i="86"/>
  <c r="L949" i="96" s="1"/>
  <c r="K788" i="86"/>
  <c r="K949" i="96" s="1"/>
  <c r="J788" i="86"/>
  <c r="J949" i="96" s="1"/>
  <c r="I788" i="86"/>
  <c r="I949" i="96" s="1"/>
  <c r="H788" i="86"/>
  <c r="H949" i="96" s="1"/>
  <c r="G788" i="86"/>
  <c r="G949" i="96" s="1"/>
  <c r="F788" i="86"/>
  <c r="F949" i="96" s="1"/>
  <c r="E788" i="86"/>
  <c r="E949" i="96" s="1"/>
  <c r="D788" i="86"/>
  <c r="D949" i="96" s="1"/>
  <c r="C788" i="86"/>
  <c r="C949" i="96" s="1"/>
  <c r="B788" i="86"/>
  <c r="B949" i="96" s="1"/>
  <c r="Y787" i="86"/>
  <c r="Y948" i="96" s="1"/>
  <c r="X787" i="86"/>
  <c r="X948" i="96" s="1"/>
  <c r="W787" i="86"/>
  <c r="W948" i="96" s="1"/>
  <c r="V787" i="86"/>
  <c r="V948" i="96" s="1"/>
  <c r="T787" i="86"/>
  <c r="T948" i="96" s="1"/>
  <c r="U787" i="86"/>
  <c r="U948" i="96" s="1"/>
  <c r="S787" i="86"/>
  <c r="S948" i="96" s="1"/>
  <c r="R787" i="86"/>
  <c r="R948" i="96" s="1"/>
  <c r="Q787" i="86"/>
  <c r="Q948" i="96" s="1"/>
  <c r="P787" i="86"/>
  <c r="P948" i="96" s="1"/>
  <c r="O787" i="86"/>
  <c r="O948" i="96" s="1"/>
  <c r="N787" i="86"/>
  <c r="N948" i="96" s="1"/>
  <c r="M787" i="86"/>
  <c r="M948" i="96" s="1"/>
  <c r="L787" i="86"/>
  <c r="L948" i="96" s="1"/>
  <c r="K787" i="86"/>
  <c r="K948" i="96" s="1"/>
  <c r="J787" i="86"/>
  <c r="J948" i="96" s="1"/>
  <c r="I787" i="86"/>
  <c r="I948" i="96" s="1"/>
  <c r="H787" i="86"/>
  <c r="H948" i="96" s="1"/>
  <c r="G787" i="86"/>
  <c r="G948" i="96" s="1"/>
  <c r="F787" i="86"/>
  <c r="F948" i="96" s="1"/>
  <c r="E787" i="86"/>
  <c r="E948" i="96" s="1"/>
  <c r="D787" i="86"/>
  <c r="D948" i="96" s="1"/>
  <c r="C787" i="86"/>
  <c r="C948" i="96" s="1"/>
  <c r="B787" i="86"/>
  <c r="B948" i="96" s="1"/>
  <c r="Y786" i="86"/>
  <c r="Y947" i="96" s="1"/>
  <c r="X786" i="86"/>
  <c r="X947" i="96" s="1"/>
  <c r="W786" i="86"/>
  <c r="W947" i="96" s="1"/>
  <c r="V786" i="86"/>
  <c r="V947" i="96" s="1"/>
  <c r="U786" i="86"/>
  <c r="U947" i="96" s="1"/>
  <c r="T786" i="86"/>
  <c r="T947" i="96" s="1"/>
  <c r="S786" i="86"/>
  <c r="S947" i="96" s="1"/>
  <c r="R786" i="86"/>
  <c r="R947" i="96" s="1"/>
  <c r="Q786" i="86"/>
  <c r="Q947" i="96" s="1"/>
  <c r="P786" i="86"/>
  <c r="P947" i="96" s="1"/>
  <c r="O786" i="86"/>
  <c r="O947" i="96" s="1"/>
  <c r="N786" i="86"/>
  <c r="N947" i="96" s="1"/>
  <c r="M786" i="86"/>
  <c r="M947" i="96" s="1"/>
  <c r="L786" i="86"/>
  <c r="L947" i="96" s="1"/>
  <c r="K786" i="86"/>
  <c r="K947" i="96" s="1"/>
  <c r="J786" i="86"/>
  <c r="J947" i="96" s="1"/>
  <c r="I786" i="86"/>
  <c r="I947" i="96" s="1"/>
  <c r="H786" i="86"/>
  <c r="H947" i="96" s="1"/>
  <c r="G786" i="86"/>
  <c r="G947" i="96" s="1"/>
  <c r="F786" i="86"/>
  <c r="F947" i="96" s="1"/>
  <c r="E786" i="86"/>
  <c r="E947" i="96" s="1"/>
  <c r="D786" i="86"/>
  <c r="D947" i="96" s="1"/>
  <c r="C786" i="86"/>
  <c r="C947" i="96" s="1"/>
  <c r="B786" i="86"/>
  <c r="B947" i="96" s="1"/>
  <c r="Y785" i="86"/>
  <c r="Y946" i="96" s="1"/>
  <c r="X785" i="86"/>
  <c r="X946" i="96" s="1"/>
  <c r="W785" i="86"/>
  <c r="W946" i="96" s="1"/>
  <c r="V785" i="86"/>
  <c r="V946" i="96" s="1"/>
  <c r="U785" i="86"/>
  <c r="U946" i="96" s="1"/>
  <c r="T785" i="86"/>
  <c r="T946" i="96" s="1"/>
  <c r="S785" i="86"/>
  <c r="S946" i="96" s="1"/>
  <c r="R785" i="86"/>
  <c r="R946" i="96" s="1"/>
  <c r="Q785" i="86"/>
  <c r="Q946" i="96" s="1"/>
  <c r="P785" i="86"/>
  <c r="P946" i="96" s="1"/>
  <c r="O785" i="86"/>
  <c r="O946" i="96" s="1"/>
  <c r="N785" i="86"/>
  <c r="N946" i="96" s="1"/>
  <c r="M785" i="86"/>
  <c r="M946" i="96" s="1"/>
  <c r="L785" i="86"/>
  <c r="L946" i="96" s="1"/>
  <c r="K785" i="86"/>
  <c r="K946" i="96" s="1"/>
  <c r="J785" i="86"/>
  <c r="J946" i="96" s="1"/>
  <c r="I785" i="86"/>
  <c r="I946" i="96" s="1"/>
  <c r="H785" i="86"/>
  <c r="H946" i="96" s="1"/>
  <c r="G785" i="86"/>
  <c r="G946" i="96" s="1"/>
  <c r="F785" i="86"/>
  <c r="F946" i="96" s="1"/>
  <c r="E785" i="86"/>
  <c r="E946" i="96" s="1"/>
  <c r="D785" i="86"/>
  <c r="D946" i="96" s="1"/>
  <c r="C785" i="86"/>
  <c r="C946" i="96" s="1"/>
  <c r="B785" i="86"/>
  <c r="B946" i="96" s="1"/>
  <c r="Y784" i="86"/>
  <c r="Y945" i="96" s="1"/>
  <c r="X784" i="86"/>
  <c r="X945" i="96" s="1"/>
  <c r="W784" i="86"/>
  <c r="W945" i="96" s="1"/>
  <c r="V784" i="86"/>
  <c r="V945" i="96" s="1"/>
  <c r="U784" i="86"/>
  <c r="U945" i="96" s="1"/>
  <c r="T784" i="86"/>
  <c r="T945" i="96" s="1"/>
  <c r="S784" i="86"/>
  <c r="S945" i="96" s="1"/>
  <c r="R784" i="86"/>
  <c r="R945" i="96" s="1"/>
  <c r="Q784" i="86"/>
  <c r="Q945" i="96" s="1"/>
  <c r="P784" i="86"/>
  <c r="P945" i="96" s="1"/>
  <c r="O784" i="86"/>
  <c r="O945" i="96" s="1"/>
  <c r="N784" i="86"/>
  <c r="N945" i="96" s="1"/>
  <c r="M784" i="86"/>
  <c r="M945" i="96" s="1"/>
  <c r="L784" i="86"/>
  <c r="L945" i="96" s="1"/>
  <c r="K784" i="86"/>
  <c r="K945" i="96" s="1"/>
  <c r="I784" i="86"/>
  <c r="I945" i="96" s="1"/>
  <c r="J784" i="86"/>
  <c r="J945" i="96" s="1"/>
  <c r="H784" i="86"/>
  <c r="H945" i="96" s="1"/>
  <c r="G784" i="86"/>
  <c r="G945" i="96" s="1"/>
  <c r="F784" i="86"/>
  <c r="F945" i="96" s="1"/>
  <c r="E784" i="86"/>
  <c r="E945" i="96" s="1"/>
  <c r="D784" i="86"/>
  <c r="D945" i="96" s="1"/>
  <c r="C784" i="86"/>
  <c r="C945" i="96" s="1"/>
  <c r="B784" i="86"/>
  <c r="B945" i="96" s="1"/>
  <c r="Y783" i="86"/>
  <c r="Y944" i="96" s="1"/>
  <c r="X783" i="86"/>
  <c r="X944" i="96" s="1"/>
  <c r="W783" i="86"/>
  <c r="W944" i="96" s="1"/>
  <c r="V783" i="86"/>
  <c r="V944" i="96" s="1"/>
  <c r="U783" i="86"/>
  <c r="U944" i="96" s="1"/>
  <c r="T783" i="86"/>
  <c r="T944" i="96" s="1"/>
  <c r="S783" i="86"/>
  <c r="S944" i="96" s="1"/>
  <c r="R783" i="86"/>
  <c r="R944" i="96" s="1"/>
  <c r="Q783" i="86"/>
  <c r="Q944" i="96" s="1"/>
  <c r="P783" i="86"/>
  <c r="P944" i="96" s="1"/>
  <c r="O783" i="86"/>
  <c r="O944" i="96" s="1"/>
  <c r="N783" i="86"/>
  <c r="N944" i="96" s="1"/>
  <c r="M783" i="86"/>
  <c r="M944" i="96" s="1"/>
  <c r="L783" i="86"/>
  <c r="L944" i="96" s="1"/>
  <c r="K783" i="86"/>
  <c r="K944" i="96" s="1"/>
  <c r="J783" i="86"/>
  <c r="J944" i="96" s="1"/>
  <c r="I783" i="86"/>
  <c r="I944" i="96" s="1"/>
  <c r="H783" i="86"/>
  <c r="H944" i="96" s="1"/>
  <c r="G783" i="86"/>
  <c r="G944" i="96" s="1"/>
  <c r="F783" i="86"/>
  <c r="F944" i="96" s="1"/>
  <c r="E783" i="86"/>
  <c r="E944" i="96" s="1"/>
  <c r="D783" i="86"/>
  <c r="D944" i="96" s="1"/>
  <c r="C783" i="86"/>
  <c r="C944" i="96" s="1"/>
  <c r="B783" i="86"/>
  <c r="B944" i="96" s="1"/>
  <c r="Y782" i="86"/>
  <c r="Y943" i="96" s="1"/>
  <c r="X782" i="86"/>
  <c r="X943" i="96" s="1"/>
  <c r="W782" i="86"/>
  <c r="W943" i="96" s="1"/>
  <c r="V782" i="86"/>
  <c r="V943" i="96" s="1"/>
  <c r="U782" i="86"/>
  <c r="U943" i="96" s="1"/>
  <c r="T782" i="86"/>
  <c r="T943" i="96" s="1"/>
  <c r="S782" i="86"/>
  <c r="S943" i="96" s="1"/>
  <c r="R782" i="86"/>
  <c r="R943" i="96" s="1"/>
  <c r="Q782" i="86"/>
  <c r="Q943" i="96" s="1"/>
  <c r="P782" i="86"/>
  <c r="P943" i="96" s="1"/>
  <c r="O782" i="86"/>
  <c r="O943" i="96" s="1"/>
  <c r="N782" i="86"/>
  <c r="N943" i="96" s="1"/>
  <c r="M782" i="86"/>
  <c r="M943" i="96" s="1"/>
  <c r="L782" i="86"/>
  <c r="L943" i="96" s="1"/>
  <c r="K782" i="86"/>
  <c r="K943" i="96" s="1"/>
  <c r="J782" i="86"/>
  <c r="J943" i="96" s="1"/>
  <c r="I782" i="86"/>
  <c r="I943" i="96" s="1"/>
  <c r="H782" i="86"/>
  <c r="H943" i="96" s="1"/>
  <c r="G782" i="86"/>
  <c r="G943" i="96" s="1"/>
  <c r="F782" i="86"/>
  <c r="F943" i="96" s="1"/>
  <c r="E782" i="86"/>
  <c r="E943" i="96" s="1"/>
  <c r="D782" i="86"/>
  <c r="D943" i="96" s="1"/>
  <c r="C782" i="86"/>
  <c r="C943" i="96" s="1"/>
  <c r="B782" i="86"/>
  <c r="B943" i="96" s="1"/>
  <c r="Y781" i="86"/>
  <c r="Y942" i="96" s="1"/>
  <c r="X781" i="86"/>
  <c r="X942" i="96" s="1"/>
  <c r="W781" i="86"/>
  <c r="W942" i="96" s="1"/>
  <c r="V781" i="86"/>
  <c r="V942" i="96" s="1"/>
  <c r="U781" i="86"/>
  <c r="U942" i="96" s="1"/>
  <c r="T781" i="86"/>
  <c r="T942" i="96" s="1"/>
  <c r="S781" i="86"/>
  <c r="S942" i="96" s="1"/>
  <c r="R781" i="86"/>
  <c r="R942" i="96" s="1"/>
  <c r="Q781" i="86"/>
  <c r="Q942" i="96" s="1"/>
  <c r="P781" i="86"/>
  <c r="P942" i="96" s="1"/>
  <c r="O781" i="86"/>
  <c r="O942" i="96" s="1"/>
  <c r="N781" i="86"/>
  <c r="N942" i="96" s="1"/>
  <c r="M781" i="86"/>
  <c r="M942" i="96" s="1"/>
  <c r="L781" i="86"/>
  <c r="L942" i="96" s="1"/>
  <c r="K781" i="86"/>
  <c r="K942" i="96" s="1"/>
  <c r="J781" i="86"/>
  <c r="J942" i="96" s="1"/>
  <c r="I781" i="86"/>
  <c r="I942" i="96" s="1"/>
  <c r="H781" i="86"/>
  <c r="H942" i="96" s="1"/>
  <c r="G781" i="86"/>
  <c r="G942" i="96" s="1"/>
  <c r="F781" i="86"/>
  <c r="F942" i="96" s="1"/>
  <c r="E781" i="86"/>
  <c r="E942" i="96" s="1"/>
  <c r="D781" i="86"/>
  <c r="D942" i="96" s="1"/>
  <c r="C781" i="86"/>
  <c r="C942" i="96" s="1"/>
  <c r="B781" i="86"/>
  <c r="B942" i="96" s="1"/>
  <c r="Y780" i="86"/>
  <c r="Y941" i="96" s="1"/>
  <c r="X780" i="86"/>
  <c r="X941" i="96" s="1"/>
  <c r="W780" i="86"/>
  <c r="W941" i="96" s="1"/>
  <c r="V780" i="86"/>
  <c r="V941" i="96" s="1"/>
  <c r="U780" i="86"/>
  <c r="U941" i="96" s="1"/>
  <c r="T780" i="86"/>
  <c r="T941" i="96" s="1"/>
  <c r="S780" i="86"/>
  <c r="S941" i="96" s="1"/>
  <c r="R780" i="86"/>
  <c r="R941" i="96" s="1"/>
  <c r="Q780" i="86"/>
  <c r="Q941" i="96" s="1"/>
  <c r="P780" i="86"/>
  <c r="P941" i="96" s="1"/>
  <c r="O780" i="86"/>
  <c r="O941" i="96" s="1"/>
  <c r="N780" i="86"/>
  <c r="N941" i="96" s="1"/>
  <c r="M780" i="86"/>
  <c r="M941" i="96" s="1"/>
  <c r="L780" i="86"/>
  <c r="L941" i="96" s="1"/>
  <c r="K780" i="86"/>
  <c r="K941" i="96" s="1"/>
  <c r="J780" i="86"/>
  <c r="J941" i="96" s="1"/>
  <c r="I780" i="86"/>
  <c r="I941" i="96" s="1"/>
  <c r="H780" i="86"/>
  <c r="H941" i="96" s="1"/>
  <c r="G780" i="86"/>
  <c r="G941" i="96" s="1"/>
  <c r="F780" i="86"/>
  <c r="F941" i="96" s="1"/>
  <c r="E780" i="86"/>
  <c r="E941" i="96" s="1"/>
  <c r="D780" i="86"/>
  <c r="D941" i="96" s="1"/>
  <c r="C780" i="86"/>
  <c r="C941" i="96" s="1"/>
  <c r="B780" i="86"/>
  <c r="B941" i="96" s="1"/>
  <c r="Y779" i="86"/>
  <c r="Y940" i="96" s="1"/>
  <c r="X779" i="86"/>
  <c r="X940" i="96" s="1"/>
  <c r="W779" i="86"/>
  <c r="W940" i="96" s="1"/>
  <c r="V779" i="86"/>
  <c r="V940" i="96" s="1"/>
  <c r="T779" i="86"/>
  <c r="T940" i="96" s="1"/>
  <c r="U779" i="86"/>
  <c r="U940" i="96" s="1"/>
  <c r="S779" i="86"/>
  <c r="S940" i="96" s="1"/>
  <c r="R779" i="86"/>
  <c r="R940" i="96" s="1"/>
  <c r="Q779" i="86"/>
  <c r="Q940" i="96" s="1"/>
  <c r="H852" i="86" l="1"/>
  <c r="H851" i="86"/>
  <c r="H853" i="86"/>
  <c r="H854" i="86" s="1"/>
  <c r="J851" i="86"/>
  <c r="J852" i="86"/>
  <c r="J853" i="86"/>
  <c r="J854" i="86" s="1"/>
  <c r="P779" i="86"/>
  <c r="P940" i="96" s="1"/>
  <c r="O779" i="86"/>
  <c r="O940" i="96" s="1"/>
  <c r="N779" i="86"/>
  <c r="N940" i="96" s="1"/>
  <c r="M779" i="86"/>
  <c r="M940" i="96" s="1"/>
  <c r="L779" i="86"/>
  <c r="L940" i="96" s="1"/>
  <c r="K779" i="86"/>
  <c r="K940" i="96" s="1"/>
  <c r="J779" i="86"/>
  <c r="J940" i="96" s="1"/>
  <c r="I779" i="86"/>
  <c r="I940" i="96" s="1"/>
  <c r="H779" i="86"/>
  <c r="H940" i="96" s="1"/>
  <c r="G779" i="86"/>
  <c r="G940" i="96" s="1"/>
  <c r="F779" i="86"/>
  <c r="F940" i="96" s="1"/>
  <c r="E779" i="86"/>
  <c r="E940" i="96" s="1"/>
  <c r="D779" i="86"/>
  <c r="D940" i="96" s="1"/>
  <c r="C779" i="86"/>
  <c r="C940" i="96" s="1"/>
  <c r="B779" i="86"/>
  <c r="B940" i="96" s="1"/>
  <c r="Y778" i="86"/>
  <c r="Y939" i="96" s="1"/>
  <c r="X778" i="86"/>
  <c r="X939" i="96" s="1"/>
  <c r="W778" i="86"/>
  <c r="W939" i="96" s="1"/>
  <c r="V778" i="86"/>
  <c r="V939" i="96" s="1"/>
  <c r="U778" i="86"/>
  <c r="U939" i="96" s="1"/>
  <c r="T778" i="86"/>
  <c r="T939" i="96" s="1"/>
  <c r="S778" i="86"/>
  <c r="S939" i="96" s="1"/>
  <c r="R778" i="86"/>
  <c r="R939" i="96" s="1"/>
  <c r="Q778" i="86"/>
  <c r="Q939" i="96" s="1"/>
  <c r="P778" i="86"/>
  <c r="P939" i="96" s="1"/>
  <c r="O778" i="86"/>
  <c r="O939" i="96" s="1"/>
  <c r="N778" i="86"/>
  <c r="N939" i="96" s="1"/>
  <c r="M778" i="86"/>
  <c r="M939" i="96" s="1"/>
  <c r="L778" i="86"/>
  <c r="L939" i="96" s="1"/>
  <c r="K778" i="86"/>
  <c r="K939" i="96" s="1"/>
  <c r="J778" i="86"/>
  <c r="J939" i="96" s="1"/>
  <c r="I778" i="86"/>
  <c r="I939" i="96" s="1"/>
  <c r="H778" i="86"/>
  <c r="H939" i="96" s="1"/>
  <c r="G778" i="86"/>
  <c r="G939" i="96" s="1"/>
  <c r="F778" i="86"/>
  <c r="F939" i="96" s="1"/>
  <c r="E778" i="86"/>
  <c r="E939" i="96" s="1"/>
  <c r="D778" i="86"/>
  <c r="D939" i="96" s="1"/>
  <c r="C778" i="86"/>
  <c r="C939" i="96" s="1"/>
  <c r="B778" i="86"/>
  <c r="B939" i="96" s="1"/>
  <c r="Y777" i="86"/>
  <c r="Y938" i="96" s="1"/>
  <c r="X777" i="86"/>
  <c r="X938" i="96" s="1"/>
  <c r="W777" i="86"/>
  <c r="W938" i="96" s="1"/>
  <c r="V777" i="86"/>
  <c r="V938" i="96" s="1"/>
  <c r="U777" i="86"/>
  <c r="U938" i="96" s="1"/>
  <c r="T777" i="86"/>
  <c r="T938" i="96" s="1"/>
  <c r="S777" i="86"/>
  <c r="S938" i="96" s="1"/>
  <c r="R777" i="86"/>
  <c r="R938" i="96" s="1"/>
  <c r="Q777" i="86"/>
  <c r="Q938" i="96" s="1"/>
  <c r="P777" i="86"/>
  <c r="P938" i="96" s="1"/>
  <c r="O777" i="86"/>
  <c r="O938" i="96" s="1"/>
  <c r="N777" i="86"/>
  <c r="N938" i="96" s="1"/>
  <c r="M777" i="86"/>
  <c r="M938" i="96" s="1"/>
  <c r="L777" i="86"/>
  <c r="L938" i="96" s="1"/>
  <c r="K777" i="86"/>
  <c r="K938" i="96" s="1"/>
  <c r="J777" i="86"/>
  <c r="J938" i="96" s="1"/>
  <c r="I777" i="86"/>
  <c r="I938" i="96" s="1"/>
  <c r="H777" i="86"/>
  <c r="H938" i="96" s="1"/>
  <c r="G777" i="86"/>
  <c r="G938" i="96" s="1"/>
  <c r="F777" i="86"/>
  <c r="F938" i="96" s="1"/>
  <c r="E777" i="86"/>
  <c r="E938" i="96" s="1"/>
  <c r="D777" i="86"/>
  <c r="D938" i="96" s="1"/>
  <c r="C777" i="86"/>
  <c r="C938" i="96" s="1"/>
  <c r="B777" i="86"/>
  <c r="B938" i="96" s="1"/>
  <c r="Y776" i="86"/>
  <c r="Y937" i="96" s="1"/>
  <c r="X776" i="86"/>
  <c r="X937" i="96" s="1"/>
  <c r="W776" i="86"/>
  <c r="W937" i="96" s="1"/>
  <c r="V776" i="86"/>
  <c r="V937" i="96" s="1"/>
  <c r="U776" i="86"/>
  <c r="U937" i="96" s="1"/>
  <c r="T776" i="86"/>
  <c r="T937" i="96" s="1"/>
  <c r="S776" i="86"/>
  <c r="S937" i="96" s="1"/>
  <c r="R776" i="86"/>
  <c r="R937" i="96" s="1"/>
  <c r="Q776" i="86"/>
  <c r="Q937" i="96" s="1"/>
  <c r="P776" i="86"/>
  <c r="P937" i="96" s="1"/>
  <c r="O776" i="86"/>
  <c r="O937" i="96" s="1"/>
  <c r="N776" i="86"/>
  <c r="N937" i="96" s="1"/>
  <c r="M776" i="86"/>
  <c r="M937" i="96" s="1"/>
  <c r="L776" i="86"/>
  <c r="L937" i="96" s="1"/>
  <c r="K776" i="86"/>
  <c r="K937" i="96" s="1"/>
  <c r="J776" i="86"/>
  <c r="J937" i="96" s="1"/>
  <c r="I776" i="86"/>
  <c r="I937" i="96" s="1"/>
  <c r="H776" i="86"/>
  <c r="H937" i="96" s="1"/>
  <c r="G776" i="86"/>
  <c r="G937" i="96" s="1"/>
  <c r="F776" i="86"/>
  <c r="F937" i="96" s="1"/>
  <c r="E776" i="86"/>
  <c r="E937" i="96" s="1"/>
  <c r="D776" i="86"/>
  <c r="D937" i="96" s="1"/>
  <c r="C776" i="86"/>
  <c r="C937" i="96" s="1"/>
  <c r="B776" i="86"/>
  <c r="B937" i="96" s="1"/>
  <c r="Y775" i="86"/>
  <c r="Y936" i="96" s="1"/>
  <c r="X775" i="86"/>
  <c r="X936" i="96" s="1"/>
  <c r="W775" i="86"/>
  <c r="W936" i="96" s="1"/>
  <c r="V775" i="86"/>
  <c r="V936" i="96" s="1"/>
  <c r="U775" i="86"/>
  <c r="U936" i="96" s="1"/>
  <c r="T775" i="86"/>
  <c r="T936" i="96" s="1"/>
  <c r="S775" i="86"/>
  <c r="S936" i="96" s="1"/>
  <c r="R775" i="86"/>
  <c r="R936" i="96" s="1"/>
  <c r="Q775" i="86"/>
  <c r="Q936" i="96" s="1"/>
  <c r="P775" i="86"/>
  <c r="P936" i="96" s="1"/>
  <c r="O775" i="86"/>
  <c r="O936" i="96" s="1"/>
  <c r="N775" i="86"/>
  <c r="N936" i="96" s="1"/>
  <c r="M775" i="86"/>
  <c r="M936" i="96" s="1"/>
  <c r="L775" i="86"/>
  <c r="L936" i="96" s="1"/>
  <c r="K775" i="86"/>
  <c r="K936" i="96" s="1"/>
  <c r="J775" i="86"/>
  <c r="J936" i="96" s="1"/>
  <c r="I775" i="86"/>
  <c r="I936" i="96" s="1"/>
  <c r="H775" i="86"/>
  <c r="H936" i="96" s="1"/>
  <c r="G775" i="86"/>
  <c r="G936" i="96" s="1"/>
  <c r="F775" i="86"/>
  <c r="F936" i="96" s="1"/>
  <c r="E775" i="86"/>
  <c r="E936" i="96" s="1"/>
  <c r="D775" i="86"/>
  <c r="D936" i="96" s="1"/>
  <c r="C775" i="86"/>
  <c r="C936" i="96" s="1"/>
  <c r="B775" i="86"/>
  <c r="B936" i="96" s="1"/>
  <c r="Y774" i="86"/>
  <c r="Y935" i="96" s="1"/>
  <c r="X774" i="86"/>
  <c r="X935" i="96" s="1"/>
  <c r="W774" i="86"/>
  <c r="W935" i="96" s="1"/>
  <c r="V774" i="86"/>
  <c r="V935" i="96" s="1"/>
  <c r="U774" i="86"/>
  <c r="U935" i="96" s="1"/>
  <c r="T774" i="86"/>
  <c r="T935" i="96" s="1"/>
  <c r="S774" i="86"/>
  <c r="S935" i="96" s="1"/>
  <c r="R774" i="86"/>
  <c r="R935" i="96" s="1"/>
  <c r="Q774" i="86"/>
  <c r="Q935" i="96" s="1"/>
  <c r="P774" i="86"/>
  <c r="P935" i="96" s="1"/>
  <c r="O774" i="86"/>
  <c r="O935" i="96" s="1"/>
  <c r="N774" i="86"/>
  <c r="N935" i="96" s="1"/>
  <c r="M774" i="86"/>
  <c r="M935" i="96" s="1"/>
  <c r="L774" i="86"/>
  <c r="L935" i="96" s="1"/>
  <c r="K774" i="86"/>
  <c r="K935" i="96" s="1"/>
  <c r="J774" i="86"/>
  <c r="J935" i="96" s="1"/>
  <c r="I774" i="86"/>
  <c r="I935" i="96" s="1"/>
  <c r="H774" i="86"/>
  <c r="H935" i="96" s="1"/>
  <c r="G774" i="86"/>
  <c r="G935" i="96" s="1"/>
  <c r="F774" i="86"/>
  <c r="F935" i="96" s="1"/>
  <c r="E774" i="86"/>
  <c r="E935" i="96" s="1"/>
  <c r="D774" i="86"/>
  <c r="D935" i="96" s="1"/>
  <c r="C774" i="86"/>
  <c r="C935" i="96" s="1"/>
  <c r="B774" i="86"/>
  <c r="B935" i="96" s="1"/>
  <c r="Y773" i="86"/>
  <c r="Y934" i="96" s="1"/>
  <c r="X773" i="86"/>
  <c r="X934" i="96" s="1"/>
  <c r="W773" i="86"/>
  <c r="W934" i="96" s="1"/>
  <c r="V773" i="86"/>
  <c r="V934" i="96" s="1"/>
  <c r="U773" i="86"/>
  <c r="U934" i="96" s="1"/>
  <c r="T773" i="86"/>
  <c r="T934" i="96" s="1"/>
  <c r="S773" i="86"/>
  <c r="S934" i="96" s="1"/>
  <c r="R773" i="86"/>
  <c r="R934" i="96" s="1"/>
  <c r="Q773" i="86"/>
  <c r="Q934" i="96" s="1"/>
  <c r="P773" i="86"/>
  <c r="P934" i="96" s="1"/>
  <c r="O773" i="86"/>
  <c r="O934" i="96" s="1"/>
  <c r="N773" i="86"/>
  <c r="N934" i="96" s="1"/>
  <c r="M773" i="86"/>
  <c r="M934" i="96" s="1"/>
  <c r="L773" i="86"/>
  <c r="L934" i="96" s="1"/>
  <c r="K773" i="86"/>
  <c r="K934" i="96" s="1"/>
  <c r="J773" i="86"/>
  <c r="J934" i="96" s="1"/>
  <c r="I773" i="86"/>
  <c r="I934" i="96" s="1"/>
  <c r="H773" i="86"/>
  <c r="H934" i="96" s="1"/>
  <c r="G773" i="86"/>
  <c r="G934" i="96" s="1"/>
  <c r="F773" i="86"/>
  <c r="F934" i="96" s="1"/>
  <c r="E773" i="86"/>
  <c r="E934" i="96" s="1"/>
  <c r="D773" i="86"/>
  <c r="D934" i="96" s="1"/>
  <c r="C773" i="86"/>
  <c r="C934" i="96" s="1"/>
  <c r="B773" i="86"/>
  <c r="B934" i="96" s="1"/>
  <c r="Y772" i="86"/>
  <c r="Y933" i="96" s="1"/>
  <c r="X772" i="86"/>
  <c r="X933" i="96" s="1"/>
  <c r="W772" i="86"/>
  <c r="W933" i="96" s="1"/>
  <c r="V772" i="86"/>
  <c r="V933" i="96" s="1"/>
  <c r="U772" i="86"/>
  <c r="U933" i="96" s="1"/>
  <c r="T772" i="86"/>
  <c r="T933" i="96" s="1"/>
  <c r="S772" i="86"/>
  <c r="S933" i="96" s="1"/>
  <c r="R772" i="86"/>
  <c r="R933" i="96" s="1"/>
  <c r="Q772" i="86"/>
  <c r="Q933" i="96" s="1"/>
  <c r="P772" i="86"/>
  <c r="P933" i="96" s="1"/>
  <c r="O772" i="86"/>
  <c r="O933" i="96" s="1"/>
  <c r="N772" i="86"/>
  <c r="N933" i="96" s="1"/>
  <c r="M772" i="86"/>
  <c r="M933" i="96" s="1"/>
  <c r="L772" i="86"/>
  <c r="L933" i="96" s="1"/>
  <c r="K772" i="86"/>
  <c r="K933" i="96" s="1"/>
  <c r="J772" i="86"/>
  <c r="J933" i="96" s="1"/>
  <c r="I772" i="86"/>
  <c r="I933" i="96" s="1"/>
  <c r="H772" i="86"/>
  <c r="H933" i="96" s="1"/>
  <c r="G772" i="86"/>
  <c r="G933" i="96" s="1"/>
  <c r="F772" i="86"/>
  <c r="F933" i="96" s="1"/>
  <c r="E772" i="86"/>
  <c r="E933" i="96" s="1"/>
  <c r="D772" i="86"/>
  <c r="D933" i="96" s="1"/>
  <c r="C772" i="86"/>
  <c r="C933" i="96" s="1"/>
  <c r="B772" i="86"/>
  <c r="B933" i="96" s="1"/>
  <c r="Y161" i="86"/>
  <c r="X161" i="86"/>
  <c r="W161" i="86"/>
  <c r="V161" i="86"/>
  <c r="U161" i="86"/>
  <c r="T161" i="86"/>
  <c r="S161" i="86"/>
  <c r="R161" i="86"/>
  <c r="Q161" i="86"/>
  <c r="P161" i="86"/>
  <c r="O161" i="86"/>
  <c r="N161" i="86"/>
  <c r="M161" i="86"/>
  <c r="L161" i="86"/>
  <c r="K161" i="86"/>
  <c r="J161" i="86"/>
  <c r="I161" i="86"/>
  <c r="H161" i="86"/>
  <c r="G161" i="86"/>
  <c r="F161" i="86"/>
  <c r="E161" i="86"/>
  <c r="D161" i="86"/>
  <c r="C161" i="86"/>
  <c r="B161" i="86"/>
  <c r="Y156" i="86"/>
  <c r="X156" i="86"/>
  <c r="W156" i="86"/>
  <c r="V156" i="86"/>
  <c r="U156" i="86"/>
  <c r="T156" i="86"/>
  <c r="S156" i="86"/>
  <c r="R156" i="86"/>
  <c r="Q156" i="86"/>
  <c r="P156" i="86"/>
  <c r="O156" i="86"/>
  <c r="N156" i="86"/>
  <c r="M156" i="86"/>
  <c r="L156" i="86"/>
  <c r="K156" i="86"/>
  <c r="J156" i="86"/>
  <c r="H156" i="86"/>
  <c r="I156" i="86"/>
  <c r="G156" i="86"/>
  <c r="F156" i="86"/>
  <c r="E156" i="86"/>
  <c r="D156" i="86"/>
  <c r="C156" i="86"/>
  <c r="B156" i="86"/>
  <c r="Y151" i="86"/>
  <c r="X151" i="86"/>
  <c r="W151" i="86"/>
  <c r="V151" i="86"/>
  <c r="U151" i="86"/>
  <c r="T151" i="86"/>
  <c r="S151" i="86"/>
  <c r="R151" i="86"/>
  <c r="Q151" i="86"/>
  <c r="P151" i="86"/>
  <c r="O151" i="86"/>
  <c r="N151" i="86"/>
  <c r="M151" i="86"/>
  <c r="L151" i="86"/>
  <c r="K151" i="86"/>
  <c r="J151" i="86"/>
  <c r="I151" i="86"/>
  <c r="H151" i="86"/>
  <c r="G151" i="86"/>
  <c r="F151" i="86"/>
  <c r="E151" i="86"/>
  <c r="D151" i="86"/>
  <c r="C151" i="86"/>
  <c r="B151" i="86"/>
  <c r="Y146" i="86"/>
  <c r="X146" i="86"/>
  <c r="W146" i="86"/>
  <c r="V146" i="86"/>
  <c r="U146" i="86"/>
  <c r="T146" i="86"/>
  <c r="S146" i="86"/>
  <c r="R146" i="86"/>
  <c r="Q146" i="86"/>
  <c r="P146" i="86"/>
  <c r="O146" i="86"/>
  <c r="N146" i="86"/>
  <c r="M146" i="86"/>
  <c r="L146" i="86"/>
  <c r="K146" i="86"/>
  <c r="J146" i="86"/>
  <c r="I146" i="86"/>
  <c r="H146" i="86"/>
  <c r="G146" i="86"/>
  <c r="F146" i="86"/>
  <c r="E146" i="86"/>
  <c r="D146" i="86"/>
  <c r="C146" i="86"/>
  <c r="B146" i="86"/>
  <c r="Y141" i="86"/>
  <c r="X141" i="86"/>
  <c r="W141" i="86"/>
  <c r="V141" i="86"/>
  <c r="U141" i="86"/>
  <c r="T141" i="86"/>
  <c r="S141" i="86"/>
  <c r="R141" i="86"/>
  <c r="Q141" i="86"/>
  <c r="P141" i="86"/>
  <c r="O141" i="86"/>
  <c r="N141" i="86"/>
  <c r="M141" i="86"/>
  <c r="L141" i="86"/>
  <c r="K141" i="86"/>
  <c r="J141" i="86"/>
  <c r="I141" i="86"/>
  <c r="H141" i="86"/>
  <c r="G141" i="86"/>
  <c r="F141" i="86"/>
  <c r="E141" i="86"/>
  <c r="D141" i="86"/>
  <c r="C141" i="86"/>
  <c r="B141" i="86"/>
  <c r="Y136" i="86"/>
  <c r="X136" i="86"/>
  <c r="W136" i="86"/>
  <c r="V136" i="86"/>
  <c r="U136" i="86"/>
  <c r="T136" i="86"/>
  <c r="S136" i="86"/>
  <c r="R136" i="86"/>
  <c r="Q136" i="86"/>
  <c r="P136" i="86"/>
  <c r="O136" i="86"/>
  <c r="N136" i="86"/>
  <c r="M136" i="86"/>
  <c r="L136" i="86"/>
  <c r="K136" i="86"/>
  <c r="J136" i="86"/>
  <c r="I136" i="86"/>
  <c r="H136" i="86"/>
  <c r="G136" i="86"/>
  <c r="F136" i="86"/>
  <c r="E136" i="86"/>
  <c r="D136" i="86"/>
  <c r="C136" i="86"/>
  <c r="B136" i="86"/>
  <c r="Y131" i="86"/>
  <c r="X131" i="86"/>
  <c r="W131" i="86"/>
  <c r="V131" i="86"/>
  <c r="U131" i="86"/>
  <c r="T131" i="86"/>
  <c r="S131" i="86"/>
  <c r="R131" i="86"/>
  <c r="Q131" i="86"/>
  <c r="P131" i="86"/>
  <c r="O131" i="86"/>
  <c r="N131" i="86"/>
  <c r="M131" i="86"/>
  <c r="L131" i="86"/>
  <c r="K131" i="86"/>
  <c r="J131" i="86"/>
  <c r="I131" i="86"/>
  <c r="H131" i="86"/>
  <c r="G131" i="86"/>
  <c r="F131" i="86"/>
  <c r="E131" i="86"/>
  <c r="D131" i="86"/>
  <c r="C131" i="86"/>
  <c r="B131" i="86"/>
  <c r="Y126" i="86"/>
  <c r="X126" i="86"/>
  <c r="W126" i="86"/>
  <c r="V126" i="86"/>
  <c r="U126" i="86"/>
  <c r="T126" i="86"/>
  <c r="S126" i="86"/>
  <c r="R126" i="86"/>
  <c r="Q126" i="86"/>
  <c r="P126" i="86"/>
  <c r="O126" i="86"/>
  <c r="N126" i="86"/>
  <c r="M126" i="86"/>
  <c r="L126" i="86"/>
  <c r="K126" i="86"/>
  <c r="J126" i="86"/>
  <c r="I126" i="86"/>
  <c r="H126" i="86"/>
  <c r="G126" i="86"/>
  <c r="F126" i="86"/>
  <c r="E126" i="86"/>
  <c r="D126" i="86"/>
  <c r="C126" i="86"/>
  <c r="B126" i="86"/>
  <c r="Y121" i="86"/>
  <c r="X121" i="86"/>
  <c r="W121" i="86"/>
  <c r="V121" i="86"/>
  <c r="U121" i="86"/>
  <c r="T121" i="86"/>
  <c r="S121" i="86"/>
  <c r="R121" i="86"/>
  <c r="Q121" i="86"/>
  <c r="P121" i="86"/>
  <c r="O121" i="86"/>
  <c r="N121" i="86"/>
  <c r="M121" i="86"/>
  <c r="L121" i="86"/>
  <c r="K121" i="86"/>
  <c r="J121" i="86"/>
  <c r="I121" i="86"/>
  <c r="H121" i="86"/>
  <c r="G121" i="86"/>
  <c r="F121" i="86"/>
  <c r="E121" i="86"/>
  <c r="D121" i="86"/>
  <c r="C121" i="86"/>
  <c r="B121" i="86"/>
  <c r="Y116" i="86"/>
  <c r="X116" i="86"/>
  <c r="W116" i="86"/>
  <c r="V116" i="86"/>
  <c r="U116" i="86"/>
  <c r="T116" i="86"/>
  <c r="S116" i="86"/>
  <c r="R116" i="86"/>
  <c r="Q116" i="86"/>
  <c r="P116" i="86"/>
  <c r="O116" i="86"/>
  <c r="N116" i="86"/>
  <c r="M116" i="86"/>
  <c r="L116" i="86"/>
  <c r="K116" i="86"/>
  <c r="J116" i="86"/>
  <c r="I116" i="86"/>
  <c r="H116" i="86"/>
  <c r="G116" i="86"/>
  <c r="F116" i="86"/>
  <c r="E116" i="86"/>
  <c r="D116" i="86"/>
  <c r="C116" i="86"/>
  <c r="B116" i="86"/>
  <c r="Y111" i="86"/>
  <c r="X111" i="86"/>
  <c r="W111" i="86"/>
  <c r="V111" i="86"/>
  <c r="U111" i="86"/>
  <c r="T111" i="86"/>
  <c r="S111" i="86"/>
  <c r="R111" i="86"/>
  <c r="Q111" i="86"/>
  <c r="P111" i="86"/>
  <c r="O111" i="86"/>
  <c r="N111" i="86"/>
  <c r="M111" i="86"/>
  <c r="L111" i="86"/>
  <c r="K111" i="86"/>
  <c r="J111" i="86"/>
  <c r="I111" i="86"/>
  <c r="H111" i="86"/>
  <c r="G111" i="86"/>
  <c r="F111" i="86"/>
  <c r="E111" i="86"/>
  <c r="D111" i="86"/>
  <c r="C111" i="86"/>
  <c r="B111" i="86"/>
  <c r="Y106" i="86"/>
  <c r="X106" i="86"/>
  <c r="W106" i="86"/>
  <c r="V106" i="86"/>
  <c r="U106" i="86"/>
  <c r="T106" i="86"/>
  <c r="S106" i="86"/>
  <c r="R106" i="86"/>
  <c r="Q106" i="86"/>
  <c r="P106" i="86"/>
  <c r="O106" i="86"/>
  <c r="N106" i="86"/>
  <c r="M106" i="86"/>
  <c r="L106" i="86"/>
  <c r="K106" i="86"/>
  <c r="J106" i="86"/>
  <c r="I106" i="86"/>
  <c r="H106" i="86"/>
  <c r="G106" i="86"/>
  <c r="F106" i="86"/>
  <c r="E106" i="86"/>
  <c r="D106" i="86"/>
  <c r="C106" i="86"/>
  <c r="B106" i="86"/>
  <c r="Y101" i="86"/>
  <c r="X101" i="86"/>
  <c r="W101" i="86"/>
  <c r="V101" i="86"/>
  <c r="U101" i="86"/>
  <c r="T101" i="86"/>
  <c r="S101" i="86"/>
  <c r="R101" i="86"/>
  <c r="Q101" i="86"/>
  <c r="P101" i="86"/>
  <c r="O101" i="86"/>
  <c r="N101" i="86"/>
  <c r="M101" i="86"/>
  <c r="L101" i="86"/>
  <c r="K101" i="86"/>
  <c r="J101" i="86"/>
  <c r="I101" i="86"/>
  <c r="H101" i="86"/>
  <c r="G101" i="86"/>
  <c r="F101" i="86"/>
  <c r="E101" i="86"/>
  <c r="D101" i="86"/>
  <c r="C101" i="86"/>
  <c r="B101" i="86"/>
  <c r="Y96" i="86"/>
  <c r="X96" i="86"/>
  <c r="W96" i="86"/>
  <c r="V96" i="86"/>
  <c r="U96" i="86"/>
  <c r="T96" i="86"/>
  <c r="S96" i="86"/>
  <c r="R96" i="86"/>
  <c r="Q96" i="86"/>
  <c r="P96" i="86"/>
  <c r="O96" i="86"/>
  <c r="N96" i="86"/>
  <c r="M96" i="86"/>
  <c r="L96" i="86"/>
  <c r="K96" i="86"/>
  <c r="J96" i="86"/>
  <c r="I96" i="86"/>
  <c r="H96" i="86"/>
  <c r="G96" i="86"/>
  <c r="F96" i="86"/>
  <c r="E96" i="86"/>
  <c r="D96" i="86"/>
  <c r="C96" i="86"/>
  <c r="B96" i="86"/>
  <c r="Y91" i="86"/>
  <c r="X91" i="86"/>
  <c r="W91" i="86"/>
  <c r="V91" i="86"/>
  <c r="U91" i="86"/>
  <c r="T91" i="86"/>
  <c r="S91" i="86"/>
  <c r="R91" i="86"/>
  <c r="Q91" i="86"/>
  <c r="P91" i="86"/>
  <c r="O91" i="86"/>
  <c r="N91" i="86"/>
  <c r="M91" i="86"/>
  <c r="L91" i="86"/>
  <c r="K91" i="86"/>
  <c r="J91" i="86"/>
  <c r="I91" i="86"/>
  <c r="H91" i="86"/>
  <c r="G91" i="86"/>
  <c r="F91" i="86"/>
  <c r="E91" i="86"/>
  <c r="D91" i="86"/>
  <c r="C91" i="86"/>
  <c r="B91" i="86"/>
  <c r="Y86" i="86"/>
  <c r="X86" i="86"/>
  <c r="W86" i="86"/>
  <c r="V86" i="86"/>
  <c r="U86" i="86"/>
  <c r="T86" i="86"/>
  <c r="S86" i="86"/>
  <c r="Q86" i="86"/>
  <c r="R86" i="86"/>
  <c r="P86" i="86"/>
  <c r="O86" i="86"/>
  <c r="N86" i="86"/>
  <c r="M86" i="86"/>
  <c r="L86" i="86"/>
  <c r="K86" i="86"/>
  <c r="J86" i="86"/>
  <c r="I86" i="86"/>
  <c r="H86" i="86"/>
  <c r="G86" i="86"/>
  <c r="F86" i="86"/>
  <c r="E86" i="86"/>
  <c r="D86" i="86"/>
  <c r="C86" i="86"/>
  <c r="B86" i="86"/>
  <c r="Y81" i="86"/>
  <c r="X81" i="86"/>
  <c r="W81" i="86"/>
  <c r="V81" i="86"/>
  <c r="U81" i="86"/>
  <c r="T81" i="86"/>
  <c r="S81" i="86"/>
  <c r="R81" i="86"/>
  <c r="Q81" i="86"/>
  <c r="P81" i="86"/>
  <c r="O81" i="86"/>
  <c r="N81" i="86"/>
  <c r="M81" i="86"/>
  <c r="L81" i="86"/>
  <c r="K81" i="86"/>
  <c r="J81" i="86"/>
  <c r="I81" i="86"/>
  <c r="H81" i="86"/>
  <c r="G81" i="86"/>
  <c r="F81" i="86"/>
  <c r="E81" i="86"/>
  <c r="D81" i="86"/>
  <c r="C81" i="86"/>
  <c r="B81" i="86"/>
  <c r="Y76" i="86"/>
  <c r="X76" i="86"/>
  <c r="W76" i="86"/>
  <c r="V76" i="86"/>
  <c r="U76" i="86"/>
  <c r="T76" i="86"/>
  <c r="S76" i="86"/>
  <c r="R76" i="86"/>
  <c r="Q76" i="86"/>
  <c r="P76" i="86"/>
  <c r="O76" i="86"/>
  <c r="N76" i="86"/>
  <c r="M76" i="86"/>
  <c r="L76" i="86"/>
  <c r="K76" i="86"/>
  <c r="J76" i="86"/>
  <c r="I76" i="86"/>
  <c r="H76" i="86"/>
  <c r="G76" i="86"/>
  <c r="F76" i="86"/>
  <c r="E76" i="86"/>
  <c r="D76" i="86"/>
  <c r="C76" i="86"/>
  <c r="B76" i="86"/>
  <c r="Y71" i="86"/>
  <c r="X71" i="86"/>
  <c r="W71" i="86"/>
  <c r="V71" i="86"/>
  <c r="U71" i="86"/>
  <c r="T71" i="86"/>
  <c r="S71" i="86"/>
  <c r="R71" i="86"/>
  <c r="Q71" i="86"/>
  <c r="P71" i="86"/>
  <c r="O71" i="86"/>
  <c r="N71" i="86"/>
  <c r="M71" i="86"/>
  <c r="L71" i="86"/>
  <c r="K71" i="86"/>
  <c r="J71" i="86"/>
  <c r="I71" i="86"/>
  <c r="H71" i="86"/>
  <c r="G71" i="86"/>
  <c r="F71" i="86"/>
  <c r="E71" i="86"/>
  <c r="D71" i="86"/>
  <c r="C71" i="86"/>
  <c r="B71" i="86"/>
  <c r="Y66" i="86"/>
  <c r="X66" i="86"/>
  <c r="W66" i="86"/>
  <c r="V66" i="86"/>
  <c r="U66" i="86"/>
  <c r="T66" i="86"/>
  <c r="S66" i="86"/>
  <c r="R66" i="86"/>
  <c r="Q66" i="86"/>
  <c r="P66" i="86"/>
  <c r="O66" i="86"/>
  <c r="N66" i="86"/>
  <c r="M66" i="86"/>
  <c r="L66" i="86"/>
  <c r="K66" i="86"/>
  <c r="J66" i="86"/>
  <c r="I66" i="86"/>
  <c r="H66" i="86"/>
  <c r="G66" i="86"/>
  <c r="F66" i="86"/>
  <c r="E66" i="86"/>
  <c r="D66" i="86"/>
  <c r="C66" i="86"/>
  <c r="B66" i="86"/>
  <c r="Y61" i="86"/>
  <c r="X61" i="86"/>
  <c r="W61" i="86"/>
  <c r="V61" i="86"/>
  <c r="U61" i="86"/>
  <c r="T61" i="86"/>
  <c r="S61" i="86"/>
  <c r="R61" i="86"/>
  <c r="Q61" i="86"/>
  <c r="P61" i="86"/>
  <c r="O61" i="86"/>
  <c r="N61" i="86"/>
  <c r="M61" i="86"/>
  <c r="L61" i="86"/>
  <c r="K61" i="86"/>
  <c r="J61" i="86"/>
  <c r="I61" i="86"/>
  <c r="H61" i="86"/>
  <c r="G61" i="86"/>
  <c r="F61" i="86"/>
  <c r="E61" i="86"/>
  <c r="D61" i="86"/>
  <c r="C61" i="86"/>
  <c r="B61" i="86"/>
  <c r="Y56" i="86"/>
  <c r="X56" i="86"/>
  <c r="W56" i="86"/>
  <c r="V56" i="86"/>
  <c r="U56" i="86"/>
  <c r="T56" i="86"/>
  <c r="S56" i="86"/>
  <c r="R56" i="86"/>
  <c r="Q56" i="86"/>
  <c r="P56" i="86"/>
  <c r="O56" i="86"/>
  <c r="N56" i="86"/>
  <c r="M56" i="86"/>
  <c r="L56" i="86"/>
  <c r="K56" i="86"/>
  <c r="J56" i="86"/>
  <c r="I56" i="86"/>
  <c r="H56" i="86"/>
  <c r="G56" i="86"/>
  <c r="F56" i="86"/>
  <c r="E56" i="86"/>
  <c r="D56" i="86"/>
  <c r="C56" i="86"/>
  <c r="B56" i="86"/>
  <c r="Y51" i="86"/>
  <c r="X51" i="86"/>
  <c r="W51" i="86"/>
  <c r="V51" i="86"/>
  <c r="U51" i="86"/>
  <c r="T51" i="86"/>
  <c r="S51" i="86"/>
  <c r="R51" i="86"/>
  <c r="Q51" i="86"/>
  <c r="P51" i="86"/>
  <c r="O51" i="86"/>
  <c r="N51" i="86"/>
  <c r="M51" i="86"/>
  <c r="L51" i="86"/>
  <c r="K51" i="86"/>
  <c r="J51" i="86"/>
  <c r="I51" i="86"/>
  <c r="H51" i="86"/>
  <c r="G51" i="86"/>
  <c r="F51" i="86"/>
  <c r="E51" i="86"/>
  <c r="D51" i="86"/>
  <c r="C51" i="86"/>
  <c r="B51" i="86"/>
  <c r="Y46" i="86"/>
  <c r="X46" i="86"/>
  <c r="W46" i="86"/>
  <c r="V46" i="86"/>
  <c r="U46" i="86"/>
  <c r="T46" i="86"/>
  <c r="S46" i="86"/>
  <c r="R46" i="86"/>
  <c r="Q46" i="86"/>
  <c r="P46" i="86"/>
  <c r="O46" i="86"/>
  <c r="N46" i="86"/>
  <c r="M46" i="86"/>
  <c r="L46" i="86"/>
  <c r="K46" i="86"/>
  <c r="J46" i="86"/>
  <c r="I46" i="86"/>
  <c r="H46" i="86"/>
  <c r="G46" i="86"/>
  <c r="F46" i="86"/>
  <c r="E46" i="86"/>
  <c r="D46" i="86"/>
  <c r="C46" i="86"/>
  <c r="B46" i="86"/>
  <c r="Y41" i="86"/>
  <c r="X41" i="86"/>
  <c r="W41" i="86"/>
  <c r="V41" i="86"/>
  <c r="U41" i="86"/>
  <c r="T41" i="86"/>
  <c r="S41" i="86"/>
  <c r="R41" i="86"/>
  <c r="Q41" i="86"/>
  <c r="P41" i="86"/>
  <c r="O41" i="86"/>
  <c r="N41" i="86"/>
  <c r="M41" i="86"/>
  <c r="L41" i="86"/>
  <c r="K41" i="86"/>
  <c r="J41" i="86"/>
  <c r="I41" i="86"/>
  <c r="H41" i="86"/>
  <c r="G41" i="86"/>
  <c r="F41" i="86"/>
  <c r="E41" i="86"/>
  <c r="D41" i="86"/>
  <c r="C41" i="86"/>
  <c r="B41" i="86"/>
  <c r="Y36" i="86"/>
  <c r="X36" i="86"/>
  <c r="W36" i="86"/>
  <c r="V36" i="86"/>
  <c r="U36" i="86"/>
  <c r="T36" i="86"/>
  <c r="S36" i="86"/>
  <c r="R36" i="86"/>
  <c r="Q36" i="86"/>
  <c r="P36" i="86"/>
  <c r="O36" i="86"/>
  <c r="N36" i="86"/>
  <c r="M36" i="86"/>
  <c r="L36" i="86"/>
  <c r="K36" i="86"/>
  <c r="J36" i="86"/>
  <c r="I36" i="86"/>
  <c r="H36" i="86"/>
  <c r="G36" i="86"/>
  <c r="F36" i="86"/>
  <c r="E36" i="86"/>
  <c r="D36" i="86"/>
  <c r="C36" i="86"/>
  <c r="B36" i="86"/>
  <c r="Y31" i="86"/>
  <c r="X31" i="86"/>
  <c r="W31" i="86"/>
  <c r="V31" i="86"/>
  <c r="U31" i="86"/>
  <c r="T31" i="86"/>
  <c r="S31" i="86"/>
  <c r="R31" i="86"/>
  <c r="Q31" i="86"/>
  <c r="P31" i="86"/>
  <c r="O31" i="86"/>
  <c r="N31" i="86"/>
  <c r="M31" i="86"/>
  <c r="L31" i="86"/>
  <c r="K31" i="86"/>
  <c r="J31" i="86"/>
  <c r="I31" i="86"/>
  <c r="H31" i="86"/>
  <c r="G31" i="86"/>
  <c r="F31" i="86"/>
  <c r="E31" i="86"/>
  <c r="D31" i="86"/>
  <c r="C31" i="86"/>
  <c r="B31" i="86"/>
  <c r="Y26" i="86"/>
  <c r="X26" i="86"/>
  <c r="W26" i="86"/>
  <c r="V26" i="86"/>
  <c r="U26" i="86"/>
  <c r="T26" i="86"/>
  <c r="S26" i="86"/>
  <c r="R26" i="86"/>
  <c r="Q26" i="86"/>
  <c r="P26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C26" i="86"/>
  <c r="B26" i="86"/>
  <c r="Y21" i="86"/>
  <c r="X21" i="86"/>
  <c r="W21" i="86"/>
  <c r="V21" i="86"/>
  <c r="U21" i="86"/>
  <c r="T21" i="86"/>
  <c r="S21" i="86"/>
  <c r="R21" i="86"/>
  <c r="Q21" i="86"/>
  <c r="P21" i="86"/>
  <c r="O21" i="86"/>
  <c r="N21" i="86"/>
  <c r="M21" i="86"/>
  <c r="L21" i="86"/>
  <c r="K21" i="86"/>
  <c r="J21" i="86"/>
  <c r="I21" i="86"/>
  <c r="H21" i="86"/>
  <c r="G21" i="86"/>
  <c r="F21" i="86"/>
  <c r="E21" i="86"/>
  <c r="D21" i="86"/>
  <c r="C21" i="86"/>
  <c r="B21" i="86"/>
  <c r="G653" i="86" l="1"/>
  <c r="G21" i="96"/>
  <c r="G814" i="96" s="1"/>
  <c r="G813" i="96" s="1"/>
  <c r="O653" i="86"/>
  <c r="O21" i="96"/>
  <c r="O814" i="96" s="1"/>
  <c r="O813" i="96" s="1"/>
  <c r="S653" i="86"/>
  <c r="S21" i="96"/>
  <c r="S814" i="96" s="1"/>
  <c r="S813" i="96" s="1"/>
  <c r="W653" i="86"/>
  <c r="W21" i="96"/>
  <c r="W814" i="96" s="1"/>
  <c r="W813" i="96" s="1"/>
  <c r="C657" i="86"/>
  <c r="C26" i="96"/>
  <c r="C818" i="96" s="1"/>
  <c r="C817" i="96" s="1"/>
  <c r="G657" i="86"/>
  <c r="G26" i="96"/>
  <c r="G818" i="96" s="1"/>
  <c r="G817" i="96" s="1"/>
  <c r="K657" i="86"/>
  <c r="K26" i="96"/>
  <c r="K818" i="96" s="1"/>
  <c r="K817" i="96" s="1"/>
  <c r="O657" i="86"/>
  <c r="O26" i="96"/>
  <c r="O818" i="96" s="1"/>
  <c r="O817" i="96" s="1"/>
  <c r="S657" i="86"/>
  <c r="S26" i="96"/>
  <c r="S818" i="96" s="1"/>
  <c r="S817" i="96" s="1"/>
  <c r="W657" i="86"/>
  <c r="W26" i="96"/>
  <c r="W818" i="96" s="1"/>
  <c r="W817" i="96" s="1"/>
  <c r="C505" i="86"/>
  <c r="C504" i="86" s="1"/>
  <c r="C661" i="86"/>
  <c r="C31" i="96"/>
  <c r="C822" i="96" s="1"/>
  <c r="C821" i="96" s="1"/>
  <c r="G505" i="86"/>
  <c r="G504" i="86" s="1"/>
  <c r="G661" i="86"/>
  <c r="G31" i="96"/>
  <c r="G822" i="96" s="1"/>
  <c r="G821" i="96" s="1"/>
  <c r="K505" i="86"/>
  <c r="K504" i="86" s="1"/>
  <c r="K661" i="86"/>
  <c r="K31" i="96"/>
  <c r="K822" i="96" s="1"/>
  <c r="K821" i="96" s="1"/>
  <c r="O505" i="86"/>
  <c r="O504" i="86" s="1"/>
  <c r="O661" i="86"/>
  <c r="O31" i="96"/>
  <c r="O822" i="96" s="1"/>
  <c r="O821" i="96" s="1"/>
  <c r="S505" i="86"/>
  <c r="S504" i="86" s="1"/>
  <c r="S661" i="86"/>
  <c r="S31" i="96"/>
  <c r="S822" i="96" s="1"/>
  <c r="S821" i="96" s="1"/>
  <c r="W505" i="86"/>
  <c r="W504" i="86" s="1"/>
  <c r="W661" i="86"/>
  <c r="W31" i="96"/>
  <c r="W822" i="96" s="1"/>
  <c r="W821" i="96" s="1"/>
  <c r="C510" i="86"/>
  <c r="C509" i="86" s="1"/>
  <c r="C665" i="86"/>
  <c r="C36" i="96"/>
  <c r="C826" i="96" s="1"/>
  <c r="C825" i="96" s="1"/>
  <c r="G510" i="86"/>
  <c r="G509" i="86" s="1"/>
  <c r="G665" i="86"/>
  <c r="G36" i="96"/>
  <c r="G826" i="96" s="1"/>
  <c r="G825" i="96" s="1"/>
  <c r="K510" i="86"/>
  <c r="K509" i="86" s="1"/>
  <c r="K665" i="86"/>
  <c r="K36" i="96"/>
  <c r="K826" i="96" s="1"/>
  <c r="K825" i="96" s="1"/>
  <c r="O510" i="86"/>
  <c r="O509" i="86" s="1"/>
  <c r="O665" i="86"/>
  <c r="O36" i="96"/>
  <c r="O826" i="96" s="1"/>
  <c r="O825" i="96" s="1"/>
  <c r="S510" i="86"/>
  <c r="S509" i="86" s="1"/>
  <c r="S665" i="86"/>
  <c r="S36" i="96"/>
  <c r="S826" i="96" s="1"/>
  <c r="S825" i="96" s="1"/>
  <c r="W510" i="86"/>
  <c r="W509" i="86" s="1"/>
  <c r="W665" i="86"/>
  <c r="W36" i="96"/>
  <c r="W826" i="96" s="1"/>
  <c r="W825" i="96" s="1"/>
  <c r="C515" i="86"/>
  <c r="C514" i="86" s="1"/>
  <c r="C669" i="86"/>
  <c r="C41" i="96"/>
  <c r="C830" i="96" s="1"/>
  <c r="C829" i="96" s="1"/>
  <c r="G515" i="86"/>
  <c r="G514" i="86" s="1"/>
  <c r="G669" i="86"/>
  <c r="G41" i="96"/>
  <c r="G830" i="96" s="1"/>
  <c r="G829" i="96" s="1"/>
  <c r="K515" i="86"/>
  <c r="K514" i="86" s="1"/>
  <c r="K669" i="86"/>
  <c r="K41" i="96"/>
  <c r="K830" i="96" s="1"/>
  <c r="K829" i="96" s="1"/>
  <c r="O515" i="86"/>
  <c r="O514" i="86" s="1"/>
  <c r="O669" i="86"/>
  <c r="O41" i="96"/>
  <c r="O830" i="96" s="1"/>
  <c r="O829" i="96" s="1"/>
  <c r="S515" i="86"/>
  <c r="S514" i="86" s="1"/>
  <c r="S669" i="86"/>
  <c r="S41" i="96"/>
  <c r="S830" i="96" s="1"/>
  <c r="S829" i="96" s="1"/>
  <c r="W515" i="86"/>
  <c r="W514" i="86" s="1"/>
  <c r="W669" i="86"/>
  <c r="W41" i="96"/>
  <c r="W830" i="96" s="1"/>
  <c r="W829" i="96" s="1"/>
  <c r="C520" i="86"/>
  <c r="C519" i="86" s="1"/>
  <c r="C673" i="86"/>
  <c r="C46" i="96"/>
  <c r="C834" i="96" s="1"/>
  <c r="C833" i="96" s="1"/>
  <c r="G520" i="86"/>
  <c r="G519" i="86" s="1"/>
  <c r="G673" i="86"/>
  <c r="G46" i="96"/>
  <c r="G834" i="96" s="1"/>
  <c r="G833" i="96" s="1"/>
  <c r="K520" i="86"/>
  <c r="K519" i="86" s="1"/>
  <c r="K673" i="86"/>
  <c r="K46" i="96"/>
  <c r="K834" i="96" s="1"/>
  <c r="K833" i="96" s="1"/>
  <c r="O520" i="86"/>
  <c r="O519" i="86" s="1"/>
  <c r="O673" i="86"/>
  <c r="O46" i="96"/>
  <c r="O834" i="96" s="1"/>
  <c r="O833" i="96" s="1"/>
  <c r="S520" i="86"/>
  <c r="S519" i="86" s="1"/>
  <c r="S673" i="86"/>
  <c r="S46" i="96"/>
  <c r="S834" i="96" s="1"/>
  <c r="S833" i="96" s="1"/>
  <c r="W520" i="86"/>
  <c r="W519" i="86" s="1"/>
  <c r="W673" i="86"/>
  <c r="W46" i="96"/>
  <c r="W834" i="96" s="1"/>
  <c r="W833" i="96" s="1"/>
  <c r="C525" i="86"/>
  <c r="C524" i="86" s="1"/>
  <c r="C677" i="86"/>
  <c r="C51" i="96"/>
  <c r="C838" i="96" s="1"/>
  <c r="C837" i="96" s="1"/>
  <c r="G525" i="86"/>
  <c r="G524" i="86" s="1"/>
  <c r="G677" i="86"/>
  <c r="G51" i="96"/>
  <c r="G838" i="96" s="1"/>
  <c r="G837" i="96" s="1"/>
  <c r="K525" i="86"/>
  <c r="K524" i="86" s="1"/>
  <c r="K677" i="86"/>
  <c r="K51" i="96"/>
  <c r="K838" i="96" s="1"/>
  <c r="K837" i="96" s="1"/>
  <c r="O525" i="86"/>
  <c r="O524" i="86" s="1"/>
  <c r="O677" i="86"/>
  <c r="O51" i="96"/>
  <c r="O838" i="96" s="1"/>
  <c r="O837" i="96" s="1"/>
  <c r="S525" i="86"/>
  <c r="S524" i="86" s="1"/>
  <c r="S677" i="86"/>
  <c r="S51" i="96"/>
  <c r="S838" i="96" s="1"/>
  <c r="S837" i="96" s="1"/>
  <c r="W525" i="86"/>
  <c r="W524" i="86" s="1"/>
  <c r="W677" i="86"/>
  <c r="W51" i="96"/>
  <c r="W838" i="96" s="1"/>
  <c r="W837" i="96" s="1"/>
  <c r="C530" i="86"/>
  <c r="C529" i="86" s="1"/>
  <c r="C681" i="86"/>
  <c r="C56" i="96"/>
  <c r="C842" i="96" s="1"/>
  <c r="C841" i="96" s="1"/>
  <c r="G530" i="86"/>
  <c r="G529" i="86" s="1"/>
  <c r="G681" i="86"/>
  <c r="G56" i="96"/>
  <c r="G842" i="96" s="1"/>
  <c r="G841" i="96" s="1"/>
  <c r="K530" i="86"/>
  <c r="K529" i="86" s="1"/>
  <c r="K681" i="86"/>
  <c r="K56" i="96"/>
  <c r="K842" i="96" s="1"/>
  <c r="K841" i="96" s="1"/>
  <c r="O530" i="86"/>
  <c r="O529" i="86" s="1"/>
  <c r="O681" i="86"/>
  <c r="O56" i="96"/>
  <c r="O842" i="96" s="1"/>
  <c r="O841" i="96" s="1"/>
  <c r="S530" i="86"/>
  <c r="S529" i="86" s="1"/>
  <c r="S681" i="86"/>
  <c r="S56" i="96"/>
  <c r="S842" i="96" s="1"/>
  <c r="S841" i="96" s="1"/>
  <c r="W530" i="86"/>
  <c r="W529" i="86" s="1"/>
  <c r="W681" i="86"/>
  <c r="W56" i="96"/>
  <c r="W842" i="96" s="1"/>
  <c r="W841" i="96" s="1"/>
  <c r="C535" i="86"/>
  <c r="C534" i="86" s="1"/>
  <c r="C685" i="86"/>
  <c r="C61" i="96"/>
  <c r="C846" i="96" s="1"/>
  <c r="C845" i="96" s="1"/>
  <c r="G535" i="86"/>
  <c r="G534" i="86" s="1"/>
  <c r="G685" i="86"/>
  <c r="G61" i="96"/>
  <c r="G846" i="96" s="1"/>
  <c r="G845" i="96" s="1"/>
  <c r="K535" i="86"/>
  <c r="K534" i="86" s="1"/>
  <c r="K685" i="86"/>
  <c r="K61" i="96"/>
  <c r="K846" i="96" s="1"/>
  <c r="K845" i="96" s="1"/>
  <c r="O535" i="86"/>
  <c r="O534" i="86" s="1"/>
  <c r="O685" i="86"/>
  <c r="O61" i="96"/>
  <c r="O846" i="96" s="1"/>
  <c r="O845" i="96" s="1"/>
  <c r="S535" i="86"/>
  <c r="S534" i="86" s="1"/>
  <c r="S685" i="86"/>
  <c r="S61" i="96"/>
  <c r="S846" i="96" s="1"/>
  <c r="S845" i="96" s="1"/>
  <c r="W535" i="86"/>
  <c r="W534" i="86" s="1"/>
  <c r="W685" i="86"/>
  <c r="W61" i="96"/>
  <c r="W846" i="96" s="1"/>
  <c r="W845" i="96" s="1"/>
  <c r="C540" i="86"/>
  <c r="C539" i="86" s="1"/>
  <c r="C689" i="86"/>
  <c r="C66" i="96"/>
  <c r="C850" i="96" s="1"/>
  <c r="C849" i="96" s="1"/>
  <c r="G540" i="86"/>
  <c r="G539" i="86" s="1"/>
  <c r="G689" i="86"/>
  <c r="G66" i="96"/>
  <c r="G850" i="96" s="1"/>
  <c r="G849" i="96" s="1"/>
  <c r="K540" i="86"/>
  <c r="K539" i="86" s="1"/>
  <c r="K689" i="86"/>
  <c r="K66" i="96"/>
  <c r="K850" i="96" s="1"/>
  <c r="K849" i="96" s="1"/>
  <c r="O540" i="86"/>
  <c r="O539" i="86" s="1"/>
  <c r="O689" i="86"/>
  <c r="O66" i="96"/>
  <c r="O850" i="96" s="1"/>
  <c r="O849" i="96" s="1"/>
  <c r="S540" i="86"/>
  <c r="S539" i="86" s="1"/>
  <c r="S689" i="86"/>
  <c r="S66" i="96"/>
  <c r="S850" i="96" s="1"/>
  <c r="S849" i="96" s="1"/>
  <c r="W540" i="86"/>
  <c r="W539" i="86" s="1"/>
  <c r="W689" i="86"/>
  <c r="W66" i="96"/>
  <c r="W850" i="96" s="1"/>
  <c r="W849" i="96" s="1"/>
  <c r="C545" i="86"/>
  <c r="C544" i="86" s="1"/>
  <c r="C693" i="86"/>
  <c r="C71" i="96"/>
  <c r="C854" i="96" s="1"/>
  <c r="C853" i="96" s="1"/>
  <c r="G545" i="86"/>
  <c r="G544" i="86" s="1"/>
  <c r="G693" i="86"/>
  <c r="G71" i="96"/>
  <c r="G854" i="96" s="1"/>
  <c r="G853" i="96" s="1"/>
  <c r="K545" i="86"/>
  <c r="K544" i="86" s="1"/>
  <c r="K693" i="86"/>
  <c r="K71" i="96"/>
  <c r="K854" i="96" s="1"/>
  <c r="K853" i="96" s="1"/>
  <c r="O545" i="86"/>
  <c r="O544" i="86" s="1"/>
  <c r="O693" i="86"/>
  <c r="O71" i="96"/>
  <c r="O854" i="96" s="1"/>
  <c r="O853" i="96" s="1"/>
  <c r="S545" i="86"/>
  <c r="S544" i="86" s="1"/>
  <c r="S693" i="86"/>
  <c r="S71" i="96"/>
  <c r="S854" i="96" s="1"/>
  <c r="S853" i="96" s="1"/>
  <c r="W545" i="86"/>
  <c r="W544" i="86" s="1"/>
  <c r="W693" i="86"/>
  <c r="W71" i="96"/>
  <c r="W854" i="96" s="1"/>
  <c r="W853" i="96" s="1"/>
  <c r="C550" i="86"/>
  <c r="C549" i="86" s="1"/>
  <c r="C697" i="86"/>
  <c r="C76" i="96"/>
  <c r="C858" i="96" s="1"/>
  <c r="C857" i="96" s="1"/>
  <c r="G550" i="86"/>
  <c r="G549" i="86" s="1"/>
  <c r="G697" i="86"/>
  <c r="G76" i="96"/>
  <c r="G858" i="96" s="1"/>
  <c r="G857" i="96" s="1"/>
  <c r="K550" i="86"/>
  <c r="K549" i="86" s="1"/>
  <c r="K697" i="86"/>
  <c r="K76" i="96"/>
  <c r="K858" i="96" s="1"/>
  <c r="K857" i="96" s="1"/>
  <c r="O550" i="86"/>
  <c r="O549" i="86" s="1"/>
  <c r="O697" i="86"/>
  <c r="O76" i="96"/>
  <c r="O858" i="96" s="1"/>
  <c r="O857" i="96" s="1"/>
  <c r="S550" i="86"/>
  <c r="S549" i="86" s="1"/>
  <c r="S697" i="86"/>
  <c r="S76" i="96"/>
  <c r="S858" i="96" s="1"/>
  <c r="S857" i="96" s="1"/>
  <c r="W550" i="86"/>
  <c r="W549" i="86" s="1"/>
  <c r="W697" i="86"/>
  <c r="W76" i="96"/>
  <c r="W858" i="96" s="1"/>
  <c r="W857" i="96" s="1"/>
  <c r="C555" i="86"/>
  <c r="C554" i="86" s="1"/>
  <c r="C701" i="86"/>
  <c r="C81" i="96"/>
  <c r="C862" i="96" s="1"/>
  <c r="C861" i="96" s="1"/>
  <c r="G555" i="86"/>
  <c r="G554" i="86" s="1"/>
  <c r="G701" i="86"/>
  <c r="G81" i="96"/>
  <c r="G862" i="96" s="1"/>
  <c r="G861" i="96" s="1"/>
  <c r="K555" i="86"/>
  <c r="K554" i="86" s="1"/>
  <c r="K701" i="86"/>
  <c r="K81" i="96"/>
  <c r="K862" i="96" s="1"/>
  <c r="K861" i="96" s="1"/>
  <c r="O555" i="86"/>
  <c r="O554" i="86" s="1"/>
  <c r="O701" i="86"/>
  <c r="O81" i="96"/>
  <c r="O862" i="96" s="1"/>
  <c r="O861" i="96" s="1"/>
  <c r="S555" i="86"/>
  <c r="S554" i="86" s="1"/>
  <c r="S701" i="86"/>
  <c r="S81" i="96"/>
  <c r="S862" i="96" s="1"/>
  <c r="S861" i="96" s="1"/>
  <c r="W555" i="86"/>
  <c r="W554" i="86" s="1"/>
  <c r="W701" i="86"/>
  <c r="W81" i="96"/>
  <c r="W862" i="96" s="1"/>
  <c r="W861" i="96" s="1"/>
  <c r="C560" i="86"/>
  <c r="C559" i="86" s="1"/>
  <c r="C705" i="86"/>
  <c r="C86" i="96"/>
  <c r="C866" i="96" s="1"/>
  <c r="C865" i="96" s="1"/>
  <c r="G560" i="86"/>
  <c r="G559" i="86" s="1"/>
  <c r="G705" i="86"/>
  <c r="G86" i="96"/>
  <c r="G866" i="96" s="1"/>
  <c r="G865" i="96" s="1"/>
  <c r="K560" i="86"/>
  <c r="K559" i="86" s="1"/>
  <c r="K705" i="86"/>
  <c r="K86" i="96"/>
  <c r="K866" i="96" s="1"/>
  <c r="K865" i="96" s="1"/>
  <c r="O560" i="86"/>
  <c r="O559" i="86" s="1"/>
  <c r="O705" i="86"/>
  <c r="O86" i="96"/>
  <c r="O866" i="96" s="1"/>
  <c r="O865" i="96" s="1"/>
  <c r="S560" i="86"/>
  <c r="S559" i="86" s="1"/>
  <c r="S705" i="86"/>
  <c r="S86" i="96"/>
  <c r="S866" i="96" s="1"/>
  <c r="S865" i="96" s="1"/>
  <c r="W560" i="86"/>
  <c r="W559" i="86" s="1"/>
  <c r="W705" i="86"/>
  <c r="W86" i="96"/>
  <c r="W866" i="96" s="1"/>
  <c r="W865" i="96" s="1"/>
  <c r="C565" i="86"/>
  <c r="C564" i="86" s="1"/>
  <c r="C709" i="86"/>
  <c r="C91" i="96"/>
  <c r="C870" i="96" s="1"/>
  <c r="C869" i="96" s="1"/>
  <c r="G565" i="86"/>
  <c r="G564" i="86" s="1"/>
  <c r="G709" i="86"/>
  <c r="G91" i="96"/>
  <c r="G870" i="96" s="1"/>
  <c r="G869" i="96" s="1"/>
  <c r="K565" i="86"/>
  <c r="K564" i="86" s="1"/>
  <c r="K709" i="86"/>
  <c r="K91" i="96"/>
  <c r="K870" i="96" s="1"/>
  <c r="K869" i="96" s="1"/>
  <c r="O565" i="86"/>
  <c r="O564" i="86" s="1"/>
  <c r="O709" i="86"/>
  <c r="O91" i="96"/>
  <c r="O870" i="96" s="1"/>
  <c r="O869" i="96" s="1"/>
  <c r="S565" i="86"/>
  <c r="S564" i="86" s="1"/>
  <c r="S709" i="86"/>
  <c r="S91" i="96"/>
  <c r="S870" i="96" s="1"/>
  <c r="S869" i="96" s="1"/>
  <c r="W565" i="86"/>
  <c r="W564" i="86" s="1"/>
  <c r="W709" i="86"/>
  <c r="W91" i="96"/>
  <c r="W870" i="96" s="1"/>
  <c r="W869" i="96" s="1"/>
  <c r="C570" i="86"/>
  <c r="C569" i="86" s="1"/>
  <c r="C713" i="86"/>
  <c r="C96" i="96"/>
  <c r="C874" i="96" s="1"/>
  <c r="C873" i="96" s="1"/>
  <c r="G570" i="86"/>
  <c r="G569" i="86" s="1"/>
  <c r="G713" i="86"/>
  <c r="G96" i="96"/>
  <c r="G874" i="96" s="1"/>
  <c r="G873" i="96" s="1"/>
  <c r="K570" i="86"/>
  <c r="K569" i="86" s="1"/>
  <c r="K713" i="86"/>
  <c r="K96" i="96"/>
  <c r="K874" i="96" s="1"/>
  <c r="K873" i="96" s="1"/>
  <c r="O570" i="86"/>
  <c r="O569" i="86" s="1"/>
  <c r="O713" i="86"/>
  <c r="O96" i="96"/>
  <c r="O874" i="96" s="1"/>
  <c r="O873" i="96" s="1"/>
  <c r="S570" i="86"/>
  <c r="S569" i="86" s="1"/>
  <c r="S713" i="86"/>
  <c r="S96" i="96"/>
  <c r="S874" i="96" s="1"/>
  <c r="S873" i="96" s="1"/>
  <c r="W570" i="86"/>
  <c r="W569" i="86" s="1"/>
  <c r="W713" i="86"/>
  <c r="W96" i="96"/>
  <c r="W874" i="96" s="1"/>
  <c r="W873" i="96" s="1"/>
  <c r="C575" i="86"/>
  <c r="C574" i="86" s="1"/>
  <c r="C717" i="86"/>
  <c r="C101" i="96"/>
  <c r="C878" i="96" s="1"/>
  <c r="C877" i="96" s="1"/>
  <c r="G575" i="86"/>
  <c r="G574" i="86" s="1"/>
  <c r="G717" i="86"/>
  <c r="G101" i="96"/>
  <c r="G878" i="96" s="1"/>
  <c r="G877" i="96" s="1"/>
  <c r="K575" i="86"/>
  <c r="K574" i="86" s="1"/>
  <c r="K717" i="86"/>
  <c r="K101" i="96"/>
  <c r="K878" i="96" s="1"/>
  <c r="K877" i="96" s="1"/>
  <c r="O575" i="86"/>
  <c r="O574" i="86" s="1"/>
  <c r="O717" i="86"/>
  <c r="O101" i="96"/>
  <c r="O878" i="96" s="1"/>
  <c r="O877" i="96" s="1"/>
  <c r="S575" i="86"/>
  <c r="S574" i="86" s="1"/>
  <c r="S717" i="86"/>
  <c r="S101" i="96"/>
  <c r="S878" i="96" s="1"/>
  <c r="S877" i="96" s="1"/>
  <c r="W575" i="86"/>
  <c r="W574" i="86" s="1"/>
  <c r="W717" i="86"/>
  <c r="W101" i="96"/>
  <c r="W878" i="96" s="1"/>
  <c r="W877" i="96" s="1"/>
  <c r="C580" i="86"/>
  <c r="C579" i="86" s="1"/>
  <c r="C721" i="86"/>
  <c r="C106" i="96"/>
  <c r="C882" i="96" s="1"/>
  <c r="C881" i="96" s="1"/>
  <c r="G580" i="86"/>
  <c r="G579" i="86" s="1"/>
  <c r="G721" i="86"/>
  <c r="G106" i="96"/>
  <c r="G882" i="96" s="1"/>
  <c r="G881" i="96" s="1"/>
  <c r="K580" i="86"/>
  <c r="K579" i="86" s="1"/>
  <c r="K721" i="86"/>
  <c r="K106" i="96"/>
  <c r="K882" i="96" s="1"/>
  <c r="K881" i="96" s="1"/>
  <c r="O580" i="86"/>
  <c r="O579" i="86" s="1"/>
  <c r="O721" i="86"/>
  <c r="O106" i="96"/>
  <c r="O882" i="96" s="1"/>
  <c r="O881" i="96" s="1"/>
  <c r="S580" i="86"/>
  <c r="S579" i="86" s="1"/>
  <c r="S721" i="86"/>
  <c r="S106" i="96"/>
  <c r="S882" i="96" s="1"/>
  <c r="S881" i="96" s="1"/>
  <c r="W580" i="86"/>
  <c r="W579" i="86" s="1"/>
  <c r="W721" i="86"/>
  <c r="W106" i="96"/>
  <c r="W882" i="96" s="1"/>
  <c r="W881" i="96" s="1"/>
  <c r="C585" i="86"/>
  <c r="C584" i="86" s="1"/>
  <c r="C725" i="86"/>
  <c r="C111" i="96"/>
  <c r="C886" i="96" s="1"/>
  <c r="C885" i="96" s="1"/>
  <c r="G585" i="86"/>
  <c r="G584" i="86" s="1"/>
  <c r="G725" i="86"/>
  <c r="G111" i="96"/>
  <c r="G886" i="96" s="1"/>
  <c r="G885" i="96" s="1"/>
  <c r="K585" i="86"/>
  <c r="K584" i="86" s="1"/>
  <c r="K725" i="86"/>
  <c r="K111" i="96"/>
  <c r="K886" i="96" s="1"/>
  <c r="K885" i="96" s="1"/>
  <c r="O585" i="86"/>
  <c r="O584" i="86" s="1"/>
  <c r="O725" i="86"/>
  <c r="O111" i="96"/>
  <c r="O886" i="96" s="1"/>
  <c r="O885" i="96" s="1"/>
  <c r="S585" i="86"/>
  <c r="S584" i="86" s="1"/>
  <c r="S725" i="86"/>
  <c r="S111" i="96"/>
  <c r="S886" i="96" s="1"/>
  <c r="S885" i="96" s="1"/>
  <c r="W585" i="86"/>
  <c r="W584" i="86" s="1"/>
  <c r="W725" i="86"/>
  <c r="W111" i="96"/>
  <c r="W886" i="96" s="1"/>
  <c r="W885" i="96" s="1"/>
  <c r="C729" i="86"/>
  <c r="C116" i="96"/>
  <c r="C890" i="96" s="1"/>
  <c r="C889" i="96" s="1"/>
  <c r="G729" i="86"/>
  <c r="G116" i="96"/>
  <c r="G890" i="96" s="1"/>
  <c r="G889" i="96" s="1"/>
  <c r="K729" i="86"/>
  <c r="K116" i="96"/>
  <c r="K890" i="96" s="1"/>
  <c r="K889" i="96" s="1"/>
  <c r="O729" i="86"/>
  <c r="O116" i="96"/>
  <c r="O890" i="96" s="1"/>
  <c r="O889" i="96" s="1"/>
  <c r="S729" i="86"/>
  <c r="S116" i="96"/>
  <c r="S890" i="96" s="1"/>
  <c r="S889" i="96" s="1"/>
  <c r="W729" i="86"/>
  <c r="W116" i="96"/>
  <c r="W890" i="96" s="1"/>
  <c r="W889" i="96" s="1"/>
  <c r="C733" i="86"/>
  <c r="C121" i="96"/>
  <c r="C894" i="96" s="1"/>
  <c r="C893" i="96" s="1"/>
  <c r="G733" i="86"/>
  <c r="G121" i="96"/>
  <c r="G894" i="96" s="1"/>
  <c r="G893" i="96" s="1"/>
  <c r="K733" i="86"/>
  <c r="K121" i="96"/>
  <c r="K894" i="96" s="1"/>
  <c r="K893" i="96" s="1"/>
  <c r="O733" i="86"/>
  <c r="O121" i="96"/>
  <c r="O894" i="96" s="1"/>
  <c r="O893" i="96" s="1"/>
  <c r="S733" i="86"/>
  <c r="S121" i="96"/>
  <c r="S894" i="96" s="1"/>
  <c r="S893" i="96" s="1"/>
  <c r="W733" i="86"/>
  <c r="W121" i="96"/>
  <c r="W894" i="96" s="1"/>
  <c r="W893" i="96" s="1"/>
  <c r="C737" i="86"/>
  <c r="C126" i="96"/>
  <c r="C898" i="96" s="1"/>
  <c r="C897" i="96" s="1"/>
  <c r="G737" i="86"/>
  <c r="G126" i="96"/>
  <c r="G898" i="96" s="1"/>
  <c r="G897" i="96" s="1"/>
  <c r="K737" i="86"/>
  <c r="K126" i="96"/>
  <c r="K898" i="96" s="1"/>
  <c r="K897" i="96" s="1"/>
  <c r="O737" i="86"/>
  <c r="O126" i="96"/>
  <c r="O898" i="96" s="1"/>
  <c r="O897" i="96" s="1"/>
  <c r="S737" i="86"/>
  <c r="S126" i="96"/>
  <c r="S898" i="96" s="1"/>
  <c r="S897" i="96" s="1"/>
  <c r="W737" i="86"/>
  <c r="W126" i="96"/>
  <c r="W898" i="96" s="1"/>
  <c r="W897" i="96" s="1"/>
  <c r="C741" i="86"/>
  <c r="C131" i="96"/>
  <c r="C902" i="96" s="1"/>
  <c r="C901" i="96" s="1"/>
  <c r="G741" i="86"/>
  <c r="G131" i="96"/>
  <c r="G902" i="96" s="1"/>
  <c r="G901" i="96" s="1"/>
  <c r="K741" i="86"/>
  <c r="K131" i="96"/>
  <c r="K902" i="96" s="1"/>
  <c r="K901" i="96" s="1"/>
  <c r="O741" i="86"/>
  <c r="O131" i="96"/>
  <c r="O902" i="96" s="1"/>
  <c r="O901" i="96" s="1"/>
  <c r="S741" i="86"/>
  <c r="S131" i="96"/>
  <c r="S902" i="96" s="1"/>
  <c r="S901" i="96" s="1"/>
  <c r="W741" i="86"/>
  <c r="W131" i="96"/>
  <c r="W902" i="96" s="1"/>
  <c r="W901" i="96" s="1"/>
  <c r="C745" i="86"/>
  <c r="C136" i="96"/>
  <c r="C906" i="96" s="1"/>
  <c r="C905" i="96" s="1"/>
  <c r="G745" i="86"/>
  <c r="G136" i="96"/>
  <c r="G906" i="96" s="1"/>
  <c r="G905" i="96" s="1"/>
  <c r="K745" i="86"/>
  <c r="K136" i="96"/>
  <c r="K906" i="96" s="1"/>
  <c r="K905" i="96" s="1"/>
  <c r="O745" i="86"/>
  <c r="O136" i="96"/>
  <c r="O906" i="96" s="1"/>
  <c r="O905" i="96" s="1"/>
  <c r="S745" i="86"/>
  <c r="S136" i="96"/>
  <c r="S906" i="96" s="1"/>
  <c r="S905" i="96" s="1"/>
  <c r="W745" i="86"/>
  <c r="W136" i="96"/>
  <c r="W906" i="96" s="1"/>
  <c r="W905" i="96" s="1"/>
  <c r="C749" i="86"/>
  <c r="C141" i="96"/>
  <c r="C910" i="96" s="1"/>
  <c r="C909" i="96" s="1"/>
  <c r="G749" i="86"/>
  <c r="G141" i="96"/>
  <c r="G910" i="96" s="1"/>
  <c r="G909" i="96" s="1"/>
  <c r="K749" i="86"/>
  <c r="K141" i="96"/>
  <c r="K910" i="96" s="1"/>
  <c r="K909" i="96" s="1"/>
  <c r="O749" i="86"/>
  <c r="O141" i="96"/>
  <c r="O910" i="96" s="1"/>
  <c r="O909" i="96" s="1"/>
  <c r="S749" i="86"/>
  <c r="S141" i="96"/>
  <c r="S910" i="96" s="1"/>
  <c r="S909" i="96" s="1"/>
  <c r="W749" i="86"/>
  <c r="W141" i="96"/>
  <c r="W910" i="96" s="1"/>
  <c r="W909" i="96" s="1"/>
  <c r="C753" i="86"/>
  <c r="C146" i="96"/>
  <c r="C914" i="96" s="1"/>
  <c r="C913" i="96" s="1"/>
  <c r="G753" i="86"/>
  <c r="G146" i="96"/>
  <c r="G914" i="96" s="1"/>
  <c r="G913" i="96" s="1"/>
  <c r="K753" i="86"/>
  <c r="K146" i="96"/>
  <c r="K914" i="96" s="1"/>
  <c r="K913" i="96" s="1"/>
  <c r="O753" i="86"/>
  <c r="O146" i="96"/>
  <c r="O914" i="96" s="1"/>
  <c r="O913" i="96" s="1"/>
  <c r="S753" i="86"/>
  <c r="S146" i="96"/>
  <c r="S914" i="96" s="1"/>
  <c r="S913" i="96" s="1"/>
  <c r="W753" i="86"/>
  <c r="W146" i="96"/>
  <c r="W914" i="96" s="1"/>
  <c r="W913" i="96" s="1"/>
  <c r="C757" i="86"/>
  <c r="C151" i="96"/>
  <c r="C918" i="96" s="1"/>
  <c r="C917" i="96" s="1"/>
  <c r="G757" i="86"/>
  <c r="G151" i="96"/>
  <c r="G918" i="96" s="1"/>
  <c r="G917" i="96" s="1"/>
  <c r="K757" i="86"/>
  <c r="K151" i="96"/>
  <c r="K918" i="96" s="1"/>
  <c r="K917" i="96" s="1"/>
  <c r="O757" i="86"/>
  <c r="O151" i="96"/>
  <c r="O918" i="96" s="1"/>
  <c r="O917" i="96" s="1"/>
  <c r="S757" i="86"/>
  <c r="S151" i="96"/>
  <c r="S918" i="96" s="1"/>
  <c r="S917" i="96" s="1"/>
  <c r="W757" i="86"/>
  <c r="W151" i="96"/>
  <c r="W918" i="96" s="1"/>
  <c r="W917" i="96" s="1"/>
  <c r="C761" i="86"/>
  <c r="C156" i="96"/>
  <c r="C922" i="96" s="1"/>
  <c r="C921" i="96" s="1"/>
  <c r="G761" i="86"/>
  <c r="G156" i="96"/>
  <c r="G922" i="96" s="1"/>
  <c r="G921" i="96" s="1"/>
  <c r="K761" i="86"/>
  <c r="K156" i="96"/>
  <c r="K922" i="96" s="1"/>
  <c r="K921" i="96" s="1"/>
  <c r="O761" i="86"/>
  <c r="O156" i="96"/>
  <c r="O922" i="96" s="1"/>
  <c r="O921" i="96" s="1"/>
  <c r="S761" i="86"/>
  <c r="S156" i="96"/>
  <c r="S922" i="96" s="1"/>
  <c r="S921" i="96" s="1"/>
  <c r="W761" i="86"/>
  <c r="W156" i="96"/>
  <c r="W922" i="96" s="1"/>
  <c r="W921" i="96" s="1"/>
  <c r="C765" i="86"/>
  <c r="C161" i="96"/>
  <c r="C926" i="96" s="1"/>
  <c r="C925" i="96" s="1"/>
  <c r="G765" i="86"/>
  <c r="G161" i="96"/>
  <c r="G926" i="96" s="1"/>
  <c r="G925" i="96" s="1"/>
  <c r="K765" i="86"/>
  <c r="K161" i="96"/>
  <c r="K926" i="96" s="1"/>
  <c r="K925" i="96" s="1"/>
  <c r="O765" i="86"/>
  <c r="O161" i="96"/>
  <c r="O926" i="96" s="1"/>
  <c r="O925" i="96" s="1"/>
  <c r="S765" i="86"/>
  <c r="S161" i="96"/>
  <c r="S926" i="96" s="1"/>
  <c r="S925" i="96" s="1"/>
  <c r="W765" i="86"/>
  <c r="W161" i="96"/>
  <c r="W926" i="96" s="1"/>
  <c r="W925" i="96" s="1"/>
  <c r="C653" i="86"/>
  <c r="C21" i="96"/>
  <c r="C814" i="96" s="1"/>
  <c r="C813" i="96" s="1"/>
  <c r="D653" i="86"/>
  <c r="D21" i="96"/>
  <c r="D814" i="96" s="1"/>
  <c r="D813" i="96" s="1"/>
  <c r="L653" i="86"/>
  <c r="L21" i="96"/>
  <c r="L814" i="96" s="1"/>
  <c r="L813" i="96" s="1"/>
  <c r="T653" i="86"/>
  <c r="T21" i="96"/>
  <c r="T814" i="96" s="1"/>
  <c r="T813" i="96" s="1"/>
  <c r="D657" i="86"/>
  <c r="D26" i="96"/>
  <c r="D818" i="96" s="1"/>
  <c r="D817" i="96" s="1"/>
  <c r="L657" i="86"/>
  <c r="L26" i="96"/>
  <c r="L818" i="96" s="1"/>
  <c r="L817" i="96" s="1"/>
  <c r="T657" i="86"/>
  <c r="T26" i="96"/>
  <c r="T818" i="96" s="1"/>
  <c r="T817" i="96" s="1"/>
  <c r="D505" i="86"/>
  <c r="D504" i="86" s="1"/>
  <c r="D661" i="86"/>
  <c r="D31" i="96"/>
  <c r="D822" i="96" s="1"/>
  <c r="D821" i="96" s="1"/>
  <c r="L505" i="86"/>
  <c r="L504" i="86" s="1"/>
  <c r="L661" i="86"/>
  <c r="L31" i="96"/>
  <c r="L822" i="96" s="1"/>
  <c r="L821" i="96" s="1"/>
  <c r="T505" i="86"/>
  <c r="T504" i="86" s="1"/>
  <c r="T661" i="86"/>
  <c r="T31" i="96"/>
  <c r="T822" i="96" s="1"/>
  <c r="T821" i="96" s="1"/>
  <c r="D510" i="86"/>
  <c r="D509" i="86" s="1"/>
  <c r="D665" i="86"/>
  <c r="D36" i="96"/>
  <c r="D826" i="96" s="1"/>
  <c r="D825" i="96" s="1"/>
  <c r="L510" i="86"/>
  <c r="L509" i="86" s="1"/>
  <c r="L665" i="86"/>
  <c r="L36" i="96"/>
  <c r="L826" i="96" s="1"/>
  <c r="L825" i="96" s="1"/>
  <c r="T510" i="86"/>
  <c r="T509" i="86" s="1"/>
  <c r="T665" i="86"/>
  <c r="T36" i="96"/>
  <c r="T826" i="96" s="1"/>
  <c r="T825" i="96" s="1"/>
  <c r="D515" i="86"/>
  <c r="D514" i="86" s="1"/>
  <c r="D669" i="86"/>
  <c r="D41" i="96"/>
  <c r="D830" i="96" s="1"/>
  <c r="D829" i="96" s="1"/>
  <c r="L515" i="86"/>
  <c r="L514" i="86" s="1"/>
  <c r="L669" i="86"/>
  <c r="L41" i="96"/>
  <c r="L830" i="96" s="1"/>
  <c r="L829" i="96" s="1"/>
  <c r="T515" i="86"/>
  <c r="T514" i="86" s="1"/>
  <c r="T669" i="86"/>
  <c r="T41" i="96"/>
  <c r="T830" i="96" s="1"/>
  <c r="T829" i="96" s="1"/>
  <c r="D520" i="86"/>
  <c r="D519" i="86" s="1"/>
  <c r="D673" i="86"/>
  <c r="D46" i="96"/>
  <c r="D834" i="96" s="1"/>
  <c r="D833" i="96" s="1"/>
  <c r="L520" i="86"/>
  <c r="L519" i="86" s="1"/>
  <c r="L673" i="86"/>
  <c r="L46" i="96"/>
  <c r="L834" i="96" s="1"/>
  <c r="L833" i="96" s="1"/>
  <c r="P520" i="86"/>
  <c r="P519" i="86" s="1"/>
  <c r="P673" i="86"/>
  <c r="P46" i="96"/>
  <c r="P834" i="96" s="1"/>
  <c r="P833" i="96" s="1"/>
  <c r="X520" i="86"/>
  <c r="X519" i="86" s="1"/>
  <c r="X673" i="86"/>
  <c r="X46" i="96"/>
  <c r="X834" i="96" s="1"/>
  <c r="X833" i="96" s="1"/>
  <c r="D525" i="86"/>
  <c r="D524" i="86" s="1"/>
  <c r="D677" i="86"/>
  <c r="D51" i="96"/>
  <c r="D838" i="96" s="1"/>
  <c r="D837" i="96" s="1"/>
  <c r="H525" i="86"/>
  <c r="H524" i="86" s="1"/>
  <c r="H677" i="86"/>
  <c r="H51" i="96"/>
  <c r="H838" i="96" s="1"/>
  <c r="H837" i="96" s="1"/>
  <c r="L525" i="86"/>
  <c r="L524" i="86" s="1"/>
  <c r="L677" i="86"/>
  <c r="L51" i="96"/>
  <c r="L838" i="96" s="1"/>
  <c r="L837" i="96" s="1"/>
  <c r="P525" i="86"/>
  <c r="P524" i="86" s="1"/>
  <c r="P677" i="86"/>
  <c r="P51" i="96"/>
  <c r="P838" i="96" s="1"/>
  <c r="P837" i="96" s="1"/>
  <c r="T525" i="86"/>
  <c r="T524" i="86" s="1"/>
  <c r="T677" i="86"/>
  <c r="T51" i="96"/>
  <c r="T838" i="96" s="1"/>
  <c r="T837" i="96" s="1"/>
  <c r="X525" i="86"/>
  <c r="X524" i="86" s="1"/>
  <c r="X677" i="86"/>
  <c r="X51" i="96"/>
  <c r="X838" i="96" s="1"/>
  <c r="X837" i="96" s="1"/>
  <c r="D530" i="86"/>
  <c r="D529" i="86" s="1"/>
  <c r="D681" i="86"/>
  <c r="D56" i="96"/>
  <c r="D842" i="96" s="1"/>
  <c r="D841" i="96" s="1"/>
  <c r="H530" i="86"/>
  <c r="H529" i="86" s="1"/>
  <c r="H681" i="86"/>
  <c r="H56" i="96"/>
  <c r="H842" i="96" s="1"/>
  <c r="H841" i="96" s="1"/>
  <c r="L530" i="86"/>
  <c r="L529" i="86" s="1"/>
  <c r="L681" i="86"/>
  <c r="L56" i="96"/>
  <c r="L842" i="96" s="1"/>
  <c r="L841" i="96" s="1"/>
  <c r="P530" i="86"/>
  <c r="P529" i="86" s="1"/>
  <c r="P681" i="86"/>
  <c r="P56" i="96"/>
  <c r="P842" i="96" s="1"/>
  <c r="P841" i="96" s="1"/>
  <c r="T530" i="86"/>
  <c r="T529" i="86" s="1"/>
  <c r="T681" i="86"/>
  <c r="T56" i="96"/>
  <c r="T842" i="96" s="1"/>
  <c r="T841" i="96" s="1"/>
  <c r="X530" i="86"/>
  <c r="X529" i="86" s="1"/>
  <c r="X681" i="86"/>
  <c r="X56" i="96"/>
  <c r="X842" i="96" s="1"/>
  <c r="X841" i="96" s="1"/>
  <c r="D535" i="86"/>
  <c r="D534" i="86" s="1"/>
  <c r="D685" i="86"/>
  <c r="D61" i="96"/>
  <c r="D846" i="96" s="1"/>
  <c r="D845" i="96" s="1"/>
  <c r="H535" i="86"/>
  <c r="H534" i="86" s="1"/>
  <c r="H685" i="86"/>
  <c r="H61" i="96"/>
  <c r="H846" i="96" s="1"/>
  <c r="H845" i="96" s="1"/>
  <c r="L535" i="86"/>
  <c r="L534" i="86" s="1"/>
  <c r="L685" i="86"/>
  <c r="L61" i="96"/>
  <c r="L846" i="96" s="1"/>
  <c r="L845" i="96" s="1"/>
  <c r="P535" i="86"/>
  <c r="P534" i="86" s="1"/>
  <c r="P685" i="86"/>
  <c r="P61" i="96"/>
  <c r="P846" i="96" s="1"/>
  <c r="P845" i="96" s="1"/>
  <c r="T535" i="86"/>
  <c r="T534" i="86" s="1"/>
  <c r="T685" i="86"/>
  <c r="T61" i="96"/>
  <c r="T846" i="96" s="1"/>
  <c r="T845" i="96" s="1"/>
  <c r="X535" i="86"/>
  <c r="X534" i="86" s="1"/>
  <c r="X685" i="86"/>
  <c r="X61" i="96"/>
  <c r="X846" i="96" s="1"/>
  <c r="X845" i="96" s="1"/>
  <c r="D540" i="86"/>
  <c r="D539" i="86" s="1"/>
  <c r="D689" i="86"/>
  <c r="D66" i="96"/>
  <c r="D850" i="96" s="1"/>
  <c r="D849" i="96" s="1"/>
  <c r="H540" i="86"/>
  <c r="H539" i="86" s="1"/>
  <c r="H689" i="86"/>
  <c r="H66" i="96"/>
  <c r="H850" i="96" s="1"/>
  <c r="H849" i="96" s="1"/>
  <c r="L540" i="86"/>
  <c r="L539" i="86" s="1"/>
  <c r="L689" i="86"/>
  <c r="L66" i="96"/>
  <c r="L850" i="96" s="1"/>
  <c r="L849" i="96" s="1"/>
  <c r="P540" i="86"/>
  <c r="P539" i="86" s="1"/>
  <c r="P689" i="86"/>
  <c r="P66" i="96"/>
  <c r="P850" i="96" s="1"/>
  <c r="P849" i="96" s="1"/>
  <c r="T540" i="86"/>
  <c r="T539" i="86" s="1"/>
  <c r="T689" i="86"/>
  <c r="T66" i="96"/>
  <c r="T850" i="96" s="1"/>
  <c r="T849" i="96" s="1"/>
  <c r="X540" i="86"/>
  <c r="X539" i="86" s="1"/>
  <c r="X689" i="86"/>
  <c r="X66" i="96"/>
  <c r="X850" i="96" s="1"/>
  <c r="X849" i="96" s="1"/>
  <c r="D545" i="86"/>
  <c r="D544" i="86" s="1"/>
  <c r="D693" i="86"/>
  <c r="D71" i="96"/>
  <c r="D854" i="96" s="1"/>
  <c r="D853" i="96" s="1"/>
  <c r="H545" i="86"/>
  <c r="H544" i="86" s="1"/>
  <c r="H693" i="86"/>
  <c r="H71" i="96"/>
  <c r="H854" i="96" s="1"/>
  <c r="H853" i="96" s="1"/>
  <c r="L545" i="86"/>
  <c r="L544" i="86" s="1"/>
  <c r="L693" i="86"/>
  <c r="L71" i="96"/>
  <c r="L854" i="96" s="1"/>
  <c r="L853" i="96" s="1"/>
  <c r="P545" i="86"/>
  <c r="P544" i="86" s="1"/>
  <c r="P693" i="86"/>
  <c r="P71" i="96"/>
  <c r="P854" i="96" s="1"/>
  <c r="P853" i="96" s="1"/>
  <c r="T545" i="86"/>
  <c r="T544" i="86" s="1"/>
  <c r="T693" i="86"/>
  <c r="T71" i="96"/>
  <c r="T854" i="96" s="1"/>
  <c r="T853" i="96" s="1"/>
  <c r="X545" i="86"/>
  <c r="X544" i="86" s="1"/>
  <c r="X693" i="86"/>
  <c r="X71" i="96"/>
  <c r="X854" i="96" s="1"/>
  <c r="X853" i="96" s="1"/>
  <c r="D550" i="86"/>
  <c r="D549" i="86" s="1"/>
  <c r="D697" i="86"/>
  <c r="D76" i="96"/>
  <c r="D858" i="96" s="1"/>
  <c r="D857" i="96" s="1"/>
  <c r="H550" i="86"/>
  <c r="H549" i="86" s="1"/>
  <c r="H697" i="86"/>
  <c r="H76" i="96"/>
  <c r="H858" i="96" s="1"/>
  <c r="H857" i="96" s="1"/>
  <c r="L550" i="86"/>
  <c r="L549" i="86" s="1"/>
  <c r="L697" i="86"/>
  <c r="L76" i="96"/>
  <c r="L858" i="96" s="1"/>
  <c r="L857" i="96" s="1"/>
  <c r="P550" i="86"/>
  <c r="P549" i="86" s="1"/>
  <c r="P697" i="86"/>
  <c r="P76" i="96"/>
  <c r="P858" i="96" s="1"/>
  <c r="P857" i="96" s="1"/>
  <c r="T550" i="86"/>
  <c r="T549" i="86" s="1"/>
  <c r="T697" i="86"/>
  <c r="T76" i="96"/>
  <c r="T858" i="96" s="1"/>
  <c r="T857" i="96" s="1"/>
  <c r="X550" i="86"/>
  <c r="X549" i="86" s="1"/>
  <c r="X697" i="86"/>
  <c r="X76" i="96"/>
  <c r="X858" i="96" s="1"/>
  <c r="X857" i="96" s="1"/>
  <c r="D555" i="86"/>
  <c r="D554" i="86" s="1"/>
  <c r="D701" i="86"/>
  <c r="D81" i="96"/>
  <c r="D862" i="96" s="1"/>
  <c r="D861" i="96" s="1"/>
  <c r="H555" i="86"/>
  <c r="H554" i="86" s="1"/>
  <c r="H701" i="86"/>
  <c r="H81" i="96"/>
  <c r="H862" i="96" s="1"/>
  <c r="H861" i="96" s="1"/>
  <c r="L555" i="86"/>
  <c r="L554" i="86" s="1"/>
  <c r="L701" i="86"/>
  <c r="L81" i="96"/>
  <c r="L862" i="96" s="1"/>
  <c r="L861" i="96" s="1"/>
  <c r="P555" i="86"/>
  <c r="P554" i="86" s="1"/>
  <c r="P701" i="86"/>
  <c r="P81" i="96"/>
  <c r="P862" i="96" s="1"/>
  <c r="P861" i="96" s="1"/>
  <c r="T555" i="86"/>
  <c r="T554" i="86" s="1"/>
  <c r="T701" i="86"/>
  <c r="T81" i="96"/>
  <c r="T862" i="96" s="1"/>
  <c r="T861" i="96" s="1"/>
  <c r="X555" i="86"/>
  <c r="X554" i="86" s="1"/>
  <c r="X701" i="86"/>
  <c r="X81" i="96"/>
  <c r="X862" i="96" s="1"/>
  <c r="X861" i="96" s="1"/>
  <c r="D560" i="86"/>
  <c r="D559" i="86" s="1"/>
  <c r="D705" i="86"/>
  <c r="D86" i="96"/>
  <c r="D866" i="96" s="1"/>
  <c r="D865" i="96" s="1"/>
  <c r="H560" i="86"/>
  <c r="H559" i="86" s="1"/>
  <c r="H705" i="86"/>
  <c r="H86" i="96"/>
  <c r="H866" i="96" s="1"/>
  <c r="H865" i="96" s="1"/>
  <c r="L560" i="86"/>
  <c r="L559" i="86" s="1"/>
  <c r="L705" i="86"/>
  <c r="L86" i="96"/>
  <c r="L866" i="96" s="1"/>
  <c r="L865" i="96" s="1"/>
  <c r="P560" i="86"/>
  <c r="P559" i="86" s="1"/>
  <c r="P705" i="86"/>
  <c r="P86" i="96"/>
  <c r="P866" i="96" s="1"/>
  <c r="P865" i="96" s="1"/>
  <c r="T560" i="86"/>
  <c r="T559" i="86" s="1"/>
  <c r="T705" i="86"/>
  <c r="T86" i="96"/>
  <c r="T866" i="96" s="1"/>
  <c r="T865" i="96" s="1"/>
  <c r="X560" i="86"/>
  <c r="X559" i="86" s="1"/>
  <c r="X705" i="86"/>
  <c r="X86" i="96"/>
  <c r="X866" i="96" s="1"/>
  <c r="X865" i="96" s="1"/>
  <c r="D565" i="86"/>
  <c r="D564" i="86" s="1"/>
  <c r="D709" i="86"/>
  <c r="D91" i="96"/>
  <c r="D870" i="96" s="1"/>
  <c r="D869" i="96" s="1"/>
  <c r="H565" i="86"/>
  <c r="H564" i="86" s="1"/>
  <c r="H709" i="86"/>
  <c r="H91" i="96"/>
  <c r="H870" i="96" s="1"/>
  <c r="H869" i="96" s="1"/>
  <c r="L565" i="86"/>
  <c r="L564" i="86" s="1"/>
  <c r="L709" i="86"/>
  <c r="L91" i="96"/>
  <c r="L870" i="96" s="1"/>
  <c r="L869" i="96" s="1"/>
  <c r="P565" i="86"/>
  <c r="P564" i="86" s="1"/>
  <c r="P709" i="86"/>
  <c r="P91" i="96"/>
  <c r="P870" i="96" s="1"/>
  <c r="P869" i="96" s="1"/>
  <c r="T565" i="86"/>
  <c r="T564" i="86" s="1"/>
  <c r="T709" i="86"/>
  <c r="T91" i="96"/>
  <c r="T870" i="96" s="1"/>
  <c r="T869" i="96" s="1"/>
  <c r="X565" i="86"/>
  <c r="X564" i="86" s="1"/>
  <c r="X709" i="86"/>
  <c r="X91" i="96"/>
  <c r="X870" i="96" s="1"/>
  <c r="X869" i="96" s="1"/>
  <c r="D570" i="86"/>
  <c r="D569" i="86" s="1"/>
  <c r="D713" i="86"/>
  <c r="D96" i="96"/>
  <c r="D874" i="96" s="1"/>
  <c r="D873" i="96" s="1"/>
  <c r="H570" i="86"/>
  <c r="H569" i="86" s="1"/>
  <c r="H713" i="86"/>
  <c r="H96" i="96"/>
  <c r="H874" i="96" s="1"/>
  <c r="H873" i="96" s="1"/>
  <c r="L570" i="86"/>
  <c r="L569" i="86" s="1"/>
  <c r="L713" i="86"/>
  <c r="L96" i="96"/>
  <c r="L874" i="96" s="1"/>
  <c r="L873" i="96" s="1"/>
  <c r="P570" i="86"/>
  <c r="P569" i="86" s="1"/>
  <c r="P713" i="86"/>
  <c r="P96" i="96"/>
  <c r="P874" i="96" s="1"/>
  <c r="P873" i="96" s="1"/>
  <c r="T570" i="86"/>
  <c r="T569" i="86" s="1"/>
  <c r="T713" i="86"/>
  <c r="T96" i="96"/>
  <c r="T874" i="96" s="1"/>
  <c r="T873" i="96" s="1"/>
  <c r="X570" i="86"/>
  <c r="X569" i="86" s="1"/>
  <c r="X713" i="86"/>
  <c r="X96" i="96"/>
  <c r="X874" i="96" s="1"/>
  <c r="X873" i="96" s="1"/>
  <c r="D575" i="86"/>
  <c r="D574" i="86" s="1"/>
  <c r="D717" i="86"/>
  <c r="D101" i="96"/>
  <c r="D878" i="96" s="1"/>
  <c r="D877" i="96" s="1"/>
  <c r="H575" i="86"/>
  <c r="H574" i="86" s="1"/>
  <c r="H717" i="86"/>
  <c r="H101" i="96"/>
  <c r="H878" i="96" s="1"/>
  <c r="H877" i="96" s="1"/>
  <c r="L575" i="86"/>
  <c r="L574" i="86" s="1"/>
  <c r="L717" i="86"/>
  <c r="L101" i="96"/>
  <c r="L878" i="96" s="1"/>
  <c r="L877" i="96" s="1"/>
  <c r="P575" i="86"/>
  <c r="P574" i="86" s="1"/>
  <c r="P717" i="86"/>
  <c r="P101" i="96"/>
  <c r="P878" i="96" s="1"/>
  <c r="P877" i="96" s="1"/>
  <c r="T575" i="86"/>
  <c r="T574" i="86" s="1"/>
  <c r="T717" i="86"/>
  <c r="T101" i="96"/>
  <c r="T878" i="96" s="1"/>
  <c r="T877" i="96" s="1"/>
  <c r="X575" i="86"/>
  <c r="X574" i="86" s="1"/>
  <c r="X717" i="86"/>
  <c r="X101" i="96"/>
  <c r="X878" i="96" s="1"/>
  <c r="X877" i="96" s="1"/>
  <c r="D580" i="86"/>
  <c r="D579" i="86" s="1"/>
  <c r="D721" i="86"/>
  <c r="D106" i="96"/>
  <c r="D882" i="96" s="1"/>
  <c r="D881" i="96" s="1"/>
  <c r="H580" i="86"/>
  <c r="H579" i="86" s="1"/>
  <c r="H721" i="86"/>
  <c r="H106" i="96"/>
  <c r="H882" i="96" s="1"/>
  <c r="H881" i="96" s="1"/>
  <c r="L580" i="86"/>
  <c r="L579" i="86" s="1"/>
  <c r="L721" i="86"/>
  <c r="L106" i="96"/>
  <c r="L882" i="96" s="1"/>
  <c r="L881" i="96" s="1"/>
  <c r="P580" i="86"/>
  <c r="P579" i="86" s="1"/>
  <c r="P721" i="86"/>
  <c r="P106" i="96"/>
  <c r="P882" i="96" s="1"/>
  <c r="P881" i="96" s="1"/>
  <c r="T580" i="86"/>
  <c r="T579" i="86" s="1"/>
  <c r="T721" i="86"/>
  <c r="T106" i="96"/>
  <c r="T882" i="96" s="1"/>
  <c r="T881" i="96" s="1"/>
  <c r="X580" i="86"/>
  <c r="X579" i="86" s="1"/>
  <c r="X721" i="86"/>
  <c r="X106" i="96"/>
  <c r="X882" i="96" s="1"/>
  <c r="X881" i="96" s="1"/>
  <c r="D585" i="86"/>
  <c r="D584" i="86" s="1"/>
  <c r="D725" i="86"/>
  <c r="D111" i="96"/>
  <c r="D886" i="96" s="1"/>
  <c r="D885" i="96" s="1"/>
  <c r="H585" i="86"/>
  <c r="H584" i="86" s="1"/>
  <c r="H725" i="86"/>
  <c r="H111" i="96"/>
  <c r="H886" i="96" s="1"/>
  <c r="H885" i="96" s="1"/>
  <c r="L585" i="86"/>
  <c r="L584" i="86" s="1"/>
  <c r="L725" i="86"/>
  <c r="L111" i="96"/>
  <c r="L886" i="96" s="1"/>
  <c r="L885" i="96" s="1"/>
  <c r="P585" i="86"/>
  <c r="P584" i="86" s="1"/>
  <c r="P725" i="86"/>
  <c r="P111" i="96"/>
  <c r="P886" i="96" s="1"/>
  <c r="P885" i="96" s="1"/>
  <c r="T585" i="86"/>
  <c r="T584" i="86" s="1"/>
  <c r="T725" i="86"/>
  <c r="T111" i="96"/>
  <c r="T886" i="96" s="1"/>
  <c r="T885" i="96" s="1"/>
  <c r="X585" i="86"/>
  <c r="X584" i="86" s="1"/>
  <c r="X725" i="86"/>
  <c r="X111" i="96"/>
  <c r="X886" i="96" s="1"/>
  <c r="X885" i="96" s="1"/>
  <c r="D729" i="86"/>
  <c r="D116" i="96"/>
  <c r="D890" i="96" s="1"/>
  <c r="D889" i="96" s="1"/>
  <c r="H729" i="86"/>
  <c r="H116" i="96"/>
  <c r="H890" i="96" s="1"/>
  <c r="H889" i="96" s="1"/>
  <c r="L729" i="86"/>
  <c r="L116" i="96"/>
  <c r="L890" i="96" s="1"/>
  <c r="L889" i="96" s="1"/>
  <c r="P729" i="86"/>
  <c r="P116" i="96"/>
  <c r="P890" i="96" s="1"/>
  <c r="P889" i="96" s="1"/>
  <c r="T729" i="86"/>
  <c r="T116" i="96"/>
  <c r="T890" i="96" s="1"/>
  <c r="T889" i="96" s="1"/>
  <c r="X729" i="86"/>
  <c r="X116" i="96"/>
  <c r="X890" i="96" s="1"/>
  <c r="X889" i="96" s="1"/>
  <c r="D733" i="86"/>
  <c r="D121" i="96"/>
  <c r="D894" i="96" s="1"/>
  <c r="D893" i="96" s="1"/>
  <c r="H733" i="86"/>
  <c r="H121" i="96"/>
  <c r="H894" i="96" s="1"/>
  <c r="H893" i="96" s="1"/>
  <c r="L733" i="86"/>
  <c r="L121" i="96"/>
  <c r="L894" i="96" s="1"/>
  <c r="L893" i="96" s="1"/>
  <c r="P733" i="86"/>
  <c r="P121" i="96"/>
  <c r="P894" i="96" s="1"/>
  <c r="P893" i="96" s="1"/>
  <c r="T733" i="86"/>
  <c r="T121" i="96"/>
  <c r="T894" i="96" s="1"/>
  <c r="T893" i="96" s="1"/>
  <c r="X733" i="86"/>
  <c r="X121" i="96"/>
  <c r="X894" i="96" s="1"/>
  <c r="X893" i="96" s="1"/>
  <c r="D737" i="86"/>
  <c r="D126" i="96"/>
  <c r="D898" i="96" s="1"/>
  <c r="D897" i="96" s="1"/>
  <c r="H737" i="86"/>
  <c r="H126" i="96"/>
  <c r="H898" i="96" s="1"/>
  <c r="H897" i="96" s="1"/>
  <c r="L737" i="86"/>
  <c r="L126" i="96"/>
  <c r="L898" i="96" s="1"/>
  <c r="L897" i="96" s="1"/>
  <c r="P737" i="86"/>
  <c r="P126" i="96"/>
  <c r="P898" i="96" s="1"/>
  <c r="P897" i="96" s="1"/>
  <c r="T737" i="86"/>
  <c r="T126" i="96"/>
  <c r="T898" i="96" s="1"/>
  <c r="T897" i="96" s="1"/>
  <c r="X737" i="86"/>
  <c r="X126" i="96"/>
  <c r="X898" i="96" s="1"/>
  <c r="X897" i="96" s="1"/>
  <c r="D741" i="86"/>
  <c r="D131" i="96"/>
  <c r="D902" i="96" s="1"/>
  <c r="D901" i="96" s="1"/>
  <c r="H741" i="86"/>
  <c r="H131" i="96"/>
  <c r="H902" i="96" s="1"/>
  <c r="H901" i="96" s="1"/>
  <c r="L741" i="86"/>
  <c r="L131" i="96"/>
  <c r="L902" i="96" s="1"/>
  <c r="L901" i="96" s="1"/>
  <c r="P741" i="86"/>
  <c r="P131" i="96"/>
  <c r="P902" i="96" s="1"/>
  <c r="P901" i="96" s="1"/>
  <c r="T741" i="86"/>
  <c r="T131" i="96"/>
  <c r="T902" i="96" s="1"/>
  <c r="T901" i="96" s="1"/>
  <c r="X741" i="86"/>
  <c r="X131" i="96"/>
  <c r="X902" i="96" s="1"/>
  <c r="X901" i="96" s="1"/>
  <c r="D745" i="86"/>
  <c r="D136" i="96"/>
  <c r="D906" i="96" s="1"/>
  <c r="D905" i="96" s="1"/>
  <c r="H745" i="86"/>
  <c r="H136" i="96"/>
  <c r="H906" i="96" s="1"/>
  <c r="H905" i="96" s="1"/>
  <c r="L745" i="86"/>
  <c r="L136" i="96"/>
  <c r="L906" i="96" s="1"/>
  <c r="L905" i="96" s="1"/>
  <c r="P745" i="86"/>
  <c r="P136" i="96"/>
  <c r="P906" i="96" s="1"/>
  <c r="P905" i="96" s="1"/>
  <c r="T745" i="86"/>
  <c r="T136" i="96"/>
  <c r="T906" i="96" s="1"/>
  <c r="T905" i="96" s="1"/>
  <c r="X745" i="86"/>
  <c r="X136" i="96"/>
  <c r="X906" i="96" s="1"/>
  <c r="X905" i="96" s="1"/>
  <c r="D749" i="86"/>
  <c r="D141" i="96"/>
  <c r="D910" i="96" s="1"/>
  <c r="D909" i="96" s="1"/>
  <c r="H749" i="86"/>
  <c r="H141" i="96"/>
  <c r="H910" i="96" s="1"/>
  <c r="H909" i="96" s="1"/>
  <c r="L749" i="86"/>
  <c r="L141" i="96"/>
  <c r="L910" i="96" s="1"/>
  <c r="L909" i="96" s="1"/>
  <c r="P749" i="86"/>
  <c r="P141" i="96"/>
  <c r="P910" i="96" s="1"/>
  <c r="P909" i="96" s="1"/>
  <c r="T749" i="86"/>
  <c r="T141" i="96"/>
  <c r="T910" i="96" s="1"/>
  <c r="T909" i="96" s="1"/>
  <c r="X749" i="86"/>
  <c r="X141" i="96"/>
  <c r="X910" i="96" s="1"/>
  <c r="X909" i="96" s="1"/>
  <c r="D753" i="86"/>
  <c r="D146" i="96"/>
  <c r="D914" i="96" s="1"/>
  <c r="D913" i="96" s="1"/>
  <c r="H753" i="86"/>
  <c r="H146" i="96"/>
  <c r="H914" i="96" s="1"/>
  <c r="H913" i="96" s="1"/>
  <c r="L753" i="86"/>
  <c r="L146" i="96"/>
  <c r="L914" i="96" s="1"/>
  <c r="L913" i="96" s="1"/>
  <c r="P753" i="86"/>
  <c r="P146" i="96"/>
  <c r="P914" i="96" s="1"/>
  <c r="P913" i="96" s="1"/>
  <c r="T753" i="86"/>
  <c r="T146" i="96"/>
  <c r="T914" i="96" s="1"/>
  <c r="T913" i="96" s="1"/>
  <c r="X753" i="86"/>
  <c r="X146" i="96"/>
  <c r="X914" i="96" s="1"/>
  <c r="X913" i="96" s="1"/>
  <c r="D757" i="86"/>
  <c r="D151" i="96"/>
  <c r="D918" i="96" s="1"/>
  <c r="D917" i="96" s="1"/>
  <c r="H757" i="86"/>
  <c r="H151" i="96"/>
  <c r="H918" i="96" s="1"/>
  <c r="H917" i="96" s="1"/>
  <c r="L757" i="86"/>
  <c r="L151" i="96"/>
  <c r="L918" i="96" s="1"/>
  <c r="L917" i="96" s="1"/>
  <c r="P757" i="86"/>
  <c r="P151" i="96"/>
  <c r="P918" i="96" s="1"/>
  <c r="P917" i="96" s="1"/>
  <c r="T757" i="86"/>
  <c r="T151" i="96"/>
  <c r="T918" i="96" s="1"/>
  <c r="T917" i="96" s="1"/>
  <c r="X757" i="86"/>
  <c r="X151" i="96"/>
  <c r="X918" i="96" s="1"/>
  <c r="X917" i="96" s="1"/>
  <c r="D761" i="86"/>
  <c r="D156" i="96"/>
  <c r="D922" i="96" s="1"/>
  <c r="D921" i="96" s="1"/>
  <c r="I761" i="86"/>
  <c r="I156" i="96"/>
  <c r="I922" i="96" s="1"/>
  <c r="I921" i="96" s="1"/>
  <c r="L761" i="86"/>
  <c r="L156" i="96"/>
  <c r="L922" i="96" s="1"/>
  <c r="L921" i="96" s="1"/>
  <c r="P761" i="86"/>
  <c r="P156" i="96"/>
  <c r="P922" i="96" s="1"/>
  <c r="P921" i="96" s="1"/>
  <c r="T761" i="86"/>
  <c r="T156" i="96"/>
  <c r="T922" i="96" s="1"/>
  <c r="T921" i="96" s="1"/>
  <c r="X761" i="86"/>
  <c r="X156" i="96"/>
  <c r="X922" i="96" s="1"/>
  <c r="X921" i="96" s="1"/>
  <c r="D765" i="86"/>
  <c r="D161" i="96"/>
  <c r="D926" i="96" s="1"/>
  <c r="D925" i="96" s="1"/>
  <c r="H765" i="86"/>
  <c r="H161" i="96"/>
  <c r="H926" i="96" s="1"/>
  <c r="H925" i="96" s="1"/>
  <c r="L765" i="86"/>
  <c r="L161" i="96"/>
  <c r="L926" i="96" s="1"/>
  <c r="L925" i="96" s="1"/>
  <c r="P765" i="86"/>
  <c r="P161" i="96"/>
  <c r="P926" i="96" s="1"/>
  <c r="P925" i="96" s="1"/>
  <c r="T765" i="86"/>
  <c r="T161" i="96"/>
  <c r="T926" i="96" s="1"/>
  <c r="T925" i="96" s="1"/>
  <c r="X765" i="86"/>
  <c r="X161" i="96"/>
  <c r="X926" i="96" s="1"/>
  <c r="X925" i="96" s="1"/>
  <c r="B653" i="86"/>
  <c r="B21" i="96"/>
  <c r="B814" i="96" s="1"/>
  <c r="B813" i="96" s="1"/>
  <c r="K653" i="86"/>
  <c r="K21" i="96"/>
  <c r="K814" i="96" s="1"/>
  <c r="K813" i="96" s="1"/>
  <c r="H653" i="86"/>
  <c r="H21" i="96"/>
  <c r="H814" i="96" s="1"/>
  <c r="H813" i="96" s="1"/>
  <c r="P653" i="86"/>
  <c r="P21" i="96"/>
  <c r="P814" i="96" s="1"/>
  <c r="P813" i="96" s="1"/>
  <c r="X653" i="86"/>
  <c r="X21" i="96"/>
  <c r="X814" i="96" s="1"/>
  <c r="X813" i="96" s="1"/>
  <c r="H657" i="86"/>
  <c r="H26" i="96"/>
  <c r="H818" i="96" s="1"/>
  <c r="H817" i="96" s="1"/>
  <c r="P657" i="86"/>
  <c r="P26" i="96"/>
  <c r="P818" i="96" s="1"/>
  <c r="P817" i="96" s="1"/>
  <c r="X657" i="86"/>
  <c r="X26" i="96"/>
  <c r="X818" i="96" s="1"/>
  <c r="X817" i="96" s="1"/>
  <c r="H505" i="86"/>
  <c r="H504" i="86" s="1"/>
  <c r="H661" i="86"/>
  <c r="H31" i="96"/>
  <c r="H822" i="96" s="1"/>
  <c r="H821" i="96" s="1"/>
  <c r="P505" i="86"/>
  <c r="P504" i="86" s="1"/>
  <c r="P661" i="86"/>
  <c r="P31" i="96"/>
  <c r="P822" i="96" s="1"/>
  <c r="P821" i="96" s="1"/>
  <c r="X505" i="86"/>
  <c r="X504" i="86" s="1"/>
  <c r="X661" i="86"/>
  <c r="X31" i="96"/>
  <c r="X822" i="96" s="1"/>
  <c r="X821" i="96" s="1"/>
  <c r="H510" i="86"/>
  <c r="H509" i="86" s="1"/>
  <c r="H665" i="86"/>
  <c r="H36" i="96"/>
  <c r="H826" i="96" s="1"/>
  <c r="H825" i="96" s="1"/>
  <c r="P510" i="86"/>
  <c r="P509" i="86" s="1"/>
  <c r="P665" i="86"/>
  <c r="P36" i="96"/>
  <c r="P826" i="96" s="1"/>
  <c r="P825" i="96" s="1"/>
  <c r="X510" i="86"/>
  <c r="X509" i="86" s="1"/>
  <c r="X665" i="86"/>
  <c r="X36" i="96"/>
  <c r="X826" i="96" s="1"/>
  <c r="X825" i="96" s="1"/>
  <c r="H515" i="86"/>
  <c r="H514" i="86" s="1"/>
  <c r="H669" i="86"/>
  <c r="H41" i="96"/>
  <c r="H830" i="96" s="1"/>
  <c r="H829" i="96" s="1"/>
  <c r="P515" i="86"/>
  <c r="P514" i="86" s="1"/>
  <c r="P669" i="86"/>
  <c r="P41" i="96"/>
  <c r="P830" i="96" s="1"/>
  <c r="P829" i="96" s="1"/>
  <c r="X515" i="86"/>
  <c r="X514" i="86" s="1"/>
  <c r="X669" i="86"/>
  <c r="X41" i="96"/>
  <c r="X830" i="96" s="1"/>
  <c r="X829" i="96" s="1"/>
  <c r="H520" i="86"/>
  <c r="H519" i="86" s="1"/>
  <c r="H673" i="86"/>
  <c r="H46" i="96"/>
  <c r="H834" i="96" s="1"/>
  <c r="H833" i="96" s="1"/>
  <c r="T520" i="86"/>
  <c r="T519" i="86" s="1"/>
  <c r="T673" i="86"/>
  <c r="T46" i="96"/>
  <c r="T834" i="96" s="1"/>
  <c r="T833" i="96" s="1"/>
  <c r="E653" i="86"/>
  <c r="E21" i="96"/>
  <c r="E814" i="96" s="1"/>
  <c r="E813" i="96" s="1"/>
  <c r="I653" i="86"/>
  <c r="I21" i="96"/>
  <c r="I814" i="96" s="1"/>
  <c r="I813" i="96" s="1"/>
  <c r="M653" i="86"/>
  <c r="M21" i="96"/>
  <c r="M814" i="96" s="1"/>
  <c r="M813" i="96" s="1"/>
  <c r="Q653" i="86"/>
  <c r="Q21" i="96"/>
  <c r="Q814" i="96" s="1"/>
  <c r="Q813" i="96" s="1"/>
  <c r="U653" i="86"/>
  <c r="U21" i="96"/>
  <c r="U814" i="96" s="1"/>
  <c r="U813" i="96" s="1"/>
  <c r="Y653" i="86"/>
  <c r="Y21" i="96"/>
  <c r="Y814" i="96" s="1"/>
  <c r="Y813" i="96" s="1"/>
  <c r="E657" i="86"/>
  <c r="E26" i="96"/>
  <c r="E818" i="96" s="1"/>
  <c r="E817" i="96" s="1"/>
  <c r="I657" i="86"/>
  <c r="I26" i="96"/>
  <c r="I818" i="96" s="1"/>
  <c r="I817" i="96" s="1"/>
  <c r="M657" i="86"/>
  <c r="M26" i="96"/>
  <c r="M818" i="96" s="1"/>
  <c r="M817" i="96" s="1"/>
  <c r="Q657" i="86"/>
  <c r="Q26" i="96"/>
  <c r="Q818" i="96" s="1"/>
  <c r="Q817" i="96" s="1"/>
  <c r="U657" i="86"/>
  <c r="U26" i="96"/>
  <c r="U818" i="96" s="1"/>
  <c r="U817" i="96" s="1"/>
  <c r="Y657" i="86"/>
  <c r="Y26" i="96"/>
  <c r="Y818" i="96" s="1"/>
  <c r="Y817" i="96" s="1"/>
  <c r="E505" i="86"/>
  <c r="E504" i="86" s="1"/>
  <c r="E661" i="86"/>
  <c r="E31" i="96"/>
  <c r="E822" i="96" s="1"/>
  <c r="E821" i="96" s="1"/>
  <c r="I505" i="86"/>
  <c r="I504" i="86" s="1"/>
  <c r="I661" i="86"/>
  <c r="I31" i="96"/>
  <c r="I822" i="96" s="1"/>
  <c r="I821" i="96" s="1"/>
  <c r="M505" i="86"/>
  <c r="M504" i="86" s="1"/>
  <c r="M661" i="86"/>
  <c r="M31" i="96"/>
  <c r="M822" i="96" s="1"/>
  <c r="M821" i="96" s="1"/>
  <c r="Q505" i="86"/>
  <c r="Q504" i="86" s="1"/>
  <c r="Q661" i="86"/>
  <c r="Q31" i="96"/>
  <c r="Q822" i="96" s="1"/>
  <c r="Q821" i="96" s="1"/>
  <c r="U505" i="86"/>
  <c r="U504" i="86" s="1"/>
  <c r="U661" i="86"/>
  <c r="U31" i="96"/>
  <c r="U822" i="96" s="1"/>
  <c r="U821" i="96" s="1"/>
  <c r="Y505" i="86"/>
  <c r="Y504" i="86" s="1"/>
  <c r="Y661" i="86"/>
  <c r="Y31" i="96"/>
  <c r="Y822" i="96" s="1"/>
  <c r="Y821" i="96" s="1"/>
  <c r="E510" i="86"/>
  <c r="E509" i="86" s="1"/>
  <c r="E665" i="86"/>
  <c r="E36" i="96"/>
  <c r="E826" i="96" s="1"/>
  <c r="E825" i="96" s="1"/>
  <c r="I510" i="86"/>
  <c r="I509" i="86" s="1"/>
  <c r="I665" i="86"/>
  <c r="I36" i="96"/>
  <c r="I826" i="96" s="1"/>
  <c r="I825" i="96" s="1"/>
  <c r="M510" i="86"/>
  <c r="M509" i="86" s="1"/>
  <c r="M665" i="86"/>
  <c r="M36" i="96"/>
  <c r="M826" i="96" s="1"/>
  <c r="M825" i="96" s="1"/>
  <c r="Q510" i="86"/>
  <c r="Q509" i="86" s="1"/>
  <c r="Q665" i="86"/>
  <c r="Q36" i="96"/>
  <c r="Q826" i="96" s="1"/>
  <c r="Q825" i="96" s="1"/>
  <c r="U510" i="86"/>
  <c r="U509" i="86" s="1"/>
  <c r="U665" i="86"/>
  <c r="U36" i="96"/>
  <c r="U826" i="96" s="1"/>
  <c r="U825" i="96" s="1"/>
  <c r="Y510" i="86"/>
  <c r="Y509" i="86" s="1"/>
  <c r="Y665" i="86"/>
  <c r="Y36" i="96"/>
  <c r="Y826" i="96" s="1"/>
  <c r="Y825" i="96" s="1"/>
  <c r="E515" i="86"/>
  <c r="E514" i="86" s="1"/>
  <c r="E669" i="86"/>
  <c r="E41" i="96"/>
  <c r="E830" i="96" s="1"/>
  <c r="E829" i="96" s="1"/>
  <c r="I515" i="86"/>
  <c r="I514" i="86" s="1"/>
  <c r="I669" i="86"/>
  <c r="I41" i="96"/>
  <c r="I830" i="96" s="1"/>
  <c r="I829" i="96" s="1"/>
  <c r="M515" i="86"/>
  <c r="M514" i="86" s="1"/>
  <c r="M669" i="86"/>
  <c r="M41" i="96"/>
  <c r="M830" i="96" s="1"/>
  <c r="M829" i="96" s="1"/>
  <c r="Q515" i="86"/>
  <c r="Q514" i="86" s="1"/>
  <c r="Q669" i="86"/>
  <c r="Q41" i="96"/>
  <c r="Q830" i="96" s="1"/>
  <c r="Q829" i="96" s="1"/>
  <c r="U515" i="86"/>
  <c r="U514" i="86" s="1"/>
  <c r="U669" i="86"/>
  <c r="U41" i="96"/>
  <c r="U830" i="96" s="1"/>
  <c r="U829" i="96" s="1"/>
  <c r="Y515" i="86"/>
  <c r="Y514" i="86" s="1"/>
  <c r="Y669" i="86"/>
  <c r="Y41" i="96"/>
  <c r="Y830" i="96" s="1"/>
  <c r="Y829" i="96" s="1"/>
  <c r="E520" i="86"/>
  <c r="E519" i="86" s="1"/>
  <c r="E673" i="86"/>
  <c r="E46" i="96"/>
  <c r="E834" i="96" s="1"/>
  <c r="E833" i="96" s="1"/>
  <c r="I520" i="86"/>
  <c r="I519" i="86" s="1"/>
  <c r="I673" i="86"/>
  <c r="I46" i="96"/>
  <c r="I834" i="96" s="1"/>
  <c r="I833" i="96" s="1"/>
  <c r="M520" i="86"/>
  <c r="M519" i="86" s="1"/>
  <c r="M673" i="86"/>
  <c r="M46" i="96"/>
  <c r="M834" i="96" s="1"/>
  <c r="M833" i="96" s="1"/>
  <c r="Q520" i="86"/>
  <c r="Q519" i="86" s="1"/>
  <c r="Q673" i="86"/>
  <c r="Q46" i="96"/>
  <c r="Q834" i="96" s="1"/>
  <c r="Q833" i="96" s="1"/>
  <c r="U520" i="86"/>
  <c r="U519" i="86" s="1"/>
  <c r="U673" i="86"/>
  <c r="U46" i="96"/>
  <c r="U834" i="96" s="1"/>
  <c r="U833" i="96" s="1"/>
  <c r="Y520" i="86"/>
  <c r="Y519" i="86" s="1"/>
  <c r="Y673" i="86"/>
  <c r="Y46" i="96"/>
  <c r="Y834" i="96" s="1"/>
  <c r="Y833" i="96" s="1"/>
  <c r="E525" i="86"/>
  <c r="E524" i="86" s="1"/>
  <c r="E677" i="86"/>
  <c r="E51" i="96"/>
  <c r="E838" i="96" s="1"/>
  <c r="E837" i="96" s="1"/>
  <c r="I525" i="86"/>
  <c r="I524" i="86" s="1"/>
  <c r="I677" i="86"/>
  <c r="I51" i="96"/>
  <c r="I838" i="96" s="1"/>
  <c r="I837" i="96" s="1"/>
  <c r="M525" i="86"/>
  <c r="M524" i="86" s="1"/>
  <c r="M677" i="86"/>
  <c r="M51" i="96"/>
  <c r="M838" i="96" s="1"/>
  <c r="M837" i="96" s="1"/>
  <c r="Q525" i="86"/>
  <c r="Q524" i="86" s="1"/>
  <c r="Q677" i="86"/>
  <c r="Q51" i="96"/>
  <c r="Q838" i="96" s="1"/>
  <c r="Q837" i="96" s="1"/>
  <c r="U525" i="86"/>
  <c r="U524" i="86" s="1"/>
  <c r="U677" i="86"/>
  <c r="U51" i="96"/>
  <c r="U838" i="96" s="1"/>
  <c r="U837" i="96" s="1"/>
  <c r="Y525" i="86"/>
  <c r="Y524" i="86" s="1"/>
  <c r="Y677" i="86"/>
  <c r="Y51" i="96"/>
  <c r="Y838" i="96" s="1"/>
  <c r="Y837" i="96" s="1"/>
  <c r="E530" i="86"/>
  <c r="E529" i="86" s="1"/>
  <c r="E681" i="86"/>
  <c r="E56" i="96"/>
  <c r="E842" i="96" s="1"/>
  <c r="E841" i="96" s="1"/>
  <c r="I530" i="86"/>
  <c r="I529" i="86" s="1"/>
  <c r="I681" i="86"/>
  <c r="I56" i="96"/>
  <c r="I842" i="96" s="1"/>
  <c r="I841" i="96" s="1"/>
  <c r="M530" i="86"/>
  <c r="M529" i="86" s="1"/>
  <c r="M681" i="86"/>
  <c r="M56" i="96"/>
  <c r="M842" i="96" s="1"/>
  <c r="M841" i="96" s="1"/>
  <c r="Q530" i="86"/>
  <c r="Q529" i="86" s="1"/>
  <c r="Q681" i="86"/>
  <c r="Q56" i="96"/>
  <c r="Q842" i="96" s="1"/>
  <c r="Q841" i="96" s="1"/>
  <c r="U530" i="86"/>
  <c r="U529" i="86" s="1"/>
  <c r="U681" i="86"/>
  <c r="U56" i="96"/>
  <c r="U842" i="96" s="1"/>
  <c r="U841" i="96" s="1"/>
  <c r="Y530" i="86"/>
  <c r="Y529" i="86" s="1"/>
  <c r="Y681" i="86"/>
  <c r="Y56" i="96"/>
  <c r="Y842" i="96" s="1"/>
  <c r="Y841" i="96" s="1"/>
  <c r="E535" i="86"/>
  <c r="E534" i="86" s="1"/>
  <c r="E685" i="86"/>
  <c r="E61" i="96"/>
  <c r="E846" i="96" s="1"/>
  <c r="E845" i="96" s="1"/>
  <c r="I535" i="86"/>
  <c r="I534" i="86" s="1"/>
  <c r="I685" i="86"/>
  <c r="I61" i="96"/>
  <c r="I846" i="96" s="1"/>
  <c r="I845" i="96" s="1"/>
  <c r="M535" i="86"/>
  <c r="M534" i="86" s="1"/>
  <c r="M685" i="86"/>
  <c r="M61" i="96"/>
  <c r="M846" i="96" s="1"/>
  <c r="M845" i="96" s="1"/>
  <c r="Q535" i="86"/>
  <c r="Q534" i="86" s="1"/>
  <c r="Q685" i="86"/>
  <c r="Q61" i="96"/>
  <c r="Q846" i="96" s="1"/>
  <c r="Q845" i="96" s="1"/>
  <c r="U535" i="86"/>
  <c r="U534" i="86" s="1"/>
  <c r="U685" i="86"/>
  <c r="U61" i="96"/>
  <c r="U846" i="96" s="1"/>
  <c r="U845" i="96" s="1"/>
  <c r="Y535" i="86"/>
  <c r="Y534" i="86" s="1"/>
  <c r="Y685" i="86"/>
  <c r="Y61" i="96"/>
  <c r="Y846" i="96" s="1"/>
  <c r="Y845" i="96" s="1"/>
  <c r="E540" i="86"/>
  <c r="E539" i="86" s="1"/>
  <c r="E689" i="86"/>
  <c r="E66" i="96"/>
  <c r="E850" i="96" s="1"/>
  <c r="E849" i="96" s="1"/>
  <c r="I540" i="86"/>
  <c r="I539" i="86" s="1"/>
  <c r="I689" i="86"/>
  <c r="I66" i="96"/>
  <c r="I850" i="96" s="1"/>
  <c r="I849" i="96" s="1"/>
  <c r="M540" i="86"/>
  <c r="M539" i="86" s="1"/>
  <c r="M689" i="86"/>
  <c r="M66" i="96"/>
  <c r="M850" i="96" s="1"/>
  <c r="M849" i="96" s="1"/>
  <c r="Q540" i="86"/>
  <c r="Q539" i="86" s="1"/>
  <c r="Q689" i="86"/>
  <c r="Q66" i="96"/>
  <c r="Q850" i="96" s="1"/>
  <c r="Q849" i="96" s="1"/>
  <c r="U540" i="86"/>
  <c r="U539" i="86" s="1"/>
  <c r="U689" i="86"/>
  <c r="U66" i="96"/>
  <c r="U850" i="96" s="1"/>
  <c r="U849" i="96" s="1"/>
  <c r="Y540" i="86"/>
  <c r="Y539" i="86" s="1"/>
  <c r="Y689" i="86"/>
  <c r="Y66" i="96"/>
  <c r="Y850" i="96" s="1"/>
  <c r="Y849" i="96" s="1"/>
  <c r="E545" i="86"/>
  <c r="E544" i="86" s="1"/>
  <c r="E693" i="86"/>
  <c r="E71" i="96"/>
  <c r="E854" i="96" s="1"/>
  <c r="E853" i="96" s="1"/>
  <c r="I545" i="86"/>
  <c r="I544" i="86" s="1"/>
  <c r="I693" i="86"/>
  <c r="I71" i="96"/>
  <c r="I854" i="96" s="1"/>
  <c r="I853" i="96" s="1"/>
  <c r="M545" i="86"/>
  <c r="M544" i="86" s="1"/>
  <c r="M693" i="86"/>
  <c r="M71" i="96"/>
  <c r="M854" i="96" s="1"/>
  <c r="M853" i="96" s="1"/>
  <c r="Q545" i="86"/>
  <c r="Q544" i="86" s="1"/>
  <c r="Q693" i="86"/>
  <c r="Q71" i="96"/>
  <c r="Q854" i="96" s="1"/>
  <c r="Q853" i="96" s="1"/>
  <c r="U545" i="86"/>
  <c r="U544" i="86" s="1"/>
  <c r="U693" i="86"/>
  <c r="U71" i="96"/>
  <c r="U854" i="96" s="1"/>
  <c r="U853" i="96" s="1"/>
  <c r="Y545" i="86"/>
  <c r="Y544" i="86" s="1"/>
  <c r="Y693" i="86"/>
  <c r="Y71" i="96"/>
  <c r="Y854" i="96" s="1"/>
  <c r="Y853" i="96" s="1"/>
  <c r="E550" i="86"/>
  <c r="E549" i="86" s="1"/>
  <c r="E697" i="86"/>
  <c r="E76" i="96"/>
  <c r="E858" i="96" s="1"/>
  <c r="E857" i="96" s="1"/>
  <c r="I550" i="86"/>
  <c r="I549" i="86" s="1"/>
  <c r="I697" i="86"/>
  <c r="I76" i="96"/>
  <c r="I858" i="96" s="1"/>
  <c r="I857" i="96" s="1"/>
  <c r="M550" i="86"/>
  <c r="M549" i="86" s="1"/>
  <c r="M697" i="86"/>
  <c r="M76" i="96"/>
  <c r="M858" i="96" s="1"/>
  <c r="M857" i="96" s="1"/>
  <c r="Q550" i="86"/>
  <c r="Q549" i="86" s="1"/>
  <c r="Q697" i="86"/>
  <c r="Q76" i="96"/>
  <c r="Q858" i="96" s="1"/>
  <c r="Q857" i="96" s="1"/>
  <c r="U550" i="86"/>
  <c r="U549" i="86" s="1"/>
  <c r="U697" i="86"/>
  <c r="U76" i="96"/>
  <c r="U858" i="96" s="1"/>
  <c r="U857" i="96" s="1"/>
  <c r="Y550" i="86"/>
  <c r="Y549" i="86" s="1"/>
  <c r="Y697" i="86"/>
  <c r="Y76" i="96"/>
  <c r="Y858" i="96" s="1"/>
  <c r="Y857" i="96" s="1"/>
  <c r="E555" i="86"/>
  <c r="E554" i="86" s="1"/>
  <c r="E701" i="86"/>
  <c r="E81" i="96"/>
  <c r="E862" i="96" s="1"/>
  <c r="E861" i="96" s="1"/>
  <c r="I555" i="86"/>
  <c r="I554" i="86" s="1"/>
  <c r="I701" i="86"/>
  <c r="I81" i="96"/>
  <c r="I862" i="96" s="1"/>
  <c r="I861" i="96" s="1"/>
  <c r="M555" i="86"/>
  <c r="M554" i="86" s="1"/>
  <c r="M701" i="86"/>
  <c r="M81" i="96"/>
  <c r="M862" i="96" s="1"/>
  <c r="M861" i="96" s="1"/>
  <c r="Q555" i="86"/>
  <c r="Q554" i="86" s="1"/>
  <c r="Q701" i="86"/>
  <c r="Q81" i="96"/>
  <c r="Q862" i="96" s="1"/>
  <c r="Q861" i="96" s="1"/>
  <c r="U555" i="86"/>
  <c r="U554" i="86" s="1"/>
  <c r="U701" i="86"/>
  <c r="U81" i="96"/>
  <c r="U862" i="96" s="1"/>
  <c r="U861" i="96" s="1"/>
  <c r="Y555" i="86"/>
  <c r="Y554" i="86" s="1"/>
  <c r="Y701" i="86"/>
  <c r="Y81" i="96"/>
  <c r="Y862" i="96" s="1"/>
  <c r="Y861" i="96" s="1"/>
  <c r="E560" i="86"/>
  <c r="E559" i="86" s="1"/>
  <c r="E705" i="86"/>
  <c r="E86" i="96"/>
  <c r="E866" i="96" s="1"/>
  <c r="E865" i="96" s="1"/>
  <c r="I560" i="86"/>
  <c r="I559" i="86" s="1"/>
  <c r="I705" i="86"/>
  <c r="I86" i="96"/>
  <c r="I866" i="96" s="1"/>
  <c r="I865" i="96" s="1"/>
  <c r="M560" i="86"/>
  <c r="M559" i="86" s="1"/>
  <c r="M705" i="86"/>
  <c r="M86" i="96"/>
  <c r="M866" i="96" s="1"/>
  <c r="M865" i="96" s="1"/>
  <c r="R560" i="86"/>
  <c r="R559" i="86" s="1"/>
  <c r="R705" i="86"/>
  <c r="R86" i="96"/>
  <c r="R866" i="96" s="1"/>
  <c r="R865" i="96" s="1"/>
  <c r="U560" i="86"/>
  <c r="U559" i="86" s="1"/>
  <c r="U705" i="86"/>
  <c r="U86" i="96"/>
  <c r="U866" i="96" s="1"/>
  <c r="U865" i="96" s="1"/>
  <c r="Y560" i="86"/>
  <c r="Y559" i="86" s="1"/>
  <c r="Y705" i="86"/>
  <c r="Y86" i="96"/>
  <c r="Y866" i="96" s="1"/>
  <c r="Y865" i="96" s="1"/>
  <c r="E565" i="86"/>
  <c r="E564" i="86" s="1"/>
  <c r="E709" i="86"/>
  <c r="E91" i="96"/>
  <c r="E870" i="96" s="1"/>
  <c r="E869" i="96" s="1"/>
  <c r="I565" i="86"/>
  <c r="I564" i="86" s="1"/>
  <c r="I709" i="86"/>
  <c r="I91" i="96"/>
  <c r="I870" i="96" s="1"/>
  <c r="I869" i="96" s="1"/>
  <c r="M565" i="86"/>
  <c r="M564" i="86" s="1"/>
  <c r="M709" i="86"/>
  <c r="M91" i="96"/>
  <c r="M870" i="96" s="1"/>
  <c r="M869" i="96" s="1"/>
  <c r="Q565" i="86"/>
  <c r="Q564" i="86" s="1"/>
  <c r="Q709" i="86"/>
  <c r="Q91" i="96"/>
  <c r="Q870" i="96" s="1"/>
  <c r="Q869" i="96" s="1"/>
  <c r="U565" i="86"/>
  <c r="U564" i="86" s="1"/>
  <c r="U709" i="86"/>
  <c r="U91" i="96"/>
  <c r="U870" i="96" s="1"/>
  <c r="U869" i="96" s="1"/>
  <c r="Y565" i="86"/>
  <c r="Y564" i="86" s="1"/>
  <c r="Y709" i="86"/>
  <c r="Y91" i="96"/>
  <c r="Y870" i="96" s="1"/>
  <c r="Y869" i="96" s="1"/>
  <c r="E570" i="86"/>
  <c r="E569" i="86" s="1"/>
  <c r="E713" i="86"/>
  <c r="E96" i="96"/>
  <c r="E874" i="96" s="1"/>
  <c r="E873" i="96" s="1"/>
  <c r="I570" i="86"/>
  <c r="I569" i="86" s="1"/>
  <c r="I713" i="86"/>
  <c r="I96" i="96"/>
  <c r="I874" i="96" s="1"/>
  <c r="I873" i="96" s="1"/>
  <c r="M570" i="86"/>
  <c r="M569" i="86" s="1"/>
  <c r="M713" i="86"/>
  <c r="M96" i="96"/>
  <c r="M874" i="96" s="1"/>
  <c r="M873" i="96" s="1"/>
  <c r="Q570" i="86"/>
  <c r="Q569" i="86" s="1"/>
  <c r="Q713" i="86"/>
  <c r="Q96" i="96"/>
  <c r="Q874" i="96" s="1"/>
  <c r="Q873" i="96" s="1"/>
  <c r="U570" i="86"/>
  <c r="U569" i="86" s="1"/>
  <c r="U713" i="86"/>
  <c r="U96" i="96"/>
  <c r="U874" i="96" s="1"/>
  <c r="U873" i="96" s="1"/>
  <c r="Y570" i="86"/>
  <c r="Y569" i="86" s="1"/>
  <c r="Y713" i="86"/>
  <c r="Y96" i="96"/>
  <c r="Y874" i="96" s="1"/>
  <c r="Y873" i="96" s="1"/>
  <c r="E575" i="86"/>
  <c r="E574" i="86" s="1"/>
  <c r="E717" i="86"/>
  <c r="E101" i="96"/>
  <c r="E878" i="96" s="1"/>
  <c r="E877" i="96" s="1"/>
  <c r="I575" i="86"/>
  <c r="I574" i="86" s="1"/>
  <c r="I717" i="86"/>
  <c r="I101" i="96"/>
  <c r="I878" i="96" s="1"/>
  <c r="I877" i="96" s="1"/>
  <c r="M575" i="86"/>
  <c r="M574" i="86" s="1"/>
  <c r="M717" i="86"/>
  <c r="M101" i="96"/>
  <c r="M878" i="96" s="1"/>
  <c r="M877" i="96" s="1"/>
  <c r="Q575" i="86"/>
  <c r="Q574" i="86" s="1"/>
  <c r="Q717" i="86"/>
  <c r="Q101" i="96"/>
  <c r="Q878" i="96" s="1"/>
  <c r="Q877" i="96" s="1"/>
  <c r="U575" i="86"/>
  <c r="U574" i="86" s="1"/>
  <c r="U717" i="86"/>
  <c r="U101" i="96"/>
  <c r="U878" i="96" s="1"/>
  <c r="U877" i="96" s="1"/>
  <c r="Y575" i="86"/>
  <c r="Y574" i="86" s="1"/>
  <c r="Y717" i="86"/>
  <c r="Y101" i="96"/>
  <c r="Y878" i="96" s="1"/>
  <c r="Y877" i="96" s="1"/>
  <c r="E580" i="86"/>
  <c r="E579" i="86" s="1"/>
  <c r="E721" i="86"/>
  <c r="E106" i="96"/>
  <c r="E882" i="96" s="1"/>
  <c r="E881" i="96" s="1"/>
  <c r="I580" i="86"/>
  <c r="I579" i="86" s="1"/>
  <c r="I721" i="86"/>
  <c r="I106" i="96"/>
  <c r="I882" i="96" s="1"/>
  <c r="I881" i="96" s="1"/>
  <c r="M580" i="86"/>
  <c r="M579" i="86" s="1"/>
  <c r="M721" i="86"/>
  <c r="M106" i="96"/>
  <c r="M882" i="96" s="1"/>
  <c r="M881" i="96" s="1"/>
  <c r="Q580" i="86"/>
  <c r="Q579" i="86" s="1"/>
  <c r="Q721" i="86"/>
  <c r="Q106" i="96"/>
  <c r="Q882" i="96" s="1"/>
  <c r="Q881" i="96" s="1"/>
  <c r="U580" i="86"/>
  <c r="U579" i="86" s="1"/>
  <c r="U721" i="86"/>
  <c r="U106" i="96"/>
  <c r="U882" i="96" s="1"/>
  <c r="U881" i="96" s="1"/>
  <c r="Y580" i="86"/>
  <c r="Y579" i="86" s="1"/>
  <c r="Y721" i="86"/>
  <c r="Y106" i="96"/>
  <c r="E585" i="86"/>
  <c r="E584" i="86" s="1"/>
  <c r="E725" i="86"/>
  <c r="E111" i="96"/>
  <c r="E886" i="96" s="1"/>
  <c r="E885" i="96" s="1"/>
  <c r="I585" i="86"/>
  <c r="I584" i="86" s="1"/>
  <c r="I725" i="86"/>
  <c r="I111" i="96"/>
  <c r="I886" i="96" s="1"/>
  <c r="I885" i="96" s="1"/>
  <c r="M585" i="86"/>
  <c r="M584" i="86" s="1"/>
  <c r="M725" i="86"/>
  <c r="M111" i="96"/>
  <c r="M886" i="96" s="1"/>
  <c r="M885" i="96" s="1"/>
  <c r="Q585" i="86"/>
  <c r="Q584" i="86" s="1"/>
  <c r="Q725" i="86"/>
  <c r="Q111" i="96"/>
  <c r="Q886" i="96" s="1"/>
  <c r="Q885" i="96" s="1"/>
  <c r="U585" i="86"/>
  <c r="U584" i="86" s="1"/>
  <c r="U725" i="86"/>
  <c r="U111" i="96"/>
  <c r="U886" i="96" s="1"/>
  <c r="U885" i="96" s="1"/>
  <c r="Y585" i="86"/>
  <c r="Y584" i="86" s="1"/>
  <c r="Y725" i="86"/>
  <c r="Y111" i="96"/>
  <c r="Y886" i="96" s="1"/>
  <c r="Y885" i="96" s="1"/>
  <c r="E729" i="86"/>
  <c r="E116" i="96"/>
  <c r="E890" i="96" s="1"/>
  <c r="E889" i="96" s="1"/>
  <c r="I729" i="86"/>
  <c r="I116" i="96"/>
  <c r="I890" i="96" s="1"/>
  <c r="I889" i="96" s="1"/>
  <c r="M729" i="86"/>
  <c r="M116" i="96"/>
  <c r="M890" i="96" s="1"/>
  <c r="M889" i="96" s="1"/>
  <c r="Q729" i="86"/>
  <c r="Q116" i="96"/>
  <c r="Q890" i="96" s="1"/>
  <c r="Q889" i="96" s="1"/>
  <c r="U729" i="86"/>
  <c r="U116" i="96"/>
  <c r="U890" i="96" s="1"/>
  <c r="U889" i="96" s="1"/>
  <c r="Y729" i="86"/>
  <c r="Y116" i="96"/>
  <c r="Y890" i="96" s="1"/>
  <c r="Y889" i="96" s="1"/>
  <c r="E733" i="86"/>
  <c r="E121" i="96"/>
  <c r="E894" i="96" s="1"/>
  <c r="E893" i="96" s="1"/>
  <c r="I733" i="86"/>
  <c r="I121" i="96"/>
  <c r="I894" i="96" s="1"/>
  <c r="I893" i="96" s="1"/>
  <c r="M733" i="86"/>
  <c r="M121" i="96"/>
  <c r="M894" i="96" s="1"/>
  <c r="M893" i="96" s="1"/>
  <c r="Q733" i="86"/>
  <c r="Q121" i="96"/>
  <c r="Q894" i="96" s="1"/>
  <c r="Q893" i="96" s="1"/>
  <c r="U733" i="86"/>
  <c r="U121" i="96"/>
  <c r="U894" i="96" s="1"/>
  <c r="U893" i="96" s="1"/>
  <c r="Y733" i="86"/>
  <c r="Y121" i="96"/>
  <c r="Y894" i="96" s="1"/>
  <c r="Y893" i="96" s="1"/>
  <c r="E737" i="86"/>
  <c r="E126" i="96"/>
  <c r="E898" i="96" s="1"/>
  <c r="E897" i="96" s="1"/>
  <c r="I737" i="86"/>
  <c r="I126" i="96"/>
  <c r="I898" i="96" s="1"/>
  <c r="I897" i="96" s="1"/>
  <c r="M737" i="86"/>
  <c r="M126" i="96"/>
  <c r="M898" i="96" s="1"/>
  <c r="M897" i="96" s="1"/>
  <c r="Q737" i="86"/>
  <c r="Q126" i="96"/>
  <c r="Q898" i="96" s="1"/>
  <c r="Q897" i="96" s="1"/>
  <c r="U737" i="86"/>
  <c r="U126" i="96"/>
  <c r="U898" i="96" s="1"/>
  <c r="U897" i="96" s="1"/>
  <c r="Y737" i="86"/>
  <c r="Y126" i="96"/>
  <c r="Y898" i="96" s="1"/>
  <c r="Y897" i="96" s="1"/>
  <c r="E741" i="86"/>
  <c r="E131" i="96"/>
  <c r="E902" i="96" s="1"/>
  <c r="E901" i="96" s="1"/>
  <c r="I741" i="86"/>
  <c r="I131" i="96"/>
  <c r="I902" i="96" s="1"/>
  <c r="I901" i="96" s="1"/>
  <c r="M741" i="86"/>
  <c r="M131" i="96"/>
  <c r="M902" i="96" s="1"/>
  <c r="M901" i="96" s="1"/>
  <c r="Q741" i="86"/>
  <c r="Q131" i="96"/>
  <c r="Q902" i="96" s="1"/>
  <c r="Q901" i="96" s="1"/>
  <c r="U741" i="86"/>
  <c r="U131" i="96"/>
  <c r="U902" i="96" s="1"/>
  <c r="U901" i="96" s="1"/>
  <c r="Y741" i="86"/>
  <c r="Y131" i="96"/>
  <c r="Y902" i="96" s="1"/>
  <c r="Y901" i="96" s="1"/>
  <c r="E745" i="86"/>
  <c r="E136" i="96"/>
  <c r="E906" i="96" s="1"/>
  <c r="E905" i="96" s="1"/>
  <c r="I745" i="86"/>
  <c r="I136" i="96"/>
  <c r="I906" i="96" s="1"/>
  <c r="I905" i="96" s="1"/>
  <c r="M745" i="86"/>
  <c r="M136" i="96"/>
  <c r="M906" i="96" s="1"/>
  <c r="M905" i="96" s="1"/>
  <c r="Q745" i="86"/>
  <c r="Q136" i="96"/>
  <c r="Q906" i="96" s="1"/>
  <c r="Q905" i="96" s="1"/>
  <c r="U745" i="86"/>
  <c r="U136" i="96"/>
  <c r="U906" i="96" s="1"/>
  <c r="U905" i="96" s="1"/>
  <c r="Y745" i="86"/>
  <c r="Y136" i="96"/>
  <c r="Y906" i="96" s="1"/>
  <c r="Y905" i="96" s="1"/>
  <c r="E749" i="86"/>
  <c r="E141" i="96"/>
  <c r="E910" i="96" s="1"/>
  <c r="E909" i="96" s="1"/>
  <c r="I749" i="86"/>
  <c r="I141" i="96"/>
  <c r="I910" i="96" s="1"/>
  <c r="I909" i="96" s="1"/>
  <c r="M749" i="86"/>
  <c r="M141" i="96"/>
  <c r="M910" i="96" s="1"/>
  <c r="M909" i="96" s="1"/>
  <c r="Q749" i="86"/>
  <c r="Q141" i="96"/>
  <c r="Q910" i="96" s="1"/>
  <c r="Q909" i="96" s="1"/>
  <c r="U749" i="86"/>
  <c r="U141" i="96"/>
  <c r="U910" i="96" s="1"/>
  <c r="U909" i="96" s="1"/>
  <c r="Y749" i="86"/>
  <c r="Y141" i="96"/>
  <c r="Y910" i="96" s="1"/>
  <c r="Y909" i="96" s="1"/>
  <c r="E753" i="86"/>
  <c r="E146" i="96"/>
  <c r="E914" i="96" s="1"/>
  <c r="E913" i="96" s="1"/>
  <c r="I753" i="86"/>
  <c r="I146" i="96"/>
  <c r="I914" i="96" s="1"/>
  <c r="I913" i="96" s="1"/>
  <c r="M753" i="86"/>
  <c r="M146" i="96"/>
  <c r="M914" i="96" s="1"/>
  <c r="M913" i="96" s="1"/>
  <c r="Q753" i="86"/>
  <c r="Q146" i="96"/>
  <c r="Q914" i="96" s="1"/>
  <c r="Q913" i="96" s="1"/>
  <c r="U753" i="86"/>
  <c r="U146" i="96"/>
  <c r="U914" i="96" s="1"/>
  <c r="U913" i="96" s="1"/>
  <c r="Y753" i="86"/>
  <c r="Y146" i="96"/>
  <c r="Y914" i="96" s="1"/>
  <c r="Y913" i="96" s="1"/>
  <c r="E757" i="86"/>
  <c r="E151" i="96"/>
  <c r="E918" i="96" s="1"/>
  <c r="E917" i="96" s="1"/>
  <c r="I757" i="86"/>
  <c r="I151" i="96"/>
  <c r="I918" i="96" s="1"/>
  <c r="I917" i="96" s="1"/>
  <c r="M757" i="86"/>
  <c r="M151" i="96"/>
  <c r="M918" i="96" s="1"/>
  <c r="M917" i="96" s="1"/>
  <c r="Q757" i="86"/>
  <c r="Q151" i="96"/>
  <c r="Q918" i="96" s="1"/>
  <c r="Q917" i="96" s="1"/>
  <c r="U757" i="86"/>
  <c r="U151" i="96"/>
  <c r="U918" i="96" s="1"/>
  <c r="U917" i="96" s="1"/>
  <c r="Y757" i="86"/>
  <c r="Y151" i="96"/>
  <c r="Y918" i="96" s="1"/>
  <c r="Y917" i="96" s="1"/>
  <c r="E761" i="86"/>
  <c r="E156" i="96"/>
  <c r="E922" i="96" s="1"/>
  <c r="E921" i="96" s="1"/>
  <c r="H761" i="86"/>
  <c r="H156" i="96"/>
  <c r="H922" i="96" s="1"/>
  <c r="H921" i="96" s="1"/>
  <c r="M761" i="86"/>
  <c r="M156" i="96"/>
  <c r="M922" i="96" s="1"/>
  <c r="M921" i="96" s="1"/>
  <c r="Q761" i="86"/>
  <c r="Q156" i="96"/>
  <c r="Q922" i="96" s="1"/>
  <c r="Q921" i="96" s="1"/>
  <c r="U761" i="86"/>
  <c r="U156" i="96"/>
  <c r="U922" i="96" s="1"/>
  <c r="U921" i="96" s="1"/>
  <c r="Y761" i="86"/>
  <c r="Y156" i="96"/>
  <c r="Y922" i="96" s="1"/>
  <c r="Y921" i="96" s="1"/>
  <c r="E765" i="86"/>
  <c r="E161" i="96"/>
  <c r="E926" i="96" s="1"/>
  <c r="E925" i="96" s="1"/>
  <c r="I765" i="86"/>
  <c r="I161" i="96"/>
  <c r="I926" i="96" s="1"/>
  <c r="I925" i="96" s="1"/>
  <c r="M765" i="86"/>
  <c r="M161" i="96"/>
  <c r="M926" i="96" s="1"/>
  <c r="M925" i="96" s="1"/>
  <c r="Q765" i="86"/>
  <c r="Q161" i="96"/>
  <c r="Q926" i="96" s="1"/>
  <c r="Q925" i="96" s="1"/>
  <c r="U765" i="86"/>
  <c r="U161" i="96"/>
  <c r="U926" i="96" s="1"/>
  <c r="U925" i="96" s="1"/>
  <c r="Y765" i="86"/>
  <c r="Y161" i="96"/>
  <c r="Y926" i="96" s="1"/>
  <c r="Y925" i="96" s="1"/>
  <c r="F653" i="86"/>
  <c r="F21" i="96"/>
  <c r="F814" i="96" s="1"/>
  <c r="F813" i="96" s="1"/>
  <c r="J653" i="86"/>
  <c r="J21" i="96"/>
  <c r="J814" i="96" s="1"/>
  <c r="J813" i="96" s="1"/>
  <c r="N653" i="86"/>
  <c r="N21" i="96"/>
  <c r="N814" i="96" s="1"/>
  <c r="N813" i="96" s="1"/>
  <c r="R653" i="86"/>
  <c r="R21" i="96"/>
  <c r="R814" i="96" s="1"/>
  <c r="R813" i="96" s="1"/>
  <c r="V653" i="86"/>
  <c r="V21" i="96"/>
  <c r="V814" i="96" s="1"/>
  <c r="V813" i="96" s="1"/>
  <c r="B657" i="86"/>
  <c r="B26" i="96"/>
  <c r="B818" i="96" s="1"/>
  <c r="B817" i="96" s="1"/>
  <c r="F657" i="86"/>
  <c r="F26" i="96"/>
  <c r="F818" i="96" s="1"/>
  <c r="F817" i="96" s="1"/>
  <c r="J657" i="86"/>
  <c r="J26" i="96"/>
  <c r="J818" i="96" s="1"/>
  <c r="J817" i="96" s="1"/>
  <c r="N657" i="86"/>
  <c r="N26" i="96"/>
  <c r="N818" i="96" s="1"/>
  <c r="N817" i="96" s="1"/>
  <c r="R657" i="86"/>
  <c r="R26" i="96"/>
  <c r="R818" i="96" s="1"/>
  <c r="R817" i="96" s="1"/>
  <c r="V657" i="86"/>
  <c r="V26" i="96"/>
  <c r="V818" i="96" s="1"/>
  <c r="V817" i="96" s="1"/>
  <c r="B505" i="86"/>
  <c r="B661" i="86"/>
  <c r="B31" i="96"/>
  <c r="B822" i="96" s="1"/>
  <c r="B821" i="96" s="1"/>
  <c r="F505" i="86"/>
  <c r="F504" i="86" s="1"/>
  <c r="F661" i="86"/>
  <c r="F31" i="96"/>
  <c r="F822" i="96" s="1"/>
  <c r="F821" i="96" s="1"/>
  <c r="J505" i="86"/>
  <c r="J504" i="86" s="1"/>
  <c r="J661" i="86"/>
  <c r="J31" i="96"/>
  <c r="J822" i="96" s="1"/>
  <c r="J821" i="96" s="1"/>
  <c r="N505" i="86"/>
  <c r="N504" i="86" s="1"/>
  <c r="N661" i="86"/>
  <c r="N31" i="96"/>
  <c r="N822" i="96" s="1"/>
  <c r="N821" i="96" s="1"/>
  <c r="R505" i="86"/>
  <c r="R504" i="86" s="1"/>
  <c r="R661" i="86"/>
  <c r="R31" i="96"/>
  <c r="R822" i="96" s="1"/>
  <c r="R821" i="96" s="1"/>
  <c r="V505" i="86"/>
  <c r="V504" i="86" s="1"/>
  <c r="V661" i="86"/>
  <c r="V31" i="96"/>
  <c r="V822" i="96" s="1"/>
  <c r="V821" i="96" s="1"/>
  <c r="B510" i="86"/>
  <c r="B509" i="86" s="1"/>
  <c r="B665" i="86"/>
  <c r="B36" i="96"/>
  <c r="B826" i="96" s="1"/>
  <c r="B825" i="96" s="1"/>
  <c r="F510" i="86"/>
  <c r="F509" i="86" s="1"/>
  <c r="F665" i="86"/>
  <c r="F36" i="96"/>
  <c r="F826" i="96" s="1"/>
  <c r="F825" i="96" s="1"/>
  <c r="J510" i="86"/>
  <c r="J509" i="86" s="1"/>
  <c r="J665" i="86"/>
  <c r="J36" i="96"/>
  <c r="J826" i="96" s="1"/>
  <c r="J825" i="96" s="1"/>
  <c r="N510" i="86"/>
  <c r="N509" i="86" s="1"/>
  <c r="N665" i="86"/>
  <c r="N36" i="96"/>
  <c r="N826" i="96" s="1"/>
  <c r="N825" i="96" s="1"/>
  <c r="R510" i="86"/>
  <c r="R509" i="86" s="1"/>
  <c r="R665" i="86"/>
  <c r="R36" i="96"/>
  <c r="R826" i="96" s="1"/>
  <c r="R825" i="96" s="1"/>
  <c r="V510" i="86"/>
  <c r="V509" i="86" s="1"/>
  <c r="V665" i="86"/>
  <c r="V36" i="96"/>
  <c r="V826" i="96" s="1"/>
  <c r="V825" i="96" s="1"/>
  <c r="B515" i="86"/>
  <c r="B514" i="86" s="1"/>
  <c r="B669" i="86"/>
  <c r="B41" i="96"/>
  <c r="B830" i="96" s="1"/>
  <c r="B829" i="96" s="1"/>
  <c r="F515" i="86"/>
  <c r="F514" i="86" s="1"/>
  <c r="F669" i="86"/>
  <c r="F41" i="96"/>
  <c r="F830" i="96" s="1"/>
  <c r="F829" i="96" s="1"/>
  <c r="J515" i="86"/>
  <c r="J514" i="86" s="1"/>
  <c r="J669" i="86"/>
  <c r="J41" i="96"/>
  <c r="J830" i="96" s="1"/>
  <c r="J829" i="96" s="1"/>
  <c r="N515" i="86"/>
  <c r="N514" i="86" s="1"/>
  <c r="N669" i="86"/>
  <c r="N41" i="96"/>
  <c r="N830" i="96" s="1"/>
  <c r="N829" i="96" s="1"/>
  <c r="R515" i="86"/>
  <c r="R514" i="86" s="1"/>
  <c r="R669" i="86"/>
  <c r="R41" i="96"/>
  <c r="R830" i="96" s="1"/>
  <c r="R829" i="96" s="1"/>
  <c r="V515" i="86"/>
  <c r="V514" i="86" s="1"/>
  <c r="V669" i="86"/>
  <c r="V41" i="96"/>
  <c r="V830" i="96" s="1"/>
  <c r="V829" i="96" s="1"/>
  <c r="B520" i="86"/>
  <c r="B519" i="86" s="1"/>
  <c r="B673" i="86"/>
  <c r="B46" i="96"/>
  <c r="B834" i="96" s="1"/>
  <c r="B833" i="96" s="1"/>
  <c r="F520" i="86"/>
  <c r="F519" i="86" s="1"/>
  <c r="F673" i="86"/>
  <c r="F46" i="96"/>
  <c r="F834" i="96" s="1"/>
  <c r="F833" i="96" s="1"/>
  <c r="J520" i="86"/>
  <c r="J519" i="86" s="1"/>
  <c r="J673" i="86"/>
  <c r="J46" i="96"/>
  <c r="J834" i="96" s="1"/>
  <c r="J833" i="96" s="1"/>
  <c r="N520" i="86"/>
  <c r="N519" i="86" s="1"/>
  <c r="N673" i="86"/>
  <c r="N46" i="96"/>
  <c r="N834" i="96" s="1"/>
  <c r="N833" i="96" s="1"/>
  <c r="R520" i="86"/>
  <c r="R519" i="86" s="1"/>
  <c r="R673" i="86"/>
  <c r="R46" i="96"/>
  <c r="R834" i="96" s="1"/>
  <c r="R833" i="96" s="1"/>
  <c r="V520" i="86"/>
  <c r="V519" i="86" s="1"/>
  <c r="V673" i="86"/>
  <c r="V46" i="96"/>
  <c r="V834" i="96" s="1"/>
  <c r="V833" i="96" s="1"/>
  <c r="B525" i="86"/>
  <c r="B524" i="86" s="1"/>
  <c r="B677" i="86"/>
  <c r="B51" i="96"/>
  <c r="B838" i="96" s="1"/>
  <c r="B837" i="96" s="1"/>
  <c r="F525" i="86"/>
  <c r="F524" i="86" s="1"/>
  <c r="F677" i="86"/>
  <c r="F51" i="96"/>
  <c r="F838" i="96" s="1"/>
  <c r="F837" i="96" s="1"/>
  <c r="J525" i="86"/>
  <c r="J524" i="86" s="1"/>
  <c r="J677" i="86"/>
  <c r="J51" i="96"/>
  <c r="J838" i="96" s="1"/>
  <c r="J837" i="96" s="1"/>
  <c r="N525" i="86"/>
  <c r="N524" i="86" s="1"/>
  <c r="N677" i="86"/>
  <c r="N51" i="96"/>
  <c r="N838" i="96" s="1"/>
  <c r="N837" i="96" s="1"/>
  <c r="R525" i="86"/>
  <c r="R524" i="86" s="1"/>
  <c r="R677" i="86"/>
  <c r="R51" i="96"/>
  <c r="R838" i="96" s="1"/>
  <c r="R837" i="96" s="1"/>
  <c r="V525" i="86"/>
  <c r="V524" i="86" s="1"/>
  <c r="V677" i="86"/>
  <c r="V51" i="96"/>
  <c r="V838" i="96" s="1"/>
  <c r="V837" i="96" s="1"/>
  <c r="B530" i="86"/>
  <c r="B529" i="86" s="1"/>
  <c r="B681" i="86"/>
  <c r="B56" i="96"/>
  <c r="B842" i="96" s="1"/>
  <c r="B841" i="96" s="1"/>
  <c r="F530" i="86"/>
  <c r="F529" i="86" s="1"/>
  <c r="F681" i="86"/>
  <c r="F56" i="96"/>
  <c r="F842" i="96" s="1"/>
  <c r="F841" i="96" s="1"/>
  <c r="J530" i="86"/>
  <c r="J529" i="86" s="1"/>
  <c r="J681" i="86"/>
  <c r="J56" i="96"/>
  <c r="J842" i="96" s="1"/>
  <c r="J841" i="96" s="1"/>
  <c r="N530" i="86"/>
  <c r="N529" i="86" s="1"/>
  <c r="N681" i="86"/>
  <c r="N56" i="96"/>
  <c r="N842" i="96" s="1"/>
  <c r="N841" i="96" s="1"/>
  <c r="R530" i="86"/>
  <c r="R529" i="86" s="1"/>
  <c r="R681" i="86"/>
  <c r="R56" i="96"/>
  <c r="R842" i="96" s="1"/>
  <c r="R841" i="96" s="1"/>
  <c r="V530" i="86"/>
  <c r="V529" i="86" s="1"/>
  <c r="V681" i="86"/>
  <c r="V56" i="96"/>
  <c r="V842" i="96" s="1"/>
  <c r="V841" i="96" s="1"/>
  <c r="B535" i="86"/>
  <c r="B534" i="86" s="1"/>
  <c r="B685" i="86"/>
  <c r="B61" i="96"/>
  <c r="B846" i="96" s="1"/>
  <c r="B845" i="96" s="1"/>
  <c r="F535" i="86"/>
  <c r="F534" i="86" s="1"/>
  <c r="F685" i="86"/>
  <c r="F61" i="96"/>
  <c r="F846" i="96" s="1"/>
  <c r="F845" i="96" s="1"/>
  <c r="J535" i="86"/>
  <c r="J534" i="86" s="1"/>
  <c r="J685" i="86"/>
  <c r="J61" i="96"/>
  <c r="J846" i="96" s="1"/>
  <c r="J845" i="96" s="1"/>
  <c r="N535" i="86"/>
  <c r="N534" i="86" s="1"/>
  <c r="N685" i="86"/>
  <c r="N61" i="96"/>
  <c r="N846" i="96" s="1"/>
  <c r="N845" i="96" s="1"/>
  <c r="R535" i="86"/>
  <c r="R534" i="86" s="1"/>
  <c r="R685" i="86"/>
  <c r="R61" i="96"/>
  <c r="R846" i="96" s="1"/>
  <c r="R845" i="96" s="1"/>
  <c r="V535" i="86"/>
  <c r="V534" i="86" s="1"/>
  <c r="V685" i="86"/>
  <c r="V61" i="96"/>
  <c r="V846" i="96" s="1"/>
  <c r="V845" i="96" s="1"/>
  <c r="B540" i="86"/>
  <c r="B539" i="86" s="1"/>
  <c r="B689" i="86"/>
  <c r="B66" i="96"/>
  <c r="B850" i="96" s="1"/>
  <c r="B849" i="96" s="1"/>
  <c r="F540" i="86"/>
  <c r="F539" i="86" s="1"/>
  <c r="F689" i="86"/>
  <c r="F66" i="96"/>
  <c r="F850" i="96" s="1"/>
  <c r="F849" i="96" s="1"/>
  <c r="J540" i="86"/>
  <c r="J539" i="86" s="1"/>
  <c r="J689" i="86"/>
  <c r="J66" i="96"/>
  <c r="J850" i="96" s="1"/>
  <c r="J849" i="96" s="1"/>
  <c r="N540" i="86"/>
  <c r="N539" i="86" s="1"/>
  <c r="N689" i="86"/>
  <c r="N66" i="96"/>
  <c r="N850" i="96" s="1"/>
  <c r="N849" i="96" s="1"/>
  <c r="R540" i="86"/>
  <c r="R539" i="86" s="1"/>
  <c r="R689" i="86"/>
  <c r="R66" i="96"/>
  <c r="R850" i="96" s="1"/>
  <c r="R849" i="96" s="1"/>
  <c r="V540" i="86"/>
  <c r="V539" i="86" s="1"/>
  <c r="V689" i="86"/>
  <c r="V66" i="96"/>
  <c r="V850" i="96" s="1"/>
  <c r="V849" i="96" s="1"/>
  <c r="B545" i="86"/>
  <c r="B544" i="86" s="1"/>
  <c r="B693" i="86"/>
  <c r="B71" i="96"/>
  <c r="B854" i="96" s="1"/>
  <c r="B853" i="96" s="1"/>
  <c r="F545" i="86"/>
  <c r="F544" i="86" s="1"/>
  <c r="F693" i="86"/>
  <c r="F71" i="96"/>
  <c r="F854" i="96" s="1"/>
  <c r="F853" i="96" s="1"/>
  <c r="J545" i="86"/>
  <c r="J544" i="86" s="1"/>
  <c r="J693" i="86"/>
  <c r="J71" i="96"/>
  <c r="J854" i="96" s="1"/>
  <c r="J853" i="96" s="1"/>
  <c r="N545" i="86"/>
  <c r="N544" i="86" s="1"/>
  <c r="N693" i="86"/>
  <c r="N71" i="96"/>
  <c r="N854" i="96" s="1"/>
  <c r="N853" i="96" s="1"/>
  <c r="R545" i="86"/>
  <c r="R544" i="86" s="1"/>
  <c r="R693" i="86"/>
  <c r="R71" i="96"/>
  <c r="R854" i="96" s="1"/>
  <c r="R853" i="96" s="1"/>
  <c r="V545" i="86"/>
  <c r="V544" i="86" s="1"/>
  <c r="V693" i="86"/>
  <c r="V71" i="96"/>
  <c r="V854" i="96" s="1"/>
  <c r="V853" i="96" s="1"/>
  <c r="B550" i="86"/>
  <c r="B549" i="86" s="1"/>
  <c r="B697" i="86"/>
  <c r="B76" i="96"/>
  <c r="B858" i="96" s="1"/>
  <c r="B857" i="96" s="1"/>
  <c r="F550" i="86"/>
  <c r="F549" i="86" s="1"/>
  <c r="F697" i="86"/>
  <c r="F76" i="96"/>
  <c r="F858" i="96" s="1"/>
  <c r="F857" i="96" s="1"/>
  <c r="J550" i="86"/>
  <c r="J549" i="86" s="1"/>
  <c r="J697" i="86"/>
  <c r="J76" i="96"/>
  <c r="J858" i="96" s="1"/>
  <c r="J857" i="96" s="1"/>
  <c r="N550" i="86"/>
  <c r="N549" i="86" s="1"/>
  <c r="N697" i="86"/>
  <c r="N76" i="96"/>
  <c r="N858" i="96" s="1"/>
  <c r="N857" i="96" s="1"/>
  <c r="R550" i="86"/>
  <c r="R549" i="86" s="1"/>
  <c r="R697" i="86"/>
  <c r="R76" i="96"/>
  <c r="R858" i="96" s="1"/>
  <c r="R857" i="96" s="1"/>
  <c r="V550" i="86"/>
  <c r="V549" i="86" s="1"/>
  <c r="V697" i="86"/>
  <c r="V76" i="96"/>
  <c r="V858" i="96" s="1"/>
  <c r="V857" i="96" s="1"/>
  <c r="B555" i="86"/>
  <c r="B554" i="86" s="1"/>
  <c r="B701" i="86"/>
  <c r="B81" i="96"/>
  <c r="B862" i="96" s="1"/>
  <c r="B861" i="96" s="1"/>
  <c r="F555" i="86"/>
  <c r="F554" i="86" s="1"/>
  <c r="F701" i="86"/>
  <c r="F81" i="96"/>
  <c r="F862" i="96" s="1"/>
  <c r="F861" i="96" s="1"/>
  <c r="J555" i="86"/>
  <c r="J554" i="86" s="1"/>
  <c r="J701" i="86"/>
  <c r="J81" i="96"/>
  <c r="J862" i="96" s="1"/>
  <c r="J861" i="96" s="1"/>
  <c r="N555" i="86"/>
  <c r="N554" i="86" s="1"/>
  <c r="N701" i="86"/>
  <c r="N81" i="96"/>
  <c r="N862" i="96" s="1"/>
  <c r="N861" i="96" s="1"/>
  <c r="R555" i="86"/>
  <c r="R554" i="86" s="1"/>
  <c r="R701" i="86"/>
  <c r="R81" i="96"/>
  <c r="R862" i="96" s="1"/>
  <c r="R861" i="96" s="1"/>
  <c r="V555" i="86"/>
  <c r="V554" i="86" s="1"/>
  <c r="V701" i="86"/>
  <c r="V81" i="96"/>
  <c r="V862" i="96" s="1"/>
  <c r="V861" i="96" s="1"/>
  <c r="B560" i="86"/>
  <c r="B559" i="86" s="1"/>
  <c r="B705" i="86"/>
  <c r="B86" i="96"/>
  <c r="B866" i="96" s="1"/>
  <c r="B865" i="96" s="1"/>
  <c r="F560" i="86"/>
  <c r="F559" i="86" s="1"/>
  <c r="F705" i="86"/>
  <c r="F86" i="96"/>
  <c r="F866" i="96" s="1"/>
  <c r="F865" i="96" s="1"/>
  <c r="J560" i="86"/>
  <c r="J559" i="86" s="1"/>
  <c r="J705" i="86"/>
  <c r="J86" i="96"/>
  <c r="J866" i="96" s="1"/>
  <c r="J865" i="96" s="1"/>
  <c r="N560" i="86"/>
  <c r="N559" i="86" s="1"/>
  <c r="N705" i="86"/>
  <c r="N86" i="96"/>
  <c r="N866" i="96" s="1"/>
  <c r="N865" i="96" s="1"/>
  <c r="Q560" i="86"/>
  <c r="Q559" i="86" s="1"/>
  <c r="Q705" i="86"/>
  <c r="Q86" i="96"/>
  <c r="Q866" i="96" s="1"/>
  <c r="Q865" i="96" s="1"/>
  <c r="V560" i="86"/>
  <c r="V559" i="86" s="1"/>
  <c r="V705" i="86"/>
  <c r="V86" i="96"/>
  <c r="V866" i="96" s="1"/>
  <c r="V865" i="96" s="1"/>
  <c r="B565" i="86"/>
  <c r="B564" i="86" s="1"/>
  <c r="B709" i="86"/>
  <c r="B91" i="96"/>
  <c r="B870" i="96" s="1"/>
  <c r="B869" i="96" s="1"/>
  <c r="F565" i="86"/>
  <c r="F564" i="86" s="1"/>
  <c r="F709" i="86"/>
  <c r="F91" i="96"/>
  <c r="F870" i="96" s="1"/>
  <c r="F869" i="96" s="1"/>
  <c r="J565" i="86"/>
  <c r="J564" i="86" s="1"/>
  <c r="J709" i="86"/>
  <c r="J91" i="96"/>
  <c r="J870" i="96" s="1"/>
  <c r="J869" i="96" s="1"/>
  <c r="N565" i="86"/>
  <c r="N564" i="86" s="1"/>
  <c r="N709" i="86"/>
  <c r="N91" i="96"/>
  <c r="N870" i="96" s="1"/>
  <c r="N869" i="96" s="1"/>
  <c r="R565" i="86"/>
  <c r="R564" i="86" s="1"/>
  <c r="R709" i="86"/>
  <c r="R91" i="96"/>
  <c r="R870" i="96" s="1"/>
  <c r="R869" i="96" s="1"/>
  <c r="V565" i="86"/>
  <c r="V564" i="86" s="1"/>
  <c r="V709" i="86"/>
  <c r="V91" i="96"/>
  <c r="V870" i="96" s="1"/>
  <c r="V869" i="96" s="1"/>
  <c r="B570" i="86"/>
  <c r="B569" i="86" s="1"/>
  <c r="B713" i="86"/>
  <c r="B96" i="96"/>
  <c r="B874" i="96" s="1"/>
  <c r="B873" i="96" s="1"/>
  <c r="F570" i="86"/>
  <c r="F569" i="86" s="1"/>
  <c r="F713" i="86"/>
  <c r="F96" i="96"/>
  <c r="F874" i="96" s="1"/>
  <c r="F873" i="96" s="1"/>
  <c r="J570" i="86"/>
  <c r="J569" i="86" s="1"/>
  <c r="J713" i="86"/>
  <c r="J96" i="96"/>
  <c r="J874" i="96" s="1"/>
  <c r="J873" i="96" s="1"/>
  <c r="N570" i="86"/>
  <c r="N569" i="86" s="1"/>
  <c r="N713" i="86"/>
  <c r="N96" i="96"/>
  <c r="N874" i="96" s="1"/>
  <c r="N873" i="96" s="1"/>
  <c r="R570" i="86"/>
  <c r="R569" i="86" s="1"/>
  <c r="R713" i="86"/>
  <c r="R96" i="96"/>
  <c r="R874" i="96" s="1"/>
  <c r="R873" i="96" s="1"/>
  <c r="V570" i="86"/>
  <c r="V569" i="86" s="1"/>
  <c r="V713" i="86"/>
  <c r="V96" i="96"/>
  <c r="V874" i="96" s="1"/>
  <c r="V873" i="96" s="1"/>
  <c r="B575" i="86"/>
  <c r="B574" i="86" s="1"/>
  <c r="B717" i="86"/>
  <c r="B101" i="96"/>
  <c r="B878" i="96" s="1"/>
  <c r="B877" i="96" s="1"/>
  <c r="F575" i="86"/>
  <c r="F574" i="86" s="1"/>
  <c r="F717" i="86"/>
  <c r="F101" i="96"/>
  <c r="F878" i="96" s="1"/>
  <c r="F877" i="96" s="1"/>
  <c r="J575" i="86"/>
  <c r="J574" i="86" s="1"/>
  <c r="J717" i="86"/>
  <c r="J101" i="96"/>
  <c r="J878" i="96" s="1"/>
  <c r="J877" i="96" s="1"/>
  <c r="N575" i="86"/>
  <c r="N574" i="86" s="1"/>
  <c r="N717" i="86"/>
  <c r="N101" i="96"/>
  <c r="N878" i="96" s="1"/>
  <c r="N877" i="96" s="1"/>
  <c r="R575" i="86"/>
  <c r="R574" i="86" s="1"/>
  <c r="R717" i="86"/>
  <c r="R101" i="96"/>
  <c r="R878" i="96" s="1"/>
  <c r="R877" i="96" s="1"/>
  <c r="V575" i="86"/>
  <c r="V574" i="86" s="1"/>
  <c r="V717" i="86"/>
  <c r="V101" i="96"/>
  <c r="V878" i="96" s="1"/>
  <c r="V877" i="96" s="1"/>
  <c r="B580" i="86"/>
  <c r="B579" i="86" s="1"/>
  <c r="B721" i="86"/>
  <c r="B106" i="96"/>
  <c r="B882" i="96" s="1"/>
  <c r="B881" i="96" s="1"/>
  <c r="F580" i="86"/>
  <c r="F579" i="86" s="1"/>
  <c r="F721" i="86"/>
  <c r="F106" i="96"/>
  <c r="F882" i="96" s="1"/>
  <c r="F881" i="96" s="1"/>
  <c r="J580" i="86"/>
  <c r="J579" i="86" s="1"/>
  <c r="J721" i="86"/>
  <c r="J106" i="96"/>
  <c r="J882" i="96" s="1"/>
  <c r="J881" i="96" s="1"/>
  <c r="N580" i="86"/>
  <c r="N579" i="86" s="1"/>
  <c r="N721" i="86"/>
  <c r="N106" i="96"/>
  <c r="N882" i="96" s="1"/>
  <c r="N881" i="96" s="1"/>
  <c r="R580" i="86"/>
  <c r="R579" i="86" s="1"/>
  <c r="R721" i="86"/>
  <c r="R106" i="96"/>
  <c r="R882" i="96" s="1"/>
  <c r="R881" i="96" s="1"/>
  <c r="V580" i="86"/>
  <c r="V579" i="86" s="1"/>
  <c r="V721" i="86"/>
  <c r="V106" i="96"/>
  <c r="V882" i="96" s="1"/>
  <c r="V881" i="96" s="1"/>
  <c r="B585" i="86"/>
  <c r="B584" i="86" s="1"/>
  <c r="B725" i="86"/>
  <c r="B111" i="96"/>
  <c r="B886" i="96" s="1"/>
  <c r="B885" i="96" s="1"/>
  <c r="F585" i="86"/>
  <c r="F584" i="86" s="1"/>
  <c r="F725" i="86"/>
  <c r="F111" i="96"/>
  <c r="F886" i="96" s="1"/>
  <c r="F885" i="96" s="1"/>
  <c r="J585" i="86"/>
  <c r="J584" i="86" s="1"/>
  <c r="J725" i="86"/>
  <c r="J111" i="96"/>
  <c r="J886" i="96" s="1"/>
  <c r="J885" i="96" s="1"/>
  <c r="N585" i="86"/>
  <c r="N584" i="86" s="1"/>
  <c r="N725" i="86"/>
  <c r="N111" i="96"/>
  <c r="N886" i="96" s="1"/>
  <c r="N885" i="96" s="1"/>
  <c r="R585" i="86"/>
  <c r="R584" i="86" s="1"/>
  <c r="R725" i="86"/>
  <c r="R111" i="96"/>
  <c r="R886" i="96" s="1"/>
  <c r="R885" i="96" s="1"/>
  <c r="V585" i="86"/>
  <c r="V584" i="86" s="1"/>
  <c r="V725" i="86"/>
  <c r="V111" i="96"/>
  <c r="V886" i="96" s="1"/>
  <c r="V885" i="96" s="1"/>
  <c r="B729" i="86"/>
  <c r="B116" i="96"/>
  <c r="B890" i="96" s="1"/>
  <c r="B889" i="96" s="1"/>
  <c r="F729" i="86"/>
  <c r="F116" i="96"/>
  <c r="F890" i="96" s="1"/>
  <c r="F889" i="96" s="1"/>
  <c r="J729" i="86"/>
  <c r="J116" i="96"/>
  <c r="J890" i="96" s="1"/>
  <c r="J889" i="96" s="1"/>
  <c r="N729" i="86"/>
  <c r="N116" i="96"/>
  <c r="N890" i="96" s="1"/>
  <c r="N889" i="96" s="1"/>
  <c r="R729" i="86"/>
  <c r="R116" i="96"/>
  <c r="R890" i="96" s="1"/>
  <c r="R889" i="96" s="1"/>
  <c r="V729" i="86"/>
  <c r="V116" i="96"/>
  <c r="V890" i="96" s="1"/>
  <c r="V889" i="96" s="1"/>
  <c r="B733" i="86"/>
  <c r="B121" i="96"/>
  <c r="B894" i="96" s="1"/>
  <c r="B893" i="96" s="1"/>
  <c r="F733" i="86"/>
  <c r="F121" i="96"/>
  <c r="F894" i="96" s="1"/>
  <c r="F893" i="96" s="1"/>
  <c r="J733" i="86"/>
  <c r="J121" i="96"/>
  <c r="J894" i="96" s="1"/>
  <c r="J893" i="96" s="1"/>
  <c r="N733" i="86"/>
  <c r="N121" i="96"/>
  <c r="N894" i="96" s="1"/>
  <c r="N893" i="96" s="1"/>
  <c r="R733" i="86"/>
  <c r="R121" i="96"/>
  <c r="R894" i="96" s="1"/>
  <c r="R893" i="96" s="1"/>
  <c r="V733" i="86"/>
  <c r="V121" i="96"/>
  <c r="V894" i="96" s="1"/>
  <c r="V893" i="96" s="1"/>
  <c r="B737" i="86"/>
  <c r="B126" i="96"/>
  <c r="B898" i="96" s="1"/>
  <c r="B897" i="96" s="1"/>
  <c r="F737" i="86"/>
  <c r="F126" i="96"/>
  <c r="F898" i="96" s="1"/>
  <c r="F897" i="96" s="1"/>
  <c r="J737" i="86"/>
  <c r="J126" i="96"/>
  <c r="J898" i="96" s="1"/>
  <c r="J897" i="96" s="1"/>
  <c r="N737" i="86"/>
  <c r="N126" i="96"/>
  <c r="N898" i="96" s="1"/>
  <c r="N897" i="96" s="1"/>
  <c r="R737" i="86"/>
  <c r="R126" i="96"/>
  <c r="R898" i="96" s="1"/>
  <c r="R897" i="96" s="1"/>
  <c r="V737" i="86"/>
  <c r="V126" i="96"/>
  <c r="V898" i="96" s="1"/>
  <c r="V897" i="96" s="1"/>
  <c r="B741" i="86"/>
  <c r="B131" i="96"/>
  <c r="B902" i="96" s="1"/>
  <c r="B901" i="96" s="1"/>
  <c r="F741" i="86"/>
  <c r="F131" i="96"/>
  <c r="F902" i="96" s="1"/>
  <c r="F901" i="96" s="1"/>
  <c r="J741" i="86"/>
  <c r="J131" i="96"/>
  <c r="J902" i="96" s="1"/>
  <c r="J901" i="96" s="1"/>
  <c r="N741" i="86"/>
  <c r="N131" i="96"/>
  <c r="N902" i="96" s="1"/>
  <c r="N901" i="96" s="1"/>
  <c r="R741" i="86"/>
  <c r="R131" i="96"/>
  <c r="R902" i="96" s="1"/>
  <c r="R901" i="96" s="1"/>
  <c r="V741" i="86"/>
  <c r="V131" i="96"/>
  <c r="V902" i="96" s="1"/>
  <c r="V901" i="96" s="1"/>
  <c r="B745" i="86"/>
  <c r="B136" i="96"/>
  <c r="B906" i="96" s="1"/>
  <c r="B905" i="96" s="1"/>
  <c r="F745" i="86"/>
  <c r="F136" i="96"/>
  <c r="F906" i="96" s="1"/>
  <c r="F905" i="96" s="1"/>
  <c r="J745" i="86"/>
  <c r="J136" i="96"/>
  <c r="J906" i="96" s="1"/>
  <c r="J905" i="96" s="1"/>
  <c r="N745" i="86"/>
  <c r="N136" i="96"/>
  <c r="N906" i="96" s="1"/>
  <c r="N905" i="96" s="1"/>
  <c r="R745" i="86"/>
  <c r="R136" i="96"/>
  <c r="R906" i="96" s="1"/>
  <c r="R905" i="96" s="1"/>
  <c r="V745" i="86"/>
  <c r="V136" i="96"/>
  <c r="V906" i="96" s="1"/>
  <c r="V905" i="96" s="1"/>
  <c r="B749" i="86"/>
  <c r="B141" i="96"/>
  <c r="B910" i="96" s="1"/>
  <c r="B909" i="96" s="1"/>
  <c r="F749" i="86"/>
  <c r="F141" i="96"/>
  <c r="F910" i="96" s="1"/>
  <c r="F909" i="96" s="1"/>
  <c r="J749" i="86"/>
  <c r="J141" i="96"/>
  <c r="J910" i="96" s="1"/>
  <c r="J909" i="96" s="1"/>
  <c r="N749" i="86"/>
  <c r="N141" i="96"/>
  <c r="N910" i="96" s="1"/>
  <c r="N909" i="96" s="1"/>
  <c r="R749" i="86"/>
  <c r="R141" i="96"/>
  <c r="R910" i="96" s="1"/>
  <c r="R909" i="96" s="1"/>
  <c r="V749" i="86"/>
  <c r="V141" i="96"/>
  <c r="V910" i="96" s="1"/>
  <c r="V909" i="96" s="1"/>
  <c r="B753" i="86"/>
  <c r="B146" i="96"/>
  <c r="B914" i="96" s="1"/>
  <c r="B913" i="96" s="1"/>
  <c r="F753" i="86"/>
  <c r="F146" i="96"/>
  <c r="F914" i="96" s="1"/>
  <c r="F913" i="96" s="1"/>
  <c r="J753" i="86"/>
  <c r="J146" i="96"/>
  <c r="J914" i="96" s="1"/>
  <c r="J913" i="96" s="1"/>
  <c r="N753" i="86"/>
  <c r="N146" i="96"/>
  <c r="N914" i="96" s="1"/>
  <c r="N913" i="96" s="1"/>
  <c r="R753" i="86"/>
  <c r="R146" i="96"/>
  <c r="R914" i="96" s="1"/>
  <c r="R913" i="96" s="1"/>
  <c r="V753" i="86"/>
  <c r="V146" i="96"/>
  <c r="V914" i="96" s="1"/>
  <c r="V913" i="96" s="1"/>
  <c r="B757" i="86"/>
  <c r="B151" i="96"/>
  <c r="B918" i="96" s="1"/>
  <c r="B917" i="96" s="1"/>
  <c r="F757" i="86"/>
  <c r="F151" i="96"/>
  <c r="F918" i="96" s="1"/>
  <c r="F917" i="96" s="1"/>
  <c r="J757" i="86"/>
  <c r="J151" i="96"/>
  <c r="J918" i="96" s="1"/>
  <c r="J917" i="96" s="1"/>
  <c r="N757" i="86"/>
  <c r="N151" i="96"/>
  <c r="N918" i="96" s="1"/>
  <c r="N917" i="96" s="1"/>
  <c r="R757" i="86"/>
  <c r="R151" i="96"/>
  <c r="R918" i="96" s="1"/>
  <c r="R917" i="96" s="1"/>
  <c r="V757" i="86"/>
  <c r="V151" i="96"/>
  <c r="V918" i="96" s="1"/>
  <c r="V917" i="96" s="1"/>
  <c r="B761" i="86"/>
  <c r="B156" i="96"/>
  <c r="B922" i="96" s="1"/>
  <c r="B921" i="96" s="1"/>
  <c r="F761" i="86"/>
  <c r="F156" i="96"/>
  <c r="F922" i="96" s="1"/>
  <c r="F921" i="96" s="1"/>
  <c r="J761" i="86"/>
  <c r="J156" i="96"/>
  <c r="J922" i="96" s="1"/>
  <c r="J921" i="96" s="1"/>
  <c r="N761" i="86"/>
  <c r="N156" i="96"/>
  <c r="N922" i="96" s="1"/>
  <c r="N921" i="96" s="1"/>
  <c r="R761" i="86"/>
  <c r="R156" i="96"/>
  <c r="R922" i="96" s="1"/>
  <c r="R921" i="96" s="1"/>
  <c r="V761" i="86"/>
  <c r="V156" i="96"/>
  <c r="V922" i="96" s="1"/>
  <c r="V921" i="96" s="1"/>
  <c r="B765" i="86"/>
  <c r="B161" i="96"/>
  <c r="B926" i="96" s="1"/>
  <c r="B925" i="96" s="1"/>
  <c r="F765" i="86"/>
  <c r="F161" i="96"/>
  <c r="F926" i="96" s="1"/>
  <c r="F925" i="96" s="1"/>
  <c r="J765" i="86"/>
  <c r="J161" i="96"/>
  <c r="J926" i="96" s="1"/>
  <c r="J925" i="96" s="1"/>
  <c r="N765" i="86"/>
  <c r="N161" i="96"/>
  <c r="N926" i="96" s="1"/>
  <c r="N925" i="96" s="1"/>
  <c r="R765" i="86"/>
  <c r="R161" i="96"/>
  <c r="R926" i="96" s="1"/>
  <c r="R925" i="96" s="1"/>
  <c r="V765" i="86"/>
  <c r="V161" i="96"/>
  <c r="V926" i="96" s="1"/>
  <c r="V925" i="96" s="1"/>
  <c r="J814" i="85"/>
  <c r="F774" i="82"/>
  <c r="F777" i="82" s="1"/>
  <c r="L774" i="82" l="1"/>
  <c r="L776" i="82" s="1"/>
  <c r="L814" i="85"/>
  <c r="L817" i="85" s="1"/>
  <c r="J816" i="85"/>
  <c r="J817" i="85"/>
  <c r="L777" i="82"/>
  <c r="F775" i="82"/>
  <c r="F816" i="85"/>
  <c r="H774" i="82"/>
  <c r="F776" i="82"/>
  <c r="H814" i="85"/>
  <c r="F817" i="85"/>
  <c r="J774" i="82"/>
  <c r="Y16" i="86"/>
  <c r="X16" i="86"/>
  <c r="W16" i="86"/>
  <c r="V16" i="86"/>
  <c r="U16" i="86"/>
  <c r="T16" i="86"/>
  <c r="S16" i="86"/>
  <c r="R16" i="86"/>
  <c r="Q16" i="86"/>
  <c r="P16" i="86"/>
  <c r="O16" i="86"/>
  <c r="N16" i="86"/>
  <c r="M16" i="86"/>
  <c r="L16" i="86"/>
  <c r="K16" i="86"/>
  <c r="J16" i="86"/>
  <c r="I16" i="86"/>
  <c r="H16" i="86"/>
  <c r="G16" i="86"/>
  <c r="F16" i="86"/>
  <c r="E16" i="86"/>
  <c r="D16" i="86"/>
  <c r="C16" i="86"/>
  <c r="B16" i="86"/>
  <c r="Y11" i="86"/>
  <c r="Y11" i="96" s="1"/>
  <c r="Y806" i="96" s="1"/>
  <c r="Y805" i="96" s="1"/>
  <c r="X11" i="86"/>
  <c r="X11" i="96" s="1"/>
  <c r="X806" i="96" s="1"/>
  <c r="X805" i="96" s="1"/>
  <c r="W11" i="86"/>
  <c r="W11" i="96" s="1"/>
  <c r="W806" i="96" s="1"/>
  <c r="W805" i="96" s="1"/>
  <c r="V11" i="86"/>
  <c r="V11" i="96" s="1"/>
  <c r="V806" i="96" s="1"/>
  <c r="V805" i="96" s="1"/>
  <c r="U11" i="86"/>
  <c r="U11" i="96" s="1"/>
  <c r="U806" i="96" s="1"/>
  <c r="U805" i="96" s="1"/>
  <c r="T11" i="86"/>
  <c r="T11" i="96" s="1"/>
  <c r="T806" i="96" s="1"/>
  <c r="T805" i="96" s="1"/>
  <c r="S11" i="86"/>
  <c r="S11" i="96" s="1"/>
  <c r="S806" i="96" s="1"/>
  <c r="S805" i="96" s="1"/>
  <c r="R11" i="86"/>
  <c r="R11" i="96" s="1"/>
  <c r="R806" i="96" s="1"/>
  <c r="R805" i="96" s="1"/>
  <c r="Q11" i="86"/>
  <c r="Q11" i="96" s="1"/>
  <c r="Q806" i="96" s="1"/>
  <c r="Q805" i="96" s="1"/>
  <c r="P11" i="86"/>
  <c r="P11" i="96" s="1"/>
  <c r="P806" i="96" s="1"/>
  <c r="P805" i="96" s="1"/>
  <c r="O11" i="86"/>
  <c r="O11" i="96" s="1"/>
  <c r="O806" i="96" s="1"/>
  <c r="O805" i="96" s="1"/>
  <c r="N11" i="86"/>
  <c r="N11" i="96" s="1"/>
  <c r="N806" i="96" s="1"/>
  <c r="N805" i="96" s="1"/>
  <c r="M11" i="86"/>
  <c r="M11" i="96" s="1"/>
  <c r="M806" i="96" s="1"/>
  <c r="M805" i="96" s="1"/>
  <c r="L11" i="86"/>
  <c r="L11" i="96" s="1"/>
  <c r="L806" i="96" s="1"/>
  <c r="L805" i="96" s="1"/>
  <c r="K11" i="86"/>
  <c r="K11" i="96" s="1"/>
  <c r="K806" i="96" s="1"/>
  <c r="K805" i="96" s="1"/>
  <c r="J11" i="86"/>
  <c r="J11" i="96" s="1"/>
  <c r="I11" i="86"/>
  <c r="I11" i="96" s="1"/>
  <c r="I806" i="96" s="1"/>
  <c r="I805" i="96" s="1"/>
  <c r="H11" i="86"/>
  <c r="H11" i="96" s="1"/>
  <c r="H806" i="96" s="1"/>
  <c r="H805" i="96" s="1"/>
  <c r="G11" i="86"/>
  <c r="G11" i="96" s="1"/>
  <c r="G806" i="96" s="1"/>
  <c r="G805" i="96" s="1"/>
  <c r="F11" i="86"/>
  <c r="F11" i="96" s="1"/>
  <c r="F806" i="96" s="1"/>
  <c r="F805" i="96" s="1"/>
  <c r="E11" i="86"/>
  <c r="E11" i="96" s="1"/>
  <c r="E806" i="96" s="1"/>
  <c r="E805" i="96" s="1"/>
  <c r="D11" i="86"/>
  <c r="D11" i="96" s="1"/>
  <c r="D806" i="96" s="1"/>
  <c r="D805" i="96" s="1"/>
  <c r="C11" i="86"/>
  <c r="C11" i="96" s="1"/>
  <c r="C806" i="96" s="1"/>
  <c r="C805" i="96" s="1"/>
  <c r="B11" i="86"/>
  <c r="B11" i="96" s="1"/>
  <c r="B806" i="96" s="1"/>
  <c r="B805" i="96" s="1"/>
  <c r="L816" i="85" l="1"/>
  <c r="L775" i="82"/>
  <c r="D649" i="86"/>
  <c r="D16" i="96"/>
  <c r="D810" i="96" s="1"/>
  <c r="D809" i="96" s="1"/>
  <c r="H649" i="86"/>
  <c r="H16" i="96"/>
  <c r="H810" i="96" s="1"/>
  <c r="H809" i="96" s="1"/>
  <c r="L649" i="86"/>
  <c r="L16" i="96"/>
  <c r="L810" i="96" s="1"/>
  <c r="L809" i="96" s="1"/>
  <c r="P649" i="86"/>
  <c r="P16" i="96"/>
  <c r="P810" i="96" s="1"/>
  <c r="P809" i="96" s="1"/>
  <c r="T649" i="86"/>
  <c r="T16" i="96"/>
  <c r="T810" i="96" s="1"/>
  <c r="T809" i="96" s="1"/>
  <c r="X649" i="86"/>
  <c r="X16" i="96"/>
  <c r="X810" i="96" s="1"/>
  <c r="X809" i="96" s="1"/>
  <c r="E649" i="86"/>
  <c r="E16" i="96"/>
  <c r="E810" i="96" s="1"/>
  <c r="E809" i="96" s="1"/>
  <c r="I649" i="86"/>
  <c r="I16" i="96"/>
  <c r="I810" i="96" s="1"/>
  <c r="I809" i="96" s="1"/>
  <c r="M649" i="86"/>
  <c r="M16" i="96"/>
  <c r="M810" i="96" s="1"/>
  <c r="M809" i="96" s="1"/>
  <c r="Q649" i="86"/>
  <c r="Q16" i="96"/>
  <c r="Q810" i="96" s="1"/>
  <c r="Q809" i="96" s="1"/>
  <c r="U649" i="86"/>
  <c r="U16" i="96"/>
  <c r="U810" i="96" s="1"/>
  <c r="U809" i="96" s="1"/>
  <c r="Y649" i="86"/>
  <c r="Y16" i="96"/>
  <c r="Y810" i="96" s="1"/>
  <c r="Y809" i="96" s="1"/>
  <c r="J645" i="96"/>
  <c r="J806" i="96"/>
  <c r="J805" i="96" s="1"/>
  <c r="B649" i="86"/>
  <c r="B16" i="96"/>
  <c r="B810" i="96" s="1"/>
  <c r="B809" i="96" s="1"/>
  <c r="F649" i="86"/>
  <c r="F16" i="96"/>
  <c r="F810" i="96" s="1"/>
  <c r="F809" i="96" s="1"/>
  <c r="J649" i="86"/>
  <c r="J16" i="96"/>
  <c r="J810" i="96" s="1"/>
  <c r="J809" i="96" s="1"/>
  <c r="N649" i="86"/>
  <c r="N16" i="96"/>
  <c r="N810" i="96" s="1"/>
  <c r="N809" i="96" s="1"/>
  <c r="R649" i="86"/>
  <c r="R16" i="96"/>
  <c r="R810" i="96" s="1"/>
  <c r="R809" i="96" s="1"/>
  <c r="V649" i="86"/>
  <c r="V16" i="96"/>
  <c r="V810" i="96" s="1"/>
  <c r="V809" i="96" s="1"/>
  <c r="C649" i="86"/>
  <c r="C16" i="96"/>
  <c r="C810" i="96" s="1"/>
  <c r="C809" i="96" s="1"/>
  <c r="G649" i="86"/>
  <c r="G16" i="96"/>
  <c r="G810" i="96" s="1"/>
  <c r="G809" i="96" s="1"/>
  <c r="K649" i="86"/>
  <c r="K16" i="96"/>
  <c r="K810" i="96" s="1"/>
  <c r="K809" i="96" s="1"/>
  <c r="O649" i="86"/>
  <c r="O16" i="96"/>
  <c r="O810" i="96" s="1"/>
  <c r="O809" i="96" s="1"/>
  <c r="S649" i="86"/>
  <c r="S16" i="96"/>
  <c r="S810" i="96" s="1"/>
  <c r="S809" i="96" s="1"/>
  <c r="W649" i="86"/>
  <c r="W16" i="96"/>
  <c r="W810" i="96" s="1"/>
  <c r="W809" i="96" s="1"/>
  <c r="H817" i="85"/>
  <c r="H816" i="85"/>
  <c r="J775" i="82"/>
  <c r="J777" i="82"/>
  <c r="J776" i="82"/>
  <c r="H777" i="82"/>
  <c r="H776" i="82"/>
  <c r="H775" i="82"/>
  <c r="Z689" i="82"/>
  <c r="Y161" i="82"/>
  <c r="Y131" i="85" s="1"/>
  <c r="X161" i="82"/>
  <c r="X131" i="85" s="1"/>
  <c r="W161" i="82"/>
  <c r="V161" i="82"/>
  <c r="U161" i="82"/>
  <c r="T161" i="82"/>
  <c r="T131" i="85" s="1"/>
  <c r="S161" i="82"/>
  <c r="S131" i="85" s="1"/>
  <c r="R161" i="82"/>
  <c r="Q161" i="82"/>
  <c r="Q131" i="85" s="1"/>
  <c r="P161" i="82"/>
  <c r="P131" i="85" s="1"/>
  <c r="O161" i="82"/>
  <c r="N161" i="82"/>
  <c r="M161" i="82"/>
  <c r="L161" i="82"/>
  <c r="L131" i="85" s="1"/>
  <c r="K161" i="82"/>
  <c r="J161" i="82"/>
  <c r="I161" i="82"/>
  <c r="I131" i="85" s="1"/>
  <c r="H161" i="82"/>
  <c r="H131" i="85" s="1"/>
  <c r="G161" i="82"/>
  <c r="F161" i="82"/>
  <c r="E161" i="82"/>
  <c r="D161" i="82"/>
  <c r="D131" i="85" s="1"/>
  <c r="C161" i="82"/>
  <c r="B161" i="82"/>
  <c r="Y156" i="82"/>
  <c r="Y127" i="85" s="1"/>
  <c r="X156" i="82"/>
  <c r="X127" i="85" s="1"/>
  <c r="W156" i="82"/>
  <c r="V156" i="82"/>
  <c r="U156" i="82"/>
  <c r="T156" i="82"/>
  <c r="T127" i="85" s="1"/>
  <c r="S156" i="82"/>
  <c r="R156" i="82"/>
  <c r="R127" i="85" s="1"/>
  <c r="Q156" i="82"/>
  <c r="Q127" i="85" s="1"/>
  <c r="P156" i="82"/>
  <c r="P127" i="85" s="1"/>
  <c r="O156" i="82"/>
  <c r="N156" i="82"/>
  <c r="M156" i="82"/>
  <c r="L156" i="82"/>
  <c r="L127" i="85" s="1"/>
  <c r="K156" i="82"/>
  <c r="J156" i="82"/>
  <c r="I156" i="82"/>
  <c r="I127" i="85" s="1"/>
  <c r="H156" i="82"/>
  <c r="H127" i="85" s="1"/>
  <c r="G156" i="82"/>
  <c r="F156" i="82"/>
  <c r="E156" i="82"/>
  <c r="D156" i="82"/>
  <c r="D127" i="85" s="1"/>
  <c r="C156" i="82"/>
  <c r="B156" i="82"/>
  <c r="U151" i="82"/>
  <c r="T151" i="82"/>
  <c r="T123" i="85" s="1"/>
  <c r="S151" i="82"/>
  <c r="R151" i="82"/>
  <c r="Q151" i="82"/>
  <c r="Q123" i="85" s="1"/>
  <c r="P151" i="82"/>
  <c r="P309" i="82" s="1"/>
  <c r="P250" i="85" s="1"/>
  <c r="O151" i="82"/>
  <c r="O123" i="85" s="1"/>
  <c r="N151" i="82"/>
  <c r="M151" i="82"/>
  <c r="L151" i="82"/>
  <c r="L123" i="85" s="1"/>
  <c r="K151" i="82"/>
  <c r="J151" i="82"/>
  <c r="I151" i="82"/>
  <c r="I123" i="85" s="1"/>
  <c r="H151" i="82"/>
  <c r="H123" i="85" s="1"/>
  <c r="G151" i="82"/>
  <c r="F151" i="82"/>
  <c r="Y151" i="82"/>
  <c r="Y123" i="85" s="1"/>
  <c r="X151" i="82"/>
  <c r="X123" i="85" s="1"/>
  <c r="W151" i="82"/>
  <c r="V151" i="82"/>
  <c r="E151" i="82"/>
  <c r="D151" i="82"/>
  <c r="D123" i="85" s="1"/>
  <c r="C151" i="82"/>
  <c r="B151" i="82"/>
  <c r="X765" i="82" l="1"/>
  <c r="X672" i="85" s="1"/>
  <c r="X803" i="85" s="1"/>
  <c r="H477" i="82"/>
  <c r="H385" i="85" s="1"/>
  <c r="H467" i="82"/>
  <c r="H377" i="85" s="1"/>
  <c r="P761" i="82"/>
  <c r="P667" i="85" s="1"/>
  <c r="P799" i="85" s="1"/>
  <c r="H635" i="82"/>
  <c r="H512" i="85" s="1"/>
  <c r="X757" i="82"/>
  <c r="X662" i="85" s="1"/>
  <c r="X795" i="85" s="1"/>
  <c r="P630" i="82"/>
  <c r="P508" i="85" s="1"/>
  <c r="H625" i="82"/>
  <c r="H504" i="85" s="1"/>
  <c r="X314" i="82"/>
  <c r="X254" i="85" s="1"/>
  <c r="Q757" i="82"/>
  <c r="Q662" i="85" s="1"/>
  <c r="Q795" i="85" s="1"/>
  <c r="Y309" i="82"/>
  <c r="Y250" i="85" s="1"/>
  <c r="I630" i="82"/>
  <c r="I508" i="85" s="1"/>
  <c r="Q765" i="82"/>
  <c r="Q672" i="85" s="1"/>
  <c r="Q803" i="85" s="1"/>
  <c r="Y319" i="82"/>
  <c r="Y258" i="85" s="1"/>
  <c r="Y625" i="82"/>
  <c r="Y504" i="85" s="1"/>
  <c r="I309" i="82"/>
  <c r="I250" i="85" s="1"/>
  <c r="Q472" i="82"/>
  <c r="Q381" i="85" s="1"/>
  <c r="Y635" i="82"/>
  <c r="Y512" i="85" s="1"/>
  <c r="I319" i="82"/>
  <c r="I258" i="85" s="1"/>
  <c r="H761" i="82"/>
  <c r="H667" i="85" s="1"/>
  <c r="H799" i="85" s="1"/>
  <c r="P472" i="82"/>
  <c r="P381" i="85" s="1"/>
  <c r="P314" i="82"/>
  <c r="P254" i="85" s="1"/>
  <c r="H319" i="82"/>
  <c r="H258" i="85" s="1"/>
  <c r="P757" i="82"/>
  <c r="P662" i="85" s="1"/>
  <c r="P795" i="85" s="1"/>
  <c r="P625" i="82"/>
  <c r="P504" i="85" s="1"/>
  <c r="Q467" i="82"/>
  <c r="Q377" i="85" s="1"/>
  <c r="X309" i="82"/>
  <c r="X250" i="85" s="1"/>
  <c r="X761" i="82"/>
  <c r="X667" i="85" s="1"/>
  <c r="X799" i="85" s="1"/>
  <c r="Y630" i="82"/>
  <c r="Y508" i="85" s="1"/>
  <c r="H630" i="82"/>
  <c r="H508" i="85" s="1"/>
  <c r="H472" i="82"/>
  <c r="H381" i="85" s="1"/>
  <c r="I314" i="82"/>
  <c r="I254" i="85" s="1"/>
  <c r="P765" i="82"/>
  <c r="P672" i="85" s="1"/>
  <c r="P803" i="85" s="1"/>
  <c r="P635" i="82"/>
  <c r="P512" i="85" s="1"/>
  <c r="Q477" i="82"/>
  <c r="Q385" i="85" s="1"/>
  <c r="X319" i="82"/>
  <c r="X258" i="85" s="1"/>
  <c r="P123" i="85"/>
  <c r="X625" i="82"/>
  <c r="X504" i="85" s="1"/>
  <c r="X467" i="82"/>
  <c r="X377" i="85" s="1"/>
  <c r="H309" i="82"/>
  <c r="H250" i="85" s="1"/>
  <c r="X635" i="82"/>
  <c r="X512" i="85" s="1"/>
  <c r="X477" i="82"/>
  <c r="X385" i="85" s="1"/>
  <c r="H757" i="82"/>
  <c r="H662" i="85" s="1"/>
  <c r="H795" i="85" s="1"/>
  <c r="I625" i="82"/>
  <c r="I504" i="85" s="1"/>
  <c r="P467" i="82"/>
  <c r="P377" i="85" s="1"/>
  <c r="Q761" i="82"/>
  <c r="Q667" i="85" s="1"/>
  <c r="Q799" i="85" s="1"/>
  <c r="X630" i="82"/>
  <c r="X508" i="85" s="1"/>
  <c r="X472" i="82"/>
  <c r="X381" i="85" s="1"/>
  <c r="Y314" i="82"/>
  <c r="Y254" i="85" s="1"/>
  <c r="H314" i="82"/>
  <c r="H254" i="85" s="1"/>
  <c r="H765" i="82"/>
  <c r="H672" i="85" s="1"/>
  <c r="H803" i="85" s="1"/>
  <c r="I635" i="82"/>
  <c r="I512" i="85" s="1"/>
  <c r="P477" i="82"/>
  <c r="P385" i="85" s="1"/>
  <c r="P319" i="82"/>
  <c r="P258" i="85" s="1"/>
  <c r="M123" i="85"/>
  <c r="M309" i="82"/>
  <c r="M250" i="85" s="1"/>
  <c r="M467" i="82"/>
  <c r="M377" i="85" s="1"/>
  <c r="M625" i="82"/>
  <c r="M504" i="85" s="1"/>
  <c r="M757" i="82"/>
  <c r="M662" i="85" s="1"/>
  <c r="M795" i="85" s="1"/>
  <c r="U123" i="85"/>
  <c r="U309" i="82"/>
  <c r="U250" i="85" s="1"/>
  <c r="U467" i="82"/>
  <c r="U377" i="85" s="1"/>
  <c r="U625" i="82"/>
  <c r="U504" i="85" s="1"/>
  <c r="U757" i="82"/>
  <c r="U662" i="85" s="1"/>
  <c r="U795" i="85" s="1"/>
  <c r="U127" i="85"/>
  <c r="U314" i="82"/>
  <c r="U254" i="85" s="1"/>
  <c r="U472" i="82"/>
  <c r="U381" i="85" s="1"/>
  <c r="U630" i="82"/>
  <c r="U508" i="85" s="1"/>
  <c r="U761" i="82"/>
  <c r="U667" i="85" s="1"/>
  <c r="U799" i="85" s="1"/>
  <c r="M131" i="85"/>
  <c r="M319" i="82"/>
  <c r="M258" i="85" s="1"/>
  <c r="M477" i="82"/>
  <c r="M385" i="85" s="1"/>
  <c r="M635" i="82"/>
  <c r="M512" i="85" s="1"/>
  <c r="M765" i="82"/>
  <c r="M672" i="85" s="1"/>
  <c r="M803" i="85" s="1"/>
  <c r="U131" i="85"/>
  <c r="U319" i="82"/>
  <c r="U258" i="85" s="1"/>
  <c r="U477" i="82"/>
  <c r="U385" i="85" s="1"/>
  <c r="U635" i="82"/>
  <c r="U512" i="85" s="1"/>
  <c r="U765" i="82"/>
  <c r="U672" i="85" s="1"/>
  <c r="U803" i="85" s="1"/>
  <c r="B123" i="85"/>
  <c r="B309" i="82"/>
  <c r="B250" i="85" s="1"/>
  <c r="B467" i="82"/>
  <c r="B377" i="85" s="1"/>
  <c r="B625" i="82"/>
  <c r="B504" i="85" s="1"/>
  <c r="B757" i="82"/>
  <c r="B662" i="85" s="1"/>
  <c r="B795" i="85" s="1"/>
  <c r="V123" i="85"/>
  <c r="V309" i="82"/>
  <c r="V250" i="85" s="1"/>
  <c r="V467" i="82"/>
  <c r="V377" i="85" s="1"/>
  <c r="V625" i="82"/>
  <c r="V504" i="85" s="1"/>
  <c r="V757" i="82"/>
  <c r="V662" i="85" s="1"/>
  <c r="V795" i="85" s="1"/>
  <c r="F123" i="85"/>
  <c r="F309" i="82"/>
  <c r="F250" i="85" s="1"/>
  <c r="F467" i="82"/>
  <c r="F377" i="85" s="1"/>
  <c r="F625" i="82"/>
  <c r="F504" i="85" s="1"/>
  <c r="F757" i="82"/>
  <c r="F662" i="85" s="1"/>
  <c r="F795" i="85" s="1"/>
  <c r="J123" i="85"/>
  <c r="J309" i="82"/>
  <c r="J250" i="85" s="1"/>
  <c r="J467" i="82"/>
  <c r="J377" i="85" s="1"/>
  <c r="J625" i="82"/>
  <c r="J504" i="85" s="1"/>
  <c r="J757" i="82"/>
  <c r="J662" i="85" s="1"/>
  <c r="J795" i="85" s="1"/>
  <c r="N123" i="85"/>
  <c r="N309" i="82"/>
  <c r="N250" i="85" s="1"/>
  <c r="N467" i="82"/>
  <c r="N377" i="85" s="1"/>
  <c r="N625" i="82"/>
  <c r="N504" i="85" s="1"/>
  <c r="N757" i="82"/>
  <c r="N662" i="85" s="1"/>
  <c r="N795" i="85" s="1"/>
  <c r="R123" i="85"/>
  <c r="R309" i="82"/>
  <c r="R250" i="85" s="1"/>
  <c r="R467" i="82"/>
  <c r="R377" i="85" s="1"/>
  <c r="R625" i="82"/>
  <c r="R504" i="85" s="1"/>
  <c r="R757" i="82"/>
  <c r="R662" i="85" s="1"/>
  <c r="R795" i="85" s="1"/>
  <c r="B314" i="82"/>
  <c r="B254" i="85" s="1"/>
  <c r="B472" i="82"/>
  <c r="B381" i="85" s="1"/>
  <c r="B630" i="82"/>
  <c r="B508" i="85" s="1"/>
  <c r="B761" i="82"/>
  <c r="B667" i="85" s="1"/>
  <c r="B799" i="85" s="1"/>
  <c r="F314" i="82"/>
  <c r="F254" i="85" s="1"/>
  <c r="F472" i="82"/>
  <c r="F381" i="85" s="1"/>
  <c r="F630" i="82"/>
  <c r="F508" i="85" s="1"/>
  <c r="F761" i="82"/>
  <c r="F667" i="85" s="1"/>
  <c r="F799" i="85" s="1"/>
  <c r="F127" i="85"/>
  <c r="J127" i="85"/>
  <c r="J314" i="82"/>
  <c r="J254" i="85" s="1"/>
  <c r="J472" i="82"/>
  <c r="J381" i="85" s="1"/>
  <c r="J630" i="82"/>
  <c r="J508" i="85" s="1"/>
  <c r="J761" i="82"/>
  <c r="J667" i="85" s="1"/>
  <c r="J799" i="85" s="1"/>
  <c r="N127" i="85"/>
  <c r="N314" i="82"/>
  <c r="N254" i="85" s="1"/>
  <c r="N472" i="82"/>
  <c r="N381" i="85" s="1"/>
  <c r="N630" i="82"/>
  <c r="N508" i="85" s="1"/>
  <c r="N761" i="82"/>
  <c r="N667" i="85" s="1"/>
  <c r="N799" i="85" s="1"/>
  <c r="R314" i="82"/>
  <c r="R254" i="85" s="1"/>
  <c r="R472" i="82"/>
  <c r="R381" i="85" s="1"/>
  <c r="R630" i="82"/>
  <c r="R508" i="85" s="1"/>
  <c r="R761" i="82"/>
  <c r="R667" i="85" s="1"/>
  <c r="R799" i="85" s="1"/>
  <c r="V127" i="85"/>
  <c r="V314" i="82"/>
  <c r="V254" i="85" s="1"/>
  <c r="V472" i="82"/>
  <c r="V381" i="85" s="1"/>
  <c r="V630" i="82"/>
  <c r="V508" i="85" s="1"/>
  <c r="V761" i="82"/>
  <c r="V667" i="85" s="1"/>
  <c r="V799" i="85" s="1"/>
  <c r="B319" i="82"/>
  <c r="B258" i="85" s="1"/>
  <c r="B477" i="82"/>
  <c r="B385" i="85" s="1"/>
  <c r="B635" i="82"/>
  <c r="B512" i="85" s="1"/>
  <c r="B765" i="82"/>
  <c r="B672" i="85" s="1"/>
  <c r="B803" i="85" s="1"/>
  <c r="B131" i="85"/>
  <c r="F131" i="85"/>
  <c r="F319" i="82"/>
  <c r="F258" i="85" s="1"/>
  <c r="F477" i="82"/>
  <c r="F385" i="85" s="1"/>
  <c r="F635" i="82"/>
  <c r="F512" i="85" s="1"/>
  <c r="F765" i="82"/>
  <c r="F672" i="85" s="1"/>
  <c r="F803" i="85" s="1"/>
  <c r="J131" i="85"/>
  <c r="J319" i="82"/>
  <c r="J258" i="85" s="1"/>
  <c r="J477" i="82"/>
  <c r="J385" i="85" s="1"/>
  <c r="J635" i="82"/>
  <c r="J512" i="85" s="1"/>
  <c r="J765" i="82"/>
  <c r="J672" i="85" s="1"/>
  <c r="J803" i="85" s="1"/>
  <c r="N319" i="82"/>
  <c r="N258" i="85" s="1"/>
  <c r="N477" i="82"/>
  <c r="N385" i="85" s="1"/>
  <c r="N635" i="82"/>
  <c r="N512" i="85" s="1"/>
  <c r="N765" i="82"/>
  <c r="N672" i="85" s="1"/>
  <c r="N803" i="85" s="1"/>
  <c r="N131" i="85"/>
  <c r="R319" i="82"/>
  <c r="R258" i="85" s="1"/>
  <c r="R477" i="82"/>
  <c r="R385" i="85" s="1"/>
  <c r="R635" i="82"/>
  <c r="R512" i="85" s="1"/>
  <c r="R765" i="82"/>
  <c r="R672" i="85" s="1"/>
  <c r="R803" i="85" s="1"/>
  <c r="R131" i="85"/>
  <c r="V131" i="85"/>
  <c r="V319" i="82"/>
  <c r="V258" i="85" s="1"/>
  <c r="V477" i="82"/>
  <c r="V385" i="85" s="1"/>
  <c r="V635" i="82"/>
  <c r="V512" i="85" s="1"/>
  <c r="V765" i="82"/>
  <c r="V672" i="85" s="1"/>
  <c r="V803" i="85" s="1"/>
  <c r="Y757" i="82"/>
  <c r="Y662" i="85" s="1"/>
  <c r="Y795" i="85" s="1"/>
  <c r="I757" i="82"/>
  <c r="I662" i="85" s="1"/>
  <c r="I795" i="85" s="1"/>
  <c r="Q625" i="82"/>
  <c r="Q504" i="85" s="1"/>
  <c r="Y467" i="82"/>
  <c r="Y377" i="85" s="1"/>
  <c r="I467" i="82"/>
  <c r="I377" i="85" s="1"/>
  <c r="Q309" i="82"/>
  <c r="Q250" i="85" s="1"/>
  <c r="Y761" i="82"/>
  <c r="Y667" i="85" s="1"/>
  <c r="Y799" i="85" s="1"/>
  <c r="I761" i="82"/>
  <c r="I667" i="85" s="1"/>
  <c r="I799" i="85" s="1"/>
  <c r="Q630" i="82"/>
  <c r="Q508" i="85" s="1"/>
  <c r="Y472" i="82"/>
  <c r="Y381" i="85" s="1"/>
  <c r="I472" i="82"/>
  <c r="I381" i="85" s="1"/>
  <c r="Q314" i="82"/>
  <c r="Q254" i="85" s="1"/>
  <c r="Y765" i="82"/>
  <c r="Y672" i="85" s="1"/>
  <c r="Y803" i="85" s="1"/>
  <c r="I765" i="82"/>
  <c r="I672" i="85" s="1"/>
  <c r="I803" i="85" s="1"/>
  <c r="Q635" i="82"/>
  <c r="Q512" i="85" s="1"/>
  <c r="Y477" i="82"/>
  <c r="Y385" i="85" s="1"/>
  <c r="I477" i="82"/>
  <c r="I385" i="85" s="1"/>
  <c r="Q319" i="82"/>
  <c r="Q258" i="85" s="1"/>
  <c r="B127" i="85"/>
  <c r="E123" i="85"/>
  <c r="E309" i="82"/>
  <c r="E250" i="85" s="1"/>
  <c r="E467" i="82"/>
  <c r="E377" i="85" s="1"/>
  <c r="E625" i="82"/>
  <c r="E504" i="85" s="1"/>
  <c r="E757" i="82"/>
  <c r="E662" i="85" s="1"/>
  <c r="E795" i="85" s="1"/>
  <c r="E127" i="85"/>
  <c r="E314" i="82"/>
  <c r="E254" i="85" s="1"/>
  <c r="E472" i="82"/>
  <c r="E381" i="85" s="1"/>
  <c r="E630" i="82"/>
  <c r="E508" i="85" s="1"/>
  <c r="E761" i="82"/>
  <c r="E667" i="85" s="1"/>
  <c r="E799" i="85" s="1"/>
  <c r="M127" i="85"/>
  <c r="M314" i="82"/>
  <c r="M254" i="85" s="1"/>
  <c r="M472" i="82"/>
  <c r="M381" i="85" s="1"/>
  <c r="M630" i="82"/>
  <c r="M508" i="85" s="1"/>
  <c r="M761" i="82"/>
  <c r="M667" i="85" s="1"/>
  <c r="M799" i="85" s="1"/>
  <c r="E131" i="85"/>
  <c r="E319" i="82"/>
  <c r="E258" i="85" s="1"/>
  <c r="E477" i="82"/>
  <c r="E385" i="85" s="1"/>
  <c r="E635" i="82"/>
  <c r="E512" i="85" s="1"/>
  <c r="E765" i="82"/>
  <c r="E672" i="85" s="1"/>
  <c r="E803" i="85" s="1"/>
  <c r="W123" i="85"/>
  <c r="W309" i="82"/>
  <c r="W250" i="85" s="1"/>
  <c r="W467" i="82"/>
  <c r="W377" i="85" s="1"/>
  <c r="W625" i="82"/>
  <c r="W504" i="85" s="1"/>
  <c r="W757" i="82"/>
  <c r="W662" i="85" s="1"/>
  <c r="W795" i="85" s="1"/>
  <c r="K123" i="85"/>
  <c r="K309" i="82"/>
  <c r="K250" i="85" s="1"/>
  <c r="K467" i="82"/>
  <c r="K377" i="85" s="1"/>
  <c r="K625" i="82"/>
  <c r="K504" i="85" s="1"/>
  <c r="K757" i="82"/>
  <c r="K662" i="85" s="1"/>
  <c r="K795" i="85" s="1"/>
  <c r="S123" i="85"/>
  <c r="S309" i="82"/>
  <c r="S250" i="85" s="1"/>
  <c r="S467" i="82"/>
  <c r="S377" i="85" s="1"/>
  <c r="S625" i="82"/>
  <c r="S504" i="85" s="1"/>
  <c r="S757" i="82"/>
  <c r="S662" i="85" s="1"/>
  <c r="S795" i="85" s="1"/>
  <c r="G314" i="82"/>
  <c r="G254" i="85" s="1"/>
  <c r="G472" i="82"/>
  <c r="G381" i="85" s="1"/>
  <c r="G630" i="82"/>
  <c r="G508" i="85" s="1"/>
  <c r="G761" i="82"/>
  <c r="G667" i="85" s="1"/>
  <c r="G799" i="85" s="1"/>
  <c r="K127" i="85"/>
  <c r="K314" i="82"/>
  <c r="K254" i="85" s="1"/>
  <c r="K472" i="82"/>
  <c r="K381" i="85" s="1"/>
  <c r="K630" i="82"/>
  <c r="K508" i="85" s="1"/>
  <c r="K761" i="82"/>
  <c r="K667" i="85" s="1"/>
  <c r="K799" i="85" s="1"/>
  <c r="O127" i="85"/>
  <c r="O314" i="82"/>
  <c r="O254" i="85" s="1"/>
  <c r="O472" i="82"/>
  <c r="O381" i="85" s="1"/>
  <c r="O630" i="82"/>
  <c r="O508" i="85" s="1"/>
  <c r="O761" i="82"/>
  <c r="O667" i="85" s="1"/>
  <c r="O799" i="85" s="1"/>
  <c r="W127" i="85"/>
  <c r="W314" i="82"/>
  <c r="W254" i="85" s="1"/>
  <c r="W472" i="82"/>
  <c r="W381" i="85" s="1"/>
  <c r="W630" i="82"/>
  <c r="W508" i="85" s="1"/>
  <c r="W761" i="82"/>
  <c r="W667" i="85" s="1"/>
  <c r="W799" i="85" s="1"/>
  <c r="C131" i="85"/>
  <c r="C319" i="82"/>
  <c r="C258" i="85" s="1"/>
  <c r="C477" i="82"/>
  <c r="C385" i="85" s="1"/>
  <c r="C635" i="82"/>
  <c r="C512" i="85" s="1"/>
  <c r="C765" i="82"/>
  <c r="C672" i="85" s="1"/>
  <c r="C803" i="85" s="1"/>
  <c r="G319" i="82"/>
  <c r="G258" i="85" s="1"/>
  <c r="G477" i="82"/>
  <c r="G385" i="85" s="1"/>
  <c r="G635" i="82"/>
  <c r="G512" i="85" s="1"/>
  <c r="G765" i="82"/>
  <c r="G672" i="85" s="1"/>
  <c r="G803" i="85" s="1"/>
  <c r="K131" i="85"/>
  <c r="K319" i="82"/>
  <c r="K258" i="85" s="1"/>
  <c r="K477" i="82"/>
  <c r="K385" i="85" s="1"/>
  <c r="K635" i="82"/>
  <c r="K512" i="85" s="1"/>
  <c r="K765" i="82"/>
  <c r="K672" i="85" s="1"/>
  <c r="K803" i="85" s="1"/>
  <c r="O131" i="85"/>
  <c r="O319" i="82"/>
  <c r="O258" i="85" s="1"/>
  <c r="O477" i="82"/>
  <c r="O385" i="85" s="1"/>
  <c r="O635" i="82"/>
  <c r="O512" i="85" s="1"/>
  <c r="O765" i="82"/>
  <c r="O672" i="85" s="1"/>
  <c r="O803" i="85" s="1"/>
  <c r="S319" i="82"/>
  <c r="S258" i="85" s="1"/>
  <c r="S477" i="82"/>
  <c r="S385" i="85" s="1"/>
  <c r="S635" i="82"/>
  <c r="S512" i="85" s="1"/>
  <c r="S765" i="82"/>
  <c r="S672" i="85" s="1"/>
  <c r="S803" i="85" s="1"/>
  <c r="T757" i="82"/>
  <c r="T662" i="85" s="1"/>
  <c r="T795" i="85" s="1"/>
  <c r="L757" i="82"/>
  <c r="L662" i="85" s="1"/>
  <c r="L795" i="85" s="1"/>
  <c r="D757" i="82"/>
  <c r="D662" i="85" s="1"/>
  <c r="D795" i="85" s="1"/>
  <c r="T625" i="82"/>
  <c r="T504" i="85" s="1"/>
  <c r="L625" i="82"/>
  <c r="L504" i="85" s="1"/>
  <c r="D625" i="82"/>
  <c r="D504" i="85" s="1"/>
  <c r="T467" i="82"/>
  <c r="T377" i="85" s="1"/>
  <c r="L467" i="82"/>
  <c r="L377" i="85" s="1"/>
  <c r="D467" i="82"/>
  <c r="D377" i="85" s="1"/>
  <c r="T309" i="82"/>
  <c r="T250" i="85" s="1"/>
  <c r="L309" i="82"/>
  <c r="L250" i="85" s="1"/>
  <c r="D309" i="82"/>
  <c r="D250" i="85" s="1"/>
  <c r="T761" i="82"/>
  <c r="T667" i="85" s="1"/>
  <c r="T799" i="85" s="1"/>
  <c r="L761" i="82"/>
  <c r="L667" i="85" s="1"/>
  <c r="L799" i="85" s="1"/>
  <c r="D761" i="82"/>
  <c r="D667" i="85" s="1"/>
  <c r="D799" i="85" s="1"/>
  <c r="T630" i="82"/>
  <c r="T508" i="85" s="1"/>
  <c r="L630" i="82"/>
  <c r="L508" i="85" s="1"/>
  <c r="D630" i="82"/>
  <c r="D508" i="85" s="1"/>
  <c r="T472" i="82"/>
  <c r="T381" i="85" s="1"/>
  <c r="L472" i="82"/>
  <c r="L381" i="85" s="1"/>
  <c r="D472" i="82"/>
  <c r="D381" i="85" s="1"/>
  <c r="T314" i="82"/>
  <c r="T254" i="85" s="1"/>
  <c r="L314" i="82"/>
  <c r="L254" i="85" s="1"/>
  <c r="D314" i="82"/>
  <c r="D254" i="85" s="1"/>
  <c r="T765" i="82"/>
  <c r="T672" i="85" s="1"/>
  <c r="T803" i="85" s="1"/>
  <c r="L765" i="82"/>
  <c r="L672" i="85" s="1"/>
  <c r="L803" i="85" s="1"/>
  <c r="D765" i="82"/>
  <c r="D672" i="85" s="1"/>
  <c r="D803" i="85" s="1"/>
  <c r="T635" i="82"/>
  <c r="T512" i="85" s="1"/>
  <c r="L635" i="82"/>
  <c r="L512" i="85" s="1"/>
  <c r="D635" i="82"/>
  <c r="D512" i="85" s="1"/>
  <c r="T477" i="82"/>
  <c r="T385" i="85" s="1"/>
  <c r="L477" i="82"/>
  <c r="L385" i="85" s="1"/>
  <c r="D477" i="82"/>
  <c r="D385" i="85" s="1"/>
  <c r="T319" i="82"/>
  <c r="T258" i="85" s="1"/>
  <c r="L319" i="82"/>
  <c r="L258" i="85" s="1"/>
  <c r="D319" i="82"/>
  <c r="D258" i="85" s="1"/>
  <c r="G131" i="85"/>
  <c r="C123" i="85"/>
  <c r="C309" i="82"/>
  <c r="C250" i="85" s="1"/>
  <c r="C467" i="82"/>
  <c r="C377" i="85" s="1"/>
  <c r="C625" i="82"/>
  <c r="C504" i="85" s="1"/>
  <c r="C757" i="82"/>
  <c r="C662" i="85" s="1"/>
  <c r="C795" i="85" s="1"/>
  <c r="G123" i="85"/>
  <c r="G309" i="82"/>
  <c r="G250" i="85" s="1"/>
  <c r="G467" i="82"/>
  <c r="G377" i="85" s="1"/>
  <c r="G625" i="82"/>
  <c r="G504" i="85" s="1"/>
  <c r="G757" i="82"/>
  <c r="G662" i="85" s="1"/>
  <c r="G795" i="85" s="1"/>
  <c r="O309" i="82"/>
  <c r="O250" i="85" s="1"/>
  <c r="O467" i="82"/>
  <c r="O377" i="85" s="1"/>
  <c r="O625" i="82"/>
  <c r="O504" i="85" s="1"/>
  <c r="O757" i="82"/>
  <c r="O662" i="85" s="1"/>
  <c r="O795" i="85" s="1"/>
  <c r="C127" i="85"/>
  <c r="C314" i="82"/>
  <c r="C254" i="85" s="1"/>
  <c r="C472" i="82"/>
  <c r="C381" i="85" s="1"/>
  <c r="C630" i="82"/>
  <c r="C508" i="85" s="1"/>
  <c r="C761" i="82"/>
  <c r="C667" i="85" s="1"/>
  <c r="C799" i="85" s="1"/>
  <c r="S127" i="85"/>
  <c r="S314" i="82"/>
  <c r="S254" i="85" s="1"/>
  <c r="S472" i="82"/>
  <c r="S381" i="85" s="1"/>
  <c r="S630" i="82"/>
  <c r="S508" i="85" s="1"/>
  <c r="S761" i="82"/>
  <c r="S667" i="85" s="1"/>
  <c r="S799" i="85" s="1"/>
  <c r="W131" i="85"/>
  <c r="W319" i="82"/>
  <c r="W258" i="85" s="1"/>
  <c r="W477" i="82"/>
  <c r="W385" i="85" s="1"/>
  <c r="W635" i="82"/>
  <c r="W512" i="85" s="1"/>
  <c r="W765" i="82"/>
  <c r="W672" i="85" s="1"/>
  <c r="W803" i="85" s="1"/>
  <c r="G127" i="85"/>
  <c r="Y146" i="82"/>
  <c r="X146" i="82"/>
  <c r="W146" i="82"/>
  <c r="V146" i="82"/>
  <c r="U146" i="82"/>
  <c r="T146" i="82"/>
  <c r="S146" i="82"/>
  <c r="R146" i="82"/>
  <c r="Q146" i="82"/>
  <c r="P146" i="82"/>
  <c r="O146" i="82"/>
  <c r="N146" i="82"/>
  <c r="M146" i="82"/>
  <c r="L146" i="82"/>
  <c r="K146" i="82"/>
  <c r="J146" i="82"/>
  <c r="I146" i="82"/>
  <c r="H146" i="82"/>
  <c r="G146" i="82"/>
  <c r="F146" i="82"/>
  <c r="E146" i="82"/>
  <c r="D146" i="82"/>
  <c r="C146" i="82"/>
  <c r="B146" i="82"/>
  <c r="Y141" i="82"/>
  <c r="X141" i="82"/>
  <c r="W141" i="82"/>
  <c r="V141" i="82"/>
  <c r="U141" i="82"/>
  <c r="T141" i="82"/>
  <c r="S141" i="82"/>
  <c r="R141" i="82"/>
  <c r="Q141" i="82"/>
  <c r="P141" i="82"/>
  <c r="O141" i="82"/>
  <c r="N141" i="82"/>
  <c r="M141" i="82"/>
  <c r="L141" i="82"/>
  <c r="K141" i="82"/>
  <c r="J141" i="82"/>
  <c r="I141" i="82"/>
  <c r="H141" i="82"/>
  <c r="G141" i="82"/>
  <c r="F141" i="82"/>
  <c r="E141" i="82"/>
  <c r="D141" i="82"/>
  <c r="C141" i="82"/>
  <c r="B141" i="82"/>
  <c r="Y136" i="82"/>
  <c r="X136" i="82"/>
  <c r="W136" i="82"/>
  <c r="V136" i="82"/>
  <c r="U136" i="82"/>
  <c r="T136" i="82"/>
  <c r="S136" i="82"/>
  <c r="R136" i="82"/>
  <c r="Q136" i="82"/>
  <c r="P136" i="82"/>
  <c r="O136" i="82"/>
  <c r="N136" i="82"/>
  <c r="M136" i="82"/>
  <c r="L136" i="82"/>
  <c r="K136" i="82"/>
  <c r="J136" i="82"/>
  <c r="I136" i="82"/>
  <c r="H136" i="82"/>
  <c r="G136" i="82"/>
  <c r="F136" i="82"/>
  <c r="E136" i="82"/>
  <c r="D136" i="82"/>
  <c r="C136" i="82"/>
  <c r="B136" i="82"/>
  <c r="Y131" i="82"/>
  <c r="X131" i="82"/>
  <c r="W131" i="82"/>
  <c r="V131" i="82"/>
  <c r="U131" i="82"/>
  <c r="T131" i="82"/>
  <c r="S131" i="82"/>
  <c r="R131" i="82"/>
  <c r="Q131" i="82"/>
  <c r="P131" i="82"/>
  <c r="O131" i="82"/>
  <c r="N131" i="82"/>
  <c r="M131" i="82"/>
  <c r="L131" i="82"/>
  <c r="K131" i="82"/>
  <c r="J131" i="82"/>
  <c r="I131" i="82"/>
  <c r="H131" i="82"/>
  <c r="G131" i="82"/>
  <c r="F131" i="82"/>
  <c r="E131" i="82"/>
  <c r="D131" i="82"/>
  <c r="C131" i="82"/>
  <c r="B131" i="82"/>
  <c r="Y126" i="82"/>
  <c r="X126" i="82"/>
  <c r="W126" i="82"/>
  <c r="V126" i="82"/>
  <c r="U126" i="82"/>
  <c r="T126" i="82"/>
  <c r="S126" i="82"/>
  <c r="R126" i="82"/>
  <c r="Q126" i="82"/>
  <c r="P126" i="82"/>
  <c r="O126" i="82"/>
  <c r="N126" i="82"/>
  <c r="M126" i="82"/>
  <c r="L126" i="82"/>
  <c r="K126" i="82"/>
  <c r="J126" i="82"/>
  <c r="I126" i="82"/>
  <c r="H126" i="82"/>
  <c r="G126" i="82"/>
  <c r="F126" i="82"/>
  <c r="E126" i="82"/>
  <c r="D126" i="82"/>
  <c r="C126" i="82"/>
  <c r="B126" i="82"/>
  <c r="B284" i="82" l="1"/>
  <c r="B230" i="85" s="1"/>
  <c r="B442" i="82"/>
  <c r="B357" i="85" s="1"/>
  <c r="B600" i="82"/>
  <c r="B484" i="85" s="1"/>
  <c r="B737" i="82"/>
  <c r="B637" i="85" s="1"/>
  <c r="B775" i="85" s="1"/>
  <c r="B103" i="85"/>
  <c r="F284" i="82"/>
  <c r="F230" i="85" s="1"/>
  <c r="F442" i="82"/>
  <c r="F357" i="85" s="1"/>
  <c r="F600" i="82"/>
  <c r="F484" i="85" s="1"/>
  <c r="F737" i="82"/>
  <c r="F637" i="85" s="1"/>
  <c r="F775" i="85" s="1"/>
  <c r="F103" i="85"/>
  <c r="J103" i="85"/>
  <c r="J284" i="82"/>
  <c r="J230" i="85" s="1"/>
  <c r="J442" i="82"/>
  <c r="J357" i="85" s="1"/>
  <c r="J600" i="82"/>
  <c r="J484" i="85" s="1"/>
  <c r="J737" i="82"/>
  <c r="J637" i="85" s="1"/>
  <c r="J775" i="85" s="1"/>
  <c r="N103" i="85"/>
  <c r="N284" i="82"/>
  <c r="N230" i="85" s="1"/>
  <c r="N442" i="82"/>
  <c r="N357" i="85" s="1"/>
  <c r="N600" i="82"/>
  <c r="N484" i="85" s="1"/>
  <c r="N737" i="82"/>
  <c r="N637" i="85" s="1"/>
  <c r="N775" i="85" s="1"/>
  <c r="R284" i="82"/>
  <c r="R230" i="85" s="1"/>
  <c r="R442" i="82"/>
  <c r="R357" i="85" s="1"/>
  <c r="R600" i="82"/>
  <c r="R484" i="85" s="1"/>
  <c r="R737" i="82"/>
  <c r="R637" i="85" s="1"/>
  <c r="R775" i="85" s="1"/>
  <c r="R103" i="85"/>
  <c r="V103" i="85"/>
  <c r="V284" i="82"/>
  <c r="V230" i="85" s="1"/>
  <c r="V442" i="82"/>
  <c r="V357" i="85" s="1"/>
  <c r="V600" i="82"/>
  <c r="V484" i="85" s="1"/>
  <c r="V737" i="82"/>
  <c r="V637" i="85" s="1"/>
  <c r="V775" i="85" s="1"/>
  <c r="B107" i="85"/>
  <c r="B289" i="82"/>
  <c r="B234" i="85" s="1"/>
  <c r="B447" i="82"/>
  <c r="B361" i="85" s="1"/>
  <c r="B605" i="82"/>
  <c r="B488" i="85" s="1"/>
  <c r="B741" i="82"/>
  <c r="B642" i="85" s="1"/>
  <c r="B779" i="85" s="1"/>
  <c r="F107" i="85"/>
  <c r="F289" i="82"/>
  <c r="F234" i="85" s="1"/>
  <c r="F447" i="82"/>
  <c r="F361" i="85" s="1"/>
  <c r="F605" i="82"/>
  <c r="F488" i="85" s="1"/>
  <c r="F741" i="82"/>
  <c r="F642" i="85" s="1"/>
  <c r="F779" i="85" s="1"/>
  <c r="J107" i="85"/>
  <c r="J289" i="82"/>
  <c r="J234" i="85" s="1"/>
  <c r="J447" i="82"/>
  <c r="J361" i="85" s="1"/>
  <c r="J605" i="82"/>
  <c r="J488" i="85" s="1"/>
  <c r="J741" i="82"/>
  <c r="J642" i="85" s="1"/>
  <c r="J779" i="85" s="1"/>
  <c r="N107" i="85"/>
  <c r="N289" i="82"/>
  <c r="N234" i="85" s="1"/>
  <c r="N447" i="82"/>
  <c r="N361" i="85" s="1"/>
  <c r="N605" i="82"/>
  <c r="N488" i="85" s="1"/>
  <c r="N741" i="82"/>
  <c r="N642" i="85" s="1"/>
  <c r="N779" i="85" s="1"/>
  <c r="R107" i="85"/>
  <c r="R289" i="82"/>
  <c r="R234" i="85" s="1"/>
  <c r="R447" i="82"/>
  <c r="R361" i="85" s="1"/>
  <c r="R605" i="82"/>
  <c r="R488" i="85" s="1"/>
  <c r="R741" i="82"/>
  <c r="R642" i="85" s="1"/>
  <c r="R779" i="85" s="1"/>
  <c r="B294" i="82"/>
  <c r="B238" i="85" s="1"/>
  <c r="B452" i="82"/>
  <c r="B365" i="85" s="1"/>
  <c r="B610" i="82"/>
  <c r="B492" i="85" s="1"/>
  <c r="B745" i="82"/>
  <c r="B647" i="85" s="1"/>
  <c r="B783" i="85" s="1"/>
  <c r="B111" i="85"/>
  <c r="J294" i="82"/>
  <c r="J238" i="85" s="1"/>
  <c r="J452" i="82"/>
  <c r="J365" i="85" s="1"/>
  <c r="J610" i="82"/>
  <c r="J492" i="85" s="1"/>
  <c r="J745" i="82"/>
  <c r="J647" i="85" s="1"/>
  <c r="J783" i="85" s="1"/>
  <c r="J111" i="85"/>
  <c r="R111" i="85"/>
  <c r="R294" i="82"/>
  <c r="R238" i="85" s="1"/>
  <c r="R452" i="82"/>
  <c r="R365" i="85" s="1"/>
  <c r="R610" i="82"/>
  <c r="R492" i="85" s="1"/>
  <c r="R745" i="82"/>
  <c r="R647" i="85" s="1"/>
  <c r="R783" i="85" s="1"/>
  <c r="B299" i="82"/>
  <c r="B242" i="85" s="1"/>
  <c r="B457" i="82"/>
  <c r="B369" i="85" s="1"/>
  <c r="B615" i="82"/>
  <c r="B496" i="85" s="1"/>
  <c r="B749" i="82"/>
  <c r="B652" i="85" s="1"/>
  <c r="B787" i="85" s="1"/>
  <c r="B115" i="85"/>
  <c r="F115" i="85"/>
  <c r="F299" i="82"/>
  <c r="F242" i="85" s="1"/>
  <c r="F457" i="82"/>
  <c r="F369" i="85" s="1"/>
  <c r="F615" i="82"/>
  <c r="F496" i="85" s="1"/>
  <c r="F749" i="82"/>
  <c r="F652" i="85" s="1"/>
  <c r="F787" i="85" s="1"/>
  <c r="N115" i="85"/>
  <c r="N299" i="82"/>
  <c r="N242" i="85" s="1"/>
  <c r="N457" i="82"/>
  <c r="N369" i="85" s="1"/>
  <c r="N615" i="82"/>
  <c r="N496" i="85" s="1"/>
  <c r="N749" i="82"/>
  <c r="N652" i="85" s="1"/>
  <c r="N787" i="85" s="1"/>
  <c r="V299" i="82"/>
  <c r="V242" i="85" s="1"/>
  <c r="V457" i="82"/>
  <c r="V369" i="85" s="1"/>
  <c r="V615" i="82"/>
  <c r="V496" i="85" s="1"/>
  <c r="V749" i="82"/>
  <c r="V652" i="85" s="1"/>
  <c r="V787" i="85" s="1"/>
  <c r="V115" i="85"/>
  <c r="F119" i="85"/>
  <c r="F304" i="82"/>
  <c r="F246" i="85" s="1"/>
  <c r="F462" i="82"/>
  <c r="F373" i="85" s="1"/>
  <c r="F620" i="82"/>
  <c r="F500" i="85" s="1"/>
  <c r="F753" i="82"/>
  <c r="F657" i="85" s="1"/>
  <c r="F791" i="85" s="1"/>
  <c r="N304" i="82"/>
  <c r="N246" i="85" s="1"/>
  <c r="N462" i="82"/>
  <c r="N373" i="85" s="1"/>
  <c r="N620" i="82"/>
  <c r="N500" i="85" s="1"/>
  <c r="N753" i="82"/>
  <c r="N657" i="85" s="1"/>
  <c r="N791" i="85" s="1"/>
  <c r="N119" i="85"/>
  <c r="R119" i="85"/>
  <c r="R304" i="82"/>
  <c r="R246" i="85" s="1"/>
  <c r="R462" i="82"/>
  <c r="R373" i="85" s="1"/>
  <c r="R620" i="82"/>
  <c r="R500" i="85" s="1"/>
  <c r="R753" i="82"/>
  <c r="R657" i="85" s="1"/>
  <c r="R791" i="85" s="1"/>
  <c r="C103" i="85"/>
  <c r="C284" i="82"/>
  <c r="C230" i="85" s="1"/>
  <c r="C442" i="82"/>
  <c r="C357" i="85" s="1"/>
  <c r="C600" i="82"/>
  <c r="C484" i="85" s="1"/>
  <c r="C737" i="82"/>
  <c r="C637" i="85" s="1"/>
  <c r="C775" i="85" s="1"/>
  <c r="G103" i="85"/>
  <c r="G284" i="82"/>
  <c r="G230" i="85" s="1"/>
  <c r="G442" i="82"/>
  <c r="G357" i="85" s="1"/>
  <c r="G600" i="82"/>
  <c r="G484" i="85" s="1"/>
  <c r="G737" i="82"/>
  <c r="G637" i="85" s="1"/>
  <c r="G775" i="85" s="1"/>
  <c r="O103" i="85"/>
  <c r="O284" i="82"/>
  <c r="O230" i="85" s="1"/>
  <c r="O442" i="82"/>
  <c r="O357" i="85" s="1"/>
  <c r="O600" i="82"/>
  <c r="O484" i="85" s="1"/>
  <c r="O737" i="82"/>
  <c r="O637" i="85" s="1"/>
  <c r="O775" i="85" s="1"/>
  <c r="W103" i="85"/>
  <c r="W284" i="82"/>
  <c r="W230" i="85" s="1"/>
  <c r="W442" i="82"/>
  <c r="W357" i="85" s="1"/>
  <c r="W600" i="82"/>
  <c r="W484" i="85" s="1"/>
  <c r="W737" i="82"/>
  <c r="W637" i="85" s="1"/>
  <c r="W775" i="85" s="1"/>
  <c r="G107" i="85"/>
  <c r="G289" i="82"/>
  <c r="G234" i="85" s="1"/>
  <c r="G447" i="82"/>
  <c r="G361" i="85" s="1"/>
  <c r="G605" i="82"/>
  <c r="G488" i="85" s="1"/>
  <c r="G741" i="82"/>
  <c r="G642" i="85" s="1"/>
  <c r="G779" i="85" s="1"/>
  <c r="O107" i="85"/>
  <c r="O289" i="82"/>
  <c r="O234" i="85" s="1"/>
  <c r="O447" i="82"/>
  <c r="O361" i="85" s="1"/>
  <c r="O605" i="82"/>
  <c r="O488" i="85" s="1"/>
  <c r="O741" i="82"/>
  <c r="O642" i="85" s="1"/>
  <c r="O779" i="85" s="1"/>
  <c r="W107" i="85"/>
  <c r="W289" i="82"/>
  <c r="W234" i="85" s="1"/>
  <c r="W447" i="82"/>
  <c r="W361" i="85" s="1"/>
  <c r="W605" i="82"/>
  <c r="W488" i="85" s="1"/>
  <c r="W741" i="82"/>
  <c r="W642" i="85" s="1"/>
  <c r="W779" i="85" s="1"/>
  <c r="G111" i="85"/>
  <c r="G294" i="82"/>
  <c r="G238" i="85" s="1"/>
  <c r="G452" i="82"/>
  <c r="G365" i="85" s="1"/>
  <c r="G610" i="82"/>
  <c r="G492" i="85" s="1"/>
  <c r="G745" i="82"/>
  <c r="G647" i="85" s="1"/>
  <c r="G783" i="85" s="1"/>
  <c r="O111" i="85"/>
  <c r="O294" i="82"/>
  <c r="O238" i="85" s="1"/>
  <c r="O452" i="82"/>
  <c r="O365" i="85" s="1"/>
  <c r="O610" i="82"/>
  <c r="O492" i="85" s="1"/>
  <c r="O745" i="82"/>
  <c r="O647" i="85" s="1"/>
  <c r="O783" i="85" s="1"/>
  <c r="W111" i="85"/>
  <c r="W294" i="82"/>
  <c r="W238" i="85" s="1"/>
  <c r="W452" i="82"/>
  <c r="W365" i="85" s="1"/>
  <c r="W610" i="82"/>
  <c r="W492" i="85" s="1"/>
  <c r="W745" i="82"/>
  <c r="W647" i="85" s="1"/>
  <c r="W783" i="85" s="1"/>
  <c r="G115" i="85"/>
  <c r="G299" i="82"/>
  <c r="G242" i="85" s="1"/>
  <c r="G457" i="82"/>
  <c r="G369" i="85" s="1"/>
  <c r="G615" i="82"/>
  <c r="G496" i="85" s="1"/>
  <c r="G749" i="82"/>
  <c r="G652" i="85" s="1"/>
  <c r="G787" i="85" s="1"/>
  <c r="O115" i="85"/>
  <c r="O299" i="82"/>
  <c r="O242" i="85" s="1"/>
  <c r="O457" i="82"/>
  <c r="O369" i="85" s="1"/>
  <c r="O615" i="82"/>
  <c r="O496" i="85" s="1"/>
  <c r="O749" i="82"/>
  <c r="O652" i="85" s="1"/>
  <c r="O787" i="85" s="1"/>
  <c r="W299" i="82"/>
  <c r="W242" i="85" s="1"/>
  <c r="W457" i="82"/>
  <c r="W369" i="85" s="1"/>
  <c r="W615" i="82"/>
  <c r="W496" i="85" s="1"/>
  <c r="W749" i="82"/>
  <c r="W652" i="85" s="1"/>
  <c r="W787" i="85" s="1"/>
  <c r="W115" i="85"/>
  <c r="G119" i="85"/>
  <c r="G304" i="82"/>
  <c r="G246" i="85" s="1"/>
  <c r="G462" i="82"/>
  <c r="G373" i="85" s="1"/>
  <c r="G620" i="82"/>
  <c r="G500" i="85" s="1"/>
  <c r="G753" i="82"/>
  <c r="G657" i="85" s="1"/>
  <c r="G791" i="85" s="1"/>
  <c r="S119" i="85"/>
  <c r="S304" i="82"/>
  <c r="S246" i="85" s="1"/>
  <c r="S462" i="82"/>
  <c r="S373" i="85" s="1"/>
  <c r="S620" i="82"/>
  <c r="S500" i="85" s="1"/>
  <c r="S753" i="82"/>
  <c r="S657" i="85" s="1"/>
  <c r="S791" i="85" s="1"/>
  <c r="D103" i="85"/>
  <c r="D284" i="82"/>
  <c r="D230" i="85" s="1"/>
  <c r="D442" i="82"/>
  <c r="D357" i="85" s="1"/>
  <c r="D600" i="82"/>
  <c r="D484" i="85" s="1"/>
  <c r="D737" i="82"/>
  <c r="D637" i="85" s="1"/>
  <c r="D775" i="85" s="1"/>
  <c r="H442" i="82"/>
  <c r="H357" i="85" s="1"/>
  <c r="H737" i="82"/>
  <c r="H637" i="85" s="1"/>
  <c r="H775" i="85" s="1"/>
  <c r="H284" i="82"/>
  <c r="H230" i="85" s="1"/>
  <c r="H600" i="82"/>
  <c r="H484" i="85" s="1"/>
  <c r="H103" i="85"/>
  <c r="L103" i="85"/>
  <c r="L284" i="82"/>
  <c r="L230" i="85" s="1"/>
  <c r="L442" i="82"/>
  <c r="L357" i="85" s="1"/>
  <c r="L600" i="82"/>
  <c r="L484" i="85" s="1"/>
  <c r="L737" i="82"/>
  <c r="L637" i="85" s="1"/>
  <c r="L775" i="85" s="1"/>
  <c r="P103" i="85"/>
  <c r="P284" i="82"/>
  <c r="P230" i="85" s="1"/>
  <c r="P600" i="82"/>
  <c r="P484" i="85" s="1"/>
  <c r="P442" i="82"/>
  <c r="P357" i="85" s="1"/>
  <c r="P737" i="82"/>
  <c r="P637" i="85" s="1"/>
  <c r="P775" i="85" s="1"/>
  <c r="T103" i="85"/>
  <c r="T284" i="82"/>
  <c r="T230" i="85" s="1"/>
  <c r="T442" i="82"/>
  <c r="T357" i="85" s="1"/>
  <c r="T600" i="82"/>
  <c r="T484" i="85" s="1"/>
  <c r="T737" i="82"/>
  <c r="T637" i="85" s="1"/>
  <c r="T775" i="85" s="1"/>
  <c r="X103" i="85"/>
  <c r="X442" i="82"/>
  <c r="X357" i="85" s="1"/>
  <c r="X284" i="82"/>
  <c r="X230" i="85" s="1"/>
  <c r="X600" i="82"/>
  <c r="X484" i="85" s="1"/>
  <c r="X737" i="82"/>
  <c r="X637" i="85" s="1"/>
  <c r="X775" i="85" s="1"/>
  <c r="D107" i="85"/>
  <c r="D289" i="82"/>
  <c r="D234" i="85" s="1"/>
  <c r="D447" i="82"/>
  <c r="D361" i="85" s="1"/>
  <c r="D605" i="82"/>
  <c r="D488" i="85" s="1"/>
  <c r="D741" i="82"/>
  <c r="D642" i="85" s="1"/>
  <c r="D779" i="85" s="1"/>
  <c r="H107" i="85"/>
  <c r="H289" i="82"/>
  <c r="H234" i="85" s="1"/>
  <c r="H605" i="82"/>
  <c r="H488" i="85" s="1"/>
  <c r="H447" i="82"/>
  <c r="H361" i="85" s="1"/>
  <c r="H741" i="82"/>
  <c r="H642" i="85" s="1"/>
  <c r="H779" i="85" s="1"/>
  <c r="L107" i="85"/>
  <c r="L289" i="82"/>
  <c r="L234" i="85" s="1"/>
  <c r="L447" i="82"/>
  <c r="L361" i="85" s="1"/>
  <c r="L605" i="82"/>
  <c r="L488" i="85" s="1"/>
  <c r="L741" i="82"/>
  <c r="L642" i="85" s="1"/>
  <c r="L779" i="85" s="1"/>
  <c r="P107" i="85"/>
  <c r="P447" i="82"/>
  <c r="P361" i="85" s="1"/>
  <c r="P741" i="82"/>
  <c r="P642" i="85" s="1"/>
  <c r="P779" i="85" s="1"/>
  <c r="P289" i="82"/>
  <c r="P234" i="85" s="1"/>
  <c r="P605" i="82"/>
  <c r="P488" i="85" s="1"/>
  <c r="T107" i="85"/>
  <c r="T289" i="82"/>
  <c r="T234" i="85" s="1"/>
  <c r="T447" i="82"/>
  <c r="T361" i="85" s="1"/>
  <c r="T605" i="82"/>
  <c r="T488" i="85" s="1"/>
  <c r="T741" i="82"/>
  <c r="T642" i="85" s="1"/>
  <c r="T779" i="85" s="1"/>
  <c r="X107" i="85"/>
  <c r="X289" i="82"/>
  <c r="X234" i="85" s="1"/>
  <c r="X605" i="82"/>
  <c r="X488" i="85" s="1"/>
  <c r="X741" i="82"/>
  <c r="X642" i="85" s="1"/>
  <c r="X779" i="85" s="1"/>
  <c r="X447" i="82"/>
  <c r="X361" i="85" s="1"/>
  <c r="D111" i="85"/>
  <c r="D294" i="82"/>
  <c r="D238" i="85" s="1"/>
  <c r="D452" i="82"/>
  <c r="D365" i="85" s="1"/>
  <c r="D610" i="82"/>
  <c r="D492" i="85" s="1"/>
  <c r="D745" i="82"/>
  <c r="D647" i="85" s="1"/>
  <c r="D783" i="85" s="1"/>
  <c r="H111" i="85"/>
  <c r="H452" i="82"/>
  <c r="H365" i="85" s="1"/>
  <c r="H745" i="82"/>
  <c r="H647" i="85" s="1"/>
  <c r="H783" i="85" s="1"/>
  <c r="H294" i="82"/>
  <c r="H238" i="85" s="1"/>
  <c r="H610" i="82"/>
  <c r="H492" i="85" s="1"/>
  <c r="L111" i="85"/>
  <c r="L294" i="82"/>
  <c r="L238" i="85" s="1"/>
  <c r="L452" i="82"/>
  <c r="L365" i="85" s="1"/>
  <c r="L610" i="82"/>
  <c r="L492" i="85" s="1"/>
  <c r="L745" i="82"/>
  <c r="L647" i="85" s="1"/>
  <c r="L783" i="85" s="1"/>
  <c r="P111" i="85"/>
  <c r="P294" i="82"/>
  <c r="P238" i="85" s="1"/>
  <c r="P610" i="82"/>
  <c r="P492" i="85" s="1"/>
  <c r="P452" i="82"/>
  <c r="P365" i="85" s="1"/>
  <c r="P745" i="82"/>
  <c r="P647" i="85" s="1"/>
  <c r="P783" i="85" s="1"/>
  <c r="T111" i="85"/>
  <c r="T294" i="82"/>
  <c r="T238" i="85" s="1"/>
  <c r="T452" i="82"/>
  <c r="T365" i="85" s="1"/>
  <c r="T610" i="82"/>
  <c r="T492" i="85" s="1"/>
  <c r="T745" i="82"/>
  <c r="T647" i="85" s="1"/>
  <c r="T783" i="85" s="1"/>
  <c r="X111" i="85"/>
  <c r="X452" i="82"/>
  <c r="X365" i="85" s="1"/>
  <c r="X294" i="82"/>
  <c r="X238" i="85" s="1"/>
  <c r="X610" i="82"/>
  <c r="X492" i="85" s="1"/>
  <c r="X745" i="82"/>
  <c r="X647" i="85" s="1"/>
  <c r="X783" i="85" s="1"/>
  <c r="D115" i="85"/>
  <c r="D299" i="82"/>
  <c r="D242" i="85" s="1"/>
  <c r="D457" i="82"/>
  <c r="D369" i="85" s="1"/>
  <c r="D615" i="82"/>
  <c r="D496" i="85" s="1"/>
  <c r="D749" i="82"/>
  <c r="D652" i="85" s="1"/>
  <c r="D787" i="85" s="1"/>
  <c r="H115" i="85"/>
  <c r="H299" i="82"/>
  <c r="H242" i="85" s="1"/>
  <c r="H615" i="82"/>
  <c r="H496" i="85" s="1"/>
  <c r="H457" i="82"/>
  <c r="H369" i="85" s="1"/>
  <c r="H749" i="82"/>
  <c r="H652" i="85" s="1"/>
  <c r="H787" i="85" s="1"/>
  <c r="L115" i="85"/>
  <c r="L299" i="82"/>
  <c r="L242" i="85" s="1"/>
  <c r="L457" i="82"/>
  <c r="L369" i="85" s="1"/>
  <c r="L615" i="82"/>
  <c r="L496" i="85" s="1"/>
  <c r="L749" i="82"/>
  <c r="L652" i="85" s="1"/>
  <c r="L787" i="85" s="1"/>
  <c r="P115" i="85"/>
  <c r="P457" i="82"/>
  <c r="P369" i="85" s="1"/>
  <c r="P749" i="82"/>
  <c r="P652" i="85" s="1"/>
  <c r="P787" i="85" s="1"/>
  <c r="P299" i="82"/>
  <c r="P242" i="85" s="1"/>
  <c r="P615" i="82"/>
  <c r="P496" i="85" s="1"/>
  <c r="T115" i="85"/>
  <c r="T299" i="82"/>
  <c r="T242" i="85" s="1"/>
  <c r="T457" i="82"/>
  <c r="T369" i="85" s="1"/>
  <c r="T615" i="82"/>
  <c r="T496" i="85" s="1"/>
  <c r="T749" i="82"/>
  <c r="T652" i="85" s="1"/>
  <c r="T787" i="85" s="1"/>
  <c r="X115" i="85"/>
  <c r="X299" i="82"/>
  <c r="X242" i="85" s="1"/>
  <c r="X615" i="82"/>
  <c r="X496" i="85" s="1"/>
  <c r="X749" i="82"/>
  <c r="X652" i="85" s="1"/>
  <c r="X787" i="85" s="1"/>
  <c r="X457" i="82"/>
  <c r="X369" i="85" s="1"/>
  <c r="D119" i="85"/>
  <c r="D304" i="82"/>
  <c r="D246" i="85" s="1"/>
  <c r="D462" i="82"/>
  <c r="D373" i="85" s="1"/>
  <c r="D620" i="82"/>
  <c r="D500" i="85" s="1"/>
  <c r="D753" i="82"/>
  <c r="D657" i="85" s="1"/>
  <c r="D791" i="85" s="1"/>
  <c r="H119" i="85"/>
  <c r="H462" i="82"/>
  <c r="H373" i="85" s="1"/>
  <c r="H753" i="82"/>
  <c r="H657" i="85" s="1"/>
  <c r="H791" i="85" s="1"/>
  <c r="H304" i="82"/>
  <c r="H246" i="85" s="1"/>
  <c r="H620" i="82"/>
  <c r="H500" i="85" s="1"/>
  <c r="L119" i="85"/>
  <c r="L304" i="82"/>
  <c r="L246" i="85" s="1"/>
  <c r="L462" i="82"/>
  <c r="L373" i="85" s="1"/>
  <c r="L620" i="82"/>
  <c r="L500" i="85" s="1"/>
  <c r="L753" i="82"/>
  <c r="L657" i="85" s="1"/>
  <c r="L791" i="85" s="1"/>
  <c r="P119" i="85"/>
  <c r="P304" i="82"/>
  <c r="P246" i="85" s="1"/>
  <c r="P620" i="82"/>
  <c r="P500" i="85" s="1"/>
  <c r="P753" i="82"/>
  <c r="P657" i="85" s="1"/>
  <c r="P791" i="85" s="1"/>
  <c r="P462" i="82"/>
  <c r="P373" i="85" s="1"/>
  <c r="T119" i="85"/>
  <c r="T304" i="82"/>
  <c r="T246" i="85" s="1"/>
  <c r="T462" i="82"/>
  <c r="T373" i="85" s="1"/>
  <c r="T620" i="82"/>
  <c r="T500" i="85" s="1"/>
  <c r="T753" i="82"/>
  <c r="T657" i="85" s="1"/>
  <c r="T791" i="85" s="1"/>
  <c r="X462" i="82"/>
  <c r="X373" i="85" s="1"/>
  <c r="X119" i="85"/>
  <c r="X304" i="82"/>
  <c r="X246" i="85" s="1"/>
  <c r="X620" i="82"/>
  <c r="X500" i="85" s="1"/>
  <c r="X753" i="82"/>
  <c r="X657" i="85" s="1"/>
  <c r="X791" i="85" s="1"/>
  <c r="V107" i="85"/>
  <c r="V289" i="82"/>
  <c r="V234" i="85" s="1"/>
  <c r="V447" i="82"/>
  <c r="V361" i="85" s="1"/>
  <c r="V605" i="82"/>
  <c r="V488" i="85" s="1"/>
  <c r="V741" i="82"/>
  <c r="V642" i="85" s="1"/>
  <c r="V779" i="85" s="1"/>
  <c r="F294" i="82"/>
  <c r="F238" i="85" s="1"/>
  <c r="F452" i="82"/>
  <c r="F365" i="85" s="1"/>
  <c r="F610" i="82"/>
  <c r="F492" i="85" s="1"/>
  <c r="F745" i="82"/>
  <c r="F647" i="85" s="1"/>
  <c r="F783" i="85" s="1"/>
  <c r="F111" i="85"/>
  <c r="N111" i="85"/>
  <c r="N294" i="82"/>
  <c r="N238" i="85" s="1"/>
  <c r="N452" i="82"/>
  <c r="N365" i="85" s="1"/>
  <c r="N610" i="82"/>
  <c r="N492" i="85" s="1"/>
  <c r="N745" i="82"/>
  <c r="N647" i="85" s="1"/>
  <c r="N783" i="85" s="1"/>
  <c r="V294" i="82"/>
  <c r="V238" i="85" s="1"/>
  <c r="V452" i="82"/>
  <c r="V365" i="85" s="1"/>
  <c r="V610" i="82"/>
  <c r="V492" i="85" s="1"/>
  <c r="V745" i="82"/>
  <c r="V647" i="85" s="1"/>
  <c r="V783" i="85" s="1"/>
  <c r="V111" i="85"/>
  <c r="J115" i="85"/>
  <c r="J299" i="82"/>
  <c r="J242" i="85" s="1"/>
  <c r="J457" i="82"/>
  <c r="J369" i="85" s="1"/>
  <c r="J615" i="82"/>
  <c r="J496" i="85" s="1"/>
  <c r="J749" i="82"/>
  <c r="J652" i="85" s="1"/>
  <c r="J787" i="85" s="1"/>
  <c r="R299" i="82"/>
  <c r="R242" i="85" s="1"/>
  <c r="R457" i="82"/>
  <c r="R369" i="85" s="1"/>
  <c r="R615" i="82"/>
  <c r="R496" i="85" s="1"/>
  <c r="R749" i="82"/>
  <c r="R652" i="85" s="1"/>
  <c r="R787" i="85" s="1"/>
  <c r="R115" i="85"/>
  <c r="B304" i="82"/>
  <c r="B246" i="85" s="1"/>
  <c r="B462" i="82"/>
  <c r="B373" i="85" s="1"/>
  <c r="B620" i="82"/>
  <c r="B500" i="85" s="1"/>
  <c r="B753" i="82"/>
  <c r="B657" i="85" s="1"/>
  <c r="B791" i="85" s="1"/>
  <c r="B119" i="85"/>
  <c r="J119" i="85"/>
  <c r="J304" i="82"/>
  <c r="J246" i="85" s="1"/>
  <c r="J462" i="82"/>
  <c r="J373" i="85" s="1"/>
  <c r="J620" i="82"/>
  <c r="J500" i="85" s="1"/>
  <c r="J753" i="82"/>
  <c r="J657" i="85" s="1"/>
  <c r="J791" i="85" s="1"/>
  <c r="V119" i="85"/>
  <c r="V304" i="82"/>
  <c r="V246" i="85" s="1"/>
  <c r="V462" i="82"/>
  <c r="V373" i="85" s="1"/>
  <c r="V620" i="82"/>
  <c r="V500" i="85" s="1"/>
  <c r="V753" i="82"/>
  <c r="V657" i="85" s="1"/>
  <c r="V791" i="85" s="1"/>
  <c r="K103" i="85"/>
  <c r="K284" i="82"/>
  <c r="K230" i="85" s="1"/>
  <c r="K442" i="82"/>
  <c r="K357" i="85" s="1"/>
  <c r="K600" i="82"/>
  <c r="K484" i="85" s="1"/>
  <c r="K737" i="82"/>
  <c r="K637" i="85" s="1"/>
  <c r="K775" i="85" s="1"/>
  <c r="S103" i="85"/>
  <c r="S284" i="82"/>
  <c r="S230" i="85" s="1"/>
  <c r="S442" i="82"/>
  <c r="S357" i="85" s="1"/>
  <c r="S600" i="82"/>
  <c r="S484" i="85" s="1"/>
  <c r="S737" i="82"/>
  <c r="S637" i="85" s="1"/>
  <c r="S775" i="85" s="1"/>
  <c r="C107" i="85"/>
  <c r="C289" i="82"/>
  <c r="C234" i="85" s="1"/>
  <c r="C447" i="82"/>
  <c r="C361" i="85" s="1"/>
  <c r="C605" i="82"/>
  <c r="C488" i="85" s="1"/>
  <c r="C741" i="82"/>
  <c r="C642" i="85" s="1"/>
  <c r="C779" i="85" s="1"/>
  <c r="K107" i="85"/>
  <c r="K289" i="82"/>
  <c r="K234" i="85" s="1"/>
  <c r="K447" i="82"/>
  <c r="K361" i="85" s="1"/>
  <c r="K605" i="82"/>
  <c r="K488" i="85" s="1"/>
  <c r="K741" i="82"/>
  <c r="K642" i="85" s="1"/>
  <c r="K779" i="85" s="1"/>
  <c r="S289" i="82"/>
  <c r="S234" i="85" s="1"/>
  <c r="S447" i="82"/>
  <c r="S361" i="85" s="1"/>
  <c r="S605" i="82"/>
  <c r="S488" i="85" s="1"/>
  <c r="S741" i="82"/>
  <c r="S642" i="85" s="1"/>
  <c r="S779" i="85" s="1"/>
  <c r="S107" i="85"/>
  <c r="C111" i="85"/>
  <c r="C294" i="82"/>
  <c r="C238" i="85" s="1"/>
  <c r="C452" i="82"/>
  <c r="C365" i="85" s="1"/>
  <c r="C610" i="82"/>
  <c r="C492" i="85" s="1"/>
  <c r="C745" i="82"/>
  <c r="C647" i="85" s="1"/>
  <c r="C783" i="85" s="1"/>
  <c r="K294" i="82"/>
  <c r="K238" i="85" s="1"/>
  <c r="K452" i="82"/>
  <c r="K365" i="85" s="1"/>
  <c r="K610" i="82"/>
  <c r="K492" i="85" s="1"/>
  <c r="K745" i="82"/>
  <c r="K647" i="85" s="1"/>
  <c r="K783" i="85" s="1"/>
  <c r="K111" i="85"/>
  <c r="S111" i="85"/>
  <c r="S294" i="82"/>
  <c r="S238" i="85" s="1"/>
  <c r="S452" i="82"/>
  <c r="S365" i="85" s="1"/>
  <c r="S610" i="82"/>
  <c r="S492" i="85" s="1"/>
  <c r="S745" i="82"/>
  <c r="S647" i="85" s="1"/>
  <c r="S783" i="85" s="1"/>
  <c r="C115" i="85"/>
  <c r="C299" i="82"/>
  <c r="C242" i="85" s="1"/>
  <c r="C457" i="82"/>
  <c r="C369" i="85" s="1"/>
  <c r="C615" i="82"/>
  <c r="C496" i="85" s="1"/>
  <c r="C749" i="82"/>
  <c r="C652" i="85" s="1"/>
  <c r="C787" i="85" s="1"/>
  <c r="K299" i="82"/>
  <c r="K242" i="85" s="1"/>
  <c r="K457" i="82"/>
  <c r="K369" i="85" s="1"/>
  <c r="K615" i="82"/>
  <c r="K496" i="85" s="1"/>
  <c r="K749" i="82"/>
  <c r="K652" i="85" s="1"/>
  <c r="K787" i="85" s="1"/>
  <c r="K115" i="85"/>
  <c r="S115" i="85"/>
  <c r="S299" i="82"/>
  <c r="S242" i="85" s="1"/>
  <c r="S457" i="82"/>
  <c r="S369" i="85" s="1"/>
  <c r="S615" i="82"/>
  <c r="S496" i="85" s="1"/>
  <c r="S749" i="82"/>
  <c r="S652" i="85" s="1"/>
  <c r="S787" i="85" s="1"/>
  <c r="C119" i="85"/>
  <c r="C304" i="82"/>
  <c r="C246" i="85" s="1"/>
  <c r="C462" i="82"/>
  <c r="C373" i="85" s="1"/>
  <c r="C620" i="82"/>
  <c r="C500" i="85" s="1"/>
  <c r="C753" i="82"/>
  <c r="C657" i="85" s="1"/>
  <c r="C791" i="85" s="1"/>
  <c r="K119" i="85"/>
  <c r="K304" i="82"/>
  <c r="K246" i="85" s="1"/>
  <c r="K462" i="82"/>
  <c r="K373" i="85" s="1"/>
  <c r="K620" i="82"/>
  <c r="K500" i="85" s="1"/>
  <c r="K753" i="82"/>
  <c r="K657" i="85" s="1"/>
  <c r="K791" i="85" s="1"/>
  <c r="O119" i="85"/>
  <c r="O304" i="82"/>
  <c r="O246" i="85" s="1"/>
  <c r="O462" i="82"/>
  <c r="O373" i="85" s="1"/>
  <c r="O620" i="82"/>
  <c r="O500" i="85" s="1"/>
  <c r="O753" i="82"/>
  <c r="O657" i="85" s="1"/>
  <c r="O791" i="85" s="1"/>
  <c r="W119" i="85"/>
  <c r="W304" i="82"/>
  <c r="W246" i="85" s="1"/>
  <c r="W462" i="82"/>
  <c r="W373" i="85" s="1"/>
  <c r="W620" i="82"/>
  <c r="W500" i="85" s="1"/>
  <c r="W753" i="82"/>
  <c r="W657" i="85" s="1"/>
  <c r="W791" i="85" s="1"/>
  <c r="E103" i="85"/>
  <c r="E284" i="82"/>
  <c r="E230" i="85" s="1"/>
  <c r="E442" i="82"/>
  <c r="E357" i="85" s="1"/>
  <c r="E600" i="82"/>
  <c r="E484" i="85" s="1"/>
  <c r="E737" i="82"/>
  <c r="E637" i="85" s="1"/>
  <c r="E775" i="85" s="1"/>
  <c r="I103" i="85"/>
  <c r="I284" i="82"/>
  <c r="I230" i="85" s="1"/>
  <c r="I737" i="82"/>
  <c r="I637" i="85" s="1"/>
  <c r="I775" i="85" s="1"/>
  <c r="I600" i="82"/>
  <c r="I484" i="85" s="1"/>
  <c r="I442" i="82"/>
  <c r="I357" i="85" s="1"/>
  <c r="M103" i="85"/>
  <c r="M284" i="82"/>
  <c r="M230" i="85" s="1"/>
  <c r="M442" i="82"/>
  <c r="M357" i="85" s="1"/>
  <c r="M600" i="82"/>
  <c r="M484" i="85" s="1"/>
  <c r="M737" i="82"/>
  <c r="M637" i="85" s="1"/>
  <c r="M775" i="85" s="1"/>
  <c r="Q103" i="85"/>
  <c r="Q442" i="82"/>
  <c r="Q357" i="85" s="1"/>
  <c r="Q284" i="82"/>
  <c r="Q230" i="85" s="1"/>
  <c r="Q600" i="82"/>
  <c r="Q484" i="85" s="1"/>
  <c r="Q737" i="82"/>
  <c r="Q637" i="85" s="1"/>
  <c r="Q775" i="85" s="1"/>
  <c r="U103" i="85"/>
  <c r="U284" i="82"/>
  <c r="U230" i="85" s="1"/>
  <c r="U442" i="82"/>
  <c r="U357" i="85" s="1"/>
  <c r="U600" i="82"/>
  <c r="U484" i="85" s="1"/>
  <c r="U737" i="82"/>
  <c r="U637" i="85" s="1"/>
  <c r="U775" i="85" s="1"/>
  <c r="Y103" i="85"/>
  <c r="Y600" i="82"/>
  <c r="Y484" i="85" s="1"/>
  <c r="Y737" i="82"/>
  <c r="Y637" i="85" s="1"/>
  <c r="Y775" i="85" s="1"/>
  <c r="Y442" i="82"/>
  <c r="Y357" i="85" s="1"/>
  <c r="Y284" i="82"/>
  <c r="Y230" i="85" s="1"/>
  <c r="E107" i="85"/>
  <c r="E289" i="82"/>
  <c r="E234" i="85" s="1"/>
  <c r="E447" i="82"/>
  <c r="E361" i="85" s="1"/>
  <c r="E605" i="82"/>
  <c r="E488" i="85" s="1"/>
  <c r="E741" i="82"/>
  <c r="E642" i="85" s="1"/>
  <c r="E779" i="85" s="1"/>
  <c r="I107" i="85"/>
  <c r="I289" i="82"/>
  <c r="I234" i="85" s="1"/>
  <c r="I447" i="82"/>
  <c r="I361" i="85" s="1"/>
  <c r="I741" i="82"/>
  <c r="I642" i="85" s="1"/>
  <c r="I779" i="85" s="1"/>
  <c r="I605" i="82"/>
  <c r="I488" i="85" s="1"/>
  <c r="M107" i="85"/>
  <c r="M289" i="82"/>
  <c r="M234" i="85" s="1"/>
  <c r="M447" i="82"/>
  <c r="M361" i="85" s="1"/>
  <c r="M605" i="82"/>
  <c r="M488" i="85" s="1"/>
  <c r="M741" i="82"/>
  <c r="M642" i="85" s="1"/>
  <c r="M779" i="85" s="1"/>
  <c r="Q107" i="85"/>
  <c r="Q447" i="82"/>
  <c r="Q361" i="85" s="1"/>
  <c r="Q289" i="82"/>
  <c r="Q234" i="85" s="1"/>
  <c r="Q741" i="82"/>
  <c r="Q642" i="85" s="1"/>
  <c r="Q779" i="85" s="1"/>
  <c r="Q605" i="82"/>
  <c r="Q488" i="85" s="1"/>
  <c r="U107" i="85"/>
  <c r="U289" i="82"/>
  <c r="U234" i="85" s="1"/>
  <c r="U447" i="82"/>
  <c r="U361" i="85" s="1"/>
  <c r="U605" i="82"/>
  <c r="U488" i="85" s="1"/>
  <c r="U741" i="82"/>
  <c r="U642" i="85" s="1"/>
  <c r="U779" i="85" s="1"/>
  <c r="Y107" i="85"/>
  <c r="Y605" i="82"/>
  <c r="Y488" i="85" s="1"/>
  <c r="Y447" i="82"/>
  <c r="Y361" i="85" s="1"/>
  <c r="Y289" i="82"/>
  <c r="Y234" i="85" s="1"/>
  <c r="Y741" i="82"/>
  <c r="Y642" i="85" s="1"/>
  <c r="Y779" i="85" s="1"/>
  <c r="E111" i="85"/>
  <c r="E294" i="82"/>
  <c r="E238" i="85" s="1"/>
  <c r="E452" i="82"/>
  <c r="E365" i="85" s="1"/>
  <c r="E610" i="82"/>
  <c r="E492" i="85" s="1"/>
  <c r="E745" i="82"/>
  <c r="E647" i="85" s="1"/>
  <c r="E783" i="85" s="1"/>
  <c r="I111" i="85"/>
  <c r="I294" i="82"/>
  <c r="I238" i="85" s="1"/>
  <c r="I610" i="82"/>
  <c r="I492" i="85" s="1"/>
  <c r="I452" i="82"/>
  <c r="I365" i="85" s="1"/>
  <c r="I745" i="82"/>
  <c r="I647" i="85" s="1"/>
  <c r="I783" i="85" s="1"/>
  <c r="M111" i="85"/>
  <c r="M294" i="82"/>
  <c r="M238" i="85" s="1"/>
  <c r="M452" i="82"/>
  <c r="M365" i="85" s="1"/>
  <c r="M610" i="82"/>
  <c r="M492" i="85" s="1"/>
  <c r="M745" i="82"/>
  <c r="M647" i="85" s="1"/>
  <c r="M783" i="85" s="1"/>
  <c r="Q111" i="85"/>
  <c r="Q452" i="82"/>
  <c r="Q365" i="85" s="1"/>
  <c r="Q610" i="82"/>
  <c r="Q492" i="85" s="1"/>
  <c r="Q294" i="82"/>
  <c r="Q238" i="85" s="1"/>
  <c r="Q745" i="82"/>
  <c r="Q647" i="85" s="1"/>
  <c r="Q783" i="85" s="1"/>
  <c r="U111" i="85"/>
  <c r="U294" i="82"/>
  <c r="U238" i="85" s="1"/>
  <c r="U452" i="82"/>
  <c r="U365" i="85" s="1"/>
  <c r="U610" i="82"/>
  <c r="U492" i="85" s="1"/>
  <c r="U745" i="82"/>
  <c r="U647" i="85" s="1"/>
  <c r="U783" i="85" s="1"/>
  <c r="Y111" i="85"/>
  <c r="Y610" i="82"/>
  <c r="Y492" i="85" s="1"/>
  <c r="Y452" i="82"/>
  <c r="Y365" i="85" s="1"/>
  <c r="Y745" i="82"/>
  <c r="Y647" i="85" s="1"/>
  <c r="Y783" i="85" s="1"/>
  <c r="Y294" i="82"/>
  <c r="Y238" i="85" s="1"/>
  <c r="E115" i="85"/>
  <c r="E299" i="82"/>
  <c r="E242" i="85" s="1"/>
  <c r="E457" i="82"/>
  <c r="E369" i="85" s="1"/>
  <c r="E615" i="82"/>
  <c r="E496" i="85" s="1"/>
  <c r="E749" i="82"/>
  <c r="E652" i="85" s="1"/>
  <c r="E787" i="85" s="1"/>
  <c r="I115" i="85"/>
  <c r="I299" i="82"/>
  <c r="I242" i="85" s="1"/>
  <c r="I749" i="82"/>
  <c r="I652" i="85" s="1"/>
  <c r="I787" i="85" s="1"/>
  <c r="I457" i="82"/>
  <c r="I369" i="85" s="1"/>
  <c r="I615" i="82"/>
  <c r="I496" i="85" s="1"/>
  <c r="M299" i="82"/>
  <c r="M242" i="85" s="1"/>
  <c r="M457" i="82"/>
  <c r="M369" i="85" s="1"/>
  <c r="M615" i="82"/>
  <c r="M496" i="85" s="1"/>
  <c r="M749" i="82"/>
  <c r="M652" i="85" s="1"/>
  <c r="M787" i="85" s="1"/>
  <c r="M115" i="85"/>
  <c r="Q115" i="85"/>
  <c r="Q457" i="82"/>
  <c r="Q369" i="85" s="1"/>
  <c r="Q299" i="82"/>
  <c r="Q242" i="85" s="1"/>
  <c r="Q749" i="82"/>
  <c r="Q652" i="85" s="1"/>
  <c r="Q787" i="85" s="1"/>
  <c r="Q615" i="82"/>
  <c r="Q496" i="85" s="1"/>
  <c r="U115" i="85"/>
  <c r="U299" i="82"/>
  <c r="U242" i="85" s="1"/>
  <c r="U457" i="82"/>
  <c r="U369" i="85" s="1"/>
  <c r="U615" i="82"/>
  <c r="U496" i="85" s="1"/>
  <c r="U749" i="82"/>
  <c r="U652" i="85" s="1"/>
  <c r="U787" i="85" s="1"/>
  <c r="Y115" i="85"/>
  <c r="Y615" i="82"/>
  <c r="Y496" i="85" s="1"/>
  <c r="Y299" i="82"/>
  <c r="Y242" i="85" s="1"/>
  <c r="Y749" i="82"/>
  <c r="Y652" i="85" s="1"/>
  <c r="Y787" i="85" s="1"/>
  <c r="Y457" i="82"/>
  <c r="Y369" i="85" s="1"/>
  <c r="E119" i="85"/>
  <c r="E304" i="82"/>
  <c r="E246" i="85" s="1"/>
  <c r="E462" i="82"/>
  <c r="E373" i="85" s="1"/>
  <c r="E620" i="82"/>
  <c r="E500" i="85" s="1"/>
  <c r="E753" i="82"/>
  <c r="E657" i="85" s="1"/>
  <c r="E791" i="85" s="1"/>
  <c r="I119" i="85"/>
  <c r="I304" i="82"/>
  <c r="I246" i="85" s="1"/>
  <c r="I753" i="82"/>
  <c r="I657" i="85" s="1"/>
  <c r="I791" i="85" s="1"/>
  <c r="I620" i="82"/>
  <c r="I500" i="85" s="1"/>
  <c r="I462" i="82"/>
  <c r="I373" i="85" s="1"/>
  <c r="M304" i="82"/>
  <c r="M246" i="85" s="1"/>
  <c r="M462" i="82"/>
  <c r="M373" i="85" s="1"/>
  <c r="M620" i="82"/>
  <c r="M500" i="85" s="1"/>
  <c r="M753" i="82"/>
  <c r="M657" i="85" s="1"/>
  <c r="M791" i="85" s="1"/>
  <c r="M119" i="85"/>
  <c r="Q119" i="85"/>
  <c r="Q462" i="82"/>
  <c r="Q373" i="85" s="1"/>
  <c r="Q304" i="82"/>
  <c r="Q246" i="85" s="1"/>
  <c r="Q620" i="82"/>
  <c r="Q500" i="85" s="1"/>
  <c r="Q753" i="82"/>
  <c r="Q657" i="85" s="1"/>
  <c r="Q791" i="85" s="1"/>
  <c r="U119" i="85"/>
  <c r="U304" i="82"/>
  <c r="U246" i="85" s="1"/>
  <c r="U462" i="82"/>
  <c r="U373" i="85" s="1"/>
  <c r="U620" i="82"/>
  <c r="U500" i="85" s="1"/>
  <c r="U753" i="82"/>
  <c r="U657" i="85" s="1"/>
  <c r="U791" i="85" s="1"/>
  <c r="Y119" i="85"/>
  <c r="Y620" i="82"/>
  <c r="Y500" i="85" s="1"/>
  <c r="Y462" i="82"/>
  <c r="Y373" i="85" s="1"/>
  <c r="Y753" i="82"/>
  <c r="Y657" i="85" s="1"/>
  <c r="Y791" i="85" s="1"/>
  <c r="Y304" i="82"/>
  <c r="Y246" i="85" s="1"/>
  <c r="Y121" i="82"/>
  <c r="X121" i="82"/>
  <c r="W121" i="82"/>
  <c r="V121" i="82"/>
  <c r="U121" i="82"/>
  <c r="T121" i="82"/>
  <c r="S121" i="82"/>
  <c r="R121" i="82"/>
  <c r="Q121" i="82"/>
  <c r="P121" i="82"/>
  <c r="O121" i="82"/>
  <c r="N121" i="82"/>
  <c r="M121" i="82"/>
  <c r="L121" i="82"/>
  <c r="K121" i="82"/>
  <c r="J121" i="82"/>
  <c r="I121" i="82"/>
  <c r="H121" i="82"/>
  <c r="G121" i="82"/>
  <c r="F121" i="82"/>
  <c r="E121" i="82"/>
  <c r="D121" i="82"/>
  <c r="C121" i="82"/>
  <c r="B121" i="82"/>
  <c r="Y116" i="82"/>
  <c r="X116" i="82"/>
  <c r="W116" i="82"/>
  <c r="V116" i="82"/>
  <c r="U116" i="82"/>
  <c r="T116" i="82"/>
  <c r="S116" i="82"/>
  <c r="R116" i="82"/>
  <c r="Q116" i="82"/>
  <c r="P116" i="82"/>
  <c r="O116" i="82"/>
  <c r="N116" i="82"/>
  <c r="M116" i="82"/>
  <c r="L116" i="82"/>
  <c r="K116" i="82"/>
  <c r="J116" i="82"/>
  <c r="I116" i="82"/>
  <c r="H116" i="82"/>
  <c r="G116" i="82"/>
  <c r="F116" i="82"/>
  <c r="E116" i="82"/>
  <c r="D116" i="82"/>
  <c r="C116" i="82"/>
  <c r="B116" i="82"/>
  <c r="Y111" i="82"/>
  <c r="X111" i="82"/>
  <c r="W111" i="82"/>
  <c r="V111" i="82"/>
  <c r="U111" i="82"/>
  <c r="T111" i="82"/>
  <c r="S111" i="82"/>
  <c r="R111" i="82"/>
  <c r="Q111" i="82"/>
  <c r="P111" i="82"/>
  <c r="O111" i="82"/>
  <c r="N111" i="82"/>
  <c r="M111" i="82"/>
  <c r="L111" i="82"/>
  <c r="K111" i="82"/>
  <c r="J111" i="82"/>
  <c r="I111" i="82"/>
  <c r="H111" i="82"/>
  <c r="G111" i="82"/>
  <c r="F111" i="82"/>
  <c r="E111" i="82"/>
  <c r="D111" i="82"/>
  <c r="C111" i="82"/>
  <c r="B111" i="82"/>
  <c r="Y106" i="82"/>
  <c r="X106" i="82"/>
  <c r="W106" i="82"/>
  <c r="V106" i="82"/>
  <c r="U106" i="82"/>
  <c r="T106" i="82"/>
  <c r="S106" i="82"/>
  <c r="R106" i="82"/>
  <c r="Q106" i="82"/>
  <c r="P106" i="82"/>
  <c r="O106" i="82"/>
  <c r="N106" i="82"/>
  <c r="M106" i="82"/>
  <c r="L106" i="82"/>
  <c r="K106" i="82"/>
  <c r="J106" i="82"/>
  <c r="I106" i="82"/>
  <c r="H106" i="82"/>
  <c r="G106" i="82"/>
  <c r="F106" i="82"/>
  <c r="E106" i="82"/>
  <c r="D106" i="82"/>
  <c r="C106" i="82"/>
  <c r="B106" i="82"/>
  <c r="Y101" i="82"/>
  <c r="Y259" i="82" s="1"/>
  <c r="Y210" i="85" s="1"/>
  <c r="X101" i="82"/>
  <c r="X259" i="82" s="1"/>
  <c r="X210" i="85" s="1"/>
  <c r="W101" i="82"/>
  <c r="W259" i="82" s="1"/>
  <c r="W210" i="85" s="1"/>
  <c r="V101" i="82"/>
  <c r="V259" i="82" s="1"/>
  <c r="V210" i="85" s="1"/>
  <c r="U101" i="82"/>
  <c r="U259" i="82" s="1"/>
  <c r="U210" i="85" s="1"/>
  <c r="T101" i="82"/>
  <c r="T259" i="82" s="1"/>
  <c r="T210" i="85" s="1"/>
  <c r="S101" i="82"/>
  <c r="S259" i="82" s="1"/>
  <c r="S210" i="85" s="1"/>
  <c r="R101" i="82"/>
  <c r="R259" i="82" s="1"/>
  <c r="R210" i="85" s="1"/>
  <c r="Q101" i="82"/>
  <c r="Q259" i="82" s="1"/>
  <c r="Q210" i="85" s="1"/>
  <c r="P101" i="82"/>
  <c r="P259" i="82" s="1"/>
  <c r="P210" i="85" s="1"/>
  <c r="O101" i="82"/>
  <c r="O259" i="82" s="1"/>
  <c r="O210" i="85" s="1"/>
  <c r="N101" i="82"/>
  <c r="N259" i="82" s="1"/>
  <c r="N210" i="85" s="1"/>
  <c r="M101" i="82"/>
  <c r="M259" i="82" s="1"/>
  <c r="M210" i="85" s="1"/>
  <c r="L101" i="82"/>
  <c r="L259" i="82" s="1"/>
  <c r="L210" i="85" s="1"/>
  <c r="K101" i="82"/>
  <c r="K259" i="82" s="1"/>
  <c r="K210" i="85" s="1"/>
  <c r="J101" i="82"/>
  <c r="J259" i="82" s="1"/>
  <c r="J210" i="85" s="1"/>
  <c r="I101" i="82"/>
  <c r="I259" i="82" s="1"/>
  <c r="I210" i="85" s="1"/>
  <c r="H101" i="82"/>
  <c r="H259" i="82" s="1"/>
  <c r="H210" i="85" s="1"/>
  <c r="G101" i="82"/>
  <c r="G259" i="82" s="1"/>
  <c r="G210" i="85" s="1"/>
  <c r="F101" i="82"/>
  <c r="F259" i="82" s="1"/>
  <c r="F210" i="85" s="1"/>
  <c r="E101" i="82"/>
  <c r="E259" i="82" s="1"/>
  <c r="E210" i="85" s="1"/>
  <c r="D101" i="82"/>
  <c r="D259" i="82" s="1"/>
  <c r="D210" i="85" s="1"/>
  <c r="C101" i="82"/>
  <c r="C259" i="82" s="1"/>
  <c r="C210" i="85" s="1"/>
  <c r="B101" i="82"/>
  <c r="Y96" i="82"/>
  <c r="X96" i="82"/>
  <c r="W96" i="82"/>
  <c r="V96" i="82"/>
  <c r="U96" i="82"/>
  <c r="T96" i="82"/>
  <c r="S96" i="82"/>
  <c r="R96" i="82"/>
  <c r="Q96" i="82"/>
  <c r="P96" i="82"/>
  <c r="O96" i="82"/>
  <c r="N96" i="82"/>
  <c r="M96" i="82"/>
  <c r="L96" i="82"/>
  <c r="K96" i="82"/>
  <c r="J96" i="82"/>
  <c r="I96" i="82"/>
  <c r="H96" i="82"/>
  <c r="G96" i="82"/>
  <c r="F96" i="82"/>
  <c r="E96" i="82"/>
  <c r="D96" i="82"/>
  <c r="C96" i="82"/>
  <c r="B96" i="82"/>
  <c r="Y91" i="82"/>
  <c r="X91" i="82"/>
  <c r="W91" i="82"/>
  <c r="V91" i="82"/>
  <c r="U91" i="82"/>
  <c r="T91" i="82"/>
  <c r="S91" i="82"/>
  <c r="R91" i="82"/>
  <c r="Q91" i="82"/>
  <c r="P91" i="82"/>
  <c r="O91" i="82"/>
  <c r="N91" i="82"/>
  <c r="M91" i="82"/>
  <c r="L91" i="82"/>
  <c r="K91" i="82"/>
  <c r="J91" i="82"/>
  <c r="I91" i="82"/>
  <c r="H91" i="82"/>
  <c r="G91" i="82"/>
  <c r="F91" i="82"/>
  <c r="E91" i="82"/>
  <c r="D91" i="82"/>
  <c r="C91" i="82"/>
  <c r="B91" i="82"/>
  <c r="Y86" i="82"/>
  <c r="X86" i="82"/>
  <c r="W86" i="82"/>
  <c r="V86" i="82"/>
  <c r="U86" i="82"/>
  <c r="T86" i="82"/>
  <c r="S86" i="82"/>
  <c r="R86" i="82"/>
  <c r="Q86" i="82"/>
  <c r="P86" i="82"/>
  <c r="O86" i="82"/>
  <c r="N86" i="82"/>
  <c r="M86" i="82"/>
  <c r="L86" i="82"/>
  <c r="K86" i="82"/>
  <c r="J86" i="82"/>
  <c r="I86" i="82"/>
  <c r="H86" i="82"/>
  <c r="G86" i="82"/>
  <c r="F86" i="82"/>
  <c r="E86" i="82"/>
  <c r="D86" i="82"/>
  <c r="C86" i="82"/>
  <c r="B86" i="82"/>
  <c r="Y81" i="82"/>
  <c r="X81" i="82"/>
  <c r="W81" i="82"/>
  <c r="V81" i="82"/>
  <c r="U81" i="82"/>
  <c r="T81" i="82"/>
  <c r="S81" i="82"/>
  <c r="R81" i="82"/>
  <c r="Q81" i="82"/>
  <c r="P81" i="82"/>
  <c r="O81" i="82"/>
  <c r="N81" i="82"/>
  <c r="M81" i="82"/>
  <c r="L81" i="82"/>
  <c r="K81" i="82"/>
  <c r="J81" i="82"/>
  <c r="I81" i="82"/>
  <c r="H81" i="82"/>
  <c r="G81" i="82"/>
  <c r="F81" i="82"/>
  <c r="E81" i="82"/>
  <c r="D81" i="82"/>
  <c r="C81" i="82"/>
  <c r="B81" i="82"/>
  <c r="Y76" i="82"/>
  <c r="X76" i="82"/>
  <c r="W76" i="82"/>
  <c r="V76" i="82"/>
  <c r="U76" i="82"/>
  <c r="T76" i="82"/>
  <c r="S76" i="82"/>
  <c r="R76" i="82"/>
  <c r="Q76" i="82"/>
  <c r="P76" i="82"/>
  <c r="O76" i="82"/>
  <c r="N76" i="82"/>
  <c r="M76" i="82"/>
  <c r="L76" i="82"/>
  <c r="K76" i="82"/>
  <c r="J76" i="82"/>
  <c r="I76" i="82"/>
  <c r="H76" i="82"/>
  <c r="G76" i="82"/>
  <c r="F76" i="82"/>
  <c r="E76" i="82"/>
  <c r="D76" i="82"/>
  <c r="C76" i="82"/>
  <c r="B76" i="82"/>
  <c r="Y71" i="82"/>
  <c r="X71" i="82"/>
  <c r="W71" i="82"/>
  <c r="V71" i="82"/>
  <c r="U71" i="82"/>
  <c r="T71" i="82"/>
  <c r="S71" i="82"/>
  <c r="R71" i="82"/>
  <c r="Q71" i="82"/>
  <c r="P71" i="82"/>
  <c r="O71" i="82"/>
  <c r="N71" i="82"/>
  <c r="M71" i="82"/>
  <c r="L71" i="82"/>
  <c r="K71" i="82"/>
  <c r="J71" i="82"/>
  <c r="I71" i="82"/>
  <c r="H71" i="82"/>
  <c r="H72" i="82"/>
  <c r="G71" i="82"/>
  <c r="F71" i="82"/>
  <c r="E71" i="82"/>
  <c r="D71" i="82"/>
  <c r="C71" i="82"/>
  <c r="B71" i="82"/>
  <c r="Y66" i="82"/>
  <c r="X66" i="82"/>
  <c r="W66" i="82"/>
  <c r="V66" i="82"/>
  <c r="U66" i="82"/>
  <c r="T66" i="82"/>
  <c r="S66" i="82"/>
  <c r="R66" i="82"/>
  <c r="Q66" i="82"/>
  <c r="P66" i="82"/>
  <c r="O66" i="82"/>
  <c r="N66" i="82"/>
  <c r="M66" i="82"/>
  <c r="L66" i="82"/>
  <c r="K66" i="82"/>
  <c r="J66" i="82"/>
  <c r="I66" i="82"/>
  <c r="H66" i="82"/>
  <c r="G66" i="82"/>
  <c r="F66" i="82"/>
  <c r="E66" i="82"/>
  <c r="D66" i="82"/>
  <c r="C66" i="82"/>
  <c r="B66" i="82"/>
  <c r="Y61" i="82"/>
  <c r="X61" i="82"/>
  <c r="W61" i="82"/>
  <c r="V61" i="82"/>
  <c r="U61" i="82"/>
  <c r="T61" i="82"/>
  <c r="S61" i="82"/>
  <c r="R61" i="82"/>
  <c r="Q61" i="82"/>
  <c r="P61" i="82"/>
  <c r="O61" i="82"/>
  <c r="N61" i="82"/>
  <c r="M61" i="82"/>
  <c r="L61" i="82"/>
  <c r="K61" i="82"/>
  <c r="J61" i="82"/>
  <c r="I61" i="82"/>
  <c r="H61" i="82"/>
  <c r="G61" i="82"/>
  <c r="F61" i="82"/>
  <c r="E61" i="82"/>
  <c r="D61" i="82"/>
  <c r="C61" i="82"/>
  <c r="Y56" i="82"/>
  <c r="X56" i="82"/>
  <c r="W56" i="82"/>
  <c r="V56" i="82"/>
  <c r="U56" i="82"/>
  <c r="T56" i="82"/>
  <c r="S56" i="82"/>
  <c r="R56" i="82"/>
  <c r="Q56" i="82"/>
  <c r="P56" i="82"/>
  <c r="O56" i="82"/>
  <c r="N56" i="82"/>
  <c r="M56" i="82"/>
  <c r="L56" i="82"/>
  <c r="K56" i="82"/>
  <c r="J56" i="82"/>
  <c r="I56" i="82"/>
  <c r="H56" i="82"/>
  <c r="G56" i="82"/>
  <c r="F56" i="82"/>
  <c r="E56" i="82"/>
  <c r="D56" i="82"/>
  <c r="C56" i="82"/>
  <c r="B56" i="82"/>
  <c r="Y51" i="82"/>
  <c r="X51" i="82"/>
  <c r="W51" i="82"/>
  <c r="V51" i="82"/>
  <c r="U51" i="82"/>
  <c r="T51" i="82"/>
  <c r="S51" i="82"/>
  <c r="R51" i="82"/>
  <c r="Q51" i="82"/>
  <c r="P51" i="82"/>
  <c r="O51" i="82"/>
  <c r="N51" i="82"/>
  <c r="M51" i="82"/>
  <c r="L51" i="82"/>
  <c r="K51" i="82"/>
  <c r="J51" i="82"/>
  <c r="I51" i="82"/>
  <c r="H51" i="82"/>
  <c r="G51" i="82"/>
  <c r="F51" i="82"/>
  <c r="E51" i="82"/>
  <c r="D51" i="82"/>
  <c r="C51" i="82"/>
  <c r="B51" i="82"/>
  <c r="Y46" i="82"/>
  <c r="X46" i="82"/>
  <c r="W46" i="82"/>
  <c r="V46" i="82"/>
  <c r="U46" i="82"/>
  <c r="T46" i="82"/>
  <c r="S46" i="82"/>
  <c r="R46" i="82"/>
  <c r="Q46" i="82"/>
  <c r="P46" i="82"/>
  <c r="O46" i="82"/>
  <c r="N46" i="82"/>
  <c r="M46" i="82"/>
  <c r="L46" i="82"/>
  <c r="K46" i="82"/>
  <c r="J46" i="82"/>
  <c r="I46" i="82"/>
  <c r="H46" i="82"/>
  <c r="G46" i="82"/>
  <c r="F46" i="82"/>
  <c r="E46" i="82"/>
  <c r="D46" i="82"/>
  <c r="C46" i="82"/>
  <c r="B46" i="82"/>
  <c r="Y41" i="82"/>
  <c r="Y35" i="85" s="1"/>
  <c r="X41" i="82"/>
  <c r="X35" i="85" s="1"/>
  <c r="W41" i="82"/>
  <c r="W35" i="85" s="1"/>
  <c r="V41" i="82"/>
  <c r="V35" i="85" s="1"/>
  <c r="U41" i="82"/>
  <c r="U35" i="85" s="1"/>
  <c r="T41" i="82"/>
  <c r="T35" i="85" s="1"/>
  <c r="S41" i="82"/>
  <c r="S35" i="85" s="1"/>
  <c r="R41" i="82"/>
  <c r="R35" i="85" s="1"/>
  <c r="Q41" i="82"/>
  <c r="Q35" i="85" s="1"/>
  <c r="P41" i="82"/>
  <c r="P35" i="85" s="1"/>
  <c r="O41" i="82"/>
  <c r="O35" i="85" s="1"/>
  <c r="N41" i="82"/>
  <c r="N35" i="85" s="1"/>
  <c r="M41" i="82"/>
  <c r="M35" i="85" s="1"/>
  <c r="L41" i="82"/>
  <c r="L35" i="85" s="1"/>
  <c r="K41" i="82"/>
  <c r="K35" i="85" s="1"/>
  <c r="J41" i="82"/>
  <c r="J35" i="85" s="1"/>
  <c r="I41" i="82"/>
  <c r="I35" i="85" s="1"/>
  <c r="H41" i="82"/>
  <c r="H35" i="85" s="1"/>
  <c r="G41" i="82"/>
  <c r="G35" i="85" s="1"/>
  <c r="F41" i="82"/>
  <c r="F35" i="85" s="1"/>
  <c r="E41" i="82"/>
  <c r="E35" i="85" s="1"/>
  <c r="D41" i="82"/>
  <c r="D35" i="85" s="1"/>
  <c r="C41" i="82"/>
  <c r="C35" i="85" s="1"/>
  <c r="B41" i="82"/>
  <c r="B35" i="85" s="1"/>
  <c r="Y36" i="82"/>
  <c r="Y31" i="85" s="1"/>
  <c r="X36" i="82"/>
  <c r="X31" i="85" s="1"/>
  <c r="W36" i="82"/>
  <c r="W31" i="85" s="1"/>
  <c r="V36" i="82"/>
  <c r="V31" i="85" s="1"/>
  <c r="U36" i="82"/>
  <c r="U31" i="85" s="1"/>
  <c r="T36" i="82"/>
  <c r="T31" i="85" s="1"/>
  <c r="S36" i="82"/>
  <c r="S31" i="85" s="1"/>
  <c r="R36" i="82"/>
  <c r="R31" i="85" s="1"/>
  <c r="Q36" i="82"/>
  <c r="Q31" i="85" s="1"/>
  <c r="P36" i="82"/>
  <c r="P31" i="85" s="1"/>
  <c r="O36" i="82"/>
  <c r="O31" i="85" s="1"/>
  <c r="N36" i="82"/>
  <c r="N31" i="85" s="1"/>
  <c r="M36" i="82"/>
  <c r="M31" i="85" s="1"/>
  <c r="L36" i="82"/>
  <c r="L31" i="85" s="1"/>
  <c r="K36" i="82"/>
  <c r="K31" i="85" s="1"/>
  <c r="J36" i="82"/>
  <c r="J31" i="85" s="1"/>
  <c r="I36" i="82"/>
  <c r="I31" i="85" s="1"/>
  <c r="H36" i="82"/>
  <c r="H31" i="85" s="1"/>
  <c r="G36" i="82"/>
  <c r="G31" i="85" s="1"/>
  <c r="F36" i="82"/>
  <c r="F31" i="85" s="1"/>
  <c r="E36" i="82"/>
  <c r="E31" i="85" s="1"/>
  <c r="D36" i="82"/>
  <c r="D31" i="85" s="1"/>
  <c r="C36" i="82"/>
  <c r="C31" i="85" s="1"/>
  <c r="B36" i="82"/>
  <c r="B31" i="85" s="1"/>
  <c r="Y31" i="82"/>
  <c r="Y27" i="85" s="1"/>
  <c r="X31" i="82"/>
  <c r="X27" i="85" s="1"/>
  <c r="W31" i="82"/>
  <c r="W27" i="85" s="1"/>
  <c r="V31" i="82"/>
  <c r="V27" i="85" s="1"/>
  <c r="U31" i="82"/>
  <c r="U27" i="85" s="1"/>
  <c r="T31" i="82"/>
  <c r="T27" i="85" s="1"/>
  <c r="S31" i="82"/>
  <c r="S27" i="85" s="1"/>
  <c r="R31" i="82"/>
  <c r="R27" i="85" s="1"/>
  <c r="Q31" i="82"/>
  <c r="Q27" i="85" s="1"/>
  <c r="P31" i="82"/>
  <c r="P27" i="85" s="1"/>
  <c r="O31" i="82"/>
  <c r="O27" i="85" s="1"/>
  <c r="N31" i="82"/>
  <c r="N27" i="85" s="1"/>
  <c r="M31" i="82"/>
  <c r="M27" i="85" s="1"/>
  <c r="L31" i="82"/>
  <c r="L27" i="85" s="1"/>
  <c r="K31" i="82"/>
  <c r="K27" i="85" s="1"/>
  <c r="J31" i="82"/>
  <c r="J27" i="85" s="1"/>
  <c r="I31" i="82"/>
  <c r="I27" i="85" s="1"/>
  <c r="H31" i="82"/>
  <c r="H27" i="85" s="1"/>
  <c r="G31" i="82"/>
  <c r="G27" i="85" s="1"/>
  <c r="F31" i="82"/>
  <c r="F27" i="85" s="1"/>
  <c r="E31" i="82"/>
  <c r="E27" i="85" s="1"/>
  <c r="D31" i="82"/>
  <c r="D27" i="85" s="1"/>
  <c r="C31" i="82"/>
  <c r="C27" i="85" s="1"/>
  <c r="B31" i="82"/>
  <c r="B27" i="85" s="1"/>
  <c r="Y26" i="82"/>
  <c r="Y23" i="85" s="1"/>
  <c r="X26" i="82"/>
  <c r="X23" i="85" s="1"/>
  <c r="W26" i="82"/>
  <c r="W23" i="85" s="1"/>
  <c r="V26" i="82"/>
  <c r="V23" i="85" s="1"/>
  <c r="U26" i="82"/>
  <c r="U23" i="85" s="1"/>
  <c r="T26" i="82"/>
  <c r="T23" i="85" s="1"/>
  <c r="S26" i="82"/>
  <c r="S23" i="85" s="1"/>
  <c r="R26" i="82"/>
  <c r="R23" i="85" s="1"/>
  <c r="Q26" i="82"/>
  <c r="Q23" i="85" s="1"/>
  <c r="P26" i="82"/>
  <c r="P23" i="85" s="1"/>
  <c r="O26" i="82"/>
  <c r="O23" i="85" s="1"/>
  <c r="N26" i="82"/>
  <c r="N23" i="85" s="1"/>
  <c r="M26" i="82"/>
  <c r="M23" i="85" s="1"/>
  <c r="L26" i="82"/>
  <c r="L23" i="85" s="1"/>
  <c r="K26" i="82"/>
  <c r="K23" i="85" s="1"/>
  <c r="J26" i="82"/>
  <c r="J23" i="85" s="1"/>
  <c r="I26" i="82"/>
  <c r="I23" i="85" s="1"/>
  <c r="H26" i="82"/>
  <c r="H23" i="85" s="1"/>
  <c r="G26" i="82"/>
  <c r="G23" i="85" s="1"/>
  <c r="F26" i="82"/>
  <c r="F23" i="85" s="1"/>
  <c r="E26" i="82"/>
  <c r="E23" i="85" s="1"/>
  <c r="D26" i="82"/>
  <c r="D23" i="85" s="1"/>
  <c r="C26" i="82"/>
  <c r="C23" i="85" s="1"/>
  <c r="B26" i="82"/>
  <c r="B23" i="85" s="1"/>
  <c r="Y21" i="82"/>
  <c r="Y19" i="85" s="1"/>
  <c r="X21" i="82"/>
  <c r="X19" i="85" s="1"/>
  <c r="W21" i="82"/>
  <c r="W19" i="85" s="1"/>
  <c r="V21" i="82"/>
  <c r="V19" i="85" s="1"/>
  <c r="U21" i="82"/>
  <c r="U19" i="85" s="1"/>
  <c r="T21" i="82"/>
  <c r="T19" i="85" s="1"/>
  <c r="S21" i="82"/>
  <c r="S19" i="85" s="1"/>
  <c r="R21" i="82"/>
  <c r="R19" i="85" s="1"/>
  <c r="Q21" i="82"/>
  <c r="Q19" i="85" s="1"/>
  <c r="P21" i="82"/>
  <c r="P19" i="85" s="1"/>
  <c r="O21" i="82"/>
  <c r="O19" i="85" s="1"/>
  <c r="N21" i="82"/>
  <c r="N19" i="85" s="1"/>
  <c r="M21" i="82"/>
  <c r="M19" i="85" s="1"/>
  <c r="L21" i="82"/>
  <c r="L19" i="85" s="1"/>
  <c r="K21" i="82"/>
  <c r="K19" i="85" s="1"/>
  <c r="J21" i="82"/>
  <c r="J19" i="85" s="1"/>
  <c r="I21" i="82"/>
  <c r="I19" i="85" s="1"/>
  <c r="H21" i="82"/>
  <c r="H19" i="85" s="1"/>
  <c r="G21" i="82"/>
  <c r="G19" i="85" s="1"/>
  <c r="F21" i="82"/>
  <c r="F19" i="85" s="1"/>
  <c r="E21" i="82"/>
  <c r="E19" i="85" s="1"/>
  <c r="D21" i="82"/>
  <c r="D19" i="85" s="1"/>
  <c r="C21" i="82"/>
  <c r="C19" i="85" s="1"/>
  <c r="B21" i="82"/>
  <c r="B19" i="85" s="1"/>
  <c r="Y16" i="82"/>
  <c r="Y15" i="85" s="1"/>
  <c r="X16" i="82"/>
  <c r="X15" i="85" s="1"/>
  <c r="W16" i="82"/>
  <c r="W15" i="85" s="1"/>
  <c r="V16" i="82"/>
  <c r="V15" i="85" s="1"/>
  <c r="U16" i="82"/>
  <c r="U15" i="85" s="1"/>
  <c r="T16" i="82"/>
  <c r="T15" i="85" s="1"/>
  <c r="S16" i="82"/>
  <c r="S15" i="85" s="1"/>
  <c r="R16" i="82"/>
  <c r="R15" i="85" s="1"/>
  <c r="Q16" i="82"/>
  <c r="Q15" i="85" s="1"/>
  <c r="P16" i="82"/>
  <c r="P15" i="85" s="1"/>
  <c r="O16" i="82"/>
  <c r="O15" i="85" s="1"/>
  <c r="N16" i="82"/>
  <c r="N15" i="85" s="1"/>
  <c r="M16" i="82"/>
  <c r="M15" i="85" s="1"/>
  <c r="L16" i="82"/>
  <c r="L15" i="85" s="1"/>
  <c r="K16" i="82"/>
  <c r="K15" i="85" s="1"/>
  <c r="J16" i="82"/>
  <c r="J15" i="85" s="1"/>
  <c r="I16" i="82"/>
  <c r="I15" i="85" s="1"/>
  <c r="H16" i="82"/>
  <c r="H15" i="85" s="1"/>
  <c r="G16" i="82"/>
  <c r="G15" i="85" s="1"/>
  <c r="F16" i="82"/>
  <c r="F15" i="85" s="1"/>
  <c r="E16" i="82"/>
  <c r="E15" i="85" s="1"/>
  <c r="D16" i="82"/>
  <c r="D15" i="85" s="1"/>
  <c r="C16" i="82"/>
  <c r="C15" i="85" s="1"/>
  <c r="B16" i="82"/>
  <c r="B15" i="85" s="1"/>
  <c r="Y11" i="82"/>
  <c r="Y11" i="85" s="1"/>
  <c r="X11" i="82"/>
  <c r="X11" i="85" s="1"/>
  <c r="W11" i="82"/>
  <c r="W11" i="85" s="1"/>
  <c r="V11" i="82"/>
  <c r="V11" i="85" s="1"/>
  <c r="U11" i="82"/>
  <c r="U11" i="85" s="1"/>
  <c r="T11" i="82"/>
  <c r="T11" i="85" s="1"/>
  <c r="S11" i="82"/>
  <c r="S11" i="85" s="1"/>
  <c r="R11" i="82"/>
  <c r="R11" i="85" s="1"/>
  <c r="Q11" i="82"/>
  <c r="Q11" i="85" s="1"/>
  <c r="P11" i="82"/>
  <c r="P11" i="85" s="1"/>
  <c r="O11" i="82"/>
  <c r="O11" i="85" s="1"/>
  <c r="N11" i="82"/>
  <c r="N11" i="85" s="1"/>
  <c r="M11" i="82"/>
  <c r="M11" i="85" s="1"/>
  <c r="L11" i="82"/>
  <c r="L11" i="85" s="1"/>
  <c r="K11" i="82"/>
  <c r="K11" i="85" s="1"/>
  <c r="J11" i="82"/>
  <c r="J11" i="85" s="1"/>
  <c r="I11" i="82"/>
  <c r="I11" i="85" s="1"/>
  <c r="H11" i="82"/>
  <c r="H11" i="85" s="1"/>
  <c r="G11" i="82"/>
  <c r="G11" i="85" s="1"/>
  <c r="F11" i="82"/>
  <c r="F11" i="85" s="1"/>
  <c r="E11" i="82"/>
  <c r="E11" i="85" s="1"/>
  <c r="D11" i="82"/>
  <c r="D11" i="85" s="1"/>
  <c r="C11" i="82"/>
  <c r="C11" i="85" s="1"/>
  <c r="B11" i="82"/>
  <c r="B11" i="85" s="1"/>
  <c r="E22" i="98"/>
  <c r="E17" i="98"/>
  <c r="E12" i="98"/>
  <c r="U669" i="82" l="1"/>
  <c r="U552" i="85" s="1"/>
  <c r="U707" i="85" s="1"/>
  <c r="M194" i="82"/>
  <c r="M158" i="85" s="1"/>
  <c r="F12" i="98"/>
  <c r="Y505" i="82"/>
  <c r="Y408" i="85" s="1"/>
  <c r="U357" i="82"/>
  <c r="U289" i="85" s="1"/>
  <c r="D12" i="98"/>
  <c r="F17" i="98"/>
  <c r="Y327" i="82"/>
  <c r="Y265" i="85" s="1"/>
  <c r="I649" i="82"/>
  <c r="I527" i="85" s="1"/>
  <c r="I687" i="85" s="1"/>
  <c r="Q653" i="82"/>
  <c r="Q532" i="85" s="1"/>
  <c r="Q691" i="85" s="1"/>
  <c r="Y179" i="82"/>
  <c r="Y146" i="85" s="1"/>
  <c r="I657" i="82"/>
  <c r="I537" i="85" s="1"/>
  <c r="I695" i="85" s="1"/>
  <c r="Q661" i="82"/>
  <c r="Q542" i="85" s="1"/>
  <c r="Q699" i="85" s="1"/>
  <c r="Y189" i="82"/>
  <c r="Y154" i="85" s="1"/>
  <c r="I510" i="82"/>
  <c r="I412" i="85" s="1"/>
  <c r="M515" i="82"/>
  <c r="M416" i="85" s="1"/>
  <c r="Y645" i="82"/>
  <c r="Y522" i="85" s="1"/>
  <c r="Y683" i="85" s="1"/>
  <c r="I327" i="82"/>
  <c r="I265" i="85" s="1"/>
  <c r="Q490" i="82"/>
  <c r="Q396" i="85" s="1"/>
  <c r="Y495" i="82"/>
  <c r="I179" i="82"/>
  <c r="I146" i="85" s="1"/>
  <c r="Q500" i="82"/>
  <c r="Q404" i="85" s="1"/>
  <c r="I189" i="82"/>
  <c r="I154" i="85" s="1"/>
  <c r="D22" i="98"/>
  <c r="I645" i="82"/>
  <c r="I522" i="85" s="1"/>
  <c r="I683" i="85" s="1"/>
  <c r="Q169" i="82"/>
  <c r="Q138" i="85" s="1"/>
  <c r="Y174" i="82"/>
  <c r="Y142" i="85" s="1"/>
  <c r="I495" i="82"/>
  <c r="I400" i="85" s="1"/>
  <c r="Q332" i="82"/>
  <c r="Q269" i="85" s="1"/>
  <c r="Y342" i="82"/>
  <c r="Y277" i="85" s="1"/>
  <c r="I505" i="82"/>
  <c r="I408" i="85" s="1"/>
  <c r="Q665" i="82"/>
  <c r="Q547" i="85" s="1"/>
  <c r="Q703" i="85" s="1"/>
  <c r="E357" i="82"/>
  <c r="E289" i="85" s="1"/>
  <c r="D17" i="98"/>
  <c r="F22" i="98"/>
  <c r="Q485" i="82"/>
  <c r="Q392" i="85" s="1"/>
  <c r="Y649" i="82"/>
  <c r="Y527" i="85" s="1"/>
  <c r="Y687" i="85" s="1"/>
  <c r="I174" i="82"/>
  <c r="I142" i="85" s="1"/>
  <c r="Q337" i="82"/>
  <c r="Q273" i="85" s="1"/>
  <c r="Y657" i="82"/>
  <c r="Y537" i="85" s="1"/>
  <c r="Y695" i="85" s="1"/>
  <c r="I342" i="82"/>
  <c r="I277" i="85" s="1"/>
  <c r="Q347" i="82"/>
  <c r="Q281" i="85" s="1"/>
  <c r="Y510" i="82"/>
  <c r="Y412" i="85" s="1"/>
  <c r="E669" i="82"/>
  <c r="E552" i="85" s="1"/>
  <c r="E707" i="85" s="1"/>
  <c r="M199" i="82"/>
  <c r="M162" i="85" s="1"/>
  <c r="T352" i="82"/>
  <c r="T285" i="85" s="1"/>
  <c r="D352" i="82"/>
  <c r="D285" i="85" s="1"/>
  <c r="U645" i="82"/>
  <c r="U522" i="85" s="1"/>
  <c r="U683" i="85" s="1"/>
  <c r="M485" i="82"/>
  <c r="M392" i="85" s="1"/>
  <c r="E327" i="82"/>
  <c r="E265" i="85" s="1"/>
  <c r="U649" i="82"/>
  <c r="U527" i="85" s="1"/>
  <c r="U687" i="85" s="1"/>
  <c r="M490" i="82"/>
  <c r="M396" i="85" s="1"/>
  <c r="E174" i="82"/>
  <c r="E142" i="85" s="1"/>
  <c r="U495" i="82"/>
  <c r="U400" i="85" s="1"/>
  <c r="M337" i="82"/>
  <c r="M273" i="85" s="1"/>
  <c r="E179" i="82"/>
  <c r="E146" i="85" s="1"/>
  <c r="U657" i="82"/>
  <c r="U537" i="85" s="1"/>
  <c r="U695" i="85" s="1"/>
  <c r="M500" i="82"/>
  <c r="M404" i="85" s="1"/>
  <c r="E342" i="82"/>
  <c r="E277" i="85" s="1"/>
  <c r="U505" i="82"/>
  <c r="U408" i="85" s="1"/>
  <c r="M347" i="82"/>
  <c r="M281" i="85" s="1"/>
  <c r="E189" i="82"/>
  <c r="E154" i="85" s="1"/>
  <c r="U510" i="82"/>
  <c r="U412" i="85" s="1"/>
  <c r="Q352" i="82"/>
  <c r="Q285" i="85" s="1"/>
  <c r="Y194" i="82"/>
  <c r="Y158" i="85" s="1"/>
  <c r="Q669" i="82"/>
  <c r="Q552" i="85" s="1"/>
  <c r="Q707" i="85" s="1"/>
  <c r="I515" i="82"/>
  <c r="I416" i="85" s="1"/>
  <c r="Y199" i="82"/>
  <c r="Y162" i="85" s="1"/>
  <c r="L352" i="82"/>
  <c r="L285" i="85" s="1"/>
  <c r="E645" i="82"/>
  <c r="E522" i="85" s="1"/>
  <c r="E683" i="85" s="1"/>
  <c r="U327" i="82"/>
  <c r="U265" i="85" s="1"/>
  <c r="M169" i="82"/>
  <c r="M138" i="85" s="1"/>
  <c r="E649" i="82"/>
  <c r="E527" i="85" s="1"/>
  <c r="E687" i="85" s="1"/>
  <c r="U174" i="82"/>
  <c r="U142" i="85" s="1"/>
  <c r="M653" i="82"/>
  <c r="M532" i="85" s="1"/>
  <c r="M691" i="85" s="1"/>
  <c r="E495" i="82"/>
  <c r="E400" i="85" s="1"/>
  <c r="U179" i="82"/>
  <c r="U146" i="85" s="1"/>
  <c r="M332" i="82"/>
  <c r="M269" i="85" s="1"/>
  <c r="E657" i="82"/>
  <c r="E537" i="85" s="1"/>
  <c r="E695" i="85" s="1"/>
  <c r="U342" i="82"/>
  <c r="U277" i="85" s="1"/>
  <c r="M661" i="82"/>
  <c r="M542" i="85" s="1"/>
  <c r="M699" i="85" s="1"/>
  <c r="E505" i="82"/>
  <c r="E408" i="85" s="1"/>
  <c r="U189" i="82"/>
  <c r="U154" i="85" s="1"/>
  <c r="M665" i="82"/>
  <c r="M547" i="85" s="1"/>
  <c r="M703" i="85" s="1"/>
  <c r="E510" i="82"/>
  <c r="E412" i="85" s="1"/>
  <c r="I352" i="82"/>
  <c r="I285" i="85" s="1"/>
  <c r="I194" i="82"/>
  <c r="I158" i="85" s="1"/>
  <c r="Y515" i="82"/>
  <c r="Y416" i="85" s="1"/>
  <c r="Q357" i="82"/>
  <c r="Q289" i="85" s="1"/>
  <c r="I199" i="82"/>
  <c r="I162" i="85" s="1"/>
  <c r="M645" i="82"/>
  <c r="M522" i="85" s="1"/>
  <c r="M683" i="85" s="1"/>
  <c r="U485" i="82"/>
  <c r="U392" i="85" s="1"/>
  <c r="E485" i="82"/>
  <c r="E392" i="85" s="1"/>
  <c r="M327" i="82"/>
  <c r="M265" i="85" s="1"/>
  <c r="U169" i="82"/>
  <c r="U138" i="85" s="1"/>
  <c r="E169" i="82"/>
  <c r="E138" i="85" s="1"/>
  <c r="M649" i="82"/>
  <c r="M527" i="85" s="1"/>
  <c r="M687" i="85" s="1"/>
  <c r="U490" i="82"/>
  <c r="U396" i="85" s="1"/>
  <c r="E490" i="82"/>
  <c r="E396" i="85" s="1"/>
  <c r="M174" i="82"/>
  <c r="M142" i="85" s="1"/>
  <c r="U653" i="82"/>
  <c r="U532" i="85" s="1"/>
  <c r="U691" i="85" s="1"/>
  <c r="E653" i="82"/>
  <c r="E532" i="85" s="1"/>
  <c r="E691" i="85" s="1"/>
  <c r="M495" i="82"/>
  <c r="M400" i="85" s="1"/>
  <c r="U337" i="82"/>
  <c r="U273" i="85" s="1"/>
  <c r="E337" i="82"/>
  <c r="E273" i="85" s="1"/>
  <c r="M179" i="82"/>
  <c r="M146" i="85" s="1"/>
  <c r="U332" i="82"/>
  <c r="U269" i="85" s="1"/>
  <c r="E332" i="82"/>
  <c r="E269" i="85" s="1"/>
  <c r="M657" i="82"/>
  <c r="M537" i="85" s="1"/>
  <c r="M695" i="85" s="1"/>
  <c r="U500" i="82"/>
  <c r="U404" i="85" s="1"/>
  <c r="E500" i="82"/>
  <c r="E404" i="85" s="1"/>
  <c r="M342" i="82"/>
  <c r="M277" i="85" s="1"/>
  <c r="U661" i="82"/>
  <c r="U542" i="85" s="1"/>
  <c r="U699" i="85" s="1"/>
  <c r="E661" i="82"/>
  <c r="E542" i="85" s="1"/>
  <c r="E699" i="85" s="1"/>
  <c r="M505" i="82"/>
  <c r="M408" i="85" s="1"/>
  <c r="U347" i="82"/>
  <c r="U281" i="85" s="1"/>
  <c r="E347" i="82"/>
  <c r="E281" i="85" s="1"/>
  <c r="M189" i="82"/>
  <c r="M154" i="85" s="1"/>
  <c r="U665" i="82"/>
  <c r="U547" i="85" s="1"/>
  <c r="U703" i="85" s="1"/>
  <c r="E665" i="82"/>
  <c r="E547" i="85" s="1"/>
  <c r="E703" i="85" s="1"/>
  <c r="M510" i="82"/>
  <c r="M412" i="85" s="1"/>
  <c r="U352" i="82"/>
  <c r="U285" i="85" s="1"/>
  <c r="M352" i="82"/>
  <c r="M285" i="85" s="1"/>
  <c r="E352" i="82"/>
  <c r="E285" i="85" s="1"/>
  <c r="Q194" i="82"/>
  <c r="Q158" i="85" s="1"/>
  <c r="Y669" i="82"/>
  <c r="Y552" i="85" s="1"/>
  <c r="Y707" i="85" s="1"/>
  <c r="I669" i="82"/>
  <c r="I552" i="85" s="1"/>
  <c r="I707" i="85" s="1"/>
  <c r="Q515" i="82"/>
  <c r="Q416" i="85" s="1"/>
  <c r="Y357" i="82"/>
  <c r="Y289" i="85" s="1"/>
  <c r="I357" i="82"/>
  <c r="I289" i="85" s="1"/>
  <c r="Q199" i="82"/>
  <c r="Q162" i="85" s="1"/>
  <c r="Q645" i="82"/>
  <c r="Q522" i="85" s="1"/>
  <c r="Q683" i="85" s="1"/>
  <c r="Y485" i="82"/>
  <c r="Y392" i="85" s="1"/>
  <c r="I485" i="82"/>
  <c r="I392" i="85" s="1"/>
  <c r="Q327" i="82"/>
  <c r="Q265" i="85" s="1"/>
  <c r="Y169" i="82"/>
  <c r="Y138" i="85" s="1"/>
  <c r="I169" i="82"/>
  <c r="I138" i="85" s="1"/>
  <c r="Q649" i="82"/>
  <c r="Q527" i="85" s="1"/>
  <c r="Q687" i="85" s="1"/>
  <c r="Y490" i="82"/>
  <c r="Y396" i="85" s="1"/>
  <c r="I490" i="82"/>
  <c r="I396" i="85" s="1"/>
  <c r="Q174" i="82"/>
  <c r="Q142" i="85" s="1"/>
  <c r="Y653" i="82"/>
  <c r="Y532" i="85" s="1"/>
  <c r="Y691" i="85" s="1"/>
  <c r="I653" i="82"/>
  <c r="I532" i="85" s="1"/>
  <c r="I691" i="85" s="1"/>
  <c r="Q495" i="82"/>
  <c r="Q400" i="85" s="1"/>
  <c r="Y337" i="82"/>
  <c r="Y273" i="85" s="1"/>
  <c r="I337" i="82"/>
  <c r="I273" i="85" s="1"/>
  <c r="Q179" i="82"/>
  <c r="Q146" i="85" s="1"/>
  <c r="Y332" i="82"/>
  <c r="Y269" i="85" s="1"/>
  <c r="I332" i="82"/>
  <c r="I269" i="85" s="1"/>
  <c r="Q657" i="82"/>
  <c r="Q537" i="85" s="1"/>
  <c r="Q695" i="85" s="1"/>
  <c r="Y500" i="82"/>
  <c r="Y404" i="85" s="1"/>
  <c r="I500" i="82"/>
  <c r="I404" i="85" s="1"/>
  <c r="Q342" i="82"/>
  <c r="Q277" i="85" s="1"/>
  <c r="Y661" i="82"/>
  <c r="Y542" i="85" s="1"/>
  <c r="Y699" i="85" s="1"/>
  <c r="I661" i="82"/>
  <c r="I542" i="85" s="1"/>
  <c r="I699" i="85" s="1"/>
  <c r="Q505" i="82"/>
  <c r="Q408" i="85" s="1"/>
  <c r="Y347" i="82"/>
  <c r="Y281" i="85" s="1"/>
  <c r="I347" i="82"/>
  <c r="I281" i="85" s="1"/>
  <c r="Q189" i="82"/>
  <c r="Q154" i="85" s="1"/>
  <c r="Y665" i="82"/>
  <c r="Y547" i="85" s="1"/>
  <c r="Y703" i="85" s="1"/>
  <c r="I665" i="82"/>
  <c r="I547" i="85" s="1"/>
  <c r="I703" i="85" s="1"/>
  <c r="Q510" i="82"/>
  <c r="Q412" i="85" s="1"/>
  <c r="X352" i="82"/>
  <c r="X285" i="85" s="1"/>
  <c r="P352" i="82"/>
  <c r="P285" i="85" s="1"/>
  <c r="H352" i="82"/>
  <c r="H285" i="85" s="1"/>
  <c r="U194" i="82"/>
  <c r="U158" i="85" s="1"/>
  <c r="E194" i="82"/>
  <c r="E158" i="85" s="1"/>
  <c r="M669" i="82"/>
  <c r="M552" i="85" s="1"/>
  <c r="M707" i="85" s="1"/>
  <c r="U515" i="82"/>
  <c r="U416" i="85" s="1"/>
  <c r="E515" i="82"/>
  <c r="E416" i="85" s="1"/>
  <c r="M357" i="82"/>
  <c r="M289" i="85" s="1"/>
  <c r="U199" i="82"/>
  <c r="U162" i="85" s="1"/>
  <c r="E199" i="82"/>
  <c r="E162" i="85" s="1"/>
  <c r="V645" i="82"/>
  <c r="V522" i="85" s="1"/>
  <c r="V683" i="85" s="1"/>
  <c r="N645" i="82"/>
  <c r="N522" i="85" s="1"/>
  <c r="N683" i="85" s="1"/>
  <c r="F645" i="82"/>
  <c r="F522" i="85" s="1"/>
  <c r="F683" i="85" s="1"/>
  <c r="V485" i="82"/>
  <c r="V392" i="85" s="1"/>
  <c r="N485" i="82"/>
  <c r="N392" i="85" s="1"/>
  <c r="F485" i="82"/>
  <c r="F392" i="85" s="1"/>
  <c r="V327" i="82"/>
  <c r="V265" i="85" s="1"/>
  <c r="N327" i="82"/>
  <c r="N265" i="85" s="1"/>
  <c r="F327" i="82"/>
  <c r="F265" i="85" s="1"/>
  <c r="V169" i="82"/>
  <c r="V138" i="85" s="1"/>
  <c r="N169" i="82"/>
  <c r="N138" i="85" s="1"/>
  <c r="F169" i="82"/>
  <c r="F138" i="85" s="1"/>
  <c r="V649" i="82"/>
  <c r="V527" i="85" s="1"/>
  <c r="V687" i="85" s="1"/>
  <c r="N649" i="82"/>
  <c r="N527" i="85" s="1"/>
  <c r="N687" i="85" s="1"/>
  <c r="F649" i="82"/>
  <c r="F527" i="85" s="1"/>
  <c r="F687" i="85" s="1"/>
  <c r="V490" i="82"/>
  <c r="V396" i="85" s="1"/>
  <c r="N490" i="82"/>
  <c r="N396" i="85" s="1"/>
  <c r="F490" i="82"/>
  <c r="F396" i="85" s="1"/>
  <c r="V174" i="82"/>
  <c r="V142" i="85" s="1"/>
  <c r="N174" i="82"/>
  <c r="N142" i="85" s="1"/>
  <c r="F174" i="82"/>
  <c r="F142" i="85" s="1"/>
  <c r="V653" i="82"/>
  <c r="V532" i="85" s="1"/>
  <c r="V691" i="85" s="1"/>
  <c r="N653" i="82"/>
  <c r="N532" i="85" s="1"/>
  <c r="N691" i="85" s="1"/>
  <c r="F653" i="82"/>
  <c r="F532" i="85" s="1"/>
  <c r="F691" i="85" s="1"/>
  <c r="V495" i="82"/>
  <c r="V400" i="85" s="1"/>
  <c r="N495" i="82"/>
  <c r="N400" i="85" s="1"/>
  <c r="F495" i="82"/>
  <c r="F400" i="85" s="1"/>
  <c r="V337" i="82"/>
  <c r="V273" i="85" s="1"/>
  <c r="N337" i="82"/>
  <c r="N273" i="85" s="1"/>
  <c r="F337" i="82"/>
  <c r="F273" i="85" s="1"/>
  <c r="V179" i="82"/>
  <c r="V146" i="85" s="1"/>
  <c r="N179" i="82"/>
  <c r="N146" i="85" s="1"/>
  <c r="F179" i="82"/>
  <c r="F146" i="85" s="1"/>
  <c r="V332" i="82"/>
  <c r="V269" i="85" s="1"/>
  <c r="N332" i="82"/>
  <c r="N269" i="85" s="1"/>
  <c r="F332" i="82"/>
  <c r="F269" i="85" s="1"/>
  <c r="V657" i="82"/>
  <c r="V537" i="85" s="1"/>
  <c r="V695" i="85" s="1"/>
  <c r="N657" i="82"/>
  <c r="N537" i="85" s="1"/>
  <c r="N695" i="85" s="1"/>
  <c r="F657" i="82"/>
  <c r="F537" i="85" s="1"/>
  <c r="F695" i="85" s="1"/>
  <c r="V500" i="82"/>
  <c r="V404" i="85" s="1"/>
  <c r="N500" i="82"/>
  <c r="N404" i="85" s="1"/>
  <c r="F500" i="82"/>
  <c r="F404" i="85" s="1"/>
  <c r="V342" i="82"/>
  <c r="V277" i="85" s="1"/>
  <c r="N342" i="82"/>
  <c r="N277" i="85" s="1"/>
  <c r="F342" i="82"/>
  <c r="F277" i="85" s="1"/>
  <c r="F184" i="82"/>
  <c r="F150" i="85" s="1"/>
  <c r="N184" i="82"/>
  <c r="N150" i="85" s="1"/>
  <c r="V184" i="82"/>
  <c r="V150" i="85" s="1"/>
  <c r="V661" i="82"/>
  <c r="V542" i="85" s="1"/>
  <c r="V699" i="85" s="1"/>
  <c r="N661" i="82"/>
  <c r="N542" i="85" s="1"/>
  <c r="N699" i="85" s="1"/>
  <c r="F661" i="82"/>
  <c r="F542" i="85" s="1"/>
  <c r="F699" i="85" s="1"/>
  <c r="V505" i="82"/>
  <c r="V408" i="85" s="1"/>
  <c r="N505" i="82"/>
  <c r="N408" i="85" s="1"/>
  <c r="F505" i="82"/>
  <c r="F408" i="85" s="1"/>
  <c r="V347" i="82"/>
  <c r="V281" i="85" s="1"/>
  <c r="N347" i="82"/>
  <c r="N281" i="85" s="1"/>
  <c r="B189" i="82"/>
  <c r="B154" i="85" s="1"/>
  <c r="R189" i="82"/>
  <c r="R154" i="85" s="1"/>
  <c r="N189" i="82"/>
  <c r="N154" i="85" s="1"/>
  <c r="F189" i="82"/>
  <c r="F154" i="85" s="1"/>
  <c r="V665" i="82"/>
  <c r="V547" i="85" s="1"/>
  <c r="V703" i="85" s="1"/>
  <c r="N665" i="82"/>
  <c r="N547" i="85" s="1"/>
  <c r="N703" i="85" s="1"/>
  <c r="F665" i="82"/>
  <c r="F547" i="85" s="1"/>
  <c r="F703" i="85" s="1"/>
  <c r="V510" i="82"/>
  <c r="V412" i="85" s="1"/>
  <c r="N510" i="82"/>
  <c r="N412" i="85" s="1"/>
  <c r="F510" i="82"/>
  <c r="F412" i="85" s="1"/>
  <c r="V194" i="82"/>
  <c r="V158" i="85" s="1"/>
  <c r="N194" i="82"/>
  <c r="N158" i="85" s="1"/>
  <c r="F194" i="82"/>
  <c r="F158" i="85" s="1"/>
  <c r="V669" i="82"/>
  <c r="V552" i="85" s="1"/>
  <c r="V707" i="85" s="1"/>
  <c r="N669" i="82"/>
  <c r="N552" i="85" s="1"/>
  <c r="N707" i="85" s="1"/>
  <c r="F669" i="82"/>
  <c r="F552" i="85" s="1"/>
  <c r="F707" i="85" s="1"/>
  <c r="V515" i="82"/>
  <c r="V416" i="85" s="1"/>
  <c r="N515" i="82"/>
  <c r="N416" i="85" s="1"/>
  <c r="F515" i="82"/>
  <c r="F416" i="85" s="1"/>
  <c r="V357" i="82"/>
  <c r="V289" i="85" s="1"/>
  <c r="N357" i="82"/>
  <c r="N289" i="85" s="1"/>
  <c r="F357" i="82"/>
  <c r="F289" i="85" s="1"/>
  <c r="V199" i="82"/>
  <c r="V162" i="85" s="1"/>
  <c r="J199" i="82"/>
  <c r="J162" i="85" s="1"/>
  <c r="B39" i="85"/>
  <c r="B520" i="82"/>
  <c r="B420" i="85" s="1"/>
  <c r="B204" i="82"/>
  <c r="B166" i="85" s="1"/>
  <c r="B362" i="82"/>
  <c r="B293" i="85" s="1"/>
  <c r="B673" i="82"/>
  <c r="B557" i="85" s="1"/>
  <c r="J39" i="85"/>
  <c r="J520" i="82"/>
  <c r="J420" i="85" s="1"/>
  <c r="J204" i="82"/>
  <c r="J166" i="85" s="1"/>
  <c r="J362" i="82"/>
  <c r="J293" i="85" s="1"/>
  <c r="J673" i="82"/>
  <c r="J557" i="85" s="1"/>
  <c r="R39" i="85"/>
  <c r="R673" i="82"/>
  <c r="R557" i="85" s="1"/>
  <c r="R204" i="82"/>
  <c r="R166" i="85" s="1"/>
  <c r="R362" i="82"/>
  <c r="R293" i="85" s="1"/>
  <c r="R520" i="82"/>
  <c r="R420" i="85" s="1"/>
  <c r="B43" i="85"/>
  <c r="B367" i="82"/>
  <c r="B297" i="85" s="1"/>
  <c r="B525" i="82"/>
  <c r="B424" i="85" s="1"/>
  <c r="B677" i="82"/>
  <c r="B562" i="85" s="1"/>
  <c r="B715" i="85" s="1"/>
  <c r="J43" i="85"/>
  <c r="J367" i="82"/>
  <c r="J297" i="85" s="1"/>
  <c r="J525" i="82"/>
  <c r="J424" i="85" s="1"/>
  <c r="J677" i="82"/>
  <c r="J562" i="85" s="1"/>
  <c r="J715" i="85" s="1"/>
  <c r="R43" i="85"/>
  <c r="R367" i="82"/>
  <c r="R297" i="85" s="1"/>
  <c r="R525" i="82"/>
  <c r="R424" i="85" s="1"/>
  <c r="R677" i="82"/>
  <c r="R562" i="85" s="1"/>
  <c r="R715" i="85" s="1"/>
  <c r="B47" i="85"/>
  <c r="B214" i="82"/>
  <c r="B174" i="85" s="1"/>
  <c r="B372" i="82"/>
  <c r="B301" i="85" s="1"/>
  <c r="B530" i="82"/>
  <c r="B428" i="85" s="1"/>
  <c r="B681" i="82"/>
  <c r="B567" i="85" s="1"/>
  <c r="J47" i="85"/>
  <c r="J214" i="82"/>
  <c r="J174" i="85" s="1"/>
  <c r="J372" i="82"/>
  <c r="J301" i="85" s="1"/>
  <c r="J530" i="82"/>
  <c r="J428" i="85" s="1"/>
  <c r="J681" i="82"/>
  <c r="J567" i="85" s="1"/>
  <c r="R47" i="85"/>
  <c r="R214" i="82"/>
  <c r="R174" i="85" s="1"/>
  <c r="R372" i="82"/>
  <c r="R301" i="85" s="1"/>
  <c r="R530" i="82"/>
  <c r="R428" i="85" s="1"/>
  <c r="R681" i="82"/>
  <c r="R567" i="85" s="1"/>
  <c r="C51" i="85"/>
  <c r="C535" i="82"/>
  <c r="C432" i="85" s="1"/>
  <c r="C685" i="82"/>
  <c r="C572" i="85" s="1"/>
  <c r="C723" i="85" s="1"/>
  <c r="C219" i="82"/>
  <c r="C178" i="85" s="1"/>
  <c r="C377" i="82"/>
  <c r="C305" i="85" s="1"/>
  <c r="K51" i="85"/>
  <c r="K535" i="82"/>
  <c r="K432" i="85" s="1"/>
  <c r="K685" i="82"/>
  <c r="K572" i="85" s="1"/>
  <c r="K723" i="85" s="1"/>
  <c r="K377" i="82"/>
  <c r="K305" i="85" s="1"/>
  <c r="K219" i="82"/>
  <c r="K178" i="85" s="1"/>
  <c r="S535" i="82"/>
  <c r="S432" i="85" s="1"/>
  <c r="S685" i="82"/>
  <c r="S572" i="85" s="1"/>
  <c r="S723" i="85" s="1"/>
  <c r="S51" i="85"/>
  <c r="S219" i="82"/>
  <c r="S178" i="85" s="1"/>
  <c r="S377" i="82"/>
  <c r="S305" i="85" s="1"/>
  <c r="C224" i="82"/>
  <c r="C182" i="85" s="1"/>
  <c r="C382" i="82"/>
  <c r="C309" i="85" s="1"/>
  <c r="C55" i="85"/>
  <c r="C540" i="82"/>
  <c r="C436" i="85" s="1"/>
  <c r="C689" i="82"/>
  <c r="C577" i="85" s="1"/>
  <c r="C727" i="85" s="1"/>
  <c r="K55" i="85"/>
  <c r="K382" i="82"/>
  <c r="K309" i="85" s="1"/>
  <c r="K540" i="82"/>
  <c r="K436" i="85" s="1"/>
  <c r="K224" i="82"/>
  <c r="K182" i="85" s="1"/>
  <c r="K689" i="82"/>
  <c r="K577" i="85" s="1"/>
  <c r="K727" i="85" s="1"/>
  <c r="S382" i="82"/>
  <c r="S309" i="85" s="1"/>
  <c r="S540" i="82"/>
  <c r="S436" i="85" s="1"/>
  <c r="S55" i="85"/>
  <c r="S689" i="82"/>
  <c r="S577" i="85" s="1"/>
  <c r="S727" i="85" s="1"/>
  <c r="S224" i="82"/>
  <c r="S182" i="85" s="1"/>
  <c r="C229" i="82"/>
  <c r="C186" i="85" s="1"/>
  <c r="C545" i="82"/>
  <c r="C440" i="85" s="1"/>
  <c r="C59" i="85"/>
  <c r="C387" i="82"/>
  <c r="C313" i="85" s="1"/>
  <c r="C693" i="82"/>
  <c r="C582" i="85" s="1"/>
  <c r="C731" i="85" s="1"/>
  <c r="J59" i="85"/>
  <c r="J387" i="82"/>
  <c r="J313" i="85" s="1"/>
  <c r="J693" i="82"/>
  <c r="J582" i="85" s="1"/>
  <c r="J731" i="85" s="1"/>
  <c r="J545" i="82"/>
  <c r="J440" i="85" s="1"/>
  <c r="J229" i="82"/>
  <c r="J186" i="85" s="1"/>
  <c r="R59" i="85"/>
  <c r="R229" i="82"/>
  <c r="R186" i="85" s="1"/>
  <c r="R545" i="82"/>
  <c r="R440" i="85" s="1"/>
  <c r="R693" i="82"/>
  <c r="R582" i="85" s="1"/>
  <c r="R731" i="85" s="1"/>
  <c r="R387" i="82"/>
  <c r="R313" i="85" s="1"/>
  <c r="B392" i="82"/>
  <c r="B317" i="85" s="1"/>
  <c r="B697" i="82"/>
  <c r="B587" i="85" s="1"/>
  <c r="B735" i="85" s="1"/>
  <c r="B234" i="82"/>
  <c r="B190" i="85" s="1"/>
  <c r="B63" i="85"/>
  <c r="B550" i="82"/>
  <c r="B444" i="85" s="1"/>
  <c r="J63" i="85"/>
  <c r="J234" i="82"/>
  <c r="J190" i="85" s="1"/>
  <c r="J392" i="82"/>
  <c r="J317" i="85" s="1"/>
  <c r="J697" i="82"/>
  <c r="J587" i="85" s="1"/>
  <c r="J735" i="85" s="1"/>
  <c r="J550" i="82"/>
  <c r="J444" i="85" s="1"/>
  <c r="R63" i="85"/>
  <c r="R392" i="82"/>
  <c r="R317" i="85" s="1"/>
  <c r="R234" i="82"/>
  <c r="R190" i="85" s="1"/>
  <c r="R550" i="82"/>
  <c r="R444" i="85" s="1"/>
  <c r="R697" i="82"/>
  <c r="R587" i="85" s="1"/>
  <c r="R735" i="85" s="1"/>
  <c r="B555" i="82"/>
  <c r="B448" i="85" s="1"/>
  <c r="B397" i="82"/>
  <c r="B321" i="85" s="1"/>
  <c r="B701" i="82"/>
  <c r="B592" i="85" s="1"/>
  <c r="B739" i="85" s="1"/>
  <c r="B67" i="85"/>
  <c r="B239" i="82"/>
  <c r="B194" i="85" s="1"/>
  <c r="J239" i="82"/>
  <c r="J194" i="85" s="1"/>
  <c r="J397" i="82"/>
  <c r="J321" i="85" s="1"/>
  <c r="J701" i="82"/>
  <c r="J592" i="85" s="1"/>
  <c r="J739" i="85" s="1"/>
  <c r="J555" i="82"/>
  <c r="J448" i="85" s="1"/>
  <c r="J67" i="85"/>
  <c r="R67" i="85"/>
  <c r="R397" i="82"/>
  <c r="R321" i="85" s="1"/>
  <c r="R239" i="82"/>
  <c r="R194" i="85" s="1"/>
  <c r="R555" i="82"/>
  <c r="R448" i="85" s="1"/>
  <c r="R701" i="82"/>
  <c r="R592" i="85" s="1"/>
  <c r="R739" i="85" s="1"/>
  <c r="B71" i="85"/>
  <c r="B560" i="82"/>
  <c r="B452" i="85" s="1"/>
  <c r="B402" i="82"/>
  <c r="B325" i="85" s="1"/>
  <c r="B705" i="82"/>
  <c r="B597" i="85" s="1"/>
  <c r="B743" i="85" s="1"/>
  <c r="B244" i="82"/>
  <c r="B198" i="85" s="1"/>
  <c r="J71" i="85"/>
  <c r="J244" i="82"/>
  <c r="J198" i="85" s="1"/>
  <c r="J402" i="82"/>
  <c r="J325" i="85" s="1"/>
  <c r="J705" i="82"/>
  <c r="J597" i="85" s="1"/>
  <c r="J743" i="85" s="1"/>
  <c r="J560" i="82"/>
  <c r="J452" i="85" s="1"/>
  <c r="R71" i="85"/>
  <c r="R402" i="82"/>
  <c r="R325" i="85" s="1"/>
  <c r="R244" i="82"/>
  <c r="R198" i="85" s="1"/>
  <c r="R560" i="82"/>
  <c r="R452" i="85" s="1"/>
  <c r="R705" i="82"/>
  <c r="R597" i="85" s="1"/>
  <c r="R743" i="85" s="1"/>
  <c r="B75" i="85"/>
  <c r="B565" i="82"/>
  <c r="B456" i="85" s="1"/>
  <c r="B407" i="82"/>
  <c r="B329" i="85" s="1"/>
  <c r="B709" i="82"/>
  <c r="B602" i="85" s="1"/>
  <c r="B747" i="85" s="1"/>
  <c r="B249" i="82"/>
  <c r="B202" i="85" s="1"/>
  <c r="F75" i="85"/>
  <c r="F407" i="82"/>
  <c r="F329" i="85" s="1"/>
  <c r="F709" i="82"/>
  <c r="F602" i="85" s="1"/>
  <c r="F747" i="85" s="1"/>
  <c r="F565" i="82"/>
  <c r="F456" i="85" s="1"/>
  <c r="F249" i="82"/>
  <c r="F202" i="85" s="1"/>
  <c r="N75" i="85"/>
  <c r="N249" i="82"/>
  <c r="N202" i="85" s="1"/>
  <c r="N565" i="82"/>
  <c r="N456" i="85" s="1"/>
  <c r="N407" i="82"/>
  <c r="N329" i="85" s="1"/>
  <c r="N709" i="82"/>
  <c r="N602" i="85" s="1"/>
  <c r="N747" i="85" s="1"/>
  <c r="V75" i="85"/>
  <c r="V407" i="82"/>
  <c r="V329" i="85" s="1"/>
  <c r="V709" i="82"/>
  <c r="V602" i="85" s="1"/>
  <c r="V747" i="85" s="1"/>
  <c r="V249" i="82"/>
  <c r="V202" i="85" s="1"/>
  <c r="V565" i="82"/>
  <c r="V456" i="85" s="1"/>
  <c r="F412" i="82"/>
  <c r="F333" i="85" s="1"/>
  <c r="F713" i="82"/>
  <c r="F607" i="85" s="1"/>
  <c r="F751" i="85" s="1"/>
  <c r="F79" i="85"/>
  <c r="F254" i="82"/>
  <c r="F206" i="85" s="1"/>
  <c r="F570" i="82"/>
  <c r="F460" i="85" s="1"/>
  <c r="N254" i="82"/>
  <c r="N206" i="85" s="1"/>
  <c r="N570" i="82"/>
  <c r="N460" i="85" s="1"/>
  <c r="N79" i="85"/>
  <c r="N412" i="82"/>
  <c r="N333" i="85" s="1"/>
  <c r="N713" i="82"/>
  <c r="N607" i="85" s="1"/>
  <c r="N751" i="85" s="1"/>
  <c r="R79" i="85"/>
  <c r="R412" i="82"/>
  <c r="R333" i="85" s="1"/>
  <c r="R254" i="82"/>
  <c r="R206" i="85" s="1"/>
  <c r="R570" i="82"/>
  <c r="R460" i="85" s="1"/>
  <c r="R713" i="82"/>
  <c r="R607" i="85" s="1"/>
  <c r="R751" i="85" s="1"/>
  <c r="B575" i="82"/>
  <c r="B464" i="85" s="1"/>
  <c r="B83" i="85"/>
  <c r="B209" i="82"/>
  <c r="B170" i="85" s="1"/>
  <c r="B417" i="82"/>
  <c r="B337" i="85" s="1"/>
  <c r="B717" i="82"/>
  <c r="B612" i="85" s="1"/>
  <c r="B755" i="85" s="1"/>
  <c r="B259" i="82"/>
  <c r="B210" i="85" s="1"/>
  <c r="J83" i="85"/>
  <c r="J209" i="82"/>
  <c r="J170" i="85" s="1"/>
  <c r="J417" i="82"/>
  <c r="J337" i="85" s="1"/>
  <c r="J717" i="82"/>
  <c r="J612" i="85" s="1"/>
  <c r="J755" i="85" s="1"/>
  <c r="J575" i="82"/>
  <c r="J464" i="85" s="1"/>
  <c r="R83" i="85"/>
  <c r="R417" i="82"/>
  <c r="R337" i="85" s="1"/>
  <c r="R575" i="82"/>
  <c r="R464" i="85" s="1"/>
  <c r="R209" i="82"/>
  <c r="R170" i="85" s="1"/>
  <c r="R717" i="82"/>
  <c r="R612" i="85" s="1"/>
  <c r="R755" i="85" s="1"/>
  <c r="B87" i="85"/>
  <c r="B721" i="82"/>
  <c r="B617" i="85" s="1"/>
  <c r="B759" i="85" s="1"/>
  <c r="B264" i="82"/>
  <c r="B214" i="85" s="1"/>
  <c r="B580" i="82"/>
  <c r="B468" i="85" s="1"/>
  <c r="B422" i="82"/>
  <c r="B341" i="85" s="1"/>
  <c r="J87" i="85"/>
  <c r="J422" i="82"/>
  <c r="J341" i="85" s="1"/>
  <c r="J264" i="82"/>
  <c r="J214" i="85" s="1"/>
  <c r="J580" i="82"/>
  <c r="J468" i="85" s="1"/>
  <c r="J721" i="82"/>
  <c r="J617" i="85" s="1"/>
  <c r="J759" i="85" s="1"/>
  <c r="R87" i="85"/>
  <c r="R580" i="82"/>
  <c r="R468" i="85" s="1"/>
  <c r="R422" i="82"/>
  <c r="R341" i="85" s="1"/>
  <c r="R721" i="82"/>
  <c r="R617" i="85" s="1"/>
  <c r="R759" i="85" s="1"/>
  <c r="R264" i="82"/>
  <c r="R214" i="85" s="1"/>
  <c r="B91" i="85"/>
  <c r="B725" i="82"/>
  <c r="B622" i="85" s="1"/>
  <c r="B763" i="85" s="1"/>
  <c r="B269" i="82"/>
  <c r="B218" i="85" s="1"/>
  <c r="B585" i="82"/>
  <c r="B472" i="85" s="1"/>
  <c r="B427" i="82"/>
  <c r="B345" i="85" s="1"/>
  <c r="J91" i="85"/>
  <c r="J427" i="82"/>
  <c r="J345" i="85" s="1"/>
  <c r="J269" i="82"/>
  <c r="J218" i="85" s="1"/>
  <c r="J585" i="82"/>
  <c r="J472" i="85" s="1"/>
  <c r="J725" i="82"/>
  <c r="J622" i="85" s="1"/>
  <c r="J763" i="85" s="1"/>
  <c r="R91" i="85"/>
  <c r="R269" i="82"/>
  <c r="R218" i="85" s="1"/>
  <c r="R585" i="82"/>
  <c r="R472" i="85" s="1"/>
  <c r="R427" i="82"/>
  <c r="R345" i="85" s="1"/>
  <c r="R725" i="82"/>
  <c r="R622" i="85" s="1"/>
  <c r="R763" i="85" s="1"/>
  <c r="F95" i="85"/>
  <c r="F274" i="82"/>
  <c r="F222" i="85" s="1"/>
  <c r="F432" i="82"/>
  <c r="F349" i="85" s="1"/>
  <c r="F590" i="82"/>
  <c r="F476" i="85" s="1"/>
  <c r="F729" i="82"/>
  <c r="F627" i="85" s="1"/>
  <c r="F767" i="85" s="1"/>
  <c r="N274" i="82"/>
  <c r="N222" i="85" s="1"/>
  <c r="N432" i="82"/>
  <c r="N349" i="85" s="1"/>
  <c r="N590" i="82"/>
  <c r="N476" i="85" s="1"/>
  <c r="N729" i="82"/>
  <c r="N627" i="85" s="1"/>
  <c r="N767" i="85" s="1"/>
  <c r="N95" i="85"/>
  <c r="V95" i="85"/>
  <c r="V274" i="82"/>
  <c r="V222" i="85" s="1"/>
  <c r="V432" i="82"/>
  <c r="V349" i="85" s="1"/>
  <c r="V590" i="82"/>
  <c r="V476" i="85" s="1"/>
  <c r="V729" i="82"/>
  <c r="V627" i="85" s="1"/>
  <c r="V767" i="85" s="1"/>
  <c r="F279" i="82"/>
  <c r="F226" i="85" s="1"/>
  <c r="F437" i="82"/>
  <c r="F353" i="85" s="1"/>
  <c r="F595" i="82"/>
  <c r="F480" i="85" s="1"/>
  <c r="F733" i="82"/>
  <c r="F632" i="85" s="1"/>
  <c r="F771" i="85" s="1"/>
  <c r="F99" i="85"/>
  <c r="N99" i="85"/>
  <c r="N279" i="82"/>
  <c r="N226" i="85" s="1"/>
  <c r="N437" i="82"/>
  <c r="N353" i="85" s="1"/>
  <c r="N595" i="82"/>
  <c r="N480" i="85" s="1"/>
  <c r="N733" i="82"/>
  <c r="N632" i="85" s="1"/>
  <c r="N771" i="85" s="1"/>
  <c r="V279" i="82"/>
  <c r="V226" i="85" s="1"/>
  <c r="V437" i="82"/>
  <c r="V353" i="85" s="1"/>
  <c r="V595" i="82"/>
  <c r="V480" i="85" s="1"/>
  <c r="V733" i="82"/>
  <c r="V632" i="85" s="1"/>
  <c r="V771" i="85" s="1"/>
  <c r="V99" i="85"/>
  <c r="G184" i="82"/>
  <c r="G150" i="85" s="1"/>
  <c r="O184" i="82"/>
  <c r="O150" i="85" s="1"/>
  <c r="W184" i="82"/>
  <c r="W150" i="85" s="1"/>
  <c r="G39" i="85"/>
  <c r="G520" i="82"/>
  <c r="G420" i="85" s="1"/>
  <c r="G673" i="82"/>
  <c r="G557" i="85" s="1"/>
  <c r="G362" i="82"/>
  <c r="G293" i="85" s="1"/>
  <c r="G204" i="82"/>
  <c r="G166" i="85" s="1"/>
  <c r="O39" i="85"/>
  <c r="O520" i="82"/>
  <c r="O420" i="85" s="1"/>
  <c r="O673" i="82"/>
  <c r="O557" i="85" s="1"/>
  <c r="O204" i="82"/>
  <c r="O166" i="85" s="1"/>
  <c r="O362" i="82"/>
  <c r="O293" i="85" s="1"/>
  <c r="C43" i="85"/>
  <c r="C367" i="82"/>
  <c r="C297" i="85" s="1"/>
  <c r="C525" i="82"/>
  <c r="C424" i="85" s="1"/>
  <c r="C677" i="82"/>
  <c r="C562" i="85" s="1"/>
  <c r="C715" i="85" s="1"/>
  <c r="K43" i="85"/>
  <c r="K367" i="82"/>
  <c r="K297" i="85" s="1"/>
  <c r="K525" i="82"/>
  <c r="K424" i="85" s="1"/>
  <c r="K677" i="82"/>
  <c r="K562" i="85" s="1"/>
  <c r="K715" i="85" s="1"/>
  <c r="S43" i="85"/>
  <c r="S367" i="82"/>
  <c r="S297" i="85" s="1"/>
  <c r="S525" i="82"/>
  <c r="S424" i="85" s="1"/>
  <c r="S677" i="82"/>
  <c r="S562" i="85" s="1"/>
  <c r="S715" i="85" s="1"/>
  <c r="C47" i="85"/>
  <c r="C214" i="82"/>
  <c r="C174" i="85" s="1"/>
  <c r="C372" i="82"/>
  <c r="C301" i="85" s="1"/>
  <c r="C530" i="82"/>
  <c r="C428" i="85" s="1"/>
  <c r="C681" i="82"/>
  <c r="C567" i="85" s="1"/>
  <c r="S47" i="85"/>
  <c r="S214" i="82"/>
  <c r="S174" i="85" s="1"/>
  <c r="S372" i="82"/>
  <c r="S301" i="85" s="1"/>
  <c r="S530" i="82"/>
  <c r="S428" i="85" s="1"/>
  <c r="S681" i="82"/>
  <c r="S567" i="85" s="1"/>
  <c r="D51" i="85"/>
  <c r="D685" i="82"/>
  <c r="D572" i="85" s="1"/>
  <c r="D723" i="85" s="1"/>
  <c r="D219" i="82"/>
  <c r="D178" i="85" s="1"/>
  <c r="D535" i="82"/>
  <c r="D432" i="85" s="1"/>
  <c r="D377" i="82"/>
  <c r="D305" i="85" s="1"/>
  <c r="L51" i="85"/>
  <c r="L685" i="82"/>
  <c r="L572" i="85" s="1"/>
  <c r="L723" i="85" s="1"/>
  <c r="L219" i="82"/>
  <c r="L178" i="85" s="1"/>
  <c r="L377" i="82"/>
  <c r="L305" i="85" s="1"/>
  <c r="L535" i="82"/>
  <c r="L432" i="85" s="1"/>
  <c r="T51" i="85"/>
  <c r="T685" i="82"/>
  <c r="T572" i="85" s="1"/>
  <c r="T723" i="85" s="1"/>
  <c r="T219" i="82"/>
  <c r="T178" i="85" s="1"/>
  <c r="T535" i="82"/>
  <c r="T432" i="85" s="1"/>
  <c r="T377" i="82"/>
  <c r="T305" i="85" s="1"/>
  <c r="D224" i="82"/>
  <c r="D182" i="85" s="1"/>
  <c r="D55" i="85"/>
  <c r="D540" i="82"/>
  <c r="D436" i="85" s="1"/>
  <c r="D689" i="82"/>
  <c r="D577" i="85" s="1"/>
  <c r="D727" i="85" s="1"/>
  <c r="D382" i="82"/>
  <c r="D309" i="85" s="1"/>
  <c r="H224" i="82"/>
  <c r="H182" i="85" s="1"/>
  <c r="H540" i="82"/>
  <c r="H436" i="85" s="1"/>
  <c r="H55" i="85"/>
  <c r="H689" i="82"/>
  <c r="H577" i="85" s="1"/>
  <c r="H727" i="85" s="1"/>
  <c r="H382" i="82"/>
  <c r="H309" i="85" s="1"/>
  <c r="P55" i="85"/>
  <c r="P540" i="82"/>
  <c r="P436" i="85" s="1"/>
  <c r="P689" i="82"/>
  <c r="P577" i="85" s="1"/>
  <c r="P727" i="85" s="1"/>
  <c r="P382" i="82"/>
  <c r="P309" i="85" s="1"/>
  <c r="P224" i="82"/>
  <c r="P182" i="85" s="1"/>
  <c r="X55" i="85"/>
  <c r="X382" i="82"/>
  <c r="X309" i="85" s="1"/>
  <c r="X540" i="82"/>
  <c r="X436" i="85" s="1"/>
  <c r="X224" i="82"/>
  <c r="X182" i="85" s="1"/>
  <c r="X689" i="82"/>
  <c r="X577" i="85" s="1"/>
  <c r="X727" i="85" s="1"/>
  <c r="O59" i="85"/>
  <c r="O387" i="82"/>
  <c r="O313" i="85" s="1"/>
  <c r="O693" i="82"/>
  <c r="O582" i="85" s="1"/>
  <c r="O731" i="85" s="1"/>
  <c r="O229" i="82"/>
  <c r="O186" i="85" s="1"/>
  <c r="O545" i="82"/>
  <c r="O440" i="85" s="1"/>
  <c r="C63" i="85"/>
  <c r="C234" i="82"/>
  <c r="C190" i="85" s="1"/>
  <c r="C550" i="82"/>
  <c r="C444" i="85" s="1"/>
  <c r="C392" i="82"/>
  <c r="C317" i="85" s="1"/>
  <c r="C697" i="82"/>
  <c r="C587" i="85" s="1"/>
  <c r="C735" i="85" s="1"/>
  <c r="S234" i="82"/>
  <c r="S190" i="85" s="1"/>
  <c r="S550" i="82"/>
  <c r="S444" i="85" s="1"/>
  <c r="S63" i="85"/>
  <c r="S392" i="82"/>
  <c r="S317" i="85" s="1"/>
  <c r="S316" i="85" s="1"/>
  <c r="S697" i="82"/>
  <c r="S587" i="85" s="1"/>
  <c r="S735" i="85" s="1"/>
  <c r="G67" i="85"/>
  <c r="G397" i="82"/>
  <c r="G321" i="85" s="1"/>
  <c r="G239" i="82"/>
  <c r="G194" i="85" s="1"/>
  <c r="G555" i="82"/>
  <c r="G448" i="85" s="1"/>
  <c r="G701" i="82"/>
  <c r="G592" i="85" s="1"/>
  <c r="G739" i="85" s="1"/>
  <c r="O67" i="85"/>
  <c r="O555" i="82"/>
  <c r="O448" i="85" s="1"/>
  <c r="O397" i="82"/>
  <c r="O321" i="85" s="1"/>
  <c r="O701" i="82"/>
  <c r="O592" i="85" s="1"/>
  <c r="O739" i="85" s="1"/>
  <c r="O239" i="82"/>
  <c r="O194" i="85" s="1"/>
  <c r="W67" i="85"/>
  <c r="W701" i="82"/>
  <c r="W592" i="85" s="1"/>
  <c r="W739" i="85" s="1"/>
  <c r="W239" i="82"/>
  <c r="W194" i="85" s="1"/>
  <c r="W555" i="82"/>
  <c r="W448" i="85" s="1"/>
  <c r="W397" i="82"/>
  <c r="W321" i="85" s="1"/>
  <c r="G71" i="85"/>
  <c r="G402" i="82"/>
  <c r="G325" i="85" s="1"/>
  <c r="G244" i="82"/>
  <c r="G198" i="85" s="1"/>
  <c r="G560" i="82"/>
  <c r="G452" i="85" s="1"/>
  <c r="G705" i="82"/>
  <c r="G597" i="85" s="1"/>
  <c r="G743" i="85" s="1"/>
  <c r="O71" i="85"/>
  <c r="O560" i="82"/>
  <c r="O452" i="85" s="1"/>
  <c r="O402" i="82"/>
  <c r="O325" i="85" s="1"/>
  <c r="O705" i="82"/>
  <c r="O597" i="85" s="1"/>
  <c r="O743" i="85" s="1"/>
  <c r="O244" i="82"/>
  <c r="O198" i="85" s="1"/>
  <c r="W71" i="85"/>
  <c r="W705" i="82"/>
  <c r="W597" i="85" s="1"/>
  <c r="W743" i="85" s="1"/>
  <c r="W244" i="82"/>
  <c r="W198" i="85" s="1"/>
  <c r="W560" i="82"/>
  <c r="W452" i="85" s="1"/>
  <c r="W402" i="82"/>
  <c r="W325" i="85" s="1"/>
  <c r="G75" i="85"/>
  <c r="G407" i="82"/>
  <c r="G329" i="85" s="1"/>
  <c r="G249" i="82"/>
  <c r="G202" i="85" s="1"/>
  <c r="G565" i="82"/>
  <c r="G456" i="85" s="1"/>
  <c r="G709" i="82"/>
  <c r="G602" i="85" s="1"/>
  <c r="G747" i="85" s="1"/>
  <c r="O565" i="82"/>
  <c r="O456" i="85" s="1"/>
  <c r="O75" i="85"/>
  <c r="O407" i="82"/>
  <c r="O329" i="85" s="1"/>
  <c r="O709" i="82"/>
  <c r="O602" i="85" s="1"/>
  <c r="O747" i="85" s="1"/>
  <c r="O249" i="82"/>
  <c r="O202" i="85" s="1"/>
  <c r="W709" i="82"/>
  <c r="W602" i="85" s="1"/>
  <c r="W747" i="85" s="1"/>
  <c r="W249" i="82"/>
  <c r="W202" i="85" s="1"/>
  <c r="W565" i="82"/>
  <c r="W456" i="85" s="1"/>
  <c r="W75" i="85"/>
  <c r="W407" i="82"/>
  <c r="W329" i="85" s="1"/>
  <c r="G79" i="85"/>
  <c r="G412" i="82"/>
  <c r="G333" i="85" s="1"/>
  <c r="G254" i="82"/>
  <c r="G206" i="85" s="1"/>
  <c r="G570" i="82"/>
  <c r="G460" i="85" s="1"/>
  <c r="G713" i="82"/>
  <c r="G607" i="85" s="1"/>
  <c r="G751" i="85" s="1"/>
  <c r="O570" i="82"/>
  <c r="O460" i="85" s="1"/>
  <c r="O412" i="82"/>
  <c r="O333" i="85" s="1"/>
  <c r="O713" i="82"/>
  <c r="O607" i="85" s="1"/>
  <c r="O751" i="85" s="1"/>
  <c r="O254" i="82"/>
  <c r="O206" i="85" s="1"/>
  <c r="O79" i="85"/>
  <c r="W79" i="85"/>
  <c r="W713" i="82"/>
  <c r="W607" i="85" s="1"/>
  <c r="W751" i="85" s="1"/>
  <c r="W254" i="82"/>
  <c r="W206" i="85" s="1"/>
  <c r="W570" i="82"/>
  <c r="W460" i="85" s="1"/>
  <c r="W412" i="82"/>
  <c r="W333" i="85" s="1"/>
  <c r="C83" i="85"/>
  <c r="C209" i="82"/>
  <c r="C575" i="82"/>
  <c r="C464" i="85" s="1"/>
  <c r="C717" i="82"/>
  <c r="C612" i="85" s="1"/>
  <c r="C755" i="85" s="1"/>
  <c r="C417" i="82"/>
  <c r="C337" i="85" s="1"/>
  <c r="K83" i="85"/>
  <c r="K209" i="82"/>
  <c r="K170" i="85" s="1"/>
  <c r="K417" i="82"/>
  <c r="K337" i="85" s="1"/>
  <c r="K717" i="82"/>
  <c r="K612" i="85" s="1"/>
  <c r="K755" i="85" s="1"/>
  <c r="K575" i="82"/>
  <c r="K464" i="85" s="1"/>
  <c r="W83" i="85"/>
  <c r="W209" i="82"/>
  <c r="W170" i="85" s="1"/>
  <c r="W717" i="82"/>
  <c r="W612" i="85" s="1"/>
  <c r="W755" i="85" s="1"/>
  <c r="W575" i="82"/>
  <c r="W464" i="85" s="1"/>
  <c r="W417" i="82"/>
  <c r="W337" i="85" s="1"/>
  <c r="G87" i="85"/>
  <c r="G264" i="82"/>
  <c r="G214" i="85" s="1"/>
  <c r="G422" i="82"/>
  <c r="G341" i="85" s="1"/>
  <c r="G580" i="82"/>
  <c r="G468" i="85" s="1"/>
  <c r="G721" i="82"/>
  <c r="G617" i="85" s="1"/>
  <c r="G759" i="85" s="1"/>
  <c r="O87" i="85"/>
  <c r="O264" i="82"/>
  <c r="O214" i="85" s="1"/>
  <c r="O422" i="82"/>
  <c r="O341" i="85" s="1"/>
  <c r="O580" i="82"/>
  <c r="O468" i="85" s="1"/>
  <c r="O721" i="82"/>
  <c r="O617" i="85" s="1"/>
  <c r="O759" i="85" s="1"/>
  <c r="W87" i="85"/>
  <c r="W264" i="82"/>
  <c r="W214" i="85" s="1"/>
  <c r="W422" i="82"/>
  <c r="W341" i="85" s="1"/>
  <c r="W580" i="82"/>
  <c r="W468" i="85" s="1"/>
  <c r="W721" i="82"/>
  <c r="W617" i="85" s="1"/>
  <c r="W759" i="85" s="1"/>
  <c r="G91" i="85"/>
  <c r="G269" i="82"/>
  <c r="G218" i="85" s="1"/>
  <c r="G427" i="82"/>
  <c r="G345" i="85" s="1"/>
  <c r="G585" i="82"/>
  <c r="G472" i="85" s="1"/>
  <c r="G725" i="82"/>
  <c r="G622" i="85" s="1"/>
  <c r="G763" i="85" s="1"/>
  <c r="O91" i="85"/>
  <c r="O269" i="82"/>
  <c r="O218" i="85" s="1"/>
  <c r="O427" i="82"/>
  <c r="O345" i="85" s="1"/>
  <c r="O585" i="82"/>
  <c r="O472" i="85" s="1"/>
  <c r="O725" i="82"/>
  <c r="O622" i="85" s="1"/>
  <c r="O763" i="85" s="1"/>
  <c r="W91" i="85"/>
  <c r="W269" i="82"/>
  <c r="W218" i="85" s="1"/>
  <c r="W427" i="82"/>
  <c r="W345" i="85" s="1"/>
  <c r="W585" i="82"/>
  <c r="W472" i="85" s="1"/>
  <c r="W725" i="82"/>
  <c r="W622" i="85" s="1"/>
  <c r="W763" i="85" s="1"/>
  <c r="G95" i="85"/>
  <c r="G274" i="82"/>
  <c r="G222" i="85" s="1"/>
  <c r="G432" i="82"/>
  <c r="G349" i="85" s="1"/>
  <c r="G590" i="82"/>
  <c r="G476" i="85" s="1"/>
  <c r="G729" i="82"/>
  <c r="G627" i="85" s="1"/>
  <c r="G767" i="85" s="1"/>
  <c r="O274" i="82"/>
  <c r="O222" i="85" s="1"/>
  <c r="O432" i="82"/>
  <c r="O349" i="85" s="1"/>
  <c r="O590" i="82"/>
  <c r="O476" i="85" s="1"/>
  <c r="O729" i="82"/>
  <c r="O627" i="85" s="1"/>
  <c r="O767" i="85" s="1"/>
  <c r="O95" i="85"/>
  <c r="W95" i="85"/>
  <c r="W274" i="82"/>
  <c r="W222" i="85" s="1"/>
  <c r="W432" i="82"/>
  <c r="W349" i="85" s="1"/>
  <c r="W590" i="82"/>
  <c r="W476" i="85" s="1"/>
  <c r="W729" i="82"/>
  <c r="W627" i="85" s="1"/>
  <c r="W767" i="85" s="1"/>
  <c r="G99" i="85"/>
  <c r="G279" i="82"/>
  <c r="G226" i="85" s="1"/>
  <c r="G437" i="82"/>
  <c r="G353" i="85" s="1"/>
  <c r="G595" i="82"/>
  <c r="G480" i="85" s="1"/>
  <c r="G733" i="82"/>
  <c r="G632" i="85" s="1"/>
  <c r="G771" i="85" s="1"/>
  <c r="O279" i="82"/>
  <c r="O226" i="85" s="1"/>
  <c r="O437" i="82"/>
  <c r="O353" i="85" s="1"/>
  <c r="O595" i="82"/>
  <c r="O480" i="85" s="1"/>
  <c r="O733" i="82"/>
  <c r="O632" i="85" s="1"/>
  <c r="O771" i="85" s="1"/>
  <c r="O99" i="85"/>
  <c r="W99" i="85"/>
  <c r="W279" i="82"/>
  <c r="W226" i="85" s="1"/>
  <c r="W437" i="82"/>
  <c r="W353" i="85" s="1"/>
  <c r="W595" i="82"/>
  <c r="W480" i="85" s="1"/>
  <c r="W733" i="82"/>
  <c r="W632" i="85" s="1"/>
  <c r="W771" i="85" s="1"/>
  <c r="X645" i="82"/>
  <c r="X522" i="85" s="1"/>
  <c r="X683" i="85" s="1"/>
  <c r="T645" i="82"/>
  <c r="T522" i="85" s="1"/>
  <c r="T683" i="85" s="1"/>
  <c r="P645" i="82"/>
  <c r="P522" i="85" s="1"/>
  <c r="P683" i="85" s="1"/>
  <c r="L645" i="82"/>
  <c r="L522" i="85" s="1"/>
  <c r="L683" i="85" s="1"/>
  <c r="H645" i="82"/>
  <c r="H522" i="85" s="1"/>
  <c r="H683" i="85" s="1"/>
  <c r="D645" i="82"/>
  <c r="D522" i="85" s="1"/>
  <c r="D683" i="85" s="1"/>
  <c r="X485" i="82"/>
  <c r="X392" i="85" s="1"/>
  <c r="T485" i="82"/>
  <c r="T392" i="85" s="1"/>
  <c r="P485" i="82"/>
  <c r="P392" i="85" s="1"/>
  <c r="L485" i="82"/>
  <c r="L392" i="85" s="1"/>
  <c r="H485" i="82"/>
  <c r="H392" i="85" s="1"/>
  <c r="D485" i="82"/>
  <c r="D392" i="85" s="1"/>
  <c r="X327" i="82"/>
  <c r="X265" i="85" s="1"/>
  <c r="T327" i="82"/>
  <c r="T265" i="85" s="1"/>
  <c r="P327" i="82"/>
  <c r="P265" i="85" s="1"/>
  <c r="L327" i="82"/>
  <c r="L265" i="85" s="1"/>
  <c r="H327" i="82"/>
  <c r="H265" i="85" s="1"/>
  <c r="D327" i="82"/>
  <c r="D265" i="85" s="1"/>
  <c r="X169" i="82"/>
  <c r="X138" i="85" s="1"/>
  <c r="T169" i="82"/>
  <c r="T138" i="85" s="1"/>
  <c r="P169" i="82"/>
  <c r="P138" i="85" s="1"/>
  <c r="L169" i="82"/>
  <c r="L138" i="85" s="1"/>
  <c r="H169" i="82"/>
  <c r="H138" i="85" s="1"/>
  <c r="D169" i="82"/>
  <c r="D138" i="85" s="1"/>
  <c r="X649" i="82"/>
  <c r="X527" i="85" s="1"/>
  <c r="X687" i="85" s="1"/>
  <c r="T649" i="82"/>
  <c r="T527" i="85" s="1"/>
  <c r="T687" i="85" s="1"/>
  <c r="P649" i="82"/>
  <c r="P527" i="85" s="1"/>
  <c r="P687" i="85" s="1"/>
  <c r="L649" i="82"/>
  <c r="L527" i="85" s="1"/>
  <c r="L687" i="85" s="1"/>
  <c r="H649" i="82"/>
  <c r="H527" i="85" s="1"/>
  <c r="H687" i="85" s="1"/>
  <c r="D649" i="82"/>
  <c r="D527" i="85" s="1"/>
  <c r="D687" i="85" s="1"/>
  <c r="X490" i="82"/>
  <c r="X396" i="85" s="1"/>
  <c r="T490" i="82"/>
  <c r="T396" i="85" s="1"/>
  <c r="P490" i="82"/>
  <c r="P396" i="85" s="1"/>
  <c r="L490" i="82"/>
  <c r="L396" i="85" s="1"/>
  <c r="H490" i="82"/>
  <c r="H396" i="85" s="1"/>
  <c r="D490" i="82"/>
  <c r="D396" i="85" s="1"/>
  <c r="X174" i="82"/>
  <c r="X142" i="85" s="1"/>
  <c r="T174" i="82"/>
  <c r="T142" i="85" s="1"/>
  <c r="P174" i="82"/>
  <c r="P142" i="85" s="1"/>
  <c r="L174" i="82"/>
  <c r="L142" i="85" s="1"/>
  <c r="H174" i="82"/>
  <c r="H142" i="85" s="1"/>
  <c r="D174" i="82"/>
  <c r="D142" i="85" s="1"/>
  <c r="X653" i="82"/>
  <c r="X532" i="85" s="1"/>
  <c r="X691" i="85" s="1"/>
  <c r="T653" i="82"/>
  <c r="T532" i="85" s="1"/>
  <c r="T691" i="85" s="1"/>
  <c r="P653" i="82"/>
  <c r="P532" i="85" s="1"/>
  <c r="P691" i="85" s="1"/>
  <c r="L653" i="82"/>
  <c r="L532" i="85" s="1"/>
  <c r="L691" i="85" s="1"/>
  <c r="H653" i="82"/>
  <c r="H532" i="85" s="1"/>
  <c r="H691" i="85" s="1"/>
  <c r="D653" i="82"/>
  <c r="D532" i="85" s="1"/>
  <c r="D691" i="85" s="1"/>
  <c r="X495" i="82"/>
  <c r="X400" i="85" s="1"/>
  <c r="T495" i="82"/>
  <c r="T400" i="85" s="1"/>
  <c r="P495" i="82"/>
  <c r="P400" i="85" s="1"/>
  <c r="L495" i="82"/>
  <c r="L400" i="85" s="1"/>
  <c r="H495" i="82"/>
  <c r="H400" i="85" s="1"/>
  <c r="D495" i="82"/>
  <c r="D400" i="85" s="1"/>
  <c r="X337" i="82"/>
  <c r="X273" i="85" s="1"/>
  <c r="T337" i="82"/>
  <c r="T273" i="85" s="1"/>
  <c r="P337" i="82"/>
  <c r="P273" i="85" s="1"/>
  <c r="L337" i="82"/>
  <c r="L273" i="85" s="1"/>
  <c r="H337" i="82"/>
  <c r="H273" i="85" s="1"/>
  <c r="D337" i="82"/>
  <c r="D273" i="85" s="1"/>
  <c r="X179" i="82"/>
  <c r="X146" i="85" s="1"/>
  <c r="T179" i="82"/>
  <c r="T146" i="85" s="1"/>
  <c r="P179" i="82"/>
  <c r="P146" i="85" s="1"/>
  <c r="L179" i="82"/>
  <c r="L146" i="85" s="1"/>
  <c r="H179" i="82"/>
  <c r="H146" i="85" s="1"/>
  <c r="D179" i="82"/>
  <c r="D146" i="85" s="1"/>
  <c r="X332" i="82"/>
  <c r="X269" i="85" s="1"/>
  <c r="T332" i="82"/>
  <c r="T269" i="85" s="1"/>
  <c r="P332" i="82"/>
  <c r="P269" i="85" s="1"/>
  <c r="L332" i="82"/>
  <c r="L269" i="85" s="1"/>
  <c r="H332" i="82"/>
  <c r="H269" i="85" s="1"/>
  <c r="D332" i="82"/>
  <c r="D269" i="85" s="1"/>
  <c r="X657" i="82"/>
  <c r="X537" i="85" s="1"/>
  <c r="X695" i="85" s="1"/>
  <c r="T657" i="82"/>
  <c r="T537" i="85" s="1"/>
  <c r="T695" i="85" s="1"/>
  <c r="P657" i="82"/>
  <c r="P537" i="85" s="1"/>
  <c r="P695" i="85" s="1"/>
  <c r="L657" i="82"/>
  <c r="L537" i="85" s="1"/>
  <c r="L695" i="85" s="1"/>
  <c r="H657" i="82"/>
  <c r="H537" i="85" s="1"/>
  <c r="H695" i="85" s="1"/>
  <c r="D657" i="82"/>
  <c r="D537" i="85" s="1"/>
  <c r="D695" i="85" s="1"/>
  <c r="X500" i="82"/>
  <c r="X404" i="85" s="1"/>
  <c r="T500" i="82"/>
  <c r="T404" i="85" s="1"/>
  <c r="P500" i="82"/>
  <c r="P404" i="85" s="1"/>
  <c r="L500" i="82"/>
  <c r="L404" i="85" s="1"/>
  <c r="H500" i="82"/>
  <c r="H404" i="85" s="1"/>
  <c r="D500" i="82"/>
  <c r="D404" i="85" s="1"/>
  <c r="X342" i="82"/>
  <c r="X277" i="85" s="1"/>
  <c r="T342" i="82"/>
  <c r="T277" i="85" s="1"/>
  <c r="P342" i="82"/>
  <c r="P277" i="85" s="1"/>
  <c r="L342" i="82"/>
  <c r="L277" i="85" s="1"/>
  <c r="H342" i="82"/>
  <c r="H277" i="85" s="1"/>
  <c r="D342" i="82"/>
  <c r="D277" i="85" s="1"/>
  <c r="D184" i="82"/>
  <c r="D150" i="85" s="1"/>
  <c r="H184" i="82"/>
  <c r="H150" i="85" s="1"/>
  <c r="L184" i="82"/>
  <c r="L150" i="85" s="1"/>
  <c r="P184" i="82"/>
  <c r="P150" i="85" s="1"/>
  <c r="T184" i="82"/>
  <c r="T150" i="85" s="1"/>
  <c r="X184" i="82"/>
  <c r="X150" i="85" s="1"/>
  <c r="X661" i="82"/>
  <c r="X542" i="85" s="1"/>
  <c r="X699" i="85" s="1"/>
  <c r="T661" i="82"/>
  <c r="T542" i="85" s="1"/>
  <c r="T699" i="85" s="1"/>
  <c r="P661" i="82"/>
  <c r="P542" i="85" s="1"/>
  <c r="P699" i="85" s="1"/>
  <c r="L661" i="82"/>
  <c r="L542" i="85" s="1"/>
  <c r="L699" i="85" s="1"/>
  <c r="H661" i="82"/>
  <c r="H542" i="85" s="1"/>
  <c r="H699" i="85" s="1"/>
  <c r="D661" i="82"/>
  <c r="D542" i="85" s="1"/>
  <c r="D699" i="85" s="1"/>
  <c r="X505" i="82"/>
  <c r="X408" i="85" s="1"/>
  <c r="T505" i="82"/>
  <c r="T408" i="85" s="1"/>
  <c r="P505" i="82"/>
  <c r="P408" i="85" s="1"/>
  <c r="L505" i="82"/>
  <c r="L408" i="85" s="1"/>
  <c r="H505" i="82"/>
  <c r="H408" i="85" s="1"/>
  <c r="D505" i="82"/>
  <c r="D408" i="85" s="1"/>
  <c r="X347" i="82"/>
  <c r="X281" i="85" s="1"/>
  <c r="T347" i="82"/>
  <c r="T281" i="85" s="1"/>
  <c r="P347" i="82"/>
  <c r="P281" i="85" s="1"/>
  <c r="L347" i="82"/>
  <c r="L281" i="85" s="1"/>
  <c r="H347" i="82"/>
  <c r="H281" i="85" s="1"/>
  <c r="D347" i="82"/>
  <c r="D281" i="85" s="1"/>
  <c r="X189" i="82"/>
  <c r="X154" i="85" s="1"/>
  <c r="T189" i="82"/>
  <c r="T154" i="85" s="1"/>
  <c r="P189" i="82"/>
  <c r="P154" i="85" s="1"/>
  <c r="L189" i="82"/>
  <c r="L154" i="85" s="1"/>
  <c r="H189" i="82"/>
  <c r="H154" i="85" s="1"/>
  <c r="D189" i="82"/>
  <c r="D154" i="85" s="1"/>
  <c r="X665" i="82"/>
  <c r="X547" i="85" s="1"/>
  <c r="X703" i="85" s="1"/>
  <c r="T665" i="82"/>
  <c r="T547" i="85" s="1"/>
  <c r="T703" i="85" s="1"/>
  <c r="P665" i="82"/>
  <c r="P547" i="85" s="1"/>
  <c r="P703" i="85" s="1"/>
  <c r="L665" i="82"/>
  <c r="L547" i="85" s="1"/>
  <c r="L703" i="85" s="1"/>
  <c r="H665" i="82"/>
  <c r="H547" i="85" s="1"/>
  <c r="H703" i="85" s="1"/>
  <c r="D665" i="82"/>
  <c r="D547" i="85" s="1"/>
  <c r="D703" i="85" s="1"/>
  <c r="X510" i="82"/>
  <c r="X412" i="85" s="1"/>
  <c r="T510" i="82"/>
  <c r="T412" i="85" s="1"/>
  <c r="P510" i="82"/>
  <c r="P412" i="85" s="1"/>
  <c r="L510" i="82"/>
  <c r="L412" i="85" s="1"/>
  <c r="H510" i="82"/>
  <c r="H412" i="85" s="1"/>
  <c r="D510" i="82"/>
  <c r="D412" i="85" s="1"/>
  <c r="W352" i="82"/>
  <c r="W285" i="85" s="1"/>
  <c r="S352" i="82"/>
  <c r="S285" i="85" s="1"/>
  <c r="O352" i="82"/>
  <c r="O285" i="85" s="1"/>
  <c r="K352" i="82"/>
  <c r="K285" i="85" s="1"/>
  <c r="G352" i="82"/>
  <c r="G285" i="85" s="1"/>
  <c r="C352" i="82"/>
  <c r="C285" i="85" s="1"/>
  <c r="X194" i="82"/>
  <c r="X158" i="85" s="1"/>
  <c r="T194" i="82"/>
  <c r="T158" i="85" s="1"/>
  <c r="P194" i="82"/>
  <c r="P158" i="85" s="1"/>
  <c r="L194" i="82"/>
  <c r="L158" i="85" s="1"/>
  <c r="H194" i="82"/>
  <c r="H158" i="85" s="1"/>
  <c r="D194" i="82"/>
  <c r="D158" i="85" s="1"/>
  <c r="X669" i="82"/>
  <c r="X552" i="85" s="1"/>
  <c r="X707" i="85" s="1"/>
  <c r="T669" i="82"/>
  <c r="T552" i="85" s="1"/>
  <c r="T707" i="85" s="1"/>
  <c r="P669" i="82"/>
  <c r="P552" i="85" s="1"/>
  <c r="P707" i="85" s="1"/>
  <c r="L669" i="82"/>
  <c r="L552" i="85" s="1"/>
  <c r="L707" i="85" s="1"/>
  <c r="H669" i="82"/>
  <c r="H552" i="85" s="1"/>
  <c r="H707" i="85" s="1"/>
  <c r="D669" i="82"/>
  <c r="D552" i="85" s="1"/>
  <c r="D707" i="85" s="1"/>
  <c r="X515" i="82"/>
  <c r="X416" i="85" s="1"/>
  <c r="T515" i="82"/>
  <c r="T416" i="85" s="1"/>
  <c r="P515" i="82"/>
  <c r="P416" i="85" s="1"/>
  <c r="L515" i="82"/>
  <c r="L416" i="85" s="1"/>
  <c r="H515" i="82"/>
  <c r="H416" i="85" s="1"/>
  <c r="D515" i="82"/>
  <c r="D416" i="85" s="1"/>
  <c r="X357" i="82"/>
  <c r="X289" i="85" s="1"/>
  <c r="T357" i="82"/>
  <c r="T289" i="85" s="1"/>
  <c r="P357" i="82"/>
  <c r="P289" i="85" s="1"/>
  <c r="L357" i="82"/>
  <c r="L289" i="85" s="1"/>
  <c r="H357" i="82"/>
  <c r="H289" i="85" s="1"/>
  <c r="D357" i="82"/>
  <c r="D289" i="85" s="1"/>
  <c r="X199" i="82"/>
  <c r="X162" i="85" s="1"/>
  <c r="T199" i="82"/>
  <c r="T162" i="85" s="1"/>
  <c r="P199" i="82"/>
  <c r="P162" i="85" s="1"/>
  <c r="L199" i="82"/>
  <c r="L162" i="85" s="1"/>
  <c r="H199" i="82"/>
  <c r="H162" i="85" s="1"/>
  <c r="D199" i="82"/>
  <c r="D162" i="85" s="1"/>
  <c r="D520" i="82"/>
  <c r="D420" i="85" s="1"/>
  <c r="D673" i="82"/>
  <c r="D557" i="85" s="1"/>
  <c r="D204" i="82"/>
  <c r="D166" i="85" s="1"/>
  <c r="D362" i="82"/>
  <c r="D293" i="85" s="1"/>
  <c r="D39" i="85"/>
  <c r="H39" i="85"/>
  <c r="H204" i="82"/>
  <c r="H166" i="85" s="1"/>
  <c r="H362" i="82"/>
  <c r="H293" i="85" s="1"/>
  <c r="H520" i="82"/>
  <c r="H420" i="85" s="1"/>
  <c r="H673" i="82"/>
  <c r="H557" i="85" s="1"/>
  <c r="L39" i="85"/>
  <c r="L520" i="82"/>
  <c r="L420" i="85" s="1"/>
  <c r="L204" i="82"/>
  <c r="L166" i="85" s="1"/>
  <c r="L362" i="82"/>
  <c r="L293" i="85" s="1"/>
  <c r="L673" i="82"/>
  <c r="L557" i="85" s="1"/>
  <c r="P39" i="85"/>
  <c r="P520" i="82"/>
  <c r="P420" i="85" s="1"/>
  <c r="P673" i="82"/>
  <c r="P557" i="85" s="1"/>
  <c r="P204" i="82"/>
  <c r="P166" i="85" s="1"/>
  <c r="P362" i="82"/>
  <c r="P293" i="85" s="1"/>
  <c r="T39" i="85"/>
  <c r="T520" i="82"/>
  <c r="T420" i="85" s="1"/>
  <c r="T204" i="82"/>
  <c r="T166" i="85" s="1"/>
  <c r="T362" i="82"/>
  <c r="T293" i="85" s="1"/>
  <c r="T673" i="82"/>
  <c r="T557" i="85" s="1"/>
  <c r="X39" i="85"/>
  <c r="X204" i="82"/>
  <c r="X166" i="85" s="1"/>
  <c r="X362" i="82"/>
  <c r="X293" i="85" s="1"/>
  <c r="X520" i="82"/>
  <c r="X420" i="85" s="1"/>
  <c r="X673" i="82"/>
  <c r="X557" i="85" s="1"/>
  <c r="D43" i="85"/>
  <c r="D367" i="82"/>
  <c r="D297" i="85" s="1"/>
  <c r="D525" i="82"/>
  <c r="D424" i="85" s="1"/>
  <c r="D677" i="82"/>
  <c r="D562" i="85" s="1"/>
  <c r="D715" i="85" s="1"/>
  <c r="H43" i="85"/>
  <c r="H367" i="82"/>
  <c r="H297" i="85" s="1"/>
  <c r="H525" i="82"/>
  <c r="H424" i="85" s="1"/>
  <c r="H677" i="82"/>
  <c r="H562" i="85" s="1"/>
  <c r="H715" i="85" s="1"/>
  <c r="L43" i="85"/>
  <c r="L367" i="82"/>
  <c r="L297" i="85" s="1"/>
  <c r="L525" i="82"/>
  <c r="L424" i="85" s="1"/>
  <c r="L677" i="82"/>
  <c r="L562" i="85" s="1"/>
  <c r="L715" i="85" s="1"/>
  <c r="P367" i="82"/>
  <c r="P297" i="85" s="1"/>
  <c r="P525" i="82"/>
  <c r="P424" i="85" s="1"/>
  <c r="P677" i="82"/>
  <c r="P562" i="85" s="1"/>
  <c r="P715" i="85" s="1"/>
  <c r="P43" i="85"/>
  <c r="T43" i="85"/>
  <c r="T367" i="82"/>
  <c r="T297" i="85" s="1"/>
  <c r="T525" i="82"/>
  <c r="T424" i="85" s="1"/>
  <c r="T677" i="82"/>
  <c r="T562" i="85" s="1"/>
  <c r="T715" i="85" s="1"/>
  <c r="X43" i="85"/>
  <c r="X367" i="82"/>
  <c r="X297" i="85" s="1"/>
  <c r="X525" i="82"/>
  <c r="X424" i="85" s="1"/>
  <c r="X677" i="82"/>
  <c r="X562" i="85" s="1"/>
  <c r="X715" i="85" s="1"/>
  <c r="D47" i="85"/>
  <c r="D214" i="82"/>
  <c r="D174" i="85" s="1"/>
  <c r="D372" i="82"/>
  <c r="D301" i="85" s="1"/>
  <c r="D530" i="82"/>
  <c r="D428" i="85" s="1"/>
  <c r="D681" i="82"/>
  <c r="D567" i="85" s="1"/>
  <c r="H47" i="85"/>
  <c r="H214" i="82"/>
  <c r="H174" i="85" s="1"/>
  <c r="H372" i="82"/>
  <c r="H301" i="85" s="1"/>
  <c r="H530" i="82"/>
  <c r="H428" i="85" s="1"/>
  <c r="H681" i="82"/>
  <c r="H567" i="85" s="1"/>
  <c r="L47" i="85"/>
  <c r="L214" i="82"/>
  <c r="L174" i="85" s="1"/>
  <c r="L372" i="82"/>
  <c r="L301" i="85" s="1"/>
  <c r="L530" i="82"/>
  <c r="L428" i="85" s="1"/>
  <c r="L681" i="82"/>
  <c r="L567" i="85" s="1"/>
  <c r="P214" i="82"/>
  <c r="P174" i="85" s="1"/>
  <c r="P372" i="82"/>
  <c r="P301" i="85" s="1"/>
  <c r="P530" i="82"/>
  <c r="P428" i="85" s="1"/>
  <c r="P681" i="82"/>
  <c r="P567" i="85" s="1"/>
  <c r="P47" i="85"/>
  <c r="T47" i="85"/>
  <c r="T214" i="82"/>
  <c r="T174" i="85" s="1"/>
  <c r="T372" i="82"/>
  <c r="T301" i="85" s="1"/>
  <c r="T530" i="82"/>
  <c r="T428" i="85" s="1"/>
  <c r="T681" i="82"/>
  <c r="T567" i="85" s="1"/>
  <c r="X47" i="85"/>
  <c r="X214" i="82"/>
  <c r="X174" i="85" s="1"/>
  <c r="X372" i="82"/>
  <c r="X301" i="85" s="1"/>
  <c r="X530" i="82"/>
  <c r="X428" i="85" s="1"/>
  <c r="X681" i="82"/>
  <c r="X567" i="85" s="1"/>
  <c r="E51" i="85"/>
  <c r="E219" i="82"/>
  <c r="E178" i="85" s="1"/>
  <c r="E377" i="82"/>
  <c r="E305" i="85" s="1"/>
  <c r="E535" i="82"/>
  <c r="E432" i="85" s="1"/>
  <c r="E685" i="82"/>
  <c r="E572" i="85" s="1"/>
  <c r="E723" i="85" s="1"/>
  <c r="I219" i="82"/>
  <c r="I178" i="85" s="1"/>
  <c r="I377" i="82"/>
  <c r="I305" i="85" s="1"/>
  <c r="I51" i="85"/>
  <c r="I535" i="82"/>
  <c r="I432" i="85" s="1"/>
  <c r="I685" i="82"/>
  <c r="I572" i="85" s="1"/>
  <c r="I723" i="85" s="1"/>
  <c r="M219" i="82"/>
  <c r="M178" i="85" s="1"/>
  <c r="M51" i="85"/>
  <c r="M377" i="82"/>
  <c r="M305" i="85" s="1"/>
  <c r="M685" i="82"/>
  <c r="M572" i="85" s="1"/>
  <c r="M723" i="85" s="1"/>
  <c r="M535" i="82"/>
  <c r="M432" i="85" s="1"/>
  <c r="Q51" i="85"/>
  <c r="Q219" i="82"/>
  <c r="Q178" i="85" s="1"/>
  <c r="Q377" i="82"/>
  <c r="Q305" i="85" s="1"/>
  <c r="Q535" i="82"/>
  <c r="Q432" i="85" s="1"/>
  <c r="Q685" i="82"/>
  <c r="Q572" i="85" s="1"/>
  <c r="Q723" i="85" s="1"/>
  <c r="U51" i="85"/>
  <c r="U219" i="82"/>
  <c r="U178" i="85" s="1"/>
  <c r="U377" i="82"/>
  <c r="U305" i="85" s="1"/>
  <c r="U535" i="82"/>
  <c r="U432" i="85" s="1"/>
  <c r="U685" i="82"/>
  <c r="U572" i="85" s="1"/>
  <c r="U723" i="85" s="1"/>
  <c r="Y51" i="85"/>
  <c r="Y219" i="82"/>
  <c r="Y178" i="85" s="1"/>
  <c r="Y377" i="82"/>
  <c r="Y305" i="85" s="1"/>
  <c r="Y535" i="82"/>
  <c r="Y432" i="85" s="1"/>
  <c r="Y685" i="82"/>
  <c r="Y572" i="85" s="1"/>
  <c r="Y723" i="85" s="1"/>
  <c r="E55" i="85"/>
  <c r="E689" i="82"/>
  <c r="E577" i="85" s="1"/>
  <c r="E727" i="85" s="1"/>
  <c r="E224" i="82"/>
  <c r="E182" i="85" s="1"/>
  <c r="E540" i="82"/>
  <c r="E436" i="85" s="1"/>
  <c r="E382" i="82"/>
  <c r="E309" i="85" s="1"/>
  <c r="I224" i="82"/>
  <c r="I182" i="85" s="1"/>
  <c r="I689" i="82"/>
  <c r="I577" i="85" s="1"/>
  <c r="I727" i="85" s="1"/>
  <c r="I540" i="82"/>
  <c r="I436" i="85" s="1"/>
  <c r="I382" i="82"/>
  <c r="I309" i="85" s="1"/>
  <c r="I55" i="85"/>
  <c r="M689" i="82"/>
  <c r="M577" i="85" s="1"/>
  <c r="M727" i="85" s="1"/>
  <c r="M55" i="85"/>
  <c r="M224" i="82"/>
  <c r="M182" i="85" s="1"/>
  <c r="M382" i="82"/>
  <c r="M309" i="85" s="1"/>
  <c r="M540" i="82"/>
  <c r="M436" i="85" s="1"/>
  <c r="Q55" i="85"/>
  <c r="Q689" i="82"/>
  <c r="Q577" i="85" s="1"/>
  <c r="Q727" i="85" s="1"/>
  <c r="Q224" i="82"/>
  <c r="Q182" i="85" s="1"/>
  <c r="Q540" i="82"/>
  <c r="Q436" i="85" s="1"/>
  <c r="Q382" i="82"/>
  <c r="Q309" i="85" s="1"/>
  <c r="U55" i="85"/>
  <c r="U689" i="82"/>
  <c r="U577" i="85" s="1"/>
  <c r="U727" i="85" s="1"/>
  <c r="U224" i="82"/>
  <c r="U182" i="85" s="1"/>
  <c r="U540" i="82"/>
  <c r="U436" i="85" s="1"/>
  <c r="U382" i="82"/>
  <c r="U309" i="85" s="1"/>
  <c r="Y540" i="82"/>
  <c r="Y436" i="85" s="1"/>
  <c r="Y55" i="85"/>
  <c r="Y689" i="82"/>
  <c r="Y577" i="85" s="1"/>
  <c r="Y727" i="85" s="1"/>
  <c r="Y382" i="82"/>
  <c r="Y309" i="85" s="1"/>
  <c r="Y224" i="82"/>
  <c r="Y182" i="85" s="1"/>
  <c r="E59" i="85"/>
  <c r="E387" i="82"/>
  <c r="E313" i="85" s="1"/>
  <c r="E693" i="82"/>
  <c r="E582" i="85" s="1"/>
  <c r="E731" i="85" s="1"/>
  <c r="E229" i="82"/>
  <c r="E186" i="85" s="1"/>
  <c r="E545" i="82"/>
  <c r="E440" i="85" s="1"/>
  <c r="H59" i="85"/>
  <c r="H229" i="82"/>
  <c r="H186" i="85" s="1"/>
  <c r="H387" i="82"/>
  <c r="H313" i="85" s="1"/>
  <c r="H545" i="82"/>
  <c r="H440" i="85" s="1"/>
  <c r="H693" i="82"/>
  <c r="H582" i="85" s="1"/>
  <c r="H731" i="85" s="1"/>
  <c r="L59" i="85"/>
  <c r="L229" i="82"/>
  <c r="L186" i="85" s="1"/>
  <c r="L387" i="82"/>
  <c r="L313" i="85" s="1"/>
  <c r="L545" i="82"/>
  <c r="L440" i="85" s="1"/>
  <c r="L693" i="82"/>
  <c r="L582" i="85" s="1"/>
  <c r="L731" i="85" s="1"/>
  <c r="P229" i="82"/>
  <c r="P186" i="85" s="1"/>
  <c r="P387" i="82"/>
  <c r="P313" i="85" s="1"/>
  <c r="P545" i="82"/>
  <c r="P440" i="85" s="1"/>
  <c r="P693" i="82"/>
  <c r="P582" i="85" s="1"/>
  <c r="P731" i="85" s="1"/>
  <c r="P59" i="85"/>
  <c r="T229" i="82"/>
  <c r="T186" i="85" s="1"/>
  <c r="T387" i="82"/>
  <c r="T313" i="85" s="1"/>
  <c r="T545" i="82"/>
  <c r="T440" i="85" s="1"/>
  <c r="T693" i="82"/>
  <c r="T582" i="85" s="1"/>
  <c r="T731" i="85" s="1"/>
  <c r="T59" i="85"/>
  <c r="X59" i="85"/>
  <c r="X229" i="82"/>
  <c r="X186" i="85" s="1"/>
  <c r="X387" i="82"/>
  <c r="X313" i="85" s="1"/>
  <c r="X545" i="82"/>
  <c r="X440" i="85" s="1"/>
  <c r="X693" i="82"/>
  <c r="X582" i="85" s="1"/>
  <c r="X731" i="85" s="1"/>
  <c r="D234" i="82"/>
  <c r="D190" i="85" s="1"/>
  <c r="D392" i="82"/>
  <c r="D317" i="85" s="1"/>
  <c r="D550" i="82"/>
  <c r="D444" i="85" s="1"/>
  <c r="D697" i="82"/>
  <c r="D587" i="85" s="1"/>
  <c r="D735" i="85" s="1"/>
  <c r="D63" i="85"/>
  <c r="H63" i="85"/>
  <c r="H234" i="82"/>
  <c r="H190" i="85" s="1"/>
  <c r="H392" i="82"/>
  <c r="H317" i="85" s="1"/>
  <c r="H550" i="82"/>
  <c r="H444" i="85" s="1"/>
  <c r="H697" i="82"/>
  <c r="H587" i="85" s="1"/>
  <c r="H735" i="85" s="1"/>
  <c r="L234" i="82"/>
  <c r="L190" i="85" s="1"/>
  <c r="L392" i="82"/>
  <c r="L317" i="85" s="1"/>
  <c r="L550" i="82"/>
  <c r="L444" i="85" s="1"/>
  <c r="L697" i="82"/>
  <c r="L587" i="85" s="1"/>
  <c r="L735" i="85" s="1"/>
  <c r="L63" i="85"/>
  <c r="P63" i="85"/>
  <c r="P234" i="82"/>
  <c r="P190" i="85" s="1"/>
  <c r="P392" i="82"/>
  <c r="P317" i="85" s="1"/>
  <c r="P550" i="82"/>
  <c r="P444" i="85" s="1"/>
  <c r="P697" i="82"/>
  <c r="P587" i="85" s="1"/>
  <c r="P735" i="85" s="1"/>
  <c r="T234" i="82"/>
  <c r="T190" i="85" s="1"/>
  <c r="T392" i="82"/>
  <c r="T317" i="85" s="1"/>
  <c r="T550" i="82"/>
  <c r="T444" i="85" s="1"/>
  <c r="T697" i="82"/>
  <c r="T587" i="85" s="1"/>
  <c r="T735" i="85" s="1"/>
  <c r="T63" i="85"/>
  <c r="X63" i="85"/>
  <c r="X234" i="82"/>
  <c r="X190" i="85" s="1"/>
  <c r="X392" i="82"/>
  <c r="X317" i="85" s="1"/>
  <c r="X550" i="82"/>
  <c r="X444" i="85" s="1"/>
  <c r="X697" i="82"/>
  <c r="X587" i="85" s="1"/>
  <c r="X735" i="85" s="1"/>
  <c r="D67" i="85"/>
  <c r="D239" i="82"/>
  <c r="D194" i="85" s="1"/>
  <c r="D397" i="82"/>
  <c r="D321" i="85" s="1"/>
  <c r="D555" i="82"/>
  <c r="D448" i="85" s="1"/>
  <c r="D701" i="82"/>
  <c r="D592" i="85" s="1"/>
  <c r="D739" i="85" s="1"/>
  <c r="H67" i="85"/>
  <c r="H239" i="82"/>
  <c r="H194" i="85" s="1"/>
  <c r="H397" i="82"/>
  <c r="H321" i="85" s="1"/>
  <c r="H555" i="82"/>
  <c r="H448" i="85" s="1"/>
  <c r="H701" i="82"/>
  <c r="H592" i="85" s="1"/>
  <c r="H739" i="85" s="1"/>
  <c r="L67" i="85"/>
  <c r="L239" i="82"/>
  <c r="L194" i="85" s="1"/>
  <c r="L397" i="82"/>
  <c r="L321" i="85" s="1"/>
  <c r="L555" i="82"/>
  <c r="L448" i="85" s="1"/>
  <c r="L701" i="82"/>
  <c r="L592" i="85" s="1"/>
  <c r="L739" i="85" s="1"/>
  <c r="P67" i="85"/>
  <c r="P239" i="82"/>
  <c r="P194" i="85" s="1"/>
  <c r="P397" i="82"/>
  <c r="P321" i="85" s="1"/>
  <c r="P555" i="82"/>
  <c r="P448" i="85" s="1"/>
  <c r="P701" i="82"/>
  <c r="P592" i="85" s="1"/>
  <c r="P739" i="85" s="1"/>
  <c r="T67" i="85"/>
  <c r="T239" i="82"/>
  <c r="T194" i="85" s="1"/>
  <c r="T397" i="82"/>
  <c r="T321" i="85" s="1"/>
  <c r="T555" i="82"/>
  <c r="T448" i="85" s="1"/>
  <c r="T701" i="82"/>
  <c r="T592" i="85" s="1"/>
  <c r="T739" i="85" s="1"/>
  <c r="X67" i="85"/>
  <c r="X239" i="82"/>
  <c r="X194" i="85" s="1"/>
  <c r="X397" i="82"/>
  <c r="X321" i="85" s="1"/>
  <c r="X555" i="82"/>
  <c r="X448" i="85" s="1"/>
  <c r="X701" i="82"/>
  <c r="X592" i="85" s="1"/>
  <c r="X739" i="85" s="1"/>
  <c r="D71" i="85"/>
  <c r="D244" i="82"/>
  <c r="D198" i="85" s="1"/>
  <c r="D402" i="82"/>
  <c r="D325" i="85" s="1"/>
  <c r="D560" i="82"/>
  <c r="D452" i="85" s="1"/>
  <c r="D705" i="82"/>
  <c r="D597" i="85" s="1"/>
  <c r="D743" i="85" s="1"/>
  <c r="H244" i="82"/>
  <c r="H198" i="85" s="1"/>
  <c r="H402" i="82"/>
  <c r="H325" i="85" s="1"/>
  <c r="H560" i="82"/>
  <c r="H452" i="85" s="1"/>
  <c r="H705" i="82"/>
  <c r="H597" i="85" s="1"/>
  <c r="H743" i="85" s="1"/>
  <c r="H71" i="85"/>
  <c r="L71" i="85"/>
  <c r="L244" i="82"/>
  <c r="L198" i="85" s="1"/>
  <c r="L402" i="82"/>
  <c r="L325" i="85" s="1"/>
  <c r="L560" i="82"/>
  <c r="L452" i="85" s="1"/>
  <c r="L705" i="82"/>
  <c r="L597" i="85" s="1"/>
  <c r="L743" i="85" s="1"/>
  <c r="P244" i="82"/>
  <c r="P198" i="85" s="1"/>
  <c r="P402" i="82"/>
  <c r="P325" i="85" s="1"/>
  <c r="P560" i="82"/>
  <c r="P452" i="85" s="1"/>
  <c r="P705" i="82"/>
  <c r="P597" i="85" s="1"/>
  <c r="P743" i="85" s="1"/>
  <c r="P71" i="85"/>
  <c r="T71" i="85"/>
  <c r="T244" i="82"/>
  <c r="T198" i="85" s="1"/>
  <c r="T402" i="82"/>
  <c r="T325" i="85" s="1"/>
  <c r="T560" i="82"/>
  <c r="T452" i="85" s="1"/>
  <c r="T705" i="82"/>
  <c r="T597" i="85" s="1"/>
  <c r="T743" i="85" s="1"/>
  <c r="X244" i="82"/>
  <c r="X198" i="85" s="1"/>
  <c r="X402" i="82"/>
  <c r="X325" i="85" s="1"/>
  <c r="X560" i="82"/>
  <c r="X452" i="85" s="1"/>
  <c r="X705" i="82"/>
  <c r="X597" i="85" s="1"/>
  <c r="X743" i="85" s="1"/>
  <c r="X71" i="85"/>
  <c r="D75" i="85"/>
  <c r="D249" i="82"/>
  <c r="D202" i="85" s="1"/>
  <c r="D407" i="82"/>
  <c r="D329" i="85" s="1"/>
  <c r="D565" i="82"/>
  <c r="D456" i="85" s="1"/>
  <c r="D709" i="82"/>
  <c r="D602" i="85" s="1"/>
  <c r="D747" i="85" s="1"/>
  <c r="H249" i="82"/>
  <c r="H202" i="85" s="1"/>
  <c r="H407" i="82"/>
  <c r="H329" i="85" s="1"/>
  <c r="H565" i="82"/>
  <c r="H456" i="85" s="1"/>
  <c r="H709" i="82"/>
  <c r="H602" i="85" s="1"/>
  <c r="H747" i="85" s="1"/>
  <c r="H75" i="85"/>
  <c r="L75" i="85"/>
  <c r="L249" i="82"/>
  <c r="L202" i="85" s="1"/>
  <c r="L407" i="82"/>
  <c r="L329" i="85" s="1"/>
  <c r="L565" i="82"/>
  <c r="L456" i="85" s="1"/>
  <c r="L709" i="82"/>
  <c r="L602" i="85" s="1"/>
  <c r="L747" i="85" s="1"/>
  <c r="P249" i="82"/>
  <c r="P202" i="85" s="1"/>
  <c r="P407" i="82"/>
  <c r="P329" i="85" s="1"/>
  <c r="P565" i="82"/>
  <c r="P456" i="85" s="1"/>
  <c r="P709" i="82"/>
  <c r="P602" i="85" s="1"/>
  <c r="P747" i="85" s="1"/>
  <c r="P75" i="85"/>
  <c r="T75" i="85"/>
  <c r="T249" i="82"/>
  <c r="T202" i="85" s="1"/>
  <c r="T407" i="82"/>
  <c r="T329" i="85" s="1"/>
  <c r="T565" i="82"/>
  <c r="T456" i="85" s="1"/>
  <c r="T709" i="82"/>
  <c r="T602" i="85" s="1"/>
  <c r="T747" i="85" s="1"/>
  <c r="X249" i="82"/>
  <c r="X202" i="85" s="1"/>
  <c r="X407" i="82"/>
  <c r="X329" i="85" s="1"/>
  <c r="X565" i="82"/>
  <c r="X456" i="85" s="1"/>
  <c r="X709" i="82"/>
  <c r="X602" i="85" s="1"/>
  <c r="X747" i="85" s="1"/>
  <c r="X75" i="85"/>
  <c r="D79" i="85"/>
  <c r="D254" i="82"/>
  <c r="D206" i="85" s="1"/>
  <c r="D412" i="82"/>
  <c r="D333" i="85" s="1"/>
  <c r="D570" i="82"/>
  <c r="D460" i="85" s="1"/>
  <c r="D713" i="82"/>
  <c r="D607" i="85" s="1"/>
  <c r="D751" i="85" s="1"/>
  <c r="H79" i="85"/>
  <c r="H254" i="82"/>
  <c r="H206" i="85" s="1"/>
  <c r="H412" i="82"/>
  <c r="H333" i="85" s="1"/>
  <c r="H570" i="82"/>
  <c r="H460" i="85" s="1"/>
  <c r="H713" i="82"/>
  <c r="H607" i="85" s="1"/>
  <c r="H751" i="85" s="1"/>
  <c r="L79" i="85"/>
  <c r="L254" i="82"/>
  <c r="L206" i="85" s="1"/>
  <c r="L412" i="82"/>
  <c r="L333" i="85" s="1"/>
  <c r="L570" i="82"/>
  <c r="L460" i="85" s="1"/>
  <c r="L713" i="82"/>
  <c r="L607" i="85" s="1"/>
  <c r="L751" i="85" s="1"/>
  <c r="P79" i="85"/>
  <c r="P254" i="82"/>
  <c r="P206" i="85" s="1"/>
  <c r="P412" i="82"/>
  <c r="P333" i="85" s="1"/>
  <c r="P570" i="82"/>
  <c r="P460" i="85" s="1"/>
  <c r="P713" i="82"/>
  <c r="P607" i="85" s="1"/>
  <c r="P751" i="85" s="1"/>
  <c r="T79" i="85"/>
  <c r="T254" i="82"/>
  <c r="T206" i="85" s="1"/>
  <c r="T412" i="82"/>
  <c r="T333" i="85" s="1"/>
  <c r="T570" i="82"/>
  <c r="T460" i="85" s="1"/>
  <c r="T713" i="82"/>
  <c r="T607" i="85" s="1"/>
  <c r="T751" i="85" s="1"/>
  <c r="X79" i="85"/>
  <c r="X254" i="82"/>
  <c r="X206" i="85" s="1"/>
  <c r="X412" i="82"/>
  <c r="X333" i="85" s="1"/>
  <c r="X570" i="82"/>
  <c r="X460" i="85" s="1"/>
  <c r="X713" i="82"/>
  <c r="X607" i="85" s="1"/>
  <c r="X751" i="85" s="1"/>
  <c r="D83" i="85"/>
  <c r="D417" i="82"/>
  <c r="D337" i="85" s="1"/>
  <c r="D575" i="82"/>
  <c r="D464" i="85" s="1"/>
  <c r="D717" i="82"/>
  <c r="D612" i="85" s="1"/>
  <c r="D755" i="85" s="1"/>
  <c r="D209" i="82"/>
  <c r="D170" i="85" s="1"/>
  <c r="H83" i="85"/>
  <c r="H417" i="82"/>
  <c r="H337" i="85" s="1"/>
  <c r="H575" i="82"/>
  <c r="H464" i="85" s="1"/>
  <c r="H717" i="82"/>
  <c r="H612" i="85" s="1"/>
  <c r="H755" i="85" s="1"/>
  <c r="H209" i="82"/>
  <c r="L83" i="85"/>
  <c r="L417" i="82"/>
  <c r="L337" i="85" s="1"/>
  <c r="L575" i="82"/>
  <c r="L464" i="85" s="1"/>
  <c r="L717" i="82"/>
  <c r="L612" i="85" s="1"/>
  <c r="L755" i="85" s="1"/>
  <c r="L209" i="82"/>
  <c r="L170" i="85" s="1"/>
  <c r="P83" i="85"/>
  <c r="P417" i="82"/>
  <c r="P337" i="85" s="1"/>
  <c r="P575" i="82"/>
  <c r="P464" i="85" s="1"/>
  <c r="P717" i="82"/>
  <c r="P612" i="85" s="1"/>
  <c r="P755" i="85" s="1"/>
  <c r="P209" i="82"/>
  <c r="P170" i="85" s="1"/>
  <c r="T83" i="85"/>
  <c r="T417" i="82"/>
  <c r="T337" i="85" s="1"/>
  <c r="T575" i="82"/>
  <c r="T464" i="85" s="1"/>
  <c r="T717" i="82"/>
  <c r="T612" i="85" s="1"/>
  <c r="T755" i="85" s="1"/>
  <c r="T209" i="82"/>
  <c r="T170" i="85" s="1"/>
  <c r="X83" i="85"/>
  <c r="X417" i="82"/>
  <c r="X337" i="85" s="1"/>
  <c r="X575" i="82"/>
  <c r="X464" i="85" s="1"/>
  <c r="X717" i="82"/>
  <c r="X612" i="85" s="1"/>
  <c r="X755" i="85" s="1"/>
  <c r="X209" i="82"/>
  <c r="X170" i="85" s="1"/>
  <c r="D422" i="82"/>
  <c r="D341" i="85" s="1"/>
  <c r="D721" i="82"/>
  <c r="D617" i="85" s="1"/>
  <c r="D759" i="85" s="1"/>
  <c r="D87" i="85"/>
  <c r="D580" i="82"/>
  <c r="D468" i="85" s="1"/>
  <c r="D264" i="82"/>
  <c r="D214" i="85" s="1"/>
  <c r="H87" i="85"/>
  <c r="H580" i="82"/>
  <c r="H468" i="85" s="1"/>
  <c r="H422" i="82"/>
  <c r="H341" i="85" s="1"/>
  <c r="H721" i="82"/>
  <c r="H617" i="85" s="1"/>
  <c r="H759" i="85" s="1"/>
  <c r="H264" i="82"/>
  <c r="H214" i="85" s="1"/>
  <c r="L264" i="82"/>
  <c r="L214" i="85" s="1"/>
  <c r="L580" i="82"/>
  <c r="L468" i="85" s="1"/>
  <c r="L87" i="85"/>
  <c r="L422" i="82"/>
  <c r="L341" i="85" s="1"/>
  <c r="L721" i="82"/>
  <c r="L617" i="85" s="1"/>
  <c r="L759" i="85" s="1"/>
  <c r="P87" i="85"/>
  <c r="P721" i="82"/>
  <c r="P617" i="85" s="1"/>
  <c r="P759" i="85" s="1"/>
  <c r="P264" i="82"/>
  <c r="P214" i="85" s="1"/>
  <c r="P580" i="82"/>
  <c r="P468" i="85" s="1"/>
  <c r="P422" i="82"/>
  <c r="P341" i="85" s="1"/>
  <c r="T422" i="82"/>
  <c r="T341" i="85" s="1"/>
  <c r="T721" i="82"/>
  <c r="T617" i="85" s="1"/>
  <c r="T759" i="85" s="1"/>
  <c r="T87" i="85"/>
  <c r="T264" i="82"/>
  <c r="T214" i="85" s="1"/>
  <c r="T580" i="82"/>
  <c r="T468" i="85" s="1"/>
  <c r="X87" i="85"/>
  <c r="X264" i="82"/>
  <c r="X214" i="85" s="1"/>
  <c r="X422" i="82"/>
  <c r="X341" i="85" s="1"/>
  <c r="X721" i="82"/>
  <c r="X617" i="85" s="1"/>
  <c r="X759" i="85" s="1"/>
  <c r="X580" i="82"/>
  <c r="X468" i="85" s="1"/>
  <c r="D91" i="85"/>
  <c r="D427" i="82"/>
  <c r="D345" i="85" s="1"/>
  <c r="D725" i="82"/>
  <c r="D622" i="85" s="1"/>
  <c r="D763" i="85" s="1"/>
  <c r="D269" i="82"/>
  <c r="D218" i="85" s="1"/>
  <c r="D585" i="82"/>
  <c r="D472" i="85" s="1"/>
  <c r="H91" i="85"/>
  <c r="H269" i="82"/>
  <c r="H218" i="85" s="1"/>
  <c r="H585" i="82"/>
  <c r="H472" i="85" s="1"/>
  <c r="H427" i="82"/>
  <c r="H345" i="85" s="1"/>
  <c r="H725" i="82"/>
  <c r="H622" i="85" s="1"/>
  <c r="H763" i="85" s="1"/>
  <c r="L91" i="85"/>
  <c r="L269" i="82"/>
  <c r="L218" i="85" s="1"/>
  <c r="L585" i="82"/>
  <c r="L472" i="85" s="1"/>
  <c r="L725" i="82"/>
  <c r="L622" i="85" s="1"/>
  <c r="L763" i="85" s="1"/>
  <c r="L427" i="82"/>
  <c r="L345" i="85" s="1"/>
  <c r="P91" i="85"/>
  <c r="P725" i="82"/>
  <c r="P622" i="85" s="1"/>
  <c r="P763" i="85" s="1"/>
  <c r="P269" i="82"/>
  <c r="P218" i="85" s="1"/>
  <c r="P585" i="82"/>
  <c r="P472" i="85" s="1"/>
  <c r="P427" i="82"/>
  <c r="P345" i="85" s="1"/>
  <c r="T427" i="82"/>
  <c r="T345" i="85" s="1"/>
  <c r="T725" i="82"/>
  <c r="T622" i="85" s="1"/>
  <c r="T763" i="85" s="1"/>
  <c r="T269" i="82"/>
  <c r="T218" i="85" s="1"/>
  <c r="T91" i="85"/>
  <c r="T585" i="82"/>
  <c r="T472" i="85" s="1"/>
  <c r="X91" i="85"/>
  <c r="X269" i="82"/>
  <c r="X218" i="85" s="1"/>
  <c r="X427" i="82"/>
  <c r="X345" i="85" s="1"/>
  <c r="X725" i="82"/>
  <c r="X622" i="85" s="1"/>
  <c r="X763" i="85" s="1"/>
  <c r="X585" i="82"/>
  <c r="X472" i="85" s="1"/>
  <c r="D729" i="82"/>
  <c r="D627" i="85" s="1"/>
  <c r="D767" i="85" s="1"/>
  <c r="D274" i="82"/>
  <c r="D222" i="85" s="1"/>
  <c r="D432" i="82"/>
  <c r="D349" i="85" s="1"/>
  <c r="D590" i="82"/>
  <c r="D476" i="85" s="1"/>
  <c r="D95" i="85"/>
  <c r="H95" i="85"/>
  <c r="H274" i="82"/>
  <c r="H222" i="85" s="1"/>
  <c r="H590" i="82"/>
  <c r="H476" i="85" s="1"/>
  <c r="H729" i="82"/>
  <c r="H627" i="85" s="1"/>
  <c r="H767" i="85" s="1"/>
  <c r="H432" i="82"/>
  <c r="H349" i="85" s="1"/>
  <c r="L95" i="85"/>
  <c r="L274" i="82"/>
  <c r="L222" i="85" s="1"/>
  <c r="L432" i="82"/>
  <c r="L349" i="85" s="1"/>
  <c r="L590" i="82"/>
  <c r="L476" i="85" s="1"/>
  <c r="L729" i="82"/>
  <c r="L627" i="85" s="1"/>
  <c r="L767" i="85" s="1"/>
  <c r="P95" i="85"/>
  <c r="P432" i="82"/>
  <c r="P349" i="85" s="1"/>
  <c r="P274" i="82"/>
  <c r="P222" i="85" s="1"/>
  <c r="P590" i="82"/>
  <c r="P476" i="85" s="1"/>
  <c r="P729" i="82"/>
  <c r="P627" i="85" s="1"/>
  <c r="P767" i="85" s="1"/>
  <c r="T95" i="85"/>
  <c r="T729" i="82"/>
  <c r="T627" i="85" s="1"/>
  <c r="T767" i="85" s="1"/>
  <c r="T274" i="82"/>
  <c r="T222" i="85" s="1"/>
  <c r="T432" i="82"/>
  <c r="T349" i="85" s="1"/>
  <c r="T590" i="82"/>
  <c r="T476" i="85" s="1"/>
  <c r="X115" i="82"/>
  <c r="X274" i="82"/>
  <c r="X222" i="85" s="1"/>
  <c r="X590" i="82"/>
  <c r="X476" i="85" s="1"/>
  <c r="X729" i="82"/>
  <c r="X627" i="85" s="1"/>
  <c r="X767" i="85" s="1"/>
  <c r="X95" i="85"/>
  <c r="X432" i="82"/>
  <c r="X349" i="85" s="1"/>
  <c r="D99" i="85"/>
  <c r="D279" i="82"/>
  <c r="D226" i="85" s="1"/>
  <c r="D437" i="82"/>
  <c r="D353" i="85" s="1"/>
  <c r="D595" i="82"/>
  <c r="D480" i="85" s="1"/>
  <c r="D733" i="82"/>
  <c r="D632" i="85" s="1"/>
  <c r="D771" i="85" s="1"/>
  <c r="H99" i="85"/>
  <c r="H279" i="82"/>
  <c r="H226" i="85" s="1"/>
  <c r="H595" i="82"/>
  <c r="H480" i="85" s="1"/>
  <c r="H437" i="82"/>
  <c r="H353" i="85" s="1"/>
  <c r="H733" i="82"/>
  <c r="H632" i="85" s="1"/>
  <c r="H771" i="85" s="1"/>
  <c r="L99" i="85"/>
  <c r="L279" i="82"/>
  <c r="L226" i="85" s="1"/>
  <c r="L437" i="82"/>
  <c r="L353" i="85" s="1"/>
  <c r="L595" i="82"/>
  <c r="L480" i="85" s="1"/>
  <c r="L733" i="82"/>
  <c r="L632" i="85" s="1"/>
  <c r="L771" i="85" s="1"/>
  <c r="P99" i="85"/>
  <c r="P437" i="82"/>
  <c r="P353" i="85" s="1"/>
  <c r="P733" i="82"/>
  <c r="P632" i="85" s="1"/>
  <c r="P771" i="85" s="1"/>
  <c r="P279" i="82"/>
  <c r="P226" i="85" s="1"/>
  <c r="P595" i="82"/>
  <c r="P480" i="85" s="1"/>
  <c r="T99" i="85"/>
  <c r="T279" i="82"/>
  <c r="T226" i="85" s="1"/>
  <c r="T437" i="82"/>
  <c r="T353" i="85" s="1"/>
  <c r="T595" i="82"/>
  <c r="T480" i="85" s="1"/>
  <c r="T733" i="82"/>
  <c r="T632" i="85" s="1"/>
  <c r="T771" i="85" s="1"/>
  <c r="X99" i="85"/>
  <c r="X279" i="82"/>
  <c r="X226" i="85" s="1"/>
  <c r="X595" i="82"/>
  <c r="X480" i="85" s="1"/>
  <c r="X437" i="82"/>
  <c r="X353" i="85" s="1"/>
  <c r="X733" i="82"/>
  <c r="X632" i="85" s="1"/>
  <c r="X771" i="85" s="1"/>
  <c r="B645" i="82"/>
  <c r="B522" i="85" s="1"/>
  <c r="B683" i="85" s="1"/>
  <c r="R645" i="82"/>
  <c r="R522" i="85" s="1"/>
  <c r="R683" i="85" s="1"/>
  <c r="J645" i="82"/>
  <c r="J522" i="85" s="1"/>
  <c r="J683" i="85" s="1"/>
  <c r="B485" i="82"/>
  <c r="B392" i="85" s="1"/>
  <c r="R485" i="82"/>
  <c r="R392" i="85" s="1"/>
  <c r="J485" i="82"/>
  <c r="J392" i="85" s="1"/>
  <c r="B327" i="82"/>
  <c r="B265" i="85" s="1"/>
  <c r="R327" i="82"/>
  <c r="R265" i="85" s="1"/>
  <c r="J327" i="82"/>
  <c r="J265" i="85" s="1"/>
  <c r="B169" i="82"/>
  <c r="B138" i="85" s="1"/>
  <c r="R169" i="82"/>
  <c r="R138" i="85" s="1"/>
  <c r="J169" i="82"/>
  <c r="J138" i="85" s="1"/>
  <c r="B649" i="82"/>
  <c r="B527" i="85" s="1"/>
  <c r="B687" i="85" s="1"/>
  <c r="R649" i="82"/>
  <c r="R527" i="85" s="1"/>
  <c r="R687" i="85" s="1"/>
  <c r="J649" i="82"/>
  <c r="J527" i="85" s="1"/>
  <c r="J687" i="85" s="1"/>
  <c r="B490" i="82"/>
  <c r="B396" i="85" s="1"/>
  <c r="R490" i="82"/>
  <c r="R396" i="85" s="1"/>
  <c r="J490" i="82"/>
  <c r="J396" i="85" s="1"/>
  <c r="B174" i="82"/>
  <c r="B142" i="85" s="1"/>
  <c r="R174" i="82"/>
  <c r="R142" i="85" s="1"/>
  <c r="J174" i="82"/>
  <c r="J142" i="85" s="1"/>
  <c r="B653" i="82"/>
  <c r="B532" i="85" s="1"/>
  <c r="B691" i="85" s="1"/>
  <c r="R653" i="82"/>
  <c r="R532" i="85" s="1"/>
  <c r="R691" i="85" s="1"/>
  <c r="J653" i="82"/>
  <c r="J532" i="85" s="1"/>
  <c r="J691" i="85" s="1"/>
  <c r="B495" i="82"/>
  <c r="B400" i="85" s="1"/>
  <c r="R495" i="82"/>
  <c r="R400" i="85" s="1"/>
  <c r="J495" i="82"/>
  <c r="J400" i="85" s="1"/>
  <c r="B337" i="82"/>
  <c r="B273" i="85" s="1"/>
  <c r="R337" i="82"/>
  <c r="R273" i="85" s="1"/>
  <c r="J337" i="82"/>
  <c r="J273" i="85" s="1"/>
  <c r="B179" i="82"/>
  <c r="B146" i="85" s="1"/>
  <c r="R179" i="82"/>
  <c r="R146" i="85" s="1"/>
  <c r="J179" i="82"/>
  <c r="J146" i="85" s="1"/>
  <c r="B332" i="82"/>
  <c r="B269" i="85" s="1"/>
  <c r="R332" i="82"/>
  <c r="R269" i="85" s="1"/>
  <c r="J332" i="82"/>
  <c r="J269" i="85" s="1"/>
  <c r="B657" i="82"/>
  <c r="B537" i="85" s="1"/>
  <c r="B695" i="85" s="1"/>
  <c r="R657" i="82"/>
  <c r="R537" i="85" s="1"/>
  <c r="R695" i="85" s="1"/>
  <c r="J657" i="82"/>
  <c r="J537" i="85" s="1"/>
  <c r="J695" i="85" s="1"/>
  <c r="B500" i="82"/>
  <c r="B404" i="85" s="1"/>
  <c r="R500" i="82"/>
  <c r="R404" i="85" s="1"/>
  <c r="J500" i="82"/>
  <c r="J404" i="85" s="1"/>
  <c r="B342" i="82"/>
  <c r="B277" i="85" s="1"/>
  <c r="R342" i="82"/>
  <c r="R277" i="85" s="1"/>
  <c r="J342" i="82"/>
  <c r="J277" i="85" s="1"/>
  <c r="B184" i="82"/>
  <c r="B150" i="85" s="1"/>
  <c r="J184" i="82"/>
  <c r="J150" i="85" s="1"/>
  <c r="R184" i="82"/>
  <c r="R150" i="85" s="1"/>
  <c r="B661" i="82"/>
  <c r="B542" i="85" s="1"/>
  <c r="B699" i="85" s="1"/>
  <c r="R661" i="82"/>
  <c r="R542" i="85" s="1"/>
  <c r="R699" i="85" s="1"/>
  <c r="J661" i="82"/>
  <c r="J542" i="85" s="1"/>
  <c r="J699" i="85" s="1"/>
  <c r="B505" i="82"/>
  <c r="B408" i="85" s="1"/>
  <c r="R505" i="82"/>
  <c r="R408" i="85" s="1"/>
  <c r="J505" i="82"/>
  <c r="J408" i="85" s="1"/>
  <c r="B347" i="82"/>
  <c r="B281" i="85" s="1"/>
  <c r="R347" i="82"/>
  <c r="R281" i="85" s="1"/>
  <c r="J347" i="82"/>
  <c r="J281" i="85" s="1"/>
  <c r="F347" i="82"/>
  <c r="F281" i="85" s="1"/>
  <c r="V189" i="82"/>
  <c r="V154" i="85" s="1"/>
  <c r="J189" i="82"/>
  <c r="J154" i="85" s="1"/>
  <c r="B665" i="82"/>
  <c r="B547" i="85" s="1"/>
  <c r="B703" i="85" s="1"/>
  <c r="R665" i="82"/>
  <c r="R547" i="85" s="1"/>
  <c r="R703" i="85" s="1"/>
  <c r="J665" i="82"/>
  <c r="J547" i="85" s="1"/>
  <c r="J703" i="85" s="1"/>
  <c r="B510" i="82"/>
  <c r="B412" i="85" s="1"/>
  <c r="R510" i="82"/>
  <c r="R412" i="85" s="1"/>
  <c r="J510" i="82"/>
  <c r="J412" i="85" s="1"/>
  <c r="B352" i="82"/>
  <c r="B285" i="85" s="1"/>
  <c r="B194" i="82"/>
  <c r="B158" i="85" s="1"/>
  <c r="R194" i="82"/>
  <c r="R158" i="85" s="1"/>
  <c r="J194" i="82"/>
  <c r="J158" i="85" s="1"/>
  <c r="B669" i="82"/>
  <c r="B552" i="85" s="1"/>
  <c r="B707" i="85" s="1"/>
  <c r="R669" i="82"/>
  <c r="R552" i="85" s="1"/>
  <c r="R707" i="85" s="1"/>
  <c r="J669" i="82"/>
  <c r="J552" i="85" s="1"/>
  <c r="J707" i="85" s="1"/>
  <c r="B515" i="82"/>
  <c r="B416" i="85" s="1"/>
  <c r="R515" i="82"/>
  <c r="R416" i="85" s="1"/>
  <c r="J515" i="82"/>
  <c r="J416" i="85" s="1"/>
  <c r="B357" i="82"/>
  <c r="B289" i="85" s="1"/>
  <c r="R357" i="82"/>
  <c r="R289" i="85" s="1"/>
  <c r="J357" i="82"/>
  <c r="J289" i="85" s="1"/>
  <c r="B199" i="82"/>
  <c r="B162" i="85" s="1"/>
  <c r="R199" i="82"/>
  <c r="R162" i="85" s="1"/>
  <c r="N199" i="82"/>
  <c r="N162" i="85" s="1"/>
  <c r="F199" i="82"/>
  <c r="F162" i="85" s="1"/>
  <c r="F39" i="85"/>
  <c r="F520" i="82"/>
  <c r="F420" i="85" s="1"/>
  <c r="F673" i="82"/>
  <c r="F557" i="85" s="1"/>
  <c r="F362" i="82"/>
  <c r="F293" i="85" s="1"/>
  <c r="F204" i="82"/>
  <c r="F166" i="85" s="1"/>
  <c r="N520" i="82"/>
  <c r="N420" i="85" s="1"/>
  <c r="N673" i="82"/>
  <c r="N557" i="85" s="1"/>
  <c r="N204" i="82"/>
  <c r="N166" i="85" s="1"/>
  <c r="N39" i="85"/>
  <c r="N362" i="82"/>
  <c r="N293" i="85" s="1"/>
  <c r="V39" i="85"/>
  <c r="V673" i="82"/>
  <c r="V557" i="85" s="1"/>
  <c r="V520" i="82"/>
  <c r="V420" i="85" s="1"/>
  <c r="V362" i="82"/>
  <c r="V293" i="85" s="1"/>
  <c r="V204" i="82"/>
  <c r="V166" i="85" s="1"/>
  <c r="F43" i="85"/>
  <c r="F677" i="82"/>
  <c r="F562" i="85" s="1"/>
  <c r="F715" i="85" s="1"/>
  <c r="F367" i="82"/>
  <c r="F297" i="85" s="1"/>
  <c r="F525" i="82"/>
  <c r="F424" i="85" s="1"/>
  <c r="N43" i="85"/>
  <c r="N367" i="82"/>
  <c r="N297" i="85" s="1"/>
  <c r="N525" i="82"/>
  <c r="N424" i="85" s="1"/>
  <c r="N677" i="82"/>
  <c r="N562" i="85" s="1"/>
  <c r="N715" i="85" s="1"/>
  <c r="V43" i="85"/>
  <c r="V677" i="82"/>
  <c r="V562" i="85" s="1"/>
  <c r="V715" i="85" s="1"/>
  <c r="V367" i="82"/>
  <c r="V297" i="85" s="1"/>
  <c r="V525" i="82"/>
  <c r="V424" i="85" s="1"/>
  <c r="F47" i="85"/>
  <c r="F214" i="82"/>
  <c r="F174" i="85" s="1"/>
  <c r="F530" i="82"/>
  <c r="F428" i="85" s="1"/>
  <c r="F681" i="82"/>
  <c r="F567" i="85" s="1"/>
  <c r="F372" i="82"/>
  <c r="F301" i="85" s="1"/>
  <c r="N47" i="85"/>
  <c r="N372" i="82"/>
  <c r="N301" i="85" s="1"/>
  <c r="N530" i="82"/>
  <c r="N428" i="85" s="1"/>
  <c r="N214" i="82"/>
  <c r="N174" i="85" s="1"/>
  <c r="N681" i="82"/>
  <c r="N567" i="85" s="1"/>
  <c r="V47" i="85"/>
  <c r="V214" i="82"/>
  <c r="V174" i="85" s="1"/>
  <c r="V681" i="82"/>
  <c r="V567" i="85" s="1"/>
  <c r="V372" i="82"/>
  <c r="V301" i="85" s="1"/>
  <c r="V530" i="82"/>
  <c r="V428" i="85" s="1"/>
  <c r="G535" i="82"/>
  <c r="G432" i="85" s="1"/>
  <c r="G51" i="85"/>
  <c r="G685" i="82"/>
  <c r="G572" i="85" s="1"/>
  <c r="G723" i="85" s="1"/>
  <c r="G219" i="82"/>
  <c r="G178" i="85" s="1"/>
  <c r="G377" i="82"/>
  <c r="G305" i="85" s="1"/>
  <c r="O51" i="85"/>
  <c r="O535" i="82"/>
  <c r="O432" i="85" s="1"/>
  <c r="O685" i="82"/>
  <c r="O572" i="85" s="1"/>
  <c r="O723" i="85" s="1"/>
  <c r="O219" i="82"/>
  <c r="O178" i="85" s="1"/>
  <c r="O377" i="82"/>
  <c r="O305" i="85" s="1"/>
  <c r="W535" i="82"/>
  <c r="W432" i="85" s="1"/>
  <c r="W51" i="85"/>
  <c r="W685" i="82"/>
  <c r="W572" i="85" s="1"/>
  <c r="W723" i="85" s="1"/>
  <c r="W219" i="82"/>
  <c r="W178" i="85" s="1"/>
  <c r="W377" i="82"/>
  <c r="W305" i="85" s="1"/>
  <c r="G55" i="85"/>
  <c r="G382" i="82"/>
  <c r="G309" i="85" s="1"/>
  <c r="G224" i="82"/>
  <c r="G182" i="85" s="1"/>
  <c r="G540" i="82"/>
  <c r="G436" i="85" s="1"/>
  <c r="G689" i="82"/>
  <c r="G577" i="85" s="1"/>
  <c r="G727" i="85" s="1"/>
  <c r="O55" i="85"/>
  <c r="O382" i="82"/>
  <c r="O309" i="85" s="1"/>
  <c r="O540" i="82"/>
  <c r="O436" i="85" s="1"/>
  <c r="O224" i="82"/>
  <c r="O182" i="85" s="1"/>
  <c r="O689" i="82"/>
  <c r="O577" i="85" s="1"/>
  <c r="O727" i="85" s="1"/>
  <c r="W55" i="85"/>
  <c r="W224" i="82"/>
  <c r="W182" i="85" s="1"/>
  <c r="W382" i="82"/>
  <c r="W309" i="85" s="1"/>
  <c r="W540" i="82"/>
  <c r="W436" i="85" s="1"/>
  <c r="W689" i="82"/>
  <c r="W577" i="85" s="1"/>
  <c r="W727" i="85" s="1"/>
  <c r="G59" i="85"/>
  <c r="G229" i="82"/>
  <c r="G186" i="85" s="1"/>
  <c r="G545" i="82"/>
  <c r="G440" i="85" s="1"/>
  <c r="G693" i="82"/>
  <c r="G582" i="85" s="1"/>
  <c r="G731" i="85" s="1"/>
  <c r="G387" i="82"/>
  <c r="G313" i="85" s="1"/>
  <c r="N59" i="85"/>
  <c r="N229" i="82"/>
  <c r="N186" i="85" s="1"/>
  <c r="N545" i="82"/>
  <c r="N440" i="85" s="1"/>
  <c r="N693" i="82"/>
  <c r="N582" i="85" s="1"/>
  <c r="N731" i="85" s="1"/>
  <c r="N387" i="82"/>
  <c r="N313" i="85" s="1"/>
  <c r="V387" i="82"/>
  <c r="V313" i="85" s="1"/>
  <c r="V693" i="82"/>
  <c r="V582" i="85" s="1"/>
  <c r="V731" i="85" s="1"/>
  <c r="V545" i="82"/>
  <c r="V440" i="85" s="1"/>
  <c r="V229" i="82"/>
  <c r="V186" i="85" s="1"/>
  <c r="V59" i="85"/>
  <c r="F63" i="85"/>
  <c r="F392" i="82"/>
  <c r="F317" i="85" s="1"/>
  <c r="F697" i="82"/>
  <c r="F587" i="85" s="1"/>
  <c r="F735" i="85" s="1"/>
  <c r="F234" i="82"/>
  <c r="F190" i="85" s="1"/>
  <c r="F550" i="82"/>
  <c r="F444" i="85" s="1"/>
  <c r="N63" i="85"/>
  <c r="N234" i="82"/>
  <c r="N190" i="85" s="1"/>
  <c r="N550" i="82"/>
  <c r="N444" i="85" s="1"/>
  <c r="N697" i="82"/>
  <c r="N587" i="85" s="1"/>
  <c r="N735" i="85" s="1"/>
  <c r="N392" i="82"/>
  <c r="N317" i="85" s="1"/>
  <c r="V63" i="85"/>
  <c r="V392" i="82"/>
  <c r="V317" i="85" s="1"/>
  <c r="V697" i="82"/>
  <c r="V587" i="85" s="1"/>
  <c r="V735" i="85" s="1"/>
  <c r="V234" i="82"/>
  <c r="V190" i="85" s="1"/>
  <c r="V550" i="82"/>
  <c r="V444" i="85" s="1"/>
  <c r="F67" i="85"/>
  <c r="F397" i="82"/>
  <c r="F321" i="85" s="1"/>
  <c r="F701" i="82"/>
  <c r="F592" i="85" s="1"/>
  <c r="F739" i="85" s="1"/>
  <c r="F555" i="82"/>
  <c r="F448" i="85" s="1"/>
  <c r="F239" i="82"/>
  <c r="F194" i="85" s="1"/>
  <c r="N67" i="85"/>
  <c r="N239" i="82"/>
  <c r="N194" i="85" s="1"/>
  <c r="N555" i="82"/>
  <c r="N448" i="85" s="1"/>
  <c r="N397" i="82"/>
  <c r="N321" i="85" s="1"/>
  <c r="N701" i="82"/>
  <c r="N592" i="85" s="1"/>
  <c r="N739" i="85" s="1"/>
  <c r="V67" i="85"/>
  <c r="V397" i="82"/>
  <c r="V321" i="85" s="1"/>
  <c r="V701" i="82"/>
  <c r="V592" i="85" s="1"/>
  <c r="V739" i="85" s="1"/>
  <c r="V239" i="82"/>
  <c r="V194" i="85" s="1"/>
  <c r="V555" i="82"/>
  <c r="V448" i="85" s="1"/>
  <c r="F71" i="85"/>
  <c r="F402" i="82"/>
  <c r="F325" i="85" s="1"/>
  <c r="F705" i="82"/>
  <c r="F597" i="85" s="1"/>
  <c r="F743" i="85" s="1"/>
  <c r="F244" i="82"/>
  <c r="F198" i="85" s="1"/>
  <c r="F560" i="82"/>
  <c r="F452" i="85" s="1"/>
  <c r="N71" i="85"/>
  <c r="N244" i="82"/>
  <c r="N198" i="85" s="1"/>
  <c r="N560" i="82"/>
  <c r="N452" i="85" s="1"/>
  <c r="N402" i="82"/>
  <c r="N325" i="85" s="1"/>
  <c r="N705" i="82"/>
  <c r="N597" i="85" s="1"/>
  <c r="N743" i="85" s="1"/>
  <c r="V71" i="85"/>
  <c r="V402" i="82"/>
  <c r="V325" i="85" s="1"/>
  <c r="V705" i="82"/>
  <c r="V597" i="85" s="1"/>
  <c r="V743" i="85" s="1"/>
  <c r="V560" i="82"/>
  <c r="V452" i="85" s="1"/>
  <c r="V244" i="82"/>
  <c r="V198" i="85" s="1"/>
  <c r="J75" i="85"/>
  <c r="J249" i="82"/>
  <c r="J202" i="85" s="1"/>
  <c r="J407" i="82"/>
  <c r="J329" i="85" s="1"/>
  <c r="J709" i="82"/>
  <c r="J602" i="85" s="1"/>
  <c r="J747" i="85" s="1"/>
  <c r="J565" i="82"/>
  <c r="J456" i="85" s="1"/>
  <c r="R75" i="85"/>
  <c r="R407" i="82"/>
  <c r="R329" i="85" s="1"/>
  <c r="R249" i="82"/>
  <c r="R202" i="85" s="1"/>
  <c r="R565" i="82"/>
  <c r="R456" i="85" s="1"/>
  <c r="R709" i="82"/>
  <c r="R602" i="85" s="1"/>
  <c r="R747" i="85" s="1"/>
  <c r="B79" i="85"/>
  <c r="B570" i="82"/>
  <c r="B460" i="85" s="1"/>
  <c r="B412" i="82"/>
  <c r="B333" i="85" s="1"/>
  <c r="B713" i="82"/>
  <c r="B607" i="85" s="1"/>
  <c r="B751" i="85" s="1"/>
  <c r="B254" i="82"/>
  <c r="B206" i="85" s="1"/>
  <c r="J79" i="85"/>
  <c r="J254" i="82"/>
  <c r="J206" i="85" s="1"/>
  <c r="J412" i="82"/>
  <c r="J333" i="85" s="1"/>
  <c r="J713" i="82"/>
  <c r="J607" i="85" s="1"/>
  <c r="J751" i="85" s="1"/>
  <c r="J570" i="82"/>
  <c r="J460" i="85" s="1"/>
  <c r="V412" i="82"/>
  <c r="V333" i="85" s="1"/>
  <c r="V713" i="82"/>
  <c r="V607" i="85" s="1"/>
  <c r="V751" i="85" s="1"/>
  <c r="V79" i="85"/>
  <c r="V570" i="82"/>
  <c r="V460" i="85" s="1"/>
  <c r="V254" i="82"/>
  <c r="V206" i="85" s="1"/>
  <c r="F209" i="82"/>
  <c r="F170" i="85" s="1"/>
  <c r="F417" i="82"/>
  <c r="F337" i="85" s="1"/>
  <c r="F717" i="82"/>
  <c r="F612" i="85" s="1"/>
  <c r="F755" i="85" s="1"/>
  <c r="F83" i="85"/>
  <c r="F575" i="82"/>
  <c r="F464" i="85" s="1"/>
  <c r="N83" i="85"/>
  <c r="N575" i="82"/>
  <c r="N464" i="85" s="1"/>
  <c r="N417" i="82"/>
  <c r="N337" i="85" s="1"/>
  <c r="N209" i="82"/>
  <c r="N170" i="85" s="1"/>
  <c r="N717" i="82"/>
  <c r="N612" i="85" s="1"/>
  <c r="N755" i="85" s="1"/>
  <c r="V209" i="82"/>
  <c r="V170" i="85" s="1"/>
  <c r="V417" i="82"/>
  <c r="V337" i="85" s="1"/>
  <c r="V717" i="82"/>
  <c r="V612" i="85" s="1"/>
  <c r="V755" i="85" s="1"/>
  <c r="V83" i="85"/>
  <c r="V575" i="82"/>
  <c r="V464" i="85" s="1"/>
  <c r="F87" i="85"/>
  <c r="F264" i="82"/>
  <c r="F214" i="85" s="1"/>
  <c r="F580" i="82"/>
  <c r="F468" i="85" s="1"/>
  <c r="F422" i="82"/>
  <c r="F341" i="85" s="1"/>
  <c r="F721" i="82"/>
  <c r="F617" i="85" s="1"/>
  <c r="F759" i="85" s="1"/>
  <c r="N87" i="85"/>
  <c r="N422" i="82"/>
  <c r="N341" i="85" s="1"/>
  <c r="N721" i="82"/>
  <c r="N617" i="85" s="1"/>
  <c r="N759" i="85" s="1"/>
  <c r="N580" i="82"/>
  <c r="N468" i="85" s="1"/>
  <c r="N264" i="82"/>
  <c r="N214" i="85" s="1"/>
  <c r="V87" i="85"/>
  <c r="V264" i="82"/>
  <c r="V214" i="85" s="1"/>
  <c r="V580" i="82"/>
  <c r="V468" i="85" s="1"/>
  <c r="V721" i="82"/>
  <c r="V617" i="85" s="1"/>
  <c r="V759" i="85" s="1"/>
  <c r="V422" i="82"/>
  <c r="V341" i="85" s="1"/>
  <c r="F91" i="85"/>
  <c r="F269" i="82"/>
  <c r="F218" i="85" s="1"/>
  <c r="F585" i="82"/>
  <c r="F472" i="85" s="1"/>
  <c r="F427" i="82"/>
  <c r="F345" i="85" s="1"/>
  <c r="F725" i="82"/>
  <c r="F622" i="85" s="1"/>
  <c r="F763" i="85" s="1"/>
  <c r="N91" i="85"/>
  <c r="N427" i="82"/>
  <c r="N345" i="85" s="1"/>
  <c r="N725" i="82"/>
  <c r="N622" i="85" s="1"/>
  <c r="N763" i="85" s="1"/>
  <c r="N585" i="82"/>
  <c r="N472" i="85" s="1"/>
  <c r="N269" i="82"/>
  <c r="N218" i="85" s="1"/>
  <c r="V91" i="85"/>
  <c r="V269" i="82"/>
  <c r="V218" i="85" s="1"/>
  <c r="V585" i="82"/>
  <c r="V472" i="85" s="1"/>
  <c r="V427" i="82"/>
  <c r="V345" i="85" s="1"/>
  <c r="V725" i="82"/>
  <c r="V622" i="85" s="1"/>
  <c r="V763" i="85" s="1"/>
  <c r="B274" i="82"/>
  <c r="B222" i="85" s="1"/>
  <c r="B432" i="82"/>
  <c r="B349" i="85" s="1"/>
  <c r="B590" i="82"/>
  <c r="B476" i="85" s="1"/>
  <c r="B729" i="82"/>
  <c r="B627" i="85" s="1"/>
  <c r="B767" i="85" s="1"/>
  <c r="B95" i="85"/>
  <c r="J274" i="82"/>
  <c r="J222" i="85" s="1"/>
  <c r="J432" i="82"/>
  <c r="J349" i="85" s="1"/>
  <c r="J590" i="82"/>
  <c r="J476" i="85" s="1"/>
  <c r="J95" i="85"/>
  <c r="J729" i="82"/>
  <c r="J627" i="85" s="1"/>
  <c r="J767" i="85" s="1"/>
  <c r="R95" i="85"/>
  <c r="R274" i="82"/>
  <c r="R222" i="85" s="1"/>
  <c r="R432" i="82"/>
  <c r="R349" i="85" s="1"/>
  <c r="R590" i="82"/>
  <c r="R476" i="85" s="1"/>
  <c r="R729" i="82"/>
  <c r="R627" i="85" s="1"/>
  <c r="R767" i="85" s="1"/>
  <c r="B279" i="82"/>
  <c r="B226" i="85" s="1"/>
  <c r="B437" i="82"/>
  <c r="B353" i="85" s="1"/>
  <c r="B595" i="82"/>
  <c r="B480" i="85" s="1"/>
  <c r="B733" i="82"/>
  <c r="B632" i="85" s="1"/>
  <c r="B771" i="85" s="1"/>
  <c r="B99" i="85"/>
  <c r="J99" i="85"/>
  <c r="J279" i="82"/>
  <c r="J226" i="85" s="1"/>
  <c r="J437" i="82"/>
  <c r="J353" i="85" s="1"/>
  <c r="J595" i="82"/>
  <c r="J480" i="85" s="1"/>
  <c r="J733" i="82"/>
  <c r="J632" i="85" s="1"/>
  <c r="J771" i="85" s="1"/>
  <c r="R99" i="85"/>
  <c r="R279" i="82"/>
  <c r="R226" i="85" s="1"/>
  <c r="R437" i="82"/>
  <c r="R353" i="85" s="1"/>
  <c r="R595" i="82"/>
  <c r="R480" i="85" s="1"/>
  <c r="R733" i="82"/>
  <c r="R632" i="85" s="1"/>
  <c r="R771" i="85" s="1"/>
  <c r="C184" i="82"/>
  <c r="C150" i="85" s="1"/>
  <c r="K184" i="82"/>
  <c r="K150" i="85" s="1"/>
  <c r="S184" i="82"/>
  <c r="S150" i="85" s="1"/>
  <c r="C39" i="85"/>
  <c r="C520" i="82"/>
  <c r="C420" i="85" s="1"/>
  <c r="C673" i="82"/>
  <c r="C557" i="85" s="1"/>
  <c r="C204" i="82"/>
  <c r="C166" i="85" s="1"/>
  <c r="C362" i="82"/>
  <c r="C293" i="85" s="1"/>
  <c r="K39" i="85"/>
  <c r="K520" i="82"/>
  <c r="K420" i="85" s="1"/>
  <c r="K673" i="82"/>
  <c r="K557" i="85" s="1"/>
  <c r="K204" i="82"/>
  <c r="K166" i="85" s="1"/>
  <c r="K362" i="82"/>
  <c r="K293" i="85" s="1"/>
  <c r="S39" i="85"/>
  <c r="S520" i="82"/>
  <c r="S420" i="85" s="1"/>
  <c r="S673" i="82"/>
  <c r="S557" i="85" s="1"/>
  <c r="S204" i="82"/>
  <c r="S166" i="85" s="1"/>
  <c r="S362" i="82"/>
  <c r="S293" i="85" s="1"/>
  <c r="W39" i="85"/>
  <c r="W520" i="82"/>
  <c r="W420" i="85" s="1"/>
  <c r="W362" i="82"/>
  <c r="W293" i="85" s="1"/>
  <c r="W673" i="82"/>
  <c r="W557" i="85" s="1"/>
  <c r="W204" i="82"/>
  <c r="W166" i="85" s="1"/>
  <c r="G43" i="85"/>
  <c r="G367" i="82"/>
  <c r="G297" i="85" s="1"/>
  <c r="G677" i="82"/>
  <c r="G562" i="85" s="1"/>
  <c r="G715" i="85" s="1"/>
  <c r="G525" i="82"/>
  <c r="G424" i="85" s="1"/>
  <c r="O43" i="85"/>
  <c r="O525" i="82"/>
  <c r="O424" i="85" s="1"/>
  <c r="O367" i="82"/>
  <c r="O297" i="85" s="1"/>
  <c r="O677" i="82"/>
  <c r="O562" i="85" s="1"/>
  <c r="O715" i="85" s="1"/>
  <c r="W43" i="85"/>
  <c r="W367" i="82"/>
  <c r="W297" i="85" s="1"/>
  <c r="W677" i="82"/>
  <c r="W562" i="85" s="1"/>
  <c r="W715" i="85" s="1"/>
  <c r="W525" i="82"/>
  <c r="W424" i="85" s="1"/>
  <c r="G47" i="85"/>
  <c r="G214" i="82"/>
  <c r="G174" i="85" s="1"/>
  <c r="G530" i="82"/>
  <c r="G428" i="85" s="1"/>
  <c r="G372" i="82"/>
  <c r="G301" i="85" s="1"/>
  <c r="G681" i="82"/>
  <c r="G567" i="85" s="1"/>
  <c r="K47" i="85"/>
  <c r="K214" i="82"/>
  <c r="K174" i="85" s="1"/>
  <c r="K372" i="82"/>
  <c r="K301" i="85" s="1"/>
  <c r="K530" i="82"/>
  <c r="K428" i="85" s="1"/>
  <c r="K681" i="82"/>
  <c r="K567" i="85" s="1"/>
  <c r="O47" i="85"/>
  <c r="O372" i="82"/>
  <c r="O301" i="85" s="1"/>
  <c r="O681" i="82"/>
  <c r="O567" i="85" s="1"/>
  <c r="O214" i="82"/>
  <c r="O174" i="85" s="1"/>
  <c r="O530" i="82"/>
  <c r="O428" i="85" s="1"/>
  <c r="W47" i="85"/>
  <c r="W214" i="82"/>
  <c r="W174" i="85" s="1"/>
  <c r="W530" i="82"/>
  <c r="W428" i="85" s="1"/>
  <c r="W372" i="82"/>
  <c r="W301" i="85" s="1"/>
  <c r="W681" i="82"/>
  <c r="W567" i="85" s="1"/>
  <c r="H51" i="85"/>
  <c r="H685" i="82"/>
  <c r="H572" i="85" s="1"/>
  <c r="H723" i="85" s="1"/>
  <c r="H219" i="82"/>
  <c r="H178" i="85" s="1"/>
  <c r="H377" i="82"/>
  <c r="H305" i="85" s="1"/>
  <c r="H535" i="82"/>
  <c r="H432" i="85" s="1"/>
  <c r="P51" i="85"/>
  <c r="P685" i="82"/>
  <c r="P572" i="85" s="1"/>
  <c r="P723" i="85" s="1"/>
  <c r="P219" i="82"/>
  <c r="P178" i="85" s="1"/>
  <c r="P377" i="82"/>
  <c r="P305" i="85" s="1"/>
  <c r="P535" i="82"/>
  <c r="P432" i="85" s="1"/>
  <c r="X51" i="85"/>
  <c r="X685" i="82"/>
  <c r="X572" i="85" s="1"/>
  <c r="X723" i="85" s="1"/>
  <c r="X219" i="82"/>
  <c r="X178" i="85" s="1"/>
  <c r="X377" i="82"/>
  <c r="X305" i="85" s="1"/>
  <c r="X535" i="82"/>
  <c r="X432" i="85" s="1"/>
  <c r="L55" i="85"/>
  <c r="L224" i="82"/>
  <c r="L182" i="85" s="1"/>
  <c r="L540" i="82"/>
  <c r="L436" i="85" s="1"/>
  <c r="L689" i="82"/>
  <c r="L577" i="85" s="1"/>
  <c r="L727" i="85" s="1"/>
  <c r="L382" i="82"/>
  <c r="L309" i="85" s="1"/>
  <c r="T540" i="82"/>
  <c r="T436" i="85" s="1"/>
  <c r="T689" i="82"/>
  <c r="T577" i="85" s="1"/>
  <c r="T727" i="85" s="1"/>
  <c r="T55" i="85"/>
  <c r="T224" i="82"/>
  <c r="T182" i="85" s="1"/>
  <c r="T382" i="82"/>
  <c r="T309" i="85" s="1"/>
  <c r="D229" i="82"/>
  <c r="D186" i="85" s="1"/>
  <c r="D387" i="82"/>
  <c r="D313" i="85" s="1"/>
  <c r="D545" i="82"/>
  <c r="D440" i="85" s="1"/>
  <c r="D693" i="82"/>
  <c r="D582" i="85" s="1"/>
  <c r="D731" i="85" s="1"/>
  <c r="D59" i="85"/>
  <c r="K387" i="82"/>
  <c r="K313" i="85" s="1"/>
  <c r="K693" i="82"/>
  <c r="K582" i="85" s="1"/>
  <c r="K731" i="85" s="1"/>
  <c r="K59" i="85"/>
  <c r="K229" i="82"/>
  <c r="K186" i="85" s="1"/>
  <c r="K545" i="82"/>
  <c r="K440" i="85" s="1"/>
  <c r="S59" i="85"/>
  <c r="S229" i="82"/>
  <c r="S186" i="85" s="1"/>
  <c r="S545" i="82"/>
  <c r="S440" i="85" s="1"/>
  <c r="S693" i="82"/>
  <c r="S582" i="85" s="1"/>
  <c r="S731" i="85" s="1"/>
  <c r="S387" i="82"/>
  <c r="S313" i="85" s="1"/>
  <c r="W59" i="85"/>
  <c r="W229" i="82"/>
  <c r="W186" i="85" s="1"/>
  <c r="W545" i="82"/>
  <c r="W440" i="85" s="1"/>
  <c r="W387" i="82"/>
  <c r="W313" i="85" s="1"/>
  <c r="W693" i="82"/>
  <c r="W582" i="85" s="1"/>
  <c r="W731" i="85" s="1"/>
  <c r="G63" i="85"/>
  <c r="G392" i="82"/>
  <c r="G317" i="85" s="1"/>
  <c r="G234" i="82"/>
  <c r="G190" i="85" s="1"/>
  <c r="G550" i="82"/>
  <c r="G444" i="85" s="1"/>
  <c r="G697" i="82"/>
  <c r="G587" i="85" s="1"/>
  <c r="G735" i="85" s="1"/>
  <c r="K392" i="82"/>
  <c r="K317" i="85" s="1"/>
  <c r="K697" i="82"/>
  <c r="K587" i="85" s="1"/>
  <c r="K735" i="85" s="1"/>
  <c r="K63" i="85"/>
  <c r="K234" i="82"/>
  <c r="K190" i="85" s="1"/>
  <c r="K550" i="82"/>
  <c r="K444" i="85" s="1"/>
  <c r="O63" i="85"/>
  <c r="O550" i="82"/>
  <c r="O444" i="85" s="1"/>
  <c r="O392" i="82"/>
  <c r="O317" i="85" s="1"/>
  <c r="O697" i="82"/>
  <c r="O587" i="85" s="1"/>
  <c r="O735" i="85" s="1"/>
  <c r="O234" i="82"/>
  <c r="O190" i="85" s="1"/>
  <c r="W63" i="85"/>
  <c r="W234" i="82"/>
  <c r="W190" i="85" s="1"/>
  <c r="W550" i="82"/>
  <c r="W444" i="85" s="1"/>
  <c r="W392" i="82"/>
  <c r="W317" i="85" s="1"/>
  <c r="W697" i="82"/>
  <c r="W587" i="85" s="1"/>
  <c r="W735" i="85" s="1"/>
  <c r="C67" i="85"/>
  <c r="C239" i="82"/>
  <c r="C194" i="85" s="1"/>
  <c r="C555" i="82"/>
  <c r="C448" i="85" s="1"/>
  <c r="C397" i="82"/>
  <c r="C321" i="85" s="1"/>
  <c r="C701" i="82"/>
  <c r="C592" i="85" s="1"/>
  <c r="C739" i="85" s="1"/>
  <c r="K67" i="85"/>
  <c r="K397" i="82"/>
  <c r="K321" i="85" s="1"/>
  <c r="K701" i="82"/>
  <c r="K592" i="85" s="1"/>
  <c r="K739" i="85" s="1"/>
  <c r="K555" i="82"/>
  <c r="K448" i="85" s="1"/>
  <c r="K239" i="82"/>
  <c r="K194" i="85" s="1"/>
  <c r="S67" i="85"/>
  <c r="S239" i="82"/>
  <c r="S194" i="85" s="1"/>
  <c r="S555" i="82"/>
  <c r="S448" i="85" s="1"/>
  <c r="S397" i="82"/>
  <c r="S321" i="85" s="1"/>
  <c r="S701" i="82"/>
  <c r="S592" i="85" s="1"/>
  <c r="S739" i="85" s="1"/>
  <c r="C71" i="85"/>
  <c r="C244" i="82"/>
  <c r="C198" i="85" s="1"/>
  <c r="C560" i="82"/>
  <c r="C452" i="85" s="1"/>
  <c r="C402" i="82"/>
  <c r="C325" i="85" s="1"/>
  <c r="C705" i="82"/>
  <c r="C597" i="85" s="1"/>
  <c r="C743" i="85" s="1"/>
  <c r="K71" i="85"/>
  <c r="K402" i="82"/>
  <c r="K325" i="85" s="1"/>
  <c r="K705" i="82"/>
  <c r="K597" i="85" s="1"/>
  <c r="K743" i="85" s="1"/>
  <c r="K244" i="82"/>
  <c r="K198" i="85" s="1"/>
  <c r="K560" i="82"/>
  <c r="K452" i="85" s="1"/>
  <c r="S71" i="85"/>
  <c r="S244" i="82"/>
  <c r="S198" i="85" s="1"/>
  <c r="S560" i="82"/>
  <c r="S452" i="85" s="1"/>
  <c r="S705" i="82"/>
  <c r="S597" i="85" s="1"/>
  <c r="S743" i="85" s="1"/>
  <c r="S402" i="82"/>
  <c r="S325" i="85" s="1"/>
  <c r="C75" i="85"/>
  <c r="C249" i="82"/>
  <c r="C202" i="85" s="1"/>
  <c r="C565" i="82"/>
  <c r="C456" i="85" s="1"/>
  <c r="C407" i="82"/>
  <c r="C329" i="85" s="1"/>
  <c r="C709" i="82"/>
  <c r="C602" i="85" s="1"/>
  <c r="C747" i="85" s="1"/>
  <c r="K75" i="85"/>
  <c r="K407" i="82"/>
  <c r="K329" i="85" s="1"/>
  <c r="K709" i="82"/>
  <c r="K602" i="85" s="1"/>
  <c r="K747" i="85" s="1"/>
  <c r="K565" i="82"/>
  <c r="K456" i="85" s="1"/>
  <c r="K249" i="82"/>
  <c r="K202" i="85" s="1"/>
  <c r="S75" i="85"/>
  <c r="S249" i="82"/>
  <c r="S202" i="85" s="1"/>
  <c r="S565" i="82"/>
  <c r="S456" i="85" s="1"/>
  <c r="S407" i="82"/>
  <c r="S329" i="85" s="1"/>
  <c r="S709" i="82"/>
  <c r="S602" i="85" s="1"/>
  <c r="S747" i="85" s="1"/>
  <c r="C79" i="85"/>
  <c r="C254" i="82"/>
  <c r="C206" i="85" s="1"/>
  <c r="C570" i="82"/>
  <c r="C460" i="85" s="1"/>
  <c r="C412" i="82"/>
  <c r="C333" i="85" s="1"/>
  <c r="C713" i="82"/>
  <c r="C607" i="85" s="1"/>
  <c r="C751" i="85" s="1"/>
  <c r="K79" i="85"/>
  <c r="K412" i="82"/>
  <c r="K333" i="85" s="1"/>
  <c r="K713" i="82"/>
  <c r="K607" i="85" s="1"/>
  <c r="K751" i="85" s="1"/>
  <c r="K254" i="82"/>
  <c r="K206" i="85" s="1"/>
  <c r="K570" i="82"/>
  <c r="K460" i="85" s="1"/>
  <c r="S79" i="85"/>
  <c r="S254" i="82"/>
  <c r="S206" i="85" s="1"/>
  <c r="S570" i="82"/>
  <c r="S460" i="85" s="1"/>
  <c r="S713" i="82"/>
  <c r="S607" i="85" s="1"/>
  <c r="S751" i="85" s="1"/>
  <c r="S412" i="82"/>
  <c r="S333" i="85" s="1"/>
  <c r="G83" i="85"/>
  <c r="G209" i="82"/>
  <c r="G170" i="85" s="1"/>
  <c r="G417" i="82"/>
  <c r="G337" i="85" s="1"/>
  <c r="G575" i="82"/>
  <c r="G464" i="85" s="1"/>
  <c r="G717" i="82"/>
  <c r="G612" i="85" s="1"/>
  <c r="G755" i="85" s="1"/>
  <c r="O83" i="85"/>
  <c r="O209" i="82"/>
  <c r="O170" i="85" s="1"/>
  <c r="O575" i="82"/>
  <c r="O464" i="85" s="1"/>
  <c r="O417" i="82"/>
  <c r="O337" i="85" s="1"/>
  <c r="O717" i="82"/>
  <c r="O612" i="85" s="1"/>
  <c r="O755" i="85" s="1"/>
  <c r="S83" i="85"/>
  <c r="S209" i="82"/>
  <c r="S170" i="85" s="1"/>
  <c r="S575" i="82"/>
  <c r="S464" i="85" s="1"/>
  <c r="S717" i="82"/>
  <c r="S612" i="85" s="1"/>
  <c r="S755" i="85" s="1"/>
  <c r="S417" i="82"/>
  <c r="S337" i="85" s="1"/>
  <c r="C87" i="85"/>
  <c r="C264" i="82"/>
  <c r="C214" i="85" s="1"/>
  <c r="C422" i="82"/>
  <c r="C341" i="85" s="1"/>
  <c r="C580" i="82"/>
  <c r="C468" i="85" s="1"/>
  <c r="C721" i="82"/>
  <c r="C617" i="85" s="1"/>
  <c r="C759" i="85" s="1"/>
  <c r="K87" i="85"/>
  <c r="K264" i="82"/>
  <c r="K214" i="85" s="1"/>
  <c r="K422" i="82"/>
  <c r="K341" i="85" s="1"/>
  <c r="K580" i="82"/>
  <c r="K468" i="85" s="1"/>
  <c r="K721" i="82"/>
  <c r="K617" i="85" s="1"/>
  <c r="K759" i="85" s="1"/>
  <c r="S87" i="85"/>
  <c r="S264" i="82"/>
  <c r="S214" i="85" s="1"/>
  <c r="S422" i="82"/>
  <c r="S341" i="85" s="1"/>
  <c r="S580" i="82"/>
  <c r="S468" i="85" s="1"/>
  <c r="S721" i="82"/>
  <c r="S617" i="85" s="1"/>
  <c r="S759" i="85" s="1"/>
  <c r="C269" i="82"/>
  <c r="C218" i="85" s="1"/>
  <c r="C427" i="82"/>
  <c r="C345" i="85" s="1"/>
  <c r="C585" i="82"/>
  <c r="C472" i="85" s="1"/>
  <c r="C725" i="82"/>
  <c r="C622" i="85" s="1"/>
  <c r="C763" i="85" s="1"/>
  <c r="C91" i="85"/>
  <c r="K269" i="82"/>
  <c r="K218" i="85" s="1"/>
  <c r="K427" i="82"/>
  <c r="K345" i="85" s="1"/>
  <c r="K585" i="82"/>
  <c r="K472" i="85" s="1"/>
  <c r="K725" i="82"/>
  <c r="K622" i="85" s="1"/>
  <c r="K763" i="85" s="1"/>
  <c r="K91" i="85"/>
  <c r="S269" i="82"/>
  <c r="S218" i="85" s="1"/>
  <c r="S427" i="82"/>
  <c r="S345" i="85" s="1"/>
  <c r="S585" i="82"/>
  <c r="S472" i="85" s="1"/>
  <c r="S725" i="82"/>
  <c r="S622" i="85" s="1"/>
  <c r="S763" i="85" s="1"/>
  <c r="S91" i="85"/>
  <c r="C274" i="82"/>
  <c r="C222" i="85" s="1"/>
  <c r="C432" i="82"/>
  <c r="C349" i="85" s="1"/>
  <c r="C590" i="82"/>
  <c r="C476" i="85" s="1"/>
  <c r="C729" i="82"/>
  <c r="C627" i="85" s="1"/>
  <c r="C767" i="85" s="1"/>
  <c r="C95" i="85"/>
  <c r="K95" i="85"/>
  <c r="K274" i="82"/>
  <c r="K222" i="85" s="1"/>
  <c r="K432" i="82"/>
  <c r="K349" i="85" s="1"/>
  <c r="K590" i="82"/>
  <c r="K476" i="85" s="1"/>
  <c r="K729" i="82"/>
  <c r="K627" i="85" s="1"/>
  <c r="K767" i="85" s="1"/>
  <c r="S95" i="85"/>
  <c r="S274" i="82"/>
  <c r="S222" i="85" s="1"/>
  <c r="S432" i="82"/>
  <c r="S349" i="85" s="1"/>
  <c r="S590" i="82"/>
  <c r="S476" i="85" s="1"/>
  <c r="S729" i="82"/>
  <c r="S627" i="85" s="1"/>
  <c r="S767" i="85" s="1"/>
  <c r="C99" i="85"/>
  <c r="C279" i="82"/>
  <c r="C226" i="85" s="1"/>
  <c r="C437" i="82"/>
  <c r="C353" i="85" s="1"/>
  <c r="C595" i="82"/>
  <c r="C480" i="85" s="1"/>
  <c r="C733" i="82"/>
  <c r="C632" i="85" s="1"/>
  <c r="C771" i="85" s="1"/>
  <c r="K99" i="85"/>
  <c r="K279" i="82"/>
  <c r="K226" i="85" s="1"/>
  <c r="K437" i="82"/>
  <c r="K353" i="85" s="1"/>
  <c r="K595" i="82"/>
  <c r="K480" i="85" s="1"/>
  <c r="K733" i="82"/>
  <c r="K632" i="85" s="1"/>
  <c r="K771" i="85" s="1"/>
  <c r="S99" i="85"/>
  <c r="S279" i="82"/>
  <c r="S226" i="85" s="1"/>
  <c r="S437" i="82"/>
  <c r="S353" i="85" s="1"/>
  <c r="S595" i="82"/>
  <c r="S480" i="85" s="1"/>
  <c r="S733" i="82"/>
  <c r="S632" i="85" s="1"/>
  <c r="S771" i="85" s="1"/>
  <c r="W645" i="82"/>
  <c r="W522" i="85" s="1"/>
  <c r="W683" i="85" s="1"/>
  <c r="S645" i="82"/>
  <c r="S522" i="85" s="1"/>
  <c r="S683" i="85" s="1"/>
  <c r="O645" i="82"/>
  <c r="O522" i="85" s="1"/>
  <c r="O683" i="85" s="1"/>
  <c r="K645" i="82"/>
  <c r="K522" i="85" s="1"/>
  <c r="K683" i="85" s="1"/>
  <c r="G645" i="82"/>
  <c r="G522" i="85" s="1"/>
  <c r="G683" i="85" s="1"/>
  <c r="C645" i="82"/>
  <c r="C522" i="85" s="1"/>
  <c r="C683" i="85" s="1"/>
  <c r="W485" i="82"/>
  <c r="W392" i="85" s="1"/>
  <c r="S485" i="82"/>
  <c r="S392" i="85" s="1"/>
  <c r="O485" i="82"/>
  <c r="O392" i="85" s="1"/>
  <c r="K485" i="82"/>
  <c r="K392" i="85" s="1"/>
  <c r="G485" i="82"/>
  <c r="G392" i="85" s="1"/>
  <c r="C485" i="82"/>
  <c r="C392" i="85" s="1"/>
  <c r="W327" i="82"/>
  <c r="W265" i="85" s="1"/>
  <c r="S327" i="82"/>
  <c r="S265" i="85" s="1"/>
  <c r="O327" i="82"/>
  <c r="O265" i="85" s="1"/>
  <c r="K327" i="82"/>
  <c r="K265" i="85" s="1"/>
  <c r="G327" i="82"/>
  <c r="G265" i="85" s="1"/>
  <c r="C327" i="82"/>
  <c r="C265" i="85" s="1"/>
  <c r="W169" i="82"/>
  <c r="W138" i="85" s="1"/>
  <c r="S169" i="82"/>
  <c r="S138" i="85" s="1"/>
  <c r="O169" i="82"/>
  <c r="O138" i="85" s="1"/>
  <c r="K169" i="82"/>
  <c r="K138" i="85" s="1"/>
  <c r="G169" i="82"/>
  <c r="G138" i="85" s="1"/>
  <c r="C169" i="82"/>
  <c r="C138" i="85" s="1"/>
  <c r="W649" i="82"/>
  <c r="W527" i="85" s="1"/>
  <c r="W687" i="85" s="1"/>
  <c r="S649" i="82"/>
  <c r="S527" i="85" s="1"/>
  <c r="S687" i="85" s="1"/>
  <c r="O649" i="82"/>
  <c r="O527" i="85" s="1"/>
  <c r="O687" i="85" s="1"/>
  <c r="K649" i="82"/>
  <c r="K527" i="85" s="1"/>
  <c r="K687" i="85" s="1"/>
  <c r="G649" i="82"/>
  <c r="G527" i="85" s="1"/>
  <c r="G687" i="85" s="1"/>
  <c r="C649" i="82"/>
  <c r="C527" i="85" s="1"/>
  <c r="C687" i="85" s="1"/>
  <c r="W490" i="82"/>
  <c r="W396" i="85" s="1"/>
  <c r="S490" i="82"/>
  <c r="S396" i="85" s="1"/>
  <c r="O490" i="82"/>
  <c r="O396" i="85" s="1"/>
  <c r="K490" i="82"/>
  <c r="K396" i="85" s="1"/>
  <c r="G490" i="82"/>
  <c r="G396" i="85" s="1"/>
  <c r="C490" i="82"/>
  <c r="C396" i="85" s="1"/>
  <c r="W174" i="82"/>
  <c r="W142" i="85" s="1"/>
  <c r="S174" i="82"/>
  <c r="S142" i="85" s="1"/>
  <c r="O174" i="82"/>
  <c r="O142" i="85" s="1"/>
  <c r="K174" i="82"/>
  <c r="K142" i="85" s="1"/>
  <c r="G174" i="82"/>
  <c r="G142" i="85" s="1"/>
  <c r="C174" i="82"/>
  <c r="C142" i="85" s="1"/>
  <c r="W653" i="82"/>
  <c r="W532" i="85" s="1"/>
  <c r="W691" i="85" s="1"/>
  <c r="S653" i="82"/>
  <c r="S532" i="85" s="1"/>
  <c r="S691" i="85" s="1"/>
  <c r="O653" i="82"/>
  <c r="O532" i="85" s="1"/>
  <c r="O691" i="85" s="1"/>
  <c r="K653" i="82"/>
  <c r="K532" i="85" s="1"/>
  <c r="K691" i="85" s="1"/>
  <c r="G653" i="82"/>
  <c r="G532" i="85" s="1"/>
  <c r="G691" i="85" s="1"/>
  <c r="C653" i="82"/>
  <c r="C532" i="85" s="1"/>
  <c r="C691" i="85" s="1"/>
  <c r="W495" i="82"/>
  <c r="W400" i="85" s="1"/>
  <c r="S495" i="82"/>
  <c r="S400" i="85" s="1"/>
  <c r="O495" i="82"/>
  <c r="O400" i="85" s="1"/>
  <c r="K495" i="82"/>
  <c r="K400" i="85" s="1"/>
  <c r="G495" i="82"/>
  <c r="G400" i="85" s="1"/>
  <c r="C495" i="82"/>
  <c r="C400" i="85" s="1"/>
  <c r="W337" i="82"/>
  <c r="W273" i="85" s="1"/>
  <c r="S337" i="82"/>
  <c r="S273" i="85" s="1"/>
  <c r="O337" i="82"/>
  <c r="O273" i="85" s="1"/>
  <c r="K337" i="82"/>
  <c r="K273" i="85" s="1"/>
  <c r="G337" i="82"/>
  <c r="G273" i="85" s="1"/>
  <c r="C337" i="82"/>
  <c r="C273" i="85" s="1"/>
  <c r="W179" i="82"/>
  <c r="W146" i="85" s="1"/>
  <c r="S179" i="82"/>
  <c r="S146" i="85" s="1"/>
  <c r="O179" i="82"/>
  <c r="O146" i="85" s="1"/>
  <c r="K179" i="82"/>
  <c r="K146" i="85" s="1"/>
  <c r="G179" i="82"/>
  <c r="G146" i="85" s="1"/>
  <c r="C179" i="82"/>
  <c r="C146" i="85" s="1"/>
  <c r="W332" i="82"/>
  <c r="W269" i="85" s="1"/>
  <c r="S332" i="82"/>
  <c r="S269" i="85" s="1"/>
  <c r="O332" i="82"/>
  <c r="O269" i="85" s="1"/>
  <c r="K332" i="82"/>
  <c r="K269" i="85" s="1"/>
  <c r="G332" i="82"/>
  <c r="G269" i="85" s="1"/>
  <c r="C332" i="82"/>
  <c r="C269" i="85" s="1"/>
  <c r="W657" i="82"/>
  <c r="W537" i="85" s="1"/>
  <c r="W695" i="85" s="1"/>
  <c r="S657" i="82"/>
  <c r="S537" i="85" s="1"/>
  <c r="S695" i="85" s="1"/>
  <c r="O657" i="82"/>
  <c r="O537" i="85" s="1"/>
  <c r="O695" i="85" s="1"/>
  <c r="K657" i="82"/>
  <c r="K537" i="85" s="1"/>
  <c r="K695" i="85" s="1"/>
  <c r="G657" i="82"/>
  <c r="G537" i="85" s="1"/>
  <c r="G695" i="85" s="1"/>
  <c r="C657" i="82"/>
  <c r="C537" i="85" s="1"/>
  <c r="C695" i="85" s="1"/>
  <c r="W500" i="82"/>
  <c r="W404" i="85" s="1"/>
  <c r="S500" i="82"/>
  <c r="S404" i="85" s="1"/>
  <c r="O500" i="82"/>
  <c r="O404" i="85" s="1"/>
  <c r="K500" i="82"/>
  <c r="K404" i="85" s="1"/>
  <c r="G500" i="82"/>
  <c r="G404" i="85" s="1"/>
  <c r="C500" i="82"/>
  <c r="C404" i="85" s="1"/>
  <c r="W342" i="82"/>
  <c r="W277" i="85" s="1"/>
  <c r="S342" i="82"/>
  <c r="S277" i="85" s="1"/>
  <c r="O342" i="82"/>
  <c r="O277" i="85" s="1"/>
  <c r="K342" i="82"/>
  <c r="K277" i="85" s="1"/>
  <c r="G342" i="82"/>
  <c r="G277" i="85" s="1"/>
  <c r="C342" i="82"/>
  <c r="C277" i="85" s="1"/>
  <c r="E184" i="82"/>
  <c r="E150" i="85" s="1"/>
  <c r="I184" i="82"/>
  <c r="I150" i="85" s="1"/>
  <c r="M184" i="82"/>
  <c r="M150" i="85" s="1"/>
  <c r="Q184" i="82"/>
  <c r="Q150" i="85" s="1"/>
  <c r="U184" i="82"/>
  <c r="U150" i="85" s="1"/>
  <c r="Y184" i="82"/>
  <c r="Y150" i="85" s="1"/>
  <c r="W661" i="82"/>
  <c r="W542" i="85" s="1"/>
  <c r="W699" i="85" s="1"/>
  <c r="S661" i="82"/>
  <c r="S542" i="85" s="1"/>
  <c r="S699" i="85" s="1"/>
  <c r="O661" i="82"/>
  <c r="O542" i="85" s="1"/>
  <c r="O699" i="85" s="1"/>
  <c r="K661" i="82"/>
  <c r="K542" i="85" s="1"/>
  <c r="K699" i="85" s="1"/>
  <c r="G661" i="82"/>
  <c r="G542" i="85" s="1"/>
  <c r="G699" i="85" s="1"/>
  <c r="C661" i="82"/>
  <c r="C542" i="85" s="1"/>
  <c r="C699" i="85" s="1"/>
  <c r="W505" i="82"/>
  <c r="W408" i="85" s="1"/>
  <c r="S505" i="82"/>
  <c r="S408" i="85" s="1"/>
  <c r="O505" i="82"/>
  <c r="O408" i="85" s="1"/>
  <c r="K505" i="82"/>
  <c r="K408" i="85" s="1"/>
  <c r="G505" i="82"/>
  <c r="G408" i="85" s="1"/>
  <c r="C505" i="82"/>
  <c r="C408" i="85" s="1"/>
  <c r="W347" i="82"/>
  <c r="W281" i="85" s="1"/>
  <c r="S347" i="82"/>
  <c r="S281" i="85" s="1"/>
  <c r="O347" i="82"/>
  <c r="O281" i="85" s="1"/>
  <c r="K347" i="82"/>
  <c r="K281" i="85" s="1"/>
  <c r="G347" i="82"/>
  <c r="G281" i="85" s="1"/>
  <c r="C347" i="82"/>
  <c r="C281" i="85" s="1"/>
  <c r="W189" i="82"/>
  <c r="W154" i="85" s="1"/>
  <c r="S189" i="82"/>
  <c r="S154" i="85" s="1"/>
  <c r="O189" i="82"/>
  <c r="O154" i="85" s="1"/>
  <c r="K189" i="82"/>
  <c r="K154" i="85" s="1"/>
  <c r="G189" i="82"/>
  <c r="G154" i="85" s="1"/>
  <c r="C189" i="82"/>
  <c r="C154" i="85" s="1"/>
  <c r="W665" i="82"/>
  <c r="W547" i="85" s="1"/>
  <c r="W703" i="85" s="1"/>
  <c r="S665" i="82"/>
  <c r="S547" i="85" s="1"/>
  <c r="S703" i="85" s="1"/>
  <c r="O665" i="82"/>
  <c r="O547" i="85" s="1"/>
  <c r="O703" i="85" s="1"/>
  <c r="K665" i="82"/>
  <c r="K547" i="85" s="1"/>
  <c r="K703" i="85" s="1"/>
  <c r="G665" i="82"/>
  <c r="G547" i="85" s="1"/>
  <c r="G703" i="85" s="1"/>
  <c r="C665" i="82"/>
  <c r="C547" i="85" s="1"/>
  <c r="C703" i="85" s="1"/>
  <c r="W510" i="82"/>
  <c r="W412" i="85" s="1"/>
  <c r="S510" i="82"/>
  <c r="S412" i="85" s="1"/>
  <c r="O510" i="82"/>
  <c r="O412" i="85" s="1"/>
  <c r="K510" i="82"/>
  <c r="K412" i="85" s="1"/>
  <c r="G510" i="82"/>
  <c r="G412" i="85" s="1"/>
  <c r="C510" i="82"/>
  <c r="C412" i="85" s="1"/>
  <c r="V352" i="82"/>
  <c r="V285" i="85" s="1"/>
  <c r="R352" i="82"/>
  <c r="R285" i="85" s="1"/>
  <c r="N352" i="82"/>
  <c r="N285" i="85" s="1"/>
  <c r="J352" i="82"/>
  <c r="J285" i="85" s="1"/>
  <c r="F352" i="82"/>
  <c r="F285" i="85" s="1"/>
  <c r="Y352" i="82"/>
  <c r="Y285" i="85" s="1"/>
  <c r="W194" i="82"/>
  <c r="W158" i="85" s="1"/>
  <c r="S194" i="82"/>
  <c r="S158" i="85" s="1"/>
  <c r="O194" i="82"/>
  <c r="O158" i="85" s="1"/>
  <c r="K194" i="82"/>
  <c r="K158" i="85" s="1"/>
  <c r="G194" i="82"/>
  <c r="G158" i="85" s="1"/>
  <c r="C194" i="82"/>
  <c r="C158" i="85" s="1"/>
  <c r="W669" i="82"/>
  <c r="W552" i="85" s="1"/>
  <c r="W707" i="85" s="1"/>
  <c r="S669" i="82"/>
  <c r="S552" i="85" s="1"/>
  <c r="S707" i="85" s="1"/>
  <c r="O669" i="82"/>
  <c r="O552" i="85" s="1"/>
  <c r="O707" i="85" s="1"/>
  <c r="K669" i="82"/>
  <c r="K552" i="85" s="1"/>
  <c r="K707" i="85" s="1"/>
  <c r="G669" i="82"/>
  <c r="G552" i="85" s="1"/>
  <c r="G707" i="85" s="1"/>
  <c r="C669" i="82"/>
  <c r="C552" i="85" s="1"/>
  <c r="C707" i="85" s="1"/>
  <c r="W515" i="82"/>
  <c r="W416" i="85" s="1"/>
  <c r="S515" i="82"/>
  <c r="S416" i="85" s="1"/>
  <c r="O515" i="82"/>
  <c r="O416" i="85" s="1"/>
  <c r="K515" i="82"/>
  <c r="K416" i="85" s="1"/>
  <c r="G515" i="82"/>
  <c r="G416" i="85" s="1"/>
  <c r="C515" i="82"/>
  <c r="C416" i="85" s="1"/>
  <c r="W357" i="82"/>
  <c r="W289" i="85" s="1"/>
  <c r="S357" i="82"/>
  <c r="S289" i="85" s="1"/>
  <c r="O357" i="82"/>
  <c r="O289" i="85" s="1"/>
  <c r="K357" i="82"/>
  <c r="K289" i="85" s="1"/>
  <c r="G357" i="82"/>
  <c r="G289" i="85" s="1"/>
  <c r="C357" i="82"/>
  <c r="C289" i="85" s="1"/>
  <c r="W199" i="82"/>
  <c r="W162" i="85" s="1"/>
  <c r="S199" i="82"/>
  <c r="S162" i="85" s="1"/>
  <c r="O199" i="82"/>
  <c r="O162" i="85" s="1"/>
  <c r="K199" i="82"/>
  <c r="K162" i="85" s="1"/>
  <c r="G199" i="82"/>
  <c r="G162" i="85" s="1"/>
  <c r="C199" i="82"/>
  <c r="C162" i="85" s="1"/>
  <c r="E39" i="85"/>
  <c r="E204" i="82"/>
  <c r="E166" i="85" s="1"/>
  <c r="E362" i="82"/>
  <c r="E293" i="85" s="1"/>
  <c r="E520" i="82"/>
  <c r="E420" i="85" s="1"/>
  <c r="E673" i="82"/>
  <c r="E557" i="85" s="1"/>
  <c r="I39" i="85"/>
  <c r="I204" i="82"/>
  <c r="I362" i="82"/>
  <c r="I293" i="85" s="1"/>
  <c r="I520" i="82"/>
  <c r="I420" i="85" s="1"/>
  <c r="I673" i="82"/>
  <c r="I557" i="85" s="1"/>
  <c r="M204" i="82"/>
  <c r="M166" i="85" s="1"/>
  <c r="M362" i="82"/>
  <c r="M293" i="85" s="1"/>
  <c r="M39" i="85"/>
  <c r="M520" i="82"/>
  <c r="M420" i="85" s="1"/>
  <c r="M673" i="82"/>
  <c r="M557" i="85" s="1"/>
  <c r="Q39" i="85"/>
  <c r="Q204" i="82"/>
  <c r="Q166" i="85" s="1"/>
  <c r="Q362" i="82"/>
  <c r="Q293" i="85" s="1"/>
  <c r="Q673" i="82"/>
  <c r="Q557" i="85" s="1"/>
  <c r="Q520" i="82"/>
  <c r="Q420" i="85" s="1"/>
  <c r="U39" i="85"/>
  <c r="U204" i="82"/>
  <c r="U166" i="85" s="1"/>
  <c r="U362" i="82"/>
  <c r="U293" i="85" s="1"/>
  <c r="U673" i="82"/>
  <c r="U557" i="85" s="1"/>
  <c r="U520" i="82"/>
  <c r="U420" i="85" s="1"/>
  <c r="Y204" i="82"/>
  <c r="Y166" i="85" s="1"/>
  <c r="Y362" i="82"/>
  <c r="Y293" i="85" s="1"/>
  <c r="Y39" i="85"/>
  <c r="Y673" i="82"/>
  <c r="Y557" i="85" s="1"/>
  <c r="Y520" i="82"/>
  <c r="Y420" i="85" s="1"/>
  <c r="E367" i="82"/>
  <c r="E297" i="85" s="1"/>
  <c r="E525" i="82"/>
  <c r="E424" i="85" s="1"/>
  <c r="E677" i="82"/>
  <c r="E562" i="85" s="1"/>
  <c r="E715" i="85" s="1"/>
  <c r="E43" i="85"/>
  <c r="I367" i="82"/>
  <c r="I297" i="85" s="1"/>
  <c r="I525" i="82"/>
  <c r="I424" i="85" s="1"/>
  <c r="I677" i="82"/>
  <c r="I562" i="85" s="1"/>
  <c r="I715" i="85" s="1"/>
  <c r="I43" i="85"/>
  <c r="M43" i="85"/>
  <c r="M367" i="82"/>
  <c r="M297" i="85" s="1"/>
  <c r="M525" i="82"/>
  <c r="M424" i="85" s="1"/>
  <c r="M677" i="82"/>
  <c r="M562" i="85" s="1"/>
  <c r="M715" i="85" s="1"/>
  <c r="Q43" i="85"/>
  <c r="Q367" i="82"/>
  <c r="Q297" i="85" s="1"/>
  <c r="Q525" i="82"/>
  <c r="Q424" i="85" s="1"/>
  <c r="Q677" i="82"/>
  <c r="Q562" i="85" s="1"/>
  <c r="Q715" i="85" s="1"/>
  <c r="U43" i="85"/>
  <c r="U367" i="82"/>
  <c r="U297" i="85" s="1"/>
  <c r="U525" i="82"/>
  <c r="U424" i="85" s="1"/>
  <c r="U677" i="82"/>
  <c r="U562" i="85" s="1"/>
  <c r="U715" i="85" s="1"/>
  <c r="Y367" i="82"/>
  <c r="Y297" i="85" s="1"/>
  <c r="Y525" i="82"/>
  <c r="Y424" i="85" s="1"/>
  <c r="Y677" i="82"/>
  <c r="Y562" i="85" s="1"/>
  <c r="Y715" i="85" s="1"/>
  <c r="Y43" i="85"/>
  <c r="E47" i="85"/>
  <c r="E214" i="82"/>
  <c r="E174" i="85" s="1"/>
  <c r="E372" i="82"/>
  <c r="E301" i="85" s="1"/>
  <c r="E530" i="82"/>
  <c r="E428" i="85" s="1"/>
  <c r="E681" i="82"/>
  <c r="E567" i="85" s="1"/>
  <c r="I47" i="85"/>
  <c r="I214" i="82"/>
  <c r="I174" i="85" s="1"/>
  <c r="I372" i="82"/>
  <c r="I301" i="85" s="1"/>
  <c r="I530" i="82"/>
  <c r="I428" i="85" s="1"/>
  <c r="I681" i="82"/>
  <c r="I567" i="85" s="1"/>
  <c r="M47" i="85"/>
  <c r="M214" i="82"/>
  <c r="M174" i="85" s="1"/>
  <c r="M372" i="82"/>
  <c r="M301" i="85" s="1"/>
  <c r="M530" i="82"/>
  <c r="M428" i="85" s="1"/>
  <c r="M681" i="82"/>
  <c r="M567" i="85" s="1"/>
  <c r="Q47" i="85"/>
  <c r="Q214" i="82"/>
  <c r="Q174" i="85" s="1"/>
  <c r="Q372" i="82"/>
  <c r="Q301" i="85" s="1"/>
  <c r="Q530" i="82"/>
  <c r="Q428" i="85" s="1"/>
  <c r="Q681" i="82"/>
  <c r="Q567" i="85" s="1"/>
  <c r="U47" i="85"/>
  <c r="U214" i="82"/>
  <c r="U174" i="85" s="1"/>
  <c r="U372" i="82"/>
  <c r="U301" i="85" s="1"/>
  <c r="U530" i="82"/>
  <c r="U428" i="85" s="1"/>
  <c r="U681" i="82"/>
  <c r="U567" i="85" s="1"/>
  <c r="Y47" i="85"/>
  <c r="Y214" i="82"/>
  <c r="Y174" i="85" s="1"/>
  <c r="Y372" i="82"/>
  <c r="Y301" i="85" s="1"/>
  <c r="Y530" i="82"/>
  <c r="Y428" i="85" s="1"/>
  <c r="Y681" i="82"/>
  <c r="Y567" i="85" s="1"/>
  <c r="F51" i="85"/>
  <c r="F377" i="82"/>
  <c r="F305" i="85" s="1"/>
  <c r="F535" i="82"/>
  <c r="F432" i="85" s="1"/>
  <c r="F219" i="82"/>
  <c r="F178" i="85" s="1"/>
  <c r="F685" i="82"/>
  <c r="F572" i="85" s="1"/>
  <c r="F723" i="85" s="1"/>
  <c r="J51" i="85"/>
  <c r="J377" i="82"/>
  <c r="J305" i="85" s="1"/>
  <c r="J535" i="82"/>
  <c r="J432" i="85" s="1"/>
  <c r="J685" i="82"/>
  <c r="J572" i="85" s="1"/>
  <c r="J723" i="85" s="1"/>
  <c r="J219" i="82"/>
  <c r="J178" i="85" s="1"/>
  <c r="N51" i="85"/>
  <c r="N377" i="82"/>
  <c r="N305" i="85" s="1"/>
  <c r="N535" i="82"/>
  <c r="N432" i="85" s="1"/>
  <c r="N685" i="82"/>
  <c r="N572" i="85" s="1"/>
  <c r="N723" i="85" s="1"/>
  <c r="N219" i="82"/>
  <c r="N178" i="85" s="1"/>
  <c r="R377" i="82"/>
  <c r="R305" i="85" s="1"/>
  <c r="R535" i="82"/>
  <c r="R432" i="85" s="1"/>
  <c r="R51" i="85"/>
  <c r="R685" i="82"/>
  <c r="R572" i="85" s="1"/>
  <c r="R723" i="85" s="1"/>
  <c r="R219" i="82"/>
  <c r="R178" i="85" s="1"/>
  <c r="V51" i="85"/>
  <c r="V377" i="82"/>
  <c r="V305" i="85" s="1"/>
  <c r="V535" i="82"/>
  <c r="V432" i="85" s="1"/>
  <c r="V219" i="82"/>
  <c r="V178" i="85" s="1"/>
  <c r="V685" i="82"/>
  <c r="V572" i="85" s="1"/>
  <c r="V723" i="85" s="1"/>
  <c r="B61" i="82"/>
  <c r="B55" i="85"/>
  <c r="B224" i="82"/>
  <c r="B182" i="85" s="1"/>
  <c r="B540" i="82"/>
  <c r="B436" i="85" s="1"/>
  <c r="B382" i="82"/>
  <c r="B309" i="85" s="1"/>
  <c r="B689" i="82"/>
  <c r="B577" i="85" s="1"/>
  <c r="B727" i="85" s="1"/>
  <c r="F55" i="85"/>
  <c r="F382" i="82"/>
  <c r="F309" i="85" s="1"/>
  <c r="F540" i="82"/>
  <c r="F436" i="85" s="1"/>
  <c r="F224" i="82"/>
  <c r="F182" i="85" s="1"/>
  <c r="F689" i="82"/>
  <c r="F577" i="85" s="1"/>
  <c r="F727" i="85" s="1"/>
  <c r="J55" i="85"/>
  <c r="J382" i="82"/>
  <c r="J309" i="85" s="1"/>
  <c r="J689" i="82"/>
  <c r="J577" i="85" s="1"/>
  <c r="J727" i="85" s="1"/>
  <c r="J540" i="82"/>
  <c r="J436" i="85" s="1"/>
  <c r="J224" i="82"/>
  <c r="J182" i="85" s="1"/>
  <c r="N55" i="85"/>
  <c r="N224" i="82"/>
  <c r="N182" i="85" s="1"/>
  <c r="N382" i="82"/>
  <c r="N309" i="85" s="1"/>
  <c r="N689" i="82"/>
  <c r="N577" i="85" s="1"/>
  <c r="N727" i="85" s="1"/>
  <c r="N540" i="82"/>
  <c r="N436" i="85" s="1"/>
  <c r="R55" i="85"/>
  <c r="R224" i="82"/>
  <c r="R182" i="85" s="1"/>
  <c r="R382" i="82"/>
  <c r="R309" i="85" s="1"/>
  <c r="R689" i="82"/>
  <c r="R577" i="85" s="1"/>
  <c r="R727" i="85" s="1"/>
  <c r="R540" i="82"/>
  <c r="R436" i="85" s="1"/>
  <c r="B59" i="85"/>
  <c r="B387" i="82"/>
  <c r="B313" i="85" s="1"/>
  <c r="B693" i="82"/>
  <c r="B582" i="85" s="1"/>
  <c r="B731" i="85" s="1"/>
  <c r="B229" i="82"/>
  <c r="B186" i="85" s="1"/>
  <c r="B545" i="82"/>
  <c r="B440" i="85" s="1"/>
  <c r="F59" i="85"/>
  <c r="F387" i="82"/>
  <c r="F313" i="85" s="1"/>
  <c r="F693" i="82"/>
  <c r="F582" i="85" s="1"/>
  <c r="F731" i="85" s="1"/>
  <c r="F229" i="82"/>
  <c r="F186" i="85" s="1"/>
  <c r="F545" i="82"/>
  <c r="F440" i="85" s="1"/>
  <c r="I59" i="85"/>
  <c r="I229" i="82"/>
  <c r="I186" i="85" s="1"/>
  <c r="I545" i="82"/>
  <c r="I440" i="85" s="1"/>
  <c r="I387" i="82"/>
  <c r="I313" i="85" s="1"/>
  <c r="I693" i="82"/>
  <c r="I582" i="85" s="1"/>
  <c r="I731" i="85" s="1"/>
  <c r="M59" i="85"/>
  <c r="M229" i="82"/>
  <c r="M186" i="85" s="1"/>
  <c r="M545" i="82"/>
  <c r="M440" i="85" s="1"/>
  <c r="M387" i="82"/>
  <c r="M313" i="85" s="1"/>
  <c r="M693" i="82"/>
  <c r="M582" i="85" s="1"/>
  <c r="M731" i="85" s="1"/>
  <c r="Q59" i="85"/>
  <c r="Q387" i="82"/>
  <c r="Q313" i="85" s="1"/>
  <c r="Q693" i="82"/>
  <c r="Q582" i="85" s="1"/>
  <c r="Q731" i="85" s="1"/>
  <c r="Q545" i="82"/>
  <c r="Q440" i="85" s="1"/>
  <c r="Q229" i="82"/>
  <c r="Q186" i="85" s="1"/>
  <c r="U59" i="85"/>
  <c r="U387" i="82"/>
  <c r="U313" i="85" s="1"/>
  <c r="U693" i="82"/>
  <c r="U582" i="85" s="1"/>
  <c r="U731" i="85" s="1"/>
  <c r="U545" i="82"/>
  <c r="U440" i="85" s="1"/>
  <c r="U229" i="82"/>
  <c r="U186" i="85" s="1"/>
  <c r="Y59" i="85"/>
  <c r="Y229" i="82"/>
  <c r="Y186" i="85" s="1"/>
  <c r="Y545" i="82"/>
  <c r="Y440" i="85" s="1"/>
  <c r="Y387" i="82"/>
  <c r="Y313" i="85" s="1"/>
  <c r="Y693" i="82"/>
  <c r="Y582" i="85" s="1"/>
  <c r="Y731" i="85" s="1"/>
  <c r="E63" i="85"/>
  <c r="E550" i="82"/>
  <c r="E444" i="85" s="1"/>
  <c r="E392" i="82"/>
  <c r="E317" i="85" s="1"/>
  <c r="E697" i="82"/>
  <c r="E587" i="85" s="1"/>
  <c r="E735" i="85" s="1"/>
  <c r="E234" i="82"/>
  <c r="E190" i="85" s="1"/>
  <c r="I63" i="85"/>
  <c r="I234" i="82"/>
  <c r="I190" i="85" s="1"/>
  <c r="I550" i="82"/>
  <c r="I444" i="85" s="1"/>
  <c r="I697" i="82"/>
  <c r="I587" i="85" s="1"/>
  <c r="I735" i="85" s="1"/>
  <c r="I392" i="82"/>
  <c r="I317" i="85" s="1"/>
  <c r="M63" i="85"/>
  <c r="M234" i="82"/>
  <c r="M190" i="85" s="1"/>
  <c r="M550" i="82"/>
  <c r="M444" i="85" s="1"/>
  <c r="M392" i="82"/>
  <c r="M317" i="85" s="1"/>
  <c r="M697" i="82"/>
  <c r="M587" i="85" s="1"/>
  <c r="M735" i="85" s="1"/>
  <c r="Q63" i="85"/>
  <c r="Q392" i="82"/>
  <c r="Q317" i="85" s="1"/>
  <c r="Q697" i="82"/>
  <c r="Q587" i="85" s="1"/>
  <c r="Q735" i="85" s="1"/>
  <c r="Q234" i="82"/>
  <c r="Q190" i="85" s="1"/>
  <c r="Q550" i="82"/>
  <c r="Q444" i="85" s="1"/>
  <c r="U63" i="85"/>
  <c r="U234" i="82"/>
  <c r="U190" i="85" s="1"/>
  <c r="U392" i="82"/>
  <c r="U317" i="85" s="1"/>
  <c r="U697" i="82"/>
  <c r="U587" i="85" s="1"/>
  <c r="U735" i="85" s="1"/>
  <c r="U550" i="82"/>
  <c r="U444" i="85" s="1"/>
  <c r="Y63" i="85"/>
  <c r="Y234" i="82"/>
  <c r="Y190" i="85" s="1"/>
  <c r="Y550" i="82"/>
  <c r="Y444" i="85" s="1"/>
  <c r="Y392" i="82"/>
  <c r="Y317" i="85" s="1"/>
  <c r="Y697" i="82"/>
  <c r="Y587" i="85" s="1"/>
  <c r="Y735" i="85" s="1"/>
  <c r="E67" i="85"/>
  <c r="E555" i="82"/>
  <c r="E448" i="85" s="1"/>
  <c r="E397" i="82"/>
  <c r="E321" i="85" s="1"/>
  <c r="E701" i="82"/>
  <c r="E592" i="85" s="1"/>
  <c r="E739" i="85" s="1"/>
  <c r="E239" i="82"/>
  <c r="E194" i="85" s="1"/>
  <c r="I239" i="82"/>
  <c r="I194" i="85" s="1"/>
  <c r="I555" i="82"/>
  <c r="I448" i="85" s="1"/>
  <c r="I67" i="85"/>
  <c r="I701" i="82"/>
  <c r="I592" i="85" s="1"/>
  <c r="I739" i="85" s="1"/>
  <c r="I397" i="82"/>
  <c r="I321" i="85" s="1"/>
  <c r="M67" i="85"/>
  <c r="M701" i="82"/>
  <c r="M592" i="85" s="1"/>
  <c r="M739" i="85" s="1"/>
  <c r="M239" i="82"/>
  <c r="M194" i="85" s="1"/>
  <c r="M555" i="82"/>
  <c r="M448" i="85" s="1"/>
  <c r="M397" i="82"/>
  <c r="M321" i="85" s="1"/>
  <c r="Q397" i="82"/>
  <c r="Q321" i="85" s="1"/>
  <c r="Q701" i="82"/>
  <c r="Q592" i="85" s="1"/>
  <c r="Q739" i="85" s="1"/>
  <c r="Q67" i="85"/>
  <c r="Q239" i="82"/>
  <c r="Q194" i="85" s="1"/>
  <c r="Q555" i="82"/>
  <c r="Q448" i="85" s="1"/>
  <c r="U67" i="85"/>
  <c r="U239" i="82"/>
  <c r="U194" i="85" s="1"/>
  <c r="U397" i="82"/>
  <c r="U321" i="85" s="1"/>
  <c r="U701" i="82"/>
  <c r="U592" i="85" s="1"/>
  <c r="U739" i="85" s="1"/>
  <c r="U555" i="82"/>
  <c r="U448" i="85" s="1"/>
  <c r="Y239" i="82"/>
  <c r="Y194" i="85" s="1"/>
  <c r="Y555" i="82"/>
  <c r="Y448" i="85" s="1"/>
  <c r="Y67" i="85"/>
  <c r="Y701" i="82"/>
  <c r="Y592" i="85" s="1"/>
  <c r="Y739" i="85" s="1"/>
  <c r="Y397" i="82"/>
  <c r="Y321" i="85" s="1"/>
  <c r="E71" i="85"/>
  <c r="E560" i="82"/>
  <c r="E452" i="85" s="1"/>
  <c r="E402" i="82"/>
  <c r="E325" i="85" s="1"/>
  <c r="E705" i="82"/>
  <c r="E597" i="85" s="1"/>
  <c r="E743" i="85" s="1"/>
  <c r="E244" i="82"/>
  <c r="E198" i="85" s="1"/>
  <c r="I71" i="85"/>
  <c r="I244" i="82"/>
  <c r="I198" i="85" s="1"/>
  <c r="I560" i="82"/>
  <c r="I452" i="85" s="1"/>
  <c r="I402" i="82"/>
  <c r="I325" i="85" s="1"/>
  <c r="I705" i="82"/>
  <c r="I597" i="85" s="1"/>
  <c r="I743" i="85" s="1"/>
  <c r="M71" i="85"/>
  <c r="M705" i="82"/>
  <c r="M597" i="85" s="1"/>
  <c r="M743" i="85" s="1"/>
  <c r="M244" i="82"/>
  <c r="M198" i="85" s="1"/>
  <c r="M560" i="82"/>
  <c r="M452" i="85" s="1"/>
  <c r="M402" i="82"/>
  <c r="M325" i="85" s="1"/>
  <c r="Q402" i="82"/>
  <c r="Q325" i="85" s="1"/>
  <c r="Q705" i="82"/>
  <c r="Q597" i="85" s="1"/>
  <c r="Q743" i="85" s="1"/>
  <c r="Q71" i="85"/>
  <c r="Q560" i="82"/>
  <c r="Q452" i="85" s="1"/>
  <c r="Q244" i="82"/>
  <c r="Q198" i="85" s="1"/>
  <c r="U71" i="85"/>
  <c r="U244" i="82"/>
  <c r="U198" i="85" s="1"/>
  <c r="U402" i="82"/>
  <c r="U325" i="85" s="1"/>
  <c r="U705" i="82"/>
  <c r="U597" i="85" s="1"/>
  <c r="U743" i="85" s="1"/>
  <c r="U560" i="82"/>
  <c r="U452" i="85" s="1"/>
  <c r="Y71" i="85"/>
  <c r="Y244" i="82"/>
  <c r="Y198" i="85" s="1"/>
  <c r="Y560" i="82"/>
  <c r="Y452" i="85" s="1"/>
  <c r="Y402" i="82"/>
  <c r="Y325" i="85" s="1"/>
  <c r="Y705" i="82"/>
  <c r="Y597" i="85" s="1"/>
  <c r="Y743" i="85" s="1"/>
  <c r="E75" i="85"/>
  <c r="E565" i="82"/>
  <c r="E456" i="85" s="1"/>
  <c r="E407" i="82"/>
  <c r="E329" i="85" s="1"/>
  <c r="E709" i="82"/>
  <c r="E602" i="85" s="1"/>
  <c r="E747" i="85" s="1"/>
  <c r="E249" i="82"/>
  <c r="E202" i="85" s="1"/>
  <c r="I75" i="85"/>
  <c r="I249" i="82"/>
  <c r="I202" i="85" s="1"/>
  <c r="I565" i="82"/>
  <c r="I456" i="85" s="1"/>
  <c r="I709" i="82"/>
  <c r="I602" i="85" s="1"/>
  <c r="I747" i="85" s="1"/>
  <c r="I407" i="82"/>
  <c r="I329" i="85" s="1"/>
  <c r="M75" i="85"/>
  <c r="M709" i="82"/>
  <c r="M602" i="85" s="1"/>
  <c r="M747" i="85" s="1"/>
  <c r="M249" i="82"/>
  <c r="M202" i="85" s="1"/>
  <c r="M565" i="82"/>
  <c r="M456" i="85" s="1"/>
  <c r="M407" i="82"/>
  <c r="M329" i="85" s="1"/>
  <c r="Q75" i="85"/>
  <c r="Q407" i="82"/>
  <c r="Q329" i="85" s="1"/>
  <c r="Q709" i="82"/>
  <c r="Q602" i="85" s="1"/>
  <c r="Q747" i="85" s="1"/>
  <c r="Q249" i="82"/>
  <c r="Q202" i="85" s="1"/>
  <c r="Q565" i="82"/>
  <c r="Q456" i="85" s="1"/>
  <c r="U75" i="85"/>
  <c r="U249" i="82"/>
  <c r="U202" i="85" s="1"/>
  <c r="U407" i="82"/>
  <c r="U329" i="85" s="1"/>
  <c r="U709" i="82"/>
  <c r="U602" i="85" s="1"/>
  <c r="U747" i="85" s="1"/>
  <c r="U565" i="82"/>
  <c r="U456" i="85" s="1"/>
  <c r="Y75" i="85"/>
  <c r="Y249" i="82"/>
  <c r="Y202" i="85" s="1"/>
  <c r="Y565" i="82"/>
  <c r="Y456" i="85" s="1"/>
  <c r="Y709" i="82"/>
  <c r="Y602" i="85" s="1"/>
  <c r="Y747" i="85" s="1"/>
  <c r="Y407" i="82"/>
  <c r="Y329" i="85" s="1"/>
  <c r="E79" i="85"/>
  <c r="E570" i="82"/>
  <c r="E460" i="85" s="1"/>
  <c r="E412" i="82"/>
  <c r="E333" i="85" s="1"/>
  <c r="E713" i="82"/>
  <c r="E607" i="85" s="1"/>
  <c r="E751" i="85" s="1"/>
  <c r="E254" i="82"/>
  <c r="E206" i="85" s="1"/>
  <c r="I79" i="85"/>
  <c r="I254" i="82"/>
  <c r="I206" i="85" s="1"/>
  <c r="I570" i="82"/>
  <c r="I460" i="85" s="1"/>
  <c r="I713" i="82"/>
  <c r="I607" i="85" s="1"/>
  <c r="I751" i="85" s="1"/>
  <c r="I412" i="82"/>
  <c r="I333" i="85" s="1"/>
  <c r="M79" i="85"/>
  <c r="M713" i="82"/>
  <c r="M607" i="85" s="1"/>
  <c r="M751" i="85" s="1"/>
  <c r="M254" i="82"/>
  <c r="M206" i="85" s="1"/>
  <c r="M570" i="82"/>
  <c r="M460" i="85" s="1"/>
  <c r="M412" i="82"/>
  <c r="M333" i="85" s="1"/>
  <c r="Q79" i="85"/>
  <c r="Q412" i="82"/>
  <c r="Q333" i="85" s="1"/>
  <c r="Q713" i="82"/>
  <c r="Q607" i="85" s="1"/>
  <c r="Q751" i="85" s="1"/>
  <c r="Q570" i="82"/>
  <c r="Q460" i="85" s="1"/>
  <c r="Q254" i="82"/>
  <c r="Q206" i="85" s="1"/>
  <c r="U79" i="85"/>
  <c r="U254" i="82"/>
  <c r="U206" i="85" s="1"/>
  <c r="U412" i="82"/>
  <c r="U333" i="85" s="1"/>
  <c r="U713" i="82"/>
  <c r="U607" i="85" s="1"/>
  <c r="U751" i="85" s="1"/>
  <c r="U570" i="82"/>
  <c r="U460" i="85" s="1"/>
  <c r="Y79" i="85"/>
  <c r="Y254" i="82"/>
  <c r="Y206" i="85" s="1"/>
  <c r="Y570" i="82"/>
  <c r="Y460" i="85" s="1"/>
  <c r="Y412" i="82"/>
  <c r="Y333" i="85" s="1"/>
  <c r="Y713" i="82"/>
  <c r="Y607" i="85" s="1"/>
  <c r="Y751" i="85" s="1"/>
  <c r="E83" i="85"/>
  <c r="E575" i="82"/>
  <c r="E464" i="85" s="1"/>
  <c r="E209" i="82"/>
  <c r="E170" i="85" s="1"/>
  <c r="E417" i="82"/>
  <c r="E337" i="85" s="1"/>
  <c r="E717" i="82"/>
  <c r="E612" i="85" s="1"/>
  <c r="E755" i="85" s="1"/>
  <c r="I83" i="85"/>
  <c r="I575" i="82"/>
  <c r="I464" i="85" s="1"/>
  <c r="I717" i="82"/>
  <c r="I612" i="85" s="1"/>
  <c r="I755" i="85" s="1"/>
  <c r="I209" i="82"/>
  <c r="I417" i="82"/>
  <c r="I337" i="85" s="1"/>
  <c r="M209" i="82"/>
  <c r="M170" i="85" s="1"/>
  <c r="M717" i="82"/>
  <c r="M612" i="85" s="1"/>
  <c r="M755" i="85" s="1"/>
  <c r="M83" i="85"/>
  <c r="M575" i="82"/>
  <c r="M464" i="85" s="1"/>
  <c r="M417" i="82"/>
  <c r="M337" i="85" s="1"/>
  <c r="Q83" i="85"/>
  <c r="Q209" i="82"/>
  <c r="Q170" i="85" s="1"/>
  <c r="Q417" i="82"/>
  <c r="Q337" i="85" s="1"/>
  <c r="Q717" i="82"/>
  <c r="Q612" i="85" s="1"/>
  <c r="Q755" i="85" s="1"/>
  <c r="Q575" i="82"/>
  <c r="Q464" i="85" s="1"/>
  <c r="U83" i="85"/>
  <c r="U209" i="82"/>
  <c r="U170" i="85" s="1"/>
  <c r="U417" i="82"/>
  <c r="U337" i="85" s="1"/>
  <c r="U717" i="82"/>
  <c r="U612" i="85" s="1"/>
  <c r="U755" i="85" s="1"/>
  <c r="U575" i="82"/>
  <c r="U464" i="85" s="1"/>
  <c r="Y83" i="85"/>
  <c r="Y575" i="82"/>
  <c r="Y464" i="85" s="1"/>
  <c r="Y209" i="82"/>
  <c r="Y170" i="85" s="1"/>
  <c r="Y417" i="82"/>
  <c r="Y337" i="85" s="1"/>
  <c r="Y717" i="82"/>
  <c r="Y612" i="85" s="1"/>
  <c r="Y755" i="85" s="1"/>
  <c r="E87" i="85"/>
  <c r="E721" i="82"/>
  <c r="E617" i="85" s="1"/>
  <c r="E759" i="85" s="1"/>
  <c r="E264" i="82"/>
  <c r="E214" i="85" s="1"/>
  <c r="E580" i="82"/>
  <c r="E468" i="85" s="1"/>
  <c r="E422" i="82"/>
  <c r="E341" i="85" s="1"/>
  <c r="I87" i="85"/>
  <c r="I422" i="82"/>
  <c r="I341" i="85" s="1"/>
  <c r="I721" i="82"/>
  <c r="I617" i="85" s="1"/>
  <c r="I759" i="85" s="1"/>
  <c r="I264" i="82"/>
  <c r="I214" i="85" s="1"/>
  <c r="I580" i="82"/>
  <c r="I468" i="85" s="1"/>
  <c r="M264" i="82"/>
  <c r="M214" i="85" s="1"/>
  <c r="M422" i="82"/>
  <c r="M341" i="85" s="1"/>
  <c r="M721" i="82"/>
  <c r="M617" i="85" s="1"/>
  <c r="M759" i="85" s="1"/>
  <c r="M580" i="82"/>
  <c r="M468" i="85" s="1"/>
  <c r="M87" i="85"/>
  <c r="Q87" i="85"/>
  <c r="Q264" i="82"/>
  <c r="Q214" i="85" s="1"/>
  <c r="Q580" i="82"/>
  <c r="Q468" i="85" s="1"/>
  <c r="Q721" i="82"/>
  <c r="Q617" i="85" s="1"/>
  <c r="Q759" i="85" s="1"/>
  <c r="Q422" i="82"/>
  <c r="Q341" i="85" s="1"/>
  <c r="U87" i="85"/>
  <c r="U422" i="82"/>
  <c r="U341" i="85" s="1"/>
  <c r="U264" i="82"/>
  <c r="U214" i="85" s="1"/>
  <c r="U580" i="82"/>
  <c r="U468" i="85" s="1"/>
  <c r="U721" i="82"/>
  <c r="U617" i="85" s="1"/>
  <c r="U759" i="85" s="1"/>
  <c r="Y87" i="85"/>
  <c r="Y422" i="82"/>
  <c r="Y341" i="85" s="1"/>
  <c r="Y721" i="82"/>
  <c r="Y617" i="85" s="1"/>
  <c r="Y759" i="85" s="1"/>
  <c r="Y580" i="82"/>
  <c r="Y468" i="85" s="1"/>
  <c r="Y264" i="82"/>
  <c r="Y214" i="85" s="1"/>
  <c r="E91" i="85"/>
  <c r="E725" i="82"/>
  <c r="E622" i="85" s="1"/>
  <c r="E763" i="85" s="1"/>
  <c r="E269" i="82"/>
  <c r="E218" i="85" s="1"/>
  <c r="E585" i="82"/>
  <c r="E472" i="85" s="1"/>
  <c r="E427" i="82"/>
  <c r="E345" i="85" s="1"/>
  <c r="I91" i="85"/>
  <c r="I427" i="82"/>
  <c r="I345" i="85" s="1"/>
  <c r="I725" i="82"/>
  <c r="I622" i="85" s="1"/>
  <c r="I763" i="85" s="1"/>
  <c r="I585" i="82"/>
  <c r="I472" i="85" s="1"/>
  <c r="I269" i="82"/>
  <c r="I218" i="85" s="1"/>
  <c r="M91" i="85"/>
  <c r="M427" i="82"/>
  <c r="M345" i="85" s="1"/>
  <c r="M725" i="82"/>
  <c r="M622" i="85" s="1"/>
  <c r="M763" i="85" s="1"/>
  <c r="M269" i="82"/>
  <c r="M218" i="85" s="1"/>
  <c r="M585" i="82"/>
  <c r="M472" i="85" s="1"/>
  <c r="Q91" i="85"/>
  <c r="Q269" i="82"/>
  <c r="Q218" i="85" s="1"/>
  <c r="Q585" i="82"/>
  <c r="Q472" i="85" s="1"/>
  <c r="Q427" i="82"/>
  <c r="Q345" i="85" s="1"/>
  <c r="Q725" i="82"/>
  <c r="Q622" i="85" s="1"/>
  <c r="Q763" i="85" s="1"/>
  <c r="U91" i="85"/>
  <c r="U427" i="82"/>
  <c r="U345" i="85" s="1"/>
  <c r="U269" i="82"/>
  <c r="U218" i="85" s="1"/>
  <c r="U585" i="82"/>
  <c r="U472" i="85" s="1"/>
  <c r="U725" i="82"/>
  <c r="U622" i="85" s="1"/>
  <c r="U763" i="85" s="1"/>
  <c r="Y91" i="85"/>
  <c r="Y427" i="82"/>
  <c r="Y345" i="85" s="1"/>
  <c r="Y725" i="82"/>
  <c r="Y622" i="85" s="1"/>
  <c r="Y763" i="85" s="1"/>
  <c r="Y269" i="82"/>
  <c r="Y218" i="85" s="1"/>
  <c r="Y585" i="82"/>
  <c r="Y472" i="85" s="1"/>
  <c r="E95" i="85"/>
  <c r="E274" i="82"/>
  <c r="E222" i="85" s="1"/>
  <c r="E432" i="82"/>
  <c r="E349" i="85" s="1"/>
  <c r="E590" i="82"/>
  <c r="E476" i="85" s="1"/>
  <c r="E729" i="82"/>
  <c r="E627" i="85" s="1"/>
  <c r="E767" i="85" s="1"/>
  <c r="I95" i="85"/>
  <c r="I729" i="82"/>
  <c r="I627" i="85" s="1"/>
  <c r="I767" i="85" s="1"/>
  <c r="I274" i="82"/>
  <c r="I222" i="85" s="1"/>
  <c r="I432" i="82"/>
  <c r="I349" i="85" s="1"/>
  <c r="I590" i="82"/>
  <c r="I476" i="85" s="1"/>
  <c r="M95" i="85"/>
  <c r="M274" i="82"/>
  <c r="M222" i="85" s="1"/>
  <c r="M432" i="82"/>
  <c r="M349" i="85" s="1"/>
  <c r="M590" i="82"/>
  <c r="M476" i="85" s="1"/>
  <c r="M729" i="82"/>
  <c r="M627" i="85" s="1"/>
  <c r="M767" i="85" s="1"/>
  <c r="Q95" i="85"/>
  <c r="Q432" i="82"/>
  <c r="Q349" i="85" s="1"/>
  <c r="Q274" i="82"/>
  <c r="Q222" i="85" s="1"/>
  <c r="Q590" i="82"/>
  <c r="Q476" i="85" s="1"/>
  <c r="Q729" i="82"/>
  <c r="Q627" i="85" s="1"/>
  <c r="Q767" i="85" s="1"/>
  <c r="U95" i="85"/>
  <c r="U274" i="82"/>
  <c r="U222" i="85" s="1"/>
  <c r="U432" i="82"/>
  <c r="U349" i="85" s="1"/>
  <c r="U590" i="82"/>
  <c r="U476" i="85" s="1"/>
  <c r="U729" i="82"/>
  <c r="U627" i="85" s="1"/>
  <c r="U767" i="85" s="1"/>
  <c r="Y95" i="85"/>
  <c r="Y729" i="82"/>
  <c r="Y627" i="85" s="1"/>
  <c r="Y767" i="85" s="1"/>
  <c r="Y590" i="82"/>
  <c r="Y476" i="85" s="1"/>
  <c r="Y274" i="82"/>
  <c r="Y222" i="85" s="1"/>
  <c r="Y432" i="82"/>
  <c r="Y349" i="85" s="1"/>
  <c r="E279" i="82"/>
  <c r="E226" i="85" s="1"/>
  <c r="E437" i="82"/>
  <c r="E353" i="85" s="1"/>
  <c r="E595" i="82"/>
  <c r="E480" i="85" s="1"/>
  <c r="E733" i="82"/>
  <c r="E632" i="85" s="1"/>
  <c r="E771" i="85" s="1"/>
  <c r="E99" i="85"/>
  <c r="I99" i="85"/>
  <c r="I279" i="82"/>
  <c r="I226" i="85" s="1"/>
  <c r="I437" i="82"/>
  <c r="I353" i="85" s="1"/>
  <c r="I733" i="82"/>
  <c r="I632" i="85" s="1"/>
  <c r="I771" i="85" s="1"/>
  <c r="I595" i="82"/>
  <c r="I480" i="85" s="1"/>
  <c r="M99" i="85"/>
  <c r="M279" i="82"/>
  <c r="M226" i="85" s="1"/>
  <c r="M437" i="82"/>
  <c r="M353" i="85" s="1"/>
  <c r="M595" i="82"/>
  <c r="M480" i="85" s="1"/>
  <c r="M733" i="82"/>
  <c r="M632" i="85" s="1"/>
  <c r="M771" i="85" s="1"/>
  <c r="Q99" i="85"/>
  <c r="Q437" i="82"/>
  <c r="Q353" i="85" s="1"/>
  <c r="Q595" i="82"/>
  <c r="Q480" i="85" s="1"/>
  <c r="Q279" i="82"/>
  <c r="Q226" i="85" s="1"/>
  <c r="Q733" i="82"/>
  <c r="Q632" i="85" s="1"/>
  <c r="Q771" i="85" s="1"/>
  <c r="U99" i="85"/>
  <c r="U279" i="82"/>
  <c r="U226" i="85" s="1"/>
  <c r="U437" i="82"/>
  <c r="U353" i="85" s="1"/>
  <c r="U595" i="82"/>
  <c r="U480" i="85" s="1"/>
  <c r="U733" i="82"/>
  <c r="U632" i="85" s="1"/>
  <c r="U771" i="85" s="1"/>
  <c r="Y99" i="85"/>
  <c r="Y595" i="82"/>
  <c r="Y480" i="85" s="1"/>
  <c r="Y437" i="82"/>
  <c r="Y353" i="85" s="1"/>
  <c r="Y279" i="82"/>
  <c r="Y226" i="85" s="1"/>
  <c r="Y733" i="82"/>
  <c r="Y632" i="85" s="1"/>
  <c r="Y771" i="85" s="1"/>
  <c r="V55" i="85"/>
  <c r="V224" i="82"/>
  <c r="V182" i="85" s="1"/>
  <c r="V382" i="82"/>
  <c r="V309" i="85" s="1"/>
  <c r="V308" i="85" s="1"/>
  <c r="V540" i="82"/>
  <c r="V436" i="85" s="1"/>
  <c r="V689" i="82"/>
  <c r="V577" i="85" s="1"/>
  <c r="V727" i="85" s="1"/>
  <c r="B219" i="82"/>
  <c r="B178" i="85" s="1"/>
  <c r="B51" i="85"/>
  <c r="B377" i="82"/>
  <c r="B305" i="85" s="1"/>
  <c r="B535" i="82"/>
  <c r="B432" i="85" s="1"/>
  <c r="B685" i="82"/>
  <c r="B572" i="85" s="1"/>
  <c r="B723" i="85" s="1"/>
  <c r="L1014" i="96"/>
  <c r="L1011" i="96"/>
  <c r="H1011" i="96"/>
  <c r="F1011" i="96"/>
  <c r="Y689" i="96"/>
  <c r="X689" i="96"/>
  <c r="W689" i="96"/>
  <c r="V689" i="96"/>
  <c r="U689" i="96"/>
  <c r="T689" i="96"/>
  <c r="S689" i="96"/>
  <c r="R689" i="96"/>
  <c r="Q689" i="96"/>
  <c r="P689" i="96"/>
  <c r="O689" i="96"/>
  <c r="N689" i="96"/>
  <c r="M689" i="96"/>
  <c r="L689" i="96"/>
  <c r="K689" i="96"/>
  <c r="J689" i="96"/>
  <c r="I689" i="96"/>
  <c r="H689" i="96"/>
  <c r="G689" i="96"/>
  <c r="F689" i="96"/>
  <c r="E689" i="96"/>
  <c r="D689" i="96"/>
  <c r="C689" i="96"/>
  <c r="B689" i="96"/>
  <c r="Y795" i="96"/>
  <c r="Y794" i="96" s="1"/>
  <c r="X795" i="96"/>
  <c r="X794" i="96" s="1"/>
  <c r="W795" i="96"/>
  <c r="W794" i="96" s="1"/>
  <c r="V795" i="96"/>
  <c r="V794" i="96" s="1"/>
  <c r="U795" i="96"/>
  <c r="U794" i="96" s="1"/>
  <c r="T795" i="96"/>
  <c r="T794" i="96" s="1"/>
  <c r="S795" i="96"/>
  <c r="S794" i="96" s="1"/>
  <c r="R795" i="96"/>
  <c r="R794" i="96" s="1"/>
  <c r="Q795" i="96"/>
  <c r="Q794" i="96" s="1"/>
  <c r="P795" i="96"/>
  <c r="P794" i="96" s="1"/>
  <c r="O795" i="96"/>
  <c r="O794" i="96" s="1"/>
  <c r="N795" i="96"/>
  <c r="N794" i="96" s="1"/>
  <c r="M795" i="96"/>
  <c r="M794" i="96" s="1"/>
  <c r="L795" i="96"/>
  <c r="L794" i="96" s="1"/>
  <c r="K795" i="96"/>
  <c r="K794" i="96" s="1"/>
  <c r="J795" i="96"/>
  <c r="J794" i="96" s="1"/>
  <c r="I795" i="96"/>
  <c r="I794" i="96" s="1"/>
  <c r="H795" i="96"/>
  <c r="H794" i="96" s="1"/>
  <c r="G795" i="96"/>
  <c r="G794" i="96" s="1"/>
  <c r="F795" i="96"/>
  <c r="F794" i="96" s="1"/>
  <c r="E795" i="96"/>
  <c r="E794" i="96" s="1"/>
  <c r="D795" i="96"/>
  <c r="D794" i="96" s="1"/>
  <c r="C795" i="96"/>
  <c r="C794" i="96" s="1"/>
  <c r="B795" i="96"/>
  <c r="B794" i="96" s="1"/>
  <c r="Y790" i="96"/>
  <c r="Y789" i="96" s="1"/>
  <c r="X790" i="96"/>
  <c r="X789" i="96" s="1"/>
  <c r="W790" i="96"/>
  <c r="W789" i="96" s="1"/>
  <c r="V790" i="96"/>
  <c r="V789" i="96" s="1"/>
  <c r="U790" i="96"/>
  <c r="U789" i="96" s="1"/>
  <c r="T790" i="96"/>
  <c r="T789" i="96" s="1"/>
  <c r="S790" i="96"/>
  <c r="S789" i="96" s="1"/>
  <c r="R790" i="96"/>
  <c r="R789" i="96" s="1"/>
  <c r="Q790" i="96"/>
  <c r="Q789" i="96" s="1"/>
  <c r="P790" i="96"/>
  <c r="P789" i="96" s="1"/>
  <c r="O790" i="96"/>
  <c r="O789" i="96" s="1"/>
  <c r="N790" i="96"/>
  <c r="N789" i="96" s="1"/>
  <c r="M790" i="96"/>
  <c r="M789" i="96" s="1"/>
  <c r="L790" i="96"/>
  <c r="L789" i="96" s="1"/>
  <c r="K790" i="96"/>
  <c r="K789" i="96" s="1"/>
  <c r="J790" i="96"/>
  <c r="J789" i="96" s="1"/>
  <c r="I790" i="96"/>
  <c r="I789" i="96" s="1"/>
  <c r="H790" i="96"/>
  <c r="H789" i="96" s="1"/>
  <c r="G790" i="96"/>
  <c r="G789" i="96" s="1"/>
  <c r="F790" i="96"/>
  <c r="F789" i="96" s="1"/>
  <c r="E790" i="96"/>
  <c r="E789" i="96" s="1"/>
  <c r="D790" i="96"/>
  <c r="D789" i="96" s="1"/>
  <c r="C790" i="96"/>
  <c r="C789" i="96" s="1"/>
  <c r="B790" i="96"/>
  <c r="B789" i="96" s="1"/>
  <c r="Y785" i="96"/>
  <c r="Y784" i="96" s="1"/>
  <c r="X785" i="96"/>
  <c r="X784" i="96" s="1"/>
  <c r="W785" i="96"/>
  <c r="W784" i="96" s="1"/>
  <c r="V785" i="96"/>
  <c r="V784" i="96" s="1"/>
  <c r="U785" i="96"/>
  <c r="U784" i="96" s="1"/>
  <c r="T785" i="96"/>
  <c r="T784" i="96" s="1"/>
  <c r="S785" i="96"/>
  <c r="S784" i="96" s="1"/>
  <c r="R785" i="96"/>
  <c r="R784" i="96" s="1"/>
  <c r="Q785" i="96"/>
  <c r="Q784" i="96" s="1"/>
  <c r="P785" i="96"/>
  <c r="P784" i="96" s="1"/>
  <c r="O785" i="96"/>
  <c r="O784" i="96" s="1"/>
  <c r="N785" i="96"/>
  <c r="N784" i="96" s="1"/>
  <c r="M785" i="96"/>
  <c r="M784" i="96" s="1"/>
  <c r="L785" i="96"/>
  <c r="L784" i="96" s="1"/>
  <c r="K785" i="96"/>
  <c r="K784" i="96" s="1"/>
  <c r="J785" i="96"/>
  <c r="J784" i="96" s="1"/>
  <c r="I785" i="96"/>
  <c r="I784" i="96" s="1"/>
  <c r="H785" i="96"/>
  <c r="H784" i="96" s="1"/>
  <c r="G785" i="96"/>
  <c r="G784" i="96" s="1"/>
  <c r="F785" i="96"/>
  <c r="F784" i="96" s="1"/>
  <c r="E785" i="96"/>
  <c r="E784" i="96" s="1"/>
  <c r="D785" i="96"/>
  <c r="D784" i="96" s="1"/>
  <c r="C785" i="96"/>
  <c r="C784" i="96" s="1"/>
  <c r="B785" i="96"/>
  <c r="B784" i="96" s="1"/>
  <c r="Y780" i="96"/>
  <c r="Y779" i="96" s="1"/>
  <c r="X780" i="96"/>
  <c r="X779" i="96" s="1"/>
  <c r="W780" i="96"/>
  <c r="W779" i="96" s="1"/>
  <c r="V780" i="96"/>
  <c r="V779" i="96" s="1"/>
  <c r="U780" i="96"/>
  <c r="U779" i="96" s="1"/>
  <c r="T780" i="96"/>
  <c r="T779" i="96" s="1"/>
  <c r="S780" i="96"/>
  <c r="S779" i="96" s="1"/>
  <c r="R780" i="96"/>
  <c r="R779" i="96" s="1"/>
  <c r="Q780" i="96"/>
  <c r="Q779" i="96" s="1"/>
  <c r="P780" i="96"/>
  <c r="P779" i="96" s="1"/>
  <c r="O780" i="96"/>
  <c r="O779" i="96" s="1"/>
  <c r="N780" i="96"/>
  <c r="N779" i="96" s="1"/>
  <c r="M780" i="96"/>
  <c r="M779" i="96" s="1"/>
  <c r="L780" i="96"/>
  <c r="L779" i="96" s="1"/>
  <c r="K780" i="96"/>
  <c r="K779" i="96" s="1"/>
  <c r="J780" i="96"/>
  <c r="J779" i="96" s="1"/>
  <c r="I780" i="96"/>
  <c r="I779" i="96" s="1"/>
  <c r="H780" i="96"/>
  <c r="H779" i="96" s="1"/>
  <c r="G780" i="96"/>
  <c r="G779" i="96" s="1"/>
  <c r="F780" i="96"/>
  <c r="F779" i="96" s="1"/>
  <c r="E780" i="96"/>
  <c r="E779" i="96" s="1"/>
  <c r="D780" i="96"/>
  <c r="D779" i="96" s="1"/>
  <c r="C780" i="96"/>
  <c r="C779" i="96" s="1"/>
  <c r="B780" i="96"/>
  <c r="B779" i="96" s="1"/>
  <c r="Y775" i="96"/>
  <c r="Y774" i="96" s="1"/>
  <c r="X775" i="96"/>
  <c r="X774" i="96" s="1"/>
  <c r="W775" i="96"/>
  <c r="W774" i="96" s="1"/>
  <c r="V775" i="96"/>
  <c r="V774" i="96" s="1"/>
  <c r="U775" i="96"/>
  <c r="U774" i="96" s="1"/>
  <c r="T775" i="96"/>
  <c r="T774" i="96" s="1"/>
  <c r="S775" i="96"/>
  <c r="S774" i="96" s="1"/>
  <c r="R775" i="96"/>
  <c r="R774" i="96" s="1"/>
  <c r="Q775" i="96"/>
  <c r="Q774" i="96" s="1"/>
  <c r="P775" i="96"/>
  <c r="P774" i="96" s="1"/>
  <c r="O775" i="96"/>
  <c r="O774" i="96" s="1"/>
  <c r="N775" i="96"/>
  <c r="N774" i="96" s="1"/>
  <c r="M775" i="96"/>
  <c r="M774" i="96" s="1"/>
  <c r="L775" i="96"/>
  <c r="L774" i="96" s="1"/>
  <c r="K775" i="96"/>
  <c r="K774" i="96" s="1"/>
  <c r="J775" i="96"/>
  <c r="J774" i="96" s="1"/>
  <c r="I775" i="96"/>
  <c r="I774" i="96" s="1"/>
  <c r="H775" i="96"/>
  <c r="H774" i="96" s="1"/>
  <c r="G775" i="96"/>
  <c r="G774" i="96" s="1"/>
  <c r="F775" i="96"/>
  <c r="F774" i="96" s="1"/>
  <c r="E775" i="96"/>
  <c r="E774" i="96" s="1"/>
  <c r="D775" i="96"/>
  <c r="D774" i="96" s="1"/>
  <c r="C775" i="96"/>
  <c r="C774" i="96" s="1"/>
  <c r="B775" i="96"/>
  <c r="B774" i="96" s="1"/>
  <c r="Y770" i="96"/>
  <c r="Y769" i="96" s="1"/>
  <c r="X770" i="96"/>
  <c r="X769" i="96" s="1"/>
  <c r="W770" i="96"/>
  <c r="W769" i="96" s="1"/>
  <c r="V770" i="96"/>
  <c r="V769" i="96" s="1"/>
  <c r="U770" i="96"/>
  <c r="U769" i="96" s="1"/>
  <c r="T770" i="96"/>
  <c r="T769" i="96" s="1"/>
  <c r="S770" i="96"/>
  <c r="S769" i="96" s="1"/>
  <c r="R770" i="96"/>
  <c r="R769" i="96" s="1"/>
  <c r="Q770" i="96"/>
  <c r="Q769" i="96" s="1"/>
  <c r="P770" i="96"/>
  <c r="P769" i="96" s="1"/>
  <c r="O770" i="96"/>
  <c r="O769" i="96" s="1"/>
  <c r="N770" i="96"/>
  <c r="N769" i="96" s="1"/>
  <c r="M770" i="96"/>
  <c r="M769" i="96" s="1"/>
  <c r="L770" i="96"/>
  <c r="L769" i="96" s="1"/>
  <c r="K770" i="96"/>
  <c r="K769" i="96" s="1"/>
  <c r="J770" i="96"/>
  <c r="J769" i="96" s="1"/>
  <c r="I770" i="96"/>
  <c r="I769" i="96" s="1"/>
  <c r="H770" i="96"/>
  <c r="H769" i="96" s="1"/>
  <c r="G770" i="96"/>
  <c r="G769" i="96" s="1"/>
  <c r="F770" i="96"/>
  <c r="F769" i="96" s="1"/>
  <c r="E770" i="96"/>
  <c r="E769" i="96" s="1"/>
  <c r="D770" i="96"/>
  <c r="D769" i="96" s="1"/>
  <c r="C770" i="96"/>
  <c r="C769" i="96" s="1"/>
  <c r="B770" i="96"/>
  <c r="B769" i="96" s="1"/>
  <c r="Y765" i="96"/>
  <c r="Y764" i="96" s="1"/>
  <c r="X765" i="96"/>
  <c r="X764" i="96" s="1"/>
  <c r="W765" i="96"/>
  <c r="W764" i="96" s="1"/>
  <c r="V765" i="96"/>
  <c r="V764" i="96" s="1"/>
  <c r="U765" i="96"/>
  <c r="U764" i="96" s="1"/>
  <c r="T765" i="96"/>
  <c r="T764" i="96" s="1"/>
  <c r="S765" i="96"/>
  <c r="S764" i="96" s="1"/>
  <c r="R765" i="96"/>
  <c r="R764" i="96" s="1"/>
  <c r="Q765" i="96"/>
  <c r="Q764" i="96" s="1"/>
  <c r="P765" i="96"/>
  <c r="P764" i="96" s="1"/>
  <c r="O765" i="96"/>
  <c r="O764" i="96" s="1"/>
  <c r="N765" i="96"/>
  <c r="N764" i="96" s="1"/>
  <c r="M765" i="96"/>
  <c r="M764" i="96" s="1"/>
  <c r="L765" i="96"/>
  <c r="L764" i="96" s="1"/>
  <c r="K765" i="96"/>
  <c r="K764" i="96" s="1"/>
  <c r="J765" i="96"/>
  <c r="J764" i="96" s="1"/>
  <c r="I765" i="96"/>
  <c r="I764" i="96" s="1"/>
  <c r="H765" i="96"/>
  <c r="H764" i="96" s="1"/>
  <c r="G765" i="96"/>
  <c r="G764" i="96" s="1"/>
  <c r="F765" i="96"/>
  <c r="F764" i="96" s="1"/>
  <c r="E765" i="96"/>
  <c r="E764" i="96" s="1"/>
  <c r="D765" i="96"/>
  <c r="D764" i="96" s="1"/>
  <c r="C765" i="96"/>
  <c r="C764" i="96" s="1"/>
  <c r="B765" i="96"/>
  <c r="B764" i="96" s="1"/>
  <c r="Y760" i="96"/>
  <c r="Y759" i="96" s="1"/>
  <c r="X760" i="96"/>
  <c r="X759" i="96" s="1"/>
  <c r="W760" i="96"/>
  <c r="W759" i="96" s="1"/>
  <c r="V760" i="96"/>
  <c r="V759" i="96" s="1"/>
  <c r="U760" i="96"/>
  <c r="U759" i="96" s="1"/>
  <c r="T760" i="96"/>
  <c r="T759" i="96" s="1"/>
  <c r="S760" i="96"/>
  <c r="S759" i="96" s="1"/>
  <c r="R760" i="96"/>
  <c r="R759" i="96" s="1"/>
  <c r="Q760" i="96"/>
  <c r="Q759" i="96" s="1"/>
  <c r="P760" i="96"/>
  <c r="P759" i="96" s="1"/>
  <c r="O760" i="96"/>
  <c r="O759" i="96" s="1"/>
  <c r="N760" i="96"/>
  <c r="N759" i="96" s="1"/>
  <c r="M760" i="96"/>
  <c r="M759" i="96" s="1"/>
  <c r="L760" i="96"/>
  <c r="L759" i="96" s="1"/>
  <c r="K760" i="96"/>
  <c r="K759" i="96" s="1"/>
  <c r="J760" i="96"/>
  <c r="J759" i="96" s="1"/>
  <c r="I760" i="96"/>
  <c r="I759" i="96" s="1"/>
  <c r="H760" i="96"/>
  <c r="H759" i="96" s="1"/>
  <c r="G760" i="96"/>
  <c r="G759" i="96" s="1"/>
  <c r="F760" i="96"/>
  <c r="F759" i="96" s="1"/>
  <c r="E760" i="96"/>
  <c r="E759" i="96" s="1"/>
  <c r="D760" i="96"/>
  <c r="D759" i="96" s="1"/>
  <c r="C760" i="96"/>
  <c r="C759" i="96" s="1"/>
  <c r="B760" i="96"/>
  <c r="B759" i="96" s="1"/>
  <c r="Y755" i="96"/>
  <c r="Y754" i="96" s="1"/>
  <c r="X755" i="96"/>
  <c r="X754" i="96" s="1"/>
  <c r="W755" i="96"/>
  <c r="W754" i="96" s="1"/>
  <c r="V755" i="96"/>
  <c r="V754" i="96" s="1"/>
  <c r="U755" i="96"/>
  <c r="U754" i="96" s="1"/>
  <c r="T755" i="96"/>
  <c r="T754" i="96" s="1"/>
  <c r="S755" i="96"/>
  <c r="S754" i="96" s="1"/>
  <c r="R755" i="96"/>
  <c r="R754" i="96" s="1"/>
  <c r="Q755" i="96"/>
  <c r="Q754" i="96" s="1"/>
  <c r="P755" i="96"/>
  <c r="P754" i="96" s="1"/>
  <c r="O755" i="96"/>
  <c r="O754" i="96" s="1"/>
  <c r="N755" i="96"/>
  <c r="N754" i="96" s="1"/>
  <c r="M755" i="96"/>
  <c r="M754" i="96" s="1"/>
  <c r="L755" i="96"/>
  <c r="L754" i="96" s="1"/>
  <c r="K755" i="96"/>
  <c r="K754" i="96" s="1"/>
  <c r="J755" i="96"/>
  <c r="J754" i="96" s="1"/>
  <c r="I755" i="96"/>
  <c r="I754" i="96" s="1"/>
  <c r="H755" i="96"/>
  <c r="H754" i="96" s="1"/>
  <c r="G755" i="96"/>
  <c r="G754" i="96" s="1"/>
  <c r="F755" i="96"/>
  <c r="F754" i="96" s="1"/>
  <c r="E755" i="96"/>
  <c r="E754" i="96" s="1"/>
  <c r="D755" i="96"/>
  <c r="D754" i="96" s="1"/>
  <c r="C755" i="96"/>
  <c r="C754" i="96" s="1"/>
  <c r="B755" i="96"/>
  <c r="B754" i="96" s="1"/>
  <c r="Y750" i="96"/>
  <c r="Y749" i="96" s="1"/>
  <c r="X750" i="96"/>
  <c r="X749" i="96" s="1"/>
  <c r="W750" i="96"/>
  <c r="W749" i="96" s="1"/>
  <c r="V750" i="96"/>
  <c r="V749" i="96" s="1"/>
  <c r="U750" i="96"/>
  <c r="U749" i="96" s="1"/>
  <c r="T750" i="96"/>
  <c r="T749" i="96" s="1"/>
  <c r="S750" i="96"/>
  <c r="S749" i="96" s="1"/>
  <c r="R750" i="96"/>
  <c r="R749" i="96" s="1"/>
  <c r="Q750" i="96"/>
  <c r="Q749" i="96" s="1"/>
  <c r="P750" i="96"/>
  <c r="P749" i="96" s="1"/>
  <c r="O750" i="96"/>
  <c r="O749" i="96" s="1"/>
  <c r="N750" i="96"/>
  <c r="N749" i="96" s="1"/>
  <c r="M750" i="96"/>
  <c r="M749" i="96" s="1"/>
  <c r="L750" i="96"/>
  <c r="L749" i="96" s="1"/>
  <c r="K750" i="96"/>
  <c r="K749" i="96" s="1"/>
  <c r="J750" i="96"/>
  <c r="J749" i="96" s="1"/>
  <c r="I750" i="96"/>
  <c r="I749" i="96" s="1"/>
  <c r="H750" i="96"/>
  <c r="H749" i="96" s="1"/>
  <c r="G750" i="96"/>
  <c r="G749" i="96" s="1"/>
  <c r="F750" i="96"/>
  <c r="F749" i="96" s="1"/>
  <c r="E750" i="96"/>
  <c r="E749" i="96" s="1"/>
  <c r="D750" i="96"/>
  <c r="D749" i="96" s="1"/>
  <c r="C750" i="96"/>
  <c r="C749" i="96" s="1"/>
  <c r="B750" i="96"/>
  <c r="B749" i="96" s="1"/>
  <c r="Y745" i="96"/>
  <c r="Y744" i="96" s="1"/>
  <c r="X745" i="96"/>
  <c r="X744" i="96" s="1"/>
  <c r="W745" i="96"/>
  <c r="W744" i="96" s="1"/>
  <c r="V745" i="96"/>
  <c r="V744" i="96" s="1"/>
  <c r="U745" i="96"/>
  <c r="U744" i="96" s="1"/>
  <c r="T745" i="96"/>
  <c r="T744" i="96" s="1"/>
  <c r="S745" i="96"/>
  <c r="S744" i="96" s="1"/>
  <c r="R745" i="96"/>
  <c r="R744" i="96" s="1"/>
  <c r="Q745" i="96"/>
  <c r="Q744" i="96" s="1"/>
  <c r="P745" i="96"/>
  <c r="P744" i="96" s="1"/>
  <c r="O745" i="96"/>
  <c r="O744" i="96" s="1"/>
  <c r="N745" i="96"/>
  <c r="N744" i="96" s="1"/>
  <c r="M745" i="96"/>
  <c r="M744" i="96" s="1"/>
  <c r="L745" i="96"/>
  <c r="L744" i="96" s="1"/>
  <c r="K745" i="96"/>
  <c r="K744" i="96" s="1"/>
  <c r="J745" i="96"/>
  <c r="J744" i="96" s="1"/>
  <c r="I745" i="96"/>
  <c r="I744" i="96" s="1"/>
  <c r="H745" i="96"/>
  <c r="H744" i="96" s="1"/>
  <c r="G745" i="96"/>
  <c r="G744" i="96" s="1"/>
  <c r="F745" i="96"/>
  <c r="F744" i="96" s="1"/>
  <c r="E745" i="96"/>
  <c r="E744" i="96" s="1"/>
  <c r="D745" i="96"/>
  <c r="D744" i="96" s="1"/>
  <c r="C745" i="96"/>
  <c r="C744" i="96" s="1"/>
  <c r="B745" i="96"/>
  <c r="B744" i="96" s="1"/>
  <c r="Y740" i="96"/>
  <c r="Y739" i="96" s="1"/>
  <c r="X740" i="96"/>
  <c r="X739" i="96" s="1"/>
  <c r="W740" i="96"/>
  <c r="W739" i="96" s="1"/>
  <c r="V740" i="96"/>
  <c r="V739" i="96" s="1"/>
  <c r="U740" i="96"/>
  <c r="U739" i="96" s="1"/>
  <c r="T740" i="96"/>
  <c r="T739" i="96" s="1"/>
  <c r="S740" i="96"/>
  <c r="S739" i="96" s="1"/>
  <c r="R740" i="96"/>
  <c r="R739" i="96" s="1"/>
  <c r="Q740" i="96"/>
  <c r="Q739" i="96" s="1"/>
  <c r="P740" i="96"/>
  <c r="P739" i="96" s="1"/>
  <c r="O740" i="96"/>
  <c r="O739" i="96" s="1"/>
  <c r="N740" i="96"/>
  <c r="N739" i="96" s="1"/>
  <c r="M740" i="96"/>
  <c r="M739" i="96" s="1"/>
  <c r="L740" i="96"/>
  <c r="L739" i="96" s="1"/>
  <c r="K740" i="96"/>
  <c r="K739" i="96" s="1"/>
  <c r="J740" i="96"/>
  <c r="J739" i="96" s="1"/>
  <c r="I740" i="96"/>
  <c r="I739" i="96" s="1"/>
  <c r="H740" i="96"/>
  <c r="H739" i="96" s="1"/>
  <c r="G740" i="96"/>
  <c r="G739" i="96" s="1"/>
  <c r="F740" i="96"/>
  <c r="F739" i="96" s="1"/>
  <c r="E740" i="96"/>
  <c r="E739" i="96" s="1"/>
  <c r="D740" i="96"/>
  <c r="D739" i="96" s="1"/>
  <c r="C740" i="96"/>
  <c r="C739" i="96" s="1"/>
  <c r="B740" i="96"/>
  <c r="B739" i="96" s="1"/>
  <c r="Y735" i="96"/>
  <c r="Y734" i="96" s="1"/>
  <c r="X735" i="96"/>
  <c r="X734" i="96" s="1"/>
  <c r="W735" i="96"/>
  <c r="W734" i="96" s="1"/>
  <c r="V735" i="96"/>
  <c r="V734" i="96" s="1"/>
  <c r="U735" i="96"/>
  <c r="U734" i="96" s="1"/>
  <c r="T735" i="96"/>
  <c r="T734" i="96" s="1"/>
  <c r="S735" i="96"/>
  <c r="S734" i="96" s="1"/>
  <c r="R735" i="96"/>
  <c r="R734" i="96" s="1"/>
  <c r="Q735" i="96"/>
  <c r="Q734" i="96" s="1"/>
  <c r="P735" i="96"/>
  <c r="P734" i="96" s="1"/>
  <c r="O735" i="96"/>
  <c r="O734" i="96" s="1"/>
  <c r="N735" i="96"/>
  <c r="N734" i="96" s="1"/>
  <c r="M735" i="96"/>
  <c r="M734" i="96" s="1"/>
  <c r="L735" i="96"/>
  <c r="L734" i="96" s="1"/>
  <c r="K735" i="96"/>
  <c r="K734" i="96" s="1"/>
  <c r="J735" i="96"/>
  <c r="J734" i="96" s="1"/>
  <c r="I735" i="96"/>
  <c r="I734" i="96" s="1"/>
  <c r="H735" i="96"/>
  <c r="H734" i="96" s="1"/>
  <c r="G735" i="96"/>
  <c r="G734" i="96" s="1"/>
  <c r="F735" i="96"/>
  <c r="F734" i="96" s="1"/>
  <c r="E735" i="96"/>
  <c r="E734" i="96" s="1"/>
  <c r="D735" i="96"/>
  <c r="D734" i="96" s="1"/>
  <c r="C735" i="96"/>
  <c r="C734" i="96" s="1"/>
  <c r="B735" i="96"/>
  <c r="B734" i="96" s="1"/>
  <c r="Y730" i="96"/>
  <c r="Y729" i="96" s="1"/>
  <c r="X730" i="96"/>
  <c r="X729" i="96" s="1"/>
  <c r="W730" i="96"/>
  <c r="W729" i="96" s="1"/>
  <c r="V730" i="96"/>
  <c r="V729" i="96" s="1"/>
  <c r="U730" i="96"/>
  <c r="U729" i="96" s="1"/>
  <c r="T730" i="96"/>
  <c r="T729" i="96" s="1"/>
  <c r="S730" i="96"/>
  <c r="S729" i="96" s="1"/>
  <c r="R730" i="96"/>
  <c r="R729" i="96" s="1"/>
  <c r="Q730" i="96"/>
  <c r="Q729" i="96" s="1"/>
  <c r="P730" i="96"/>
  <c r="P729" i="96" s="1"/>
  <c r="O730" i="96"/>
  <c r="O729" i="96" s="1"/>
  <c r="N730" i="96"/>
  <c r="N729" i="96" s="1"/>
  <c r="M730" i="96"/>
  <c r="M729" i="96" s="1"/>
  <c r="L730" i="96"/>
  <c r="L729" i="96" s="1"/>
  <c r="K730" i="96"/>
  <c r="K729" i="96" s="1"/>
  <c r="J730" i="96"/>
  <c r="J729" i="96" s="1"/>
  <c r="I730" i="96"/>
  <c r="I729" i="96" s="1"/>
  <c r="H730" i="96"/>
  <c r="H729" i="96" s="1"/>
  <c r="G730" i="96"/>
  <c r="G729" i="96" s="1"/>
  <c r="F730" i="96"/>
  <c r="F729" i="96" s="1"/>
  <c r="E730" i="96"/>
  <c r="E729" i="96" s="1"/>
  <c r="D730" i="96"/>
  <c r="D729" i="96" s="1"/>
  <c r="C730" i="96"/>
  <c r="C729" i="96" s="1"/>
  <c r="B730" i="96"/>
  <c r="B729" i="96" s="1"/>
  <c r="Y725" i="96"/>
  <c r="Y724" i="96" s="1"/>
  <c r="X725" i="96"/>
  <c r="X724" i="96" s="1"/>
  <c r="W725" i="96"/>
  <c r="W724" i="96" s="1"/>
  <c r="V725" i="96"/>
  <c r="V724" i="96" s="1"/>
  <c r="U725" i="96"/>
  <c r="U724" i="96" s="1"/>
  <c r="T725" i="96"/>
  <c r="T724" i="96" s="1"/>
  <c r="S725" i="96"/>
  <c r="S724" i="96" s="1"/>
  <c r="R725" i="96"/>
  <c r="R724" i="96" s="1"/>
  <c r="Q725" i="96"/>
  <c r="Q724" i="96" s="1"/>
  <c r="P725" i="96"/>
  <c r="P724" i="96" s="1"/>
  <c r="O725" i="96"/>
  <c r="O724" i="96" s="1"/>
  <c r="N725" i="96"/>
  <c r="N724" i="96" s="1"/>
  <c r="M725" i="96"/>
  <c r="M724" i="96" s="1"/>
  <c r="L725" i="96"/>
  <c r="L724" i="96" s="1"/>
  <c r="K725" i="96"/>
  <c r="K724" i="96" s="1"/>
  <c r="J725" i="96"/>
  <c r="J724" i="96" s="1"/>
  <c r="I725" i="96"/>
  <c r="I724" i="96" s="1"/>
  <c r="H725" i="96"/>
  <c r="H724" i="96" s="1"/>
  <c r="G725" i="96"/>
  <c r="G724" i="96" s="1"/>
  <c r="F725" i="96"/>
  <c r="F724" i="96" s="1"/>
  <c r="E725" i="96"/>
  <c r="E724" i="96" s="1"/>
  <c r="D725" i="96"/>
  <c r="D724" i="96" s="1"/>
  <c r="C725" i="96"/>
  <c r="C724" i="96" s="1"/>
  <c r="B725" i="96"/>
  <c r="B724" i="96" s="1"/>
  <c r="Y720" i="96"/>
  <c r="Y719" i="96" s="1"/>
  <c r="X720" i="96"/>
  <c r="X719" i="96" s="1"/>
  <c r="W720" i="96"/>
  <c r="W719" i="96" s="1"/>
  <c r="V720" i="96"/>
  <c r="V719" i="96" s="1"/>
  <c r="U720" i="96"/>
  <c r="U719" i="96" s="1"/>
  <c r="T720" i="96"/>
  <c r="T719" i="96" s="1"/>
  <c r="S720" i="96"/>
  <c r="S719" i="96" s="1"/>
  <c r="R720" i="96"/>
  <c r="R719" i="96" s="1"/>
  <c r="Q720" i="96"/>
  <c r="Q719" i="96" s="1"/>
  <c r="P720" i="96"/>
  <c r="P719" i="96" s="1"/>
  <c r="O720" i="96"/>
  <c r="O719" i="96" s="1"/>
  <c r="N720" i="96"/>
  <c r="N719" i="96" s="1"/>
  <c r="M720" i="96"/>
  <c r="M719" i="96" s="1"/>
  <c r="L720" i="96"/>
  <c r="L719" i="96" s="1"/>
  <c r="K720" i="96"/>
  <c r="K719" i="96" s="1"/>
  <c r="J720" i="96"/>
  <c r="J719" i="96" s="1"/>
  <c r="I720" i="96"/>
  <c r="I719" i="96" s="1"/>
  <c r="H720" i="96"/>
  <c r="H719" i="96" s="1"/>
  <c r="G720" i="96"/>
  <c r="G719" i="96" s="1"/>
  <c r="F720" i="96"/>
  <c r="F719" i="96" s="1"/>
  <c r="E720" i="96"/>
  <c r="E719" i="96" s="1"/>
  <c r="D720" i="96"/>
  <c r="D719" i="96" s="1"/>
  <c r="C720" i="96"/>
  <c r="C719" i="96" s="1"/>
  <c r="B720" i="96"/>
  <c r="B719" i="96" s="1"/>
  <c r="Y715" i="96"/>
  <c r="Y714" i="96" s="1"/>
  <c r="X715" i="96"/>
  <c r="X714" i="96" s="1"/>
  <c r="W715" i="96"/>
  <c r="W714" i="96" s="1"/>
  <c r="V715" i="96"/>
  <c r="V714" i="96" s="1"/>
  <c r="U715" i="96"/>
  <c r="U714" i="96" s="1"/>
  <c r="T715" i="96"/>
  <c r="T714" i="96" s="1"/>
  <c r="S715" i="96"/>
  <c r="S714" i="96" s="1"/>
  <c r="R715" i="96"/>
  <c r="R714" i="96" s="1"/>
  <c r="Q715" i="96"/>
  <c r="Q714" i="96" s="1"/>
  <c r="P715" i="96"/>
  <c r="P714" i="96" s="1"/>
  <c r="O715" i="96"/>
  <c r="O714" i="96" s="1"/>
  <c r="N715" i="96"/>
  <c r="N714" i="96" s="1"/>
  <c r="M715" i="96"/>
  <c r="M714" i="96" s="1"/>
  <c r="L715" i="96"/>
  <c r="L714" i="96" s="1"/>
  <c r="K715" i="96"/>
  <c r="K714" i="96" s="1"/>
  <c r="J715" i="96"/>
  <c r="J714" i="96" s="1"/>
  <c r="I715" i="96"/>
  <c r="I714" i="96" s="1"/>
  <c r="H715" i="96"/>
  <c r="H714" i="96" s="1"/>
  <c r="G715" i="96"/>
  <c r="G714" i="96" s="1"/>
  <c r="F715" i="96"/>
  <c r="F714" i="96" s="1"/>
  <c r="E715" i="96"/>
  <c r="E714" i="96" s="1"/>
  <c r="D715" i="96"/>
  <c r="D714" i="96" s="1"/>
  <c r="C715" i="96"/>
  <c r="C714" i="96" s="1"/>
  <c r="B715" i="96"/>
  <c r="B714" i="96" s="1"/>
  <c r="Y710" i="96"/>
  <c r="Y709" i="96" s="1"/>
  <c r="X710" i="96"/>
  <c r="X709" i="96" s="1"/>
  <c r="W710" i="96"/>
  <c r="W709" i="96" s="1"/>
  <c r="V710" i="96"/>
  <c r="V709" i="96" s="1"/>
  <c r="U710" i="96"/>
  <c r="U709" i="96" s="1"/>
  <c r="T710" i="96"/>
  <c r="T709" i="96" s="1"/>
  <c r="S710" i="96"/>
  <c r="S709" i="96" s="1"/>
  <c r="R710" i="96"/>
  <c r="R709" i="96" s="1"/>
  <c r="Q710" i="96"/>
  <c r="Q709" i="96" s="1"/>
  <c r="P710" i="96"/>
  <c r="P709" i="96" s="1"/>
  <c r="O710" i="96"/>
  <c r="O709" i="96" s="1"/>
  <c r="N710" i="96"/>
  <c r="N709" i="96" s="1"/>
  <c r="M710" i="96"/>
  <c r="M709" i="96" s="1"/>
  <c r="L710" i="96"/>
  <c r="L709" i="96" s="1"/>
  <c r="K710" i="96"/>
  <c r="K709" i="96" s="1"/>
  <c r="J710" i="96"/>
  <c r="J709" i="96" s="1"/>
  <c r="I710" i="96"/>
  <c r="I709" i="96" s="1"/>
  <c r="H710" i="96"/>
  <c r="H709" i="96" s="1"/>
  <c r="G710" i="96"/>
  <c r="G709" i="96" s="1"/>
  <c r="F710" i="96"/>
  <c r="F709" i="96" s="1"/>
  <c r="E710" i="96"/>
  <c r="E709" i="96" s="1"/>
  <c r="D710" i="96"/>
  <c r="D709" i="96" s="1"/>
  <c r="C710" i="96"/>
  <c r="C709" i="96" s="1"/>
  <c r="B710" i="96"/>
  <c r="B709" i="96" s="1"/>
  <c r="Y705" i="96"/>
  <c r="Y704" i="96" s="1"/>
  <c r="X705" i="96"/>
  <c r="X704" i="96" s="1"/>
  <c r="W705" i="96"/>
  <c r="W704" i="96" s="1"/>
  <c r="V705" i="96"/>
  <c r="V704" i="96" s="1"/>
  <c r="U705" i="96"/>
  <c r="U704" i="96" s="1"/>
  <c r="T705" i="96"/>
  <c r="T704" i="96" s="1"/>
  <c r="S705" i="96"/>
  <c r="S704" i="96" s="1"/>
  <c r="R705" i="96"/>
  <c r="R704" i="96" s="1"/>
  <c r="Q705" i="96"/>
  <c r="Q704" i="96" s="1"/>
  <c r="P705" i="96"/>
  <c r="P704" i="96" s="1"/>
  <c r="O705" i="96"/>
  <c r="O704" i="96" s="1"/>
  <c r="N705" i="96"/>
  <c r="N704" i="96" s="1"/>
  <c r="M705" i="96"/>
  <c r="M704" i="96" s="1"/>
  <c r="L705" i="96"/>
  <c r="L704" i="96" s="1"/>
  <c r="K705" i="96"/>
  <c r="K704" i="96" s="1"/>
  <c r="J705" i="96"/>
  <c r="J704" i="96" s="1"/>
  <c r="I705" i="96"/>
  <c r="I704" i="96" s="1"/>
  <c r="H705" i="96"/>
  <c r="H704" i="96" s="1"/>
  <c r="G705" i="96"/>
  <c r="G704" i="96" s="1"/>
  <c r="F705" i="96"/>
  <c r="F704" i="96" s="1"/>
  <c r="E705" i="96"/>
  <c r="E704" i="96" s="1"/>
  <c r="D705" i="96"/>
  <c r="D704" i="96" s="1"/>
  <c r="C705" i="96"/>
  <c r="C704" i="96" s="1"/>
  <c r="B705" i="96"/>
  <c r="B704" i="96" s="1"/>
  <c r="Y700" i="96"/>
  <c r="Y699" i="96" s="1"/>
  <c r="X700" i="96"/>
  <c r="X699" i="96" s="1"/>
  <c r="W700" i="96"/>
  <c r="W699" i="96" s="1"/>
  <c r="V700" i="96"/>
  <c r="V699" i="96" s="1"/>
  <c r="U700" i="96"/>
  <c r="U699" i="96" s="1"/>
  <c r="T700" i="96"/>
  <c r="T699" i="96" s="1"/>
  <c r="S700" i="96"/>
  <c r="S699" i="96" s="1"/>
  <c r="R700" i="96"/>
  <c r="R699" i="96" s="1"/>
  <c r="Q700" i="96"/>
  <c r="Q699" i="96" s="1"/>
  <c r="P700" i="96"/>
  <c r="P699" i="96" s="1"/>
  <c r="O700" i="96"/>
  <c r="O699" i="96" s="1"/>
  <c r="N700" i="96"/>
  <c r="N699" i="96" s="1"/>
  <c r="M700" i="96"/>
  <c r="M699" i="96" s="1"/>
  <c r="L700" i="96"/>
  <c r="L699" i="96" s="1"/>
  <c r="K700" i="96"/>
  <c r="K699" i="96" s="1"/>
  <c r="J700" i="96"/>
  <c r="J699" i="96" s="1"/>
  <c r="I700" i="96"/>
  <c r="I699" i="96" s="1"/>
  <c r="H700" i="96"/>
  <c r="H699" i="96" s="1"/>
  <c r="G700" i="96"/>
  <c r="G699" i="96" s="1"/>
  <c r="F700" i="96"/>
  <c r="F699" i="96" s="1"/>
  <c r="E700" i="96"/>
  <c r="E699" i="96" s="1"/>
  <c r="D700" i="96"/>
  <c r="D699" i="96" s="1"/>
  <c r="C700" i="96"/>
  <c r="C699" i="96" s="1"/>
  <c r="B700" i="96"/>
  <c r="B699" i="96" s="1"/>
  <c r="Y695" i="96"/>
  <c r="Y694" i="96" s="1"/>
  <c r="X695" i="96"/>
  <c r="X694" i="96" s="1"/>
  <c r="W695" i="96"/>
  <c r="W694" i="96" s="1"/>
  <c r="V695" i="96"/>
  <c r="V694" i="96" s="1"/>
  <c r="U695" i="96"/>
  <c r="U694" i="96" s="1"/>
  <c r="T695" i="96"/>
  <c r="T694" i="96" s="1"/>
  <c r="S695" i="96"/>
  <c r="S694" i="96" s="1"/>
  <c r="R695" i="96"/>
  <c r="R694" i="96" s="1"/>
  <c r="Q695" i="96"/>
  <c r="Q694" i="96" s="1"/>
  <c r="P695" i="96"/>
  <c r="P694" i="96" s="1"/>
  <c r="O695" i="96"/>
  <c r="O694" i="96" s="1"/>
  <c r="N695" i="96"/>
  <c r="N694" i="96" s="1"/>
  <c r="M695" i="96"/>
  <c r="M694" i="96" s="1"/>
  <c r="L695" i="96"/>
  <c r="L694" i="96" s="1"/>
  <c r="K695" i="96"/>
  <c r="K694" i="96" s="1"/>
  <c r="J695" i="96"/>
  <c r="J694" i="96" s="1"/>
  <c r="I695" i="96"/>
  <c r="I694" i="96" s="1"/>
  <c r="H695" i="96"/>
  <c r="H694" i="96" s="1"/>
  <c r="G695" i="96"/>
  <c r="G694" i="96" s="1"/>
  <c r="F695" i="96"/>
  <c r="F694" i="96" s="1"/>
  <c r="E695" i="96"/>
  <c r="E694" i="96" s="1"/>
  <c r="D695" i="96"/>
  <c r="D694" i="96" s="1"/>
  <c r="C695" i="96"/>
  <c r="C694" i="96" s="1"/>
  <c r="B695" i="96"/>
  <c r="B694" i="96" s="1"/>
  <c r="Y685" i="96"/>
  <c r="Y684" i="96" s="1"/>
  <c r="X685" i="96"/>
  <c r="X684" i="96" s="1"/>
  <c r="W685" i="96"/>
  <c r="W684" i="96" s="1"/>
  <c r="V685" i="96"/>
  <c r="V684" i="96" s="1"/>
  <c r="U685" i="96"/>
  <c r="U684" i="96" s="1"/>
  <c r="T685" i="96"/>
  <c r="T684" i="96" s="1"/>
  <c r="S685" i="96"/>
  <c r="S684" i="96" s="1"/>
  <c r="R685" i="96"/>
  <c r="R684" i="96" s="1"/>
  <c r="Q685" i="96"/>
  <c r="Q684" i="96" s="1"/>
  <c r="P685" i="96"/>
  <c r="P684" i="96" s="1"/>
  <c r="O685" i="96"/>
  <c r="O684" i="96" s="1"/>
  <c r="N685" i="96"/>
  <c r="N684" i="96" s="1"/>
  <c r="M685" i="96"/>
  <c r="M684" i="96" s="1"/>
  <c r="L685" i="96"/>
  <c r="L684" i="96" s="1"/>
  <c r="K685" i="96"/>
  <c r="K684" i="96" s="1"/>
  <c r="J685" i="96"/>
  <c r="J684" i="96" s="1"/>
  <c r="I685" i="96"/>
  <c r="I684" i="96" s="1"/>
  <c r="H685" i="96"/>
  <c r="H684" i="96" s="1"/>
  <c r="G685" i="96"/>
  <c r="G684" i="96" s="1"/>
  <c r="F685" i="96"/>
  <c r="F684" i="96" s="1"/>
  <c r="E685" i="96"/>
  <c r="E684" i="96" s="1"/>
  <c r="D685" i="96"/>
  <c r="D684" i="96" s="1"/>
  <c r="C685" i="96"/>
  <c r="C684" i="96" s="1"/>
  <c r="B685" i="96"/>
  <c r="B684" i="96" s="1"/>
  <c r="Y680" i="96"/>
  <c r="Y679" i="96" s="1"/>
  <c r="X680" i="96"/>
  <c r="X679" i="96" s="1"/>
  <c r="W680" i="96"/>
  <c r="W679" i="96" s="1"/>
  <c r="V680" i="96"/>
  <c r="V679" i="96" s="1"/>
  <c r="U680" i="96"/>
  <c r="U679" i="96" s="1"/>
  <c r="T680" i="96"/>
  <c r="T679" i="96" s="1"/>
  <c r="S680" i="96"/>
  <c r="S679" i="96" s="1"/>
  <c r="R680" i="96"/>
  <c r="R679" i="96" s="1"/>
  <c r="Q680" i="96"/>
  <c r="Q679" i="96" s="1"/>
  <c r="P680" i="96"/>
  <c r="P679" i="96" s="1"/>
  <c r="O680" i="96"/>
  <c r="O679" i="96" s="1"/>
  <c r="N680" i="96"/>
  <c r="N679" i="96" s="1"/>
  <c r="M680" i="96"/>
  <c r="M679" i="96" s="1"/>
  <c r="L680" i="96"/>
  <c r="L679" i="96" s="1"/>
  <c r="K680" i="96"/>
  <c r="K679" i="96" s="1"/>
  <c r="J680" i="96"/>
  <c r="J679" i="96" s="1"/>
  <c r="I680" i="96"/>
  <c r="I679" i="96" s="1"/>
  <c r="H680" i="96"/>
  <c r="H679" i="96" s="1"/>
  <c r="G680" i="96"/>
  <c r="G679" i="96" s="1"/>
  <c r="F680" i="96"/>
  <c r="F679" i="96" s="1"/>
  <c r="E680" i="96"/>
  <c r="E679" i="96" s="1"/>
  <c r="D680" i="96"/>
  <c r="D679" i="96" s="1"/>
  <c r="C680" i="96"/>
  <c r="C679" i="96" s="1"/>
  <c r="B680" i="96"/>
  <c r="B679" i="96" s="1"/>
  <c r="Y675" i="96"/>
  <c r="Y674" i="96" s="1"/>
  <c r="X675" i="96"/>
  <c r="X674" i="96" s="1"/>
  <c r="W675" i="96"/>
  <c r="W674" i="96" s="1"/>
  <c r="V675" i="96"/>
  <c r="V674" i="96" s="1"/>
  <c r="U675" i="96"/>
  <c r="U674" i="96" s="1"/>
  <c r="T675" i="96"/>
  <c r="T674" i="96" s="1"/>
  <c r="S675" i="96"/>
  <c r="S674" i="96" s="1"/>
  <c r="R675" i="96"/>
  <c r="R674" i="96" s="1"/>
  <c r="Q675" i="96"/>
  <c r="Q674" i="96" s="1"/>
  <c r="P675" i="96"/>
  <c r="P674" i="96" s="1"/>
  <c r="O675" i="96"/>
  <c r="O674" i="96" s="1"/>
  <c r="N675" i="96"/>
  <c r="N674" i="96" s="1"/>
  <c r="M675" i="96"/>
  <c r="M674" i="96" s="1"/>
  <c r="L675" i="96"/>
  <c r="L674" i="96" s="1"/>
  <c r="K675" i="96"/>
  <c r="K674" i="96" s="1"/>
  <c r="J675" i="96"/>
  <c r="J674" i="96" s="1"/>
  <c r="I675" i="96"/>
  <c r="I674" i="96" s="1"/>
  <c r="H675" i="96"/>
  <c r="H674" i="96" s="1"/>
  <c r="G675" i="96"/>
  <c r="G674" i="96" s="1"/>
  <c r="F675" i="96"/>
  <c r="F674" i="96" s="1"/>
  <c r="E675" i="96"/>
  <c r="E674" i="96" s="1"/>
  <c r="D675" i="96"/>
  <c r="D674" i="96" s="1"/>
  <c r="C675" i="96"/>
  <c r="C674" i="96" s="1"/>
  <c r="B675" i="96"/>
  <c r="B674" i="96" s="1"/>
  <c r="Y670" i="96"/>
  <c r="Y669" i="96" s="1"/>
  <c r="X670" i="96"/>
  <c r="X669" i="96" s="1"/>
  <c r="W670" i="96"/>
  <c r="W669" i="96" s="1"/>
  <c r="V670" i="96"/>
  <c r="V669" i="96" s="1"/>
  <c r="U670" i="96"/>
  <c r="U669" i="96" s="1"/>
  <c r="T670" i="96"/>
  <c r="T669" i="96" s="1"/>
  <c r="S670" i="96"/>
  <c r="S669" i="96" s="1"/>
  <c r="R670" i="96"/>
  <c r="R669" i="96" s="1"/>
  <c r="Q670" i="96"/>
  <c r="Q669" i="96" s="1"/>
  <c r="P670" i="96"/>
  <c r="P669" i="96" s="1"/>
  <c r="O670" i="96"/>
  <c r="O669" i="96" s="1"/>
  <c r="N670" i="96"/>
  <c r="N669" i="96" s="1"/>
  <c r="M670" i="96"/>
  <c r="M669" i="96" s="1"/>
  <c r="L670" i="96"/>
  <c r="L669" i="96" s="1"/>
  <c r="K670" i="96"/>
  <c r="K669" i="96" s="1"/>
  <c r="J670" i="96"/>
  <c r="J669" i="96" s="1"/>
  <c r="I670" i="96"/>
  <c r="I669" i="96" s="1"/>
  <c r="H670" i="96"/>
  <c r="H669" i="96" s="1"/>
  <c r="G670" i="96"/>
  <c r="G669" i="96" s="1"/>
  <c r="F670" i="96"/>
  <c r="F669" i="96" s="1"/>
  <c r="E670" i="96"/>
  <c r="E669" i="96" s="1"/>
  <c r="D670" i="96"/>
  <c r="D669" i="96" s="1"/>
  <c r="C670" i="96"/>
  <c r="C669" i="96" s="1"/>
  <c r="B670" i="96"/>
  <c r="B669" i="96" s="1"/>
  <c r="Y665" i="96"/>
  <c r="Y664" i="96" s="1"/>
  <c r="X665" i="96"/>
  <c r="X664" i="96" s="1"/>
  <c r="W665" i="96"/>
  <c r="W664" i="96" s="1"/>
  <c r="V665" i="96"/>
  <c r="V664" i="96" s="1"/>
  <c r="U665" i="96"/>
  <c r="U664" i="96" s="1"/>
  <c r="T665" i="96"/>
  <c r="T664" i="96" s="1"/>
  <c r="S665" i="96"/>
  <c r="S664" i="96" s="1"/>
  <c r="R665" i="96"/>
  <c r="R664" i="96" s="1"/>
  <c r="Q665" i="96"/>
  <c r="Q664" i="96" s="1"/>
  <c r="P665" i="96"/>
  <c r="P664" i="96" s="1"/>
  <c r="O665" i="96"/>
  <c r="O664" i="96" s="1"/>
  <c r="N665" i="96"/>
  <c r="N664" i="96" s="1"/>
  <c r="M665" i="96"/>
  <c r="M664" i="96" s="1"/>
  <c r="L665" i="96"/>
  <c r="L664" i="96" s="1"/>
  <c r="K665" i="96"/>
  <c r="K664" i="96" s="1"/>
  <c r="J665" i="96"/>
  <c r="J664" i="96" s="1"/>
  <c r="I665" i="96"/>
  <c r="I664" i="96" s="1"/>
  <c r="H665" i="96"/>
  <c r="H664" i="96" s="1"/>
  <c r="G665" i="96"/>
  <c r="G664" i="96" s="1"/>
  <c r="F665" i="96"/>
  <c r="F664" i="96" s="1"/>
  <c r="E665" i="96"/>
  <c r="E664" i="96" s="1"/>
  <c r="D665" i="96"/>
  <c r="D664" i="96" s="1"/>
  <c r="C665" i="96"/>
  <c r="C664" i="96" s="1"/>
  <c r="B665" i="96"/>
  <c r="B664" i="96" s="1"/>
  <c r="Y660" i="96"/>
  <c r="Y659" i="96" s="1"/>
  <c r="X660" i="96"/>
  <c r="X659" i="96" s="1"/>
  <c r="W660" i="96"/>
  <c r="W659" i="96" s="1"/>
  <c r="V660" i="96"/>
  <c r="V659" i="96" s="1"/>
  <c r="U660" i="96"/>
  <c r="U659" i="96" s="1"/>
  <c r="T660" i="96"/>
  <c r="T659" i="96" s="1"/>
  <c r="S660" i="96"/>
  <c r="S659" i="96" s="1"/>
  <c r="R660" i="96"/>
  <c r="R659" i="96" s="1"/>
  <c r="Q660" i="96"/>
  <c r="Q659" i="96" s="1"/>
  <c r="P660" i="96"/>
  <c r="P659" i="96" s="1"/>
  <c r="O660" i="96"/>
  <c r="O659" i="96" s="1"/>
  <c r="N660" i="96"/>
  <c r="N659" i="96" s="1"/>
  <c r="M660" i="96"/>
  <c r="M659" i="96" s="1"/>
  <c r="L660" i="96"/>
  <c r="L659" i="96" s="1"/>
  <c r="K660" i="96"/>
  <c r="K659" i="96" s="1"/>
  <c r="J660" i="96"/>
  <c r="J659" i="96" s="1"/>
  <c r="I660" i="96"/>
  <c r="I659" i="96" s="1"/>
  <c r="H660" i="96"/>
  <c r="H659" i="96" s="1"/>
  <c r="G660" i="96"/>
  <c r="G659" i="96" s="1"/>
  <c r="F660" i="96"/>
  <c r="F659" i="96" s="1"/>
  <c r="E660" i="96"/>
  <c r="E659" i="96" s="1"/>
  <c r="D660" i="96"/>
  <c r="D659" i="96" s="1"/>
  <c r="C660" i="96"/>
  <c r="C659" i="96" s="1"/>
  <c r="B660" i="96"/>
  <c r="B659" i="96" s="1"/>
  <c r="Y655" i="96"/>
  <c r="Y654" i="96" s="1"/>
  <c r="X655" i="96"/>
  <c r="X654" i="96" s="1"/>
  <c r="W655" i="96"/>
  <c r="W654" i="96" s="1"/>
  <c r="V655" i="96"/>
  <c r="V654" i="96" s="1"/>
  <c r="U655" i="96"/>
  <c r="U654" i="96" s="1"/>
  <c r="T655" i="96"/>
  <c r="T654" i="96" s="1"/>
  <c r="S655" i="96"/>
  <c r="S654" i="96" s="1"/>
  <c r="R655" i="96"/>
  <c r="R654" i="96" s="1"/>
  <c r="Q655" i="96"/>
  <c r="Q654" i="96" s="1"/>
  <c r="P655" i="96"/>
  <c r="P654" i="96" s="1"/>
  <c r="O655" i="96"/>
  <c r="O654" i="96" s="1"/>
  <c r="N655" i="96"/>
  <c r="N654" i="96" s="1"/>
  <c r="M655" i="96"/>
  <c r="M654" i="96" s="1"/>
  <c r="L655" i="96"/>
  <c r="L654" i="96" s="1"/>
  <c r="K655" i="96"/>
  <c r="K654" i="96" s="1"/>
  <c r="J655" i="96"/>
  <c r="J654" i="96" s="1"/>
  <c r="I655" i="96"/>
  <c r="I654" i="96" s="1"/>
  <c r="H655" i="96"/>
  <c r="H654" i="96" s="1"/>
  <c r="G655" i="96"/>
  <c r="G654" i="96" s="1"/>
  <c r="F655" i="96"/>
  <c r="F654" i="96" s="1"/>
  <c r="E655" i="96"/>
  <c r="E654" i="96" s="1"/>
  <c r="D655" i="96"/>
  <c r="D654" i="96" s="1"/>
  <c r="C655" i="96"/>
  <c r="C654" i="96" s="1"/>
  <c r="B655" i="96"/>
  <c r="B654" i="96" s="1"/>
  <c r="Y650" i="96"/>
  <c r="Y649" i="96" s="1"/>
  <c r="X650" i="96"/>
  <c r="X649" i="96" s="1"/>
  <c r="W650" i="96"/>
  <c r="W649" i="96" s="1"/>
  <c r="V650" i="96"/>
  <c r="V649" i="96" s="1"/>
  <c r="U650" i="96"/>
  <c r="U649" i="96" s="1"/>
  <c r="T650" i="96"/>
  <c r="T649" i="96" s="1"/>
  <c r="S650" i="96"/>
  <c r="S649" i="96" s="1"/>
  <c r="R650" i="96"/>
  <c r="R649" i="96" s="1"/>
  <c r="Q650" i="96"/>
  <c r="Q649" i="96" s="1"/>
  <c r="P650" i="96"/>
  <c r="P649" i="96" s="1"/>
  <c r="O650" i="96"/>
  <c r="O649" i="96" s="1"/>
  <c r="N650" i="96"/>
  <c r="N649" i="96" s="1"/>
  <c r="M650" i="96"/>
  <c r="M649" i="96" s="1"/>
  <c r="L650" i="96"/>
  <c r="L649" i="96" s="1"/>
  <c r="K650" i="96"/>
  <c r="K649" i="96" s="1"/>
  <c r="J650" i="96"/>
  <c r="J649" i="96" s="1"/>
  <c r="I650" i="96"/>
  <c r="I649" i="96" s="1"/>
  <c r="H650" i="96"/>
  <c r="H649" i="96" s="1"/>
  <c r="G650" i="96"/>
  <c r="G649" i="96" s="1"/>
  <c r="F650" i="96"/>
  <c r="F649" i="96" s="1"/>
  <c r="E650" i="96"/>
  <c r="E649" i="96" s="1"/>
  <c r="D650" i="96"/>
  <c r="D649" i="96" s="1"/>
  <c r="C650" i="96"/>
  <c r="C649" i="96" s="1"/>
  <c r="B650" i="96"/>
  <c r="B649" i="96" s="1"/>
  <c r="Y645" i="96"/>
  <c r="Y644" i="96" s="1"/>
  <c r="X645" i="96"/>
  <c r="X644" i="96" s="1"/>
  <c r="W645" i="96"/>
  <c r="W644" i="96" s="1"/>
  <c r="V645" i="96"/>
  <c r="V644" i="96" s="1"/>
  <c r="U645" i="96"/>
  <c r="U644" i="96" s="1"/>
  <c r="T645" i="96"/>
  <c r="T644" i="96" s="1"/>
  <c r="S645" i="96"/>
  <c r="S644" i="96" s="1"/>
  <c r="R645" i="96"/>
  <c r="R644" i="96" s="1"/>
  <c r="Q645" i="96"/>
  <c r="Q644" i="96" s="1"/>
  <c r="P645" i="96"/>
  <c r="P644" i="96" s="1"/>
  <c r="O645" i="96"/>
  <c r="O644" i="96" s="1"/>
  <c r="N645" i="96"/>
  <c r="N644" i="96" s="1"/>
  <c r="M645" i="96"/>
  <c r="M644" i="96" s="1"/>
  <c r="L645" i="96"/>
  <c r="L644" i="96" s="1"/>
  <c r="K645" i="96"/>
  <c r="K644" i="96" s="1"/>
  <c r="J644" i="96"/>
  <c r="I645" i="96"/>
  <c r="I644" i="96" s="1"/>
  <c r="H645" i="96"/>
  <c r="H644" i="96" s="1"/>
  <c r="G645" i="96"/>
  <c r="G644" i="96" s="1"/>
  <c r="F645" i="96"/>
  <c r="F644" i="96" s="1"/>
  <c r="E645" i="96"/>
  <c r="E644" i="96" s="1"/>
  <c r="D645" i="96"/>
  <c r="D644" i="96" s="1"/>
  <c r="C645" i="96"/>
  <c r="C644" i="96" s="1"/>
  <c r="B645" i="96"/>
  <c r="B644" i="96" s="1"/>
  <c r="Y635" i="96"/>
  <c r="Y634" i="96" s="1"/>
  <c r="X635" i="96"/>
  <c r="X634" i="96" s="1"/>
  <c r="W635" i="96"/>
  <c r="W634" i="96" s="1"/>
  <c r="V635" i="96"/>
  <c r="V634" i="96" s="1"/>
  <c r="U635" i="96"/>
  <c r="U634" i="96" s="1"/>
  <c r="T635" i="96"/>
  <c r="T634" i="96" s="1"/>
  <c r="S635" i="96"/>
  <c r="S634" i="96" s="1"/>
  <c r="R635" i="96"/>
  <c r="R634" i="96" s="1"/>
  <c r="Q635" i="96"/>
  <c r="Q634" i="96" s="1"/>
  <c r="P635" i="96"/>
  <c r="P634" i="96" s="1"/>
  <c r="O635" i="96"/>
  <c r="O634" i="96" s="1"/>
  <c r="N635" i="96"/>
  <c r="N634" i="96" s="1"/>
  <c r="M635" i="96"/>
  <c r="M634" i="96" s="1"/>
  <c r="L635" i="96"/>
  <c r="L634" i="96" s="1"/>
  <c r="K635" i="96"/>
  <c r="K634" i="96" s="1"/>
  <c r="J635" i="96"/>
  <c r="J634" i="96" s="1"/>
  <c r="I635" i="96"/>
  <c r="I634" i="96" s="1"/>
  <c r="H635" i="96"/>
  <c r="H634" i="96" s="1"/>
  <c r="G635" i="96"/>
  <c r="G634" i="96" s="1"/>
  <c r="F635" i="96"/>
  <c r="F634" i="96" s="1"/>
  <c r="E635" i="96"/>
  <c r="E634" i="96" s="1"/>
  <c r="D635" i="96"/>
  <c r="D634" i="96" s="1"/>
  <c r="C635" i="96"/>
  <c r="C634" i="96" s="1"/>
  <c r="B635" i="96"/>
  <c r="B634" i="96" s="1"/>
  <c r="Y630" i="96"/>
  <c r="Y629" i="96" s="1"/>
  <c r="X630" i="96"/>
  <c r="X629" i="96" s="1"/>
  <c r="W630" i="96"/>
  <c r="W629" i="96" s="1"/>
  <c r="V630" i="96"/>
  <c r="V629" i="96" s="1"/>
  <c r="U630" i="96"/>
  <c r="U629" i="96" s="1"/>
  <c r="T630" i="96"/>
  <c r="T629" i="96" s="1"/>
  <c r="S630" i="96"/>
  <c r="S629" i="96" s="1"/>
  <c r="R630" i="96"/>
  <c r="R629" i="96" s="1"/>
  <c r="Q630" i="96"/>
  <c r="Q629" i="96" s="1"/>
  <c r="P630" i="96"/>
  <c r="P629" i="96" s="1"/>
  <c r="O630" i="96"/>
  <c r="O629" i="96" s="1"/>
  <c r="N630" i="96"/>
  <c r="N629" i="96" s="1"/>
  <c r="M630" i="96"/>
  <c r="M629" i="96" s="1"/>
  <c r="L630" i="96"/>
  <c r="L629" i="96" s="1"/>
  <c r="K630" i="96"/>
  <c r="K629" i="96" s="1"/>
  <c r="J630" i="96"/>
  <c r="J629" i="96" s="1"/>
  <c r="I630" i="96"/>
  <c r="I629" i="96" s="1"/>
  <c r="H630" i="96"/>
  <c r="H629" i="96" s="1"/>
  <c r="G630" i="96"/>
  <c r="G629" i="96" s="1"/>
  <c r="F630" i="96"/>
  <c r="F629" i="96" s="1"/>
  <c r="E630" i="96"/>
  <c r="E629" i="96" s="1"/>
  <c r="D630" i="96"/>
  <c r="D629" i="96" s="1"/>
  <c r="C630" i="96"/>
  <c r="C629" i="96" s="1"/>
  <c r="B630" i="96"/>
  <c r="B629" i="96" s="1"/>
  <c r="Y625" i="96"/>
  <c r="Y624" i="96" s="1"/>
  <c r="X625" i="96"/>
  <c r="X624" i="96" s="1"/>
  <c r="W625" i="96"/>
  <c r="W624" i="96" s="1"/>
  <c r="V625" i="96"/>
  <c r="V624" i="96" s="1"/>
  <c r="U625" i="96"/>
  <c r="U624" i="96" s="1"/>
  <c r="T625" i="96"/>
  <c r="T624" i="96" s="1"/>
  <c r="S625" i="96"/>
  <c r="S624" i="96" s="1"/>
  <c r="R625" i="96"/>
  <c r="R624" i="96" s="1"/>
  <c r="Q625" i="96"/>
  <c r="Q624" i="96" s="1"/>
  <c r="P625" i="96"/>
  <c r="P624" i="96" s="1"/>
  <c r="O625" i="96"/>
  <c r="O624" i="96" s="1"/>
  <c r="N625" i="96"/>
  <c r="N624" i="96" s="1"/>
  <c r="M625" i="96"/>
  <c r="M624" i="96" s="1"/>
  <c r="L625" i="96"/>
  <c r="L624" i="96" s="1"/>
  <c r="K625" i="96"/>
  <c r="K624" i="96" s="1"/>
  <c r="J625" i="96"/>
  <c r="J624" i="96" s="1"/>
  <c r="I625" i="96"/>
  <c r="I624" i="96" s="1"/>
  <c r="H625" i="96"/>
  <c r="H624" i="96" s="1"/>
  <c r="G625" i="96"/>
  <c r="G624" i="96" s="1"/>
  <c r="F625" i="96"/>
  <c r="F624" i="96" s="1"/>
  <c r="E625" i="96"/>
  <c r="E624" i="96" s="1"/>
  <c r="D625" i="96"/>
  <c r="D624" i="96" s="1"/>
  <c r="C625" i="96"/>
  <c r="C624" i="96" s="1"/>
  <c r="B625" i="96"/>
  <c r="B624" i="96" s="1"/>
  <c r="Y620" i="96"/>
  <c r="Y619" i="96" s="1"/>
  <c r="X620" i="96"/>
  <c r="X619" i="96" s="1"/>
  <c r="W620" i="96"/>
  <c r="W619" i="96" s="1"/>
  <c r="V620" i="96"/>
  <c r="V619" i="96" s="1"/>
  <c r="U620" i="96"/>
  <c r="U619" i="96" s="1"/>
  <c r="T620" i="96"/>
  <c r="T619" i="96" s="1"/>
  <c r="S620" i="96"/>
  <c r="S619" i="96" s="1"/>
  <c r="R620" i="96"/>
  <c r="R619" i="96" s="1"/>
  <c r="Q620" i="96"/>
  <c r="Q619" i="96" s="1"/>
  <c r="P620" i="96"/>
  <c r="P619" i="96" s="1"/>
  <c r="O620" i="96"/>
  <c r="O619" i="96" s="1"/>
  <c r="N620" i="96"/>
  <c r="N619" i="96" s="1"/>
  <c r="M620" i="96"/>
  <c r="M619" i="96" s="1"/>
  <c r="L620" i="96"/>
  <c r="L619" i="96" s="1"/>
  <c r="K620" i="96"/>
  <c r="K619" i="96" s="1"/>
  <c r="J620" i="96"/>
  <c r="J619" i="96" s="1"/>
  <c r="I620" i="96"/>
  <c r="I619" i="96" s="1"/>
  <c r="H620" i="96"/>
  <c r="H619" i="96" s="1"/>
  <c r="G620" i="96"/>
  <c r="G619" i="96" s="1"/>
  <c r="F620" i="96"/>
  <c r="F619" i="96" s="1"/>
  <c r="E620" i="96"/>
  <c r="E619" i="96" s="1"/>
  <c r="D620" i="96"/>
  <c r="D619" i="96" s="1"/>
  <c r="C620" i="96"/>
  <c r="C619" i="96" s="1"/>
  <c r="B620" i="96"/>
  <c r="B619" i="96" s="1"/>
  <c r="Y615" i="96"/>
  <c r="Y614" i="96" s="1"/>
  <c r="X615" i="96"/>
  <c r="X614" i="96" s="1"/>
  <c r="W615" i="96"/>
  <c r="W614" i="96" s="1"/>
  <c r="V615" i="96"/>
  <c r="V614" i="96" s="1"/>
  <c r="U615" i="96"/>
  <c r="U614" i="96" s="1"/>
  <c r="T615" i="96"/>
  <c r="T614" i="96" s="1"/>
  <c r="S615" i="96"/>
  <c r="S614" i="96" s="1"/>
  <c r="R615" i="96"/>
  <c r="R614" i="96" s="1"/>
  <c r="Q615" i="96"/>
  <c r="Q614" i="96" s="1"/>
  <c r="P615" i="96"/>
  <c r="P614" i="96" s="1"/>
  <c r="O615" i="96"/>
  <c r="O614" i="96" s="1"/>
  <c r="N615" i="96"/>
  <c r="N614" i="96" s="1"/>
  <c r="M615" i="96"/>
  <c r="M614" i="96" s="1"/>
  <c r="L615" i="96"/>
  <c r="L614" i="96" s="1"/>
  <c r="K615" i="96"/>
  <c r="K614" i="96" s="1"/>
  <c r="J615" i="96"/>
  <c r="J614" i="96" s="1"/>
  <c r="I615" i="96"/>
  <c r="I614" i="96" s="1"/>
  <c r="H615" i="96"/>
  <c r="H614" i="96" s="1"/>
  <c r="G615" i="96"/>
  <c r="G614" i="96" s="1"/>
  <c r="F615" i="96"/>
  <c r="F614" i="96" s="1"/>
  <c r="E615" i="96"/>
  <c r="E614" i="96" s="1"/>
  <c r="D615" i="96"/>
  <c r="D614" i="96" s="1"/>
  <c r="C615" i="96"/>
  <c r="C614" i="96" s="1"/>
  <c r="B615" i="96"/>
  <c r="B614" i="96" s="1"/>
  <c r="Y610" i="96"/>
  <c r="Y609" i="96" s="1"/>
  <c r="X610" i="96"/>
  <c r="X609" i="96" s="1"/>
  <c r="W610" i="96"/>
  <c r="W609" i="96" s="1"/>
  <c r="V610" i="96"/>
  <c r="V609" i="96" s="1"/>
  <c r="U610" i="96"/>
  <c r="U609" i="96" s="1"/>
  <c r="T610" i="96"/>
  <c r="T609" i="96" s="1"/>
  <c r="S610" i="96"/>
  <c r="S609" i="96" s="1"/>
  <c r="R610" i="96"/>
  <c r="R609" i="96" s="1"/>
  <c r="Q610" i="96"/>
  <c r="Q609" i="96" s="1"/>
  <c r="P610" i="96"/>
  <c r="P609" i="96" s="1"/>
  <c r="O610" i="96"/>
  <c r="O609" i="96" s="1"/>
  <c r="N610" i="96"/>
  <c r="N609" i="96" s="1"/>
  <c r="M610" i="96"/>
  <c r="M609" i="96" s="1"/>
  <c r="L610" i="96"/>
  <c r="L609" i="96" s="1"/>
  <c r="K610" i="96"/>
  <c r="K609" i="96" s="1"/>
  <c r="J610" i="96"/>
  <c r="J609" i="96" s="1"/>
  <c r="I610" i="96"/>
  <c r="I609" i="96" s="1"/>
  <c r="H610" i="96"/>
  <c r="H609" i="96" s="1"/>
  <c r="G610" i="96"/>
  <c r="G609" i="96" s="1"/>
  <c r="F610" i="96"/>
  <c r="F609" i="96" s="1"/>
  <c r="E610" i="96"/>
  <c r="E609" i="96" s="1"/>
  <c r="D610" i="96"/>
  <c r="D609" i="96" s="1"/>
  <c r="C610" i="96"/>
  <c r="C609" i="96" s="1"/>
  <c r="B610" i="96"/>
  <c r="B609" i="96" s="1"/>
  <c r="Y605" i="96"/>
  <c r="Y604" i="96" s="1"/>
  <c r="X605" i="96"/>
  <c r="X604" i="96" s="1"/>
  <c r="W605" i="96"/>
  <c r="W604" i="96" s="1"/>
  <c r="V605" i="96"/>
  <c r="V604" i="96" s="1"/>
  <c r="U605" i="96"/>
  <c r="U604" i="96" s="1"/>
  <c r="T605" i="96"/>
  <c r="T604" i="96" s="1"/>
  <c r="S605" i="96"/>
  <c r="S604" i="96" s="1"/>
  <c r="R605" i="96"/>
  <c r="R604" i="96" s="1"/>
  <c r="Q605" i="96"/>
  <c r="Q604" i="96" s="1"/>
  <c r="P605" i="96"/>
  <c r="P604" i="96" s="1"/>
  <c r="O605" i="96"/>
  <c r="O604" i="96" s="1"/>
  <c r="N605" i="96"/>
  <c r="N604" i="96" s="1"/>
  <c r="M605" i="96"/>
  <c r="M604" i="96" s="1"/>
  <c r="L605" i="96"/>
  <c r="L604" i="96" s="1"/>
  <c r="K605" i="96"/>
  <c r="K604" i="96" s="1"/>
  <c r="J605" i="96"/>
  <c r="J604" i="96" s="1"/>
  <c r="I605" i="96"/>
  <c r="I604" i="96" s="1"/>
  <c r="H605" i="96"/>
  <c r="H604" i="96" s="1"/>
  <c r="G605" i="96"/>
  <c r="G604" i="96" s="1"/>
  <c r="F605" i="96"/>
  <c r="F604" i="96" s="1"/>
  <c r="E605" i="96"/>
  <c r="E604" i="96" s="1"/>
  <c r="D605" i="96"/>
  <c r="D604" i="96" s="1"/>
  <c r="C605" i="96"/>
  <c r="C604" i="96" s="1"/>
  <c r="B605" i="96"/>
  <c r="B604" i="96" s="1"/>
  <c r="Y600" i="96"/>
  <c r="Y599" i="96" s="1"/>
  <c r="X600" i="96"/>
  <c r="X599" i="96" s="1"/>
  <c r="W600" i="96"/>
  <c r="W599" i="96" s="1"/>
  <c r="V600" i="96"/>
  <c r="V599" i="96" s="1"/>
  <c r="U600" i="96"/>
  <c r="U599" i="96" s="1"/>
  <c r="T600" i="96"/>
  <c r="T599" i="96" s="1"/>
  <c r="S600" i="96"/>
  <c r="S599" i="96" s="1"/>
  <c r="R600" i="96"/>
  <c r="R599" i="96" s="1"/>
  <c r="Q600" i="96"/>
  <c r="Q599" i="96" s="1"/>
  <c r="P600" i="96"/>
  <c r="P599" i="96" s="1"/>
  <c r="O600" i="96"/>
  <c r="O599" i="96" s="1"/>
  <c r="N600" i="96"/>
  <c r="N599" i="96" s="1"/>
  <c r="M600" i="96"/>
  <c r="M599" i="96" s="1"/>
  <c r="L600" i="96"/>
  <c r="L599" i="96" s="1"/>
  <c r="K600" i="96"/>
  <c r="K599" i="96" s="1"/>
  <c r="J600" i="96"/>
  <c r="J599" i="96" s="1"/>
  <c r="I600" i="96"/>
  <c r="I599" i="96" s="1"/>
  <c r="H600" i="96"/>
  <c r="H599" i="96" s="1"/>
  <c r="G600" i="96"/>
  <c r="G599" i="96" s="1"/>
  <c r="F600" i="96"/>
  <c r="F599" i="96" s="1"/>
  <c r="E600" i="96"/>
  <c r="E599" i="96" s="1"/>
  <c r="D600" i="96"/>
  <c r="D599" i="96" s="1"/>
  <c r="C600" i="96"/>
  <c r="C599" i="96" s="1"/>
  <c r="B600" i="96"/>
  <c r="B599" i="96" s="1"/>
  <c r="Y595" i="96"/>
  <c r="Y594" i="96" s="1"/>
  <c r="X595" i="96"/>
  <c r="X594" i="96" s="1"/>
  <c r="W595" i="96"/>
  <c r="W594" i="96" s="1"/>
  <c r="V595" i="96"/>
  <c r="V594" i="96" s="1"/>
  <c r="U595" i="96"/>
  <c r="U594" i="96" s="1"/>
  <c r="T595" i="96"/>
  <c r="T594" i="96" s="1"/>
  <c r="S595" i="96"/>
  <c r="S594" i="96" s="1"/>
  <c r="R595" i="96"/>
  <c r="R594" i="96" s="1"/>
  <c r="Q595" i="96"/>
  <c r="Q594" i="96" s="1"/>
  <c r="P595" i="96"/>
  <c r="P594" i="96" s="1"/>
  <c r="O595" i="96"/>
  <c r="O594" i="96" s="1"/>
  <c r="N595" i="96"/>
  <c r="N594" i="96" s="1"/>
  <c r="M595" i="96"/>
  <c r="M594" i="96" s="1"/>
  <c r="L595" i="96"/>
  <c r="L594" i="96" s="1"/>
  <c r="K595" i="96"/>
  <c r="K594" i="96" s="1"/>
  <c r="J595" i="96"/>
  <c r="J594" i="96" s="1"/>
  <c r="I595" i="96"/>
  <c r="I594" i="96" s="1"/>
  <c r="H595" i="96"/>
  <c r="H594" i="96" s="1"/>
  <c r="G595" i="96"/>
  <c r="G594" i="96" s="1"/>
  <c r="F595" i="96"/>
  <c r="F594" i="96" s="1"/>
  <c r="E595" i="96"/>
  <c r="E594" i="96" s="1"/>
  <c r="D595" i="96"/>
  <c r="D594" i="96" s="1"/>
  <c r="C595" i="96"/>
  <c r="C594" i="96" s="1"/>
  <c r="B595" i="96"/>
  <c r="B594" i="96" s="1"/>
  <c r="Y590" i="96"/>
  <c r="Y589" i="96" s="1"/>
  <c r="X590" i="96"/>
  <c r="X589" i="96" s="1"/>
  <c r="W590" i="96"/>
  <c r="W589" i="96" s="1"/>
  <c r="V590" i="96"/>
  <c r="V589" i="96" s="1"/>
  <c r="U590" i="96"/>
  <c r="U589" i="96" s="1"/>
  <c r="T590" i="96"/>
  <c r="T589" i="96" s="1"/>
  <c r="S590" i="96"/>
  <c r="S589" i="96" s="1"/>
  <c r="R590" i="96"/>
  <c r="R589" i="96" s="1"/>
  <c r="Q590" i="96"/>
  <c r="Q589" i="96" s="1"/>
  <c r="P590" i="96"/>
  <c r="P589" i="96" s="1"/>
  <c r="O590" i="96"/>
  <c r="O589" i="96" s="1"/>
  <c r="N590" i="96"/>
  <c r="N589" i="96" s="1"/>
  <c r="M590" i="96"/>
  <c r="M589" i="96" s="1"/>
  <c r="L590" i="96"/>
  <c r="L589" i="96" s="1"/>
  <c r="K590" i="96"/>
  <c r="K589" i="96" s="1"/>
  <c r="J590" i="96"/>
  <c r="J589" i="96" s="1"/>
  <c r="I590" i="96"/>
  <c r="I589" i="96" s="1"/>
  <c r="H590" i="96"/>
  <c r="H589" i="96" s="1"/>
  <c r="G590" i="96"/>
  <c r="G589" i="96" s="1"/>
  <c r="F590" i="96"/>
  <c r="F589" i="96" s="1"/>
  <c r="E590" i="96"/>
  <c r="E589" i="96" s="1"/>
  <c r="D590" i="96"/>
  <c r="D589" i="96" s="1"/>
  <c r="C590" i="96"/>
  <c r="C589" i="96" s="1"/>
  <c r="B590" i="96"/>
  <c r="B589" i="96" s="1"/>
  <c r="Y585" i="96"/>
  <c r="Y584" i="96" s="1"/>
  <c r="X585" i="96"/>
  <c r="X584" i="96" s="1"/>
  <c r="W585" i="96"/>
  <c r="W584" i="96" s="1"/>
  <c r="V585" i="96"/>
  <c r="V584" i="96" s="1"/>
  <c r="U585" i="96"/>
  <c r="U584" i="96" s="1"/>
  <c r="T585" i="96"/>
  <c r="T584" i="96" s="1"/>
  <c r="S585" i="96"/>
  <c r="S584" i="96" s="1"/>
  <c r="R585" i="96"/>
  <c r="R584" i="96" s="1"/>
  <c r="Q585" i="96"/>
  <c r="Q584" i="96" s="1"/>
  <c r="P585" i="96"/>
  <c r="P584" i="96" s="1"/>
  <c r="O585" i="96"/>
  <c r="O584" i="96" s="1"/>
  <c r="N585" i="96"/>
  <c r="N584" i="96" s="1"/>
  <c r="M585" i="96"/>
  <c r="M584" i="96" s="1"/>
  <c r="L585" i="96"/>
  <c r="L584" i="96" s="1"/>
  <c r="K585" i="96"/>
  <c r="K584" i="96" s="1"/>
  <c r="J585" i="96"/>
  <c r="J584" i="96" s="1"/>
  <c r="I585" i="96"/>
  <c r="I584" i="96" s="1"/>
  <c r="H585" i="96"/>
  <c r="H584" i="96" s="1"/>
  <c r="G585" i="96"/>
  <c r="G584" i="96" s="1"/>
  <c r="F585" i="96"/>
  <c r="F584" i="96" s="1"/>
  <c r="E585" i="96"/>
  <c r="E584" i="96" s="1"/>
  <c r="D585" i="96"/>
  <c r="D584" i="96" s="1"/>
  <c r="C585" i="96"/>
  <c r="C584" i="96" s="1"/>
  <c r="B585" i="96"/>
  <c r="B584" i="96" s="1"/>
  <c r="Y580" i="96"/>
  <c r="Y579" i="96" s="1"/>
  <c r="X580" i="96"/>
  <c r="X579" i="96" s="1"/>
  <c r="W580" i="96"/>
  <c r="W579" i="96" s="1"/>
  <c r="V580" i="96"/>
  <c r="V579" i="96" s="1"/>
  <c r="U580" i="96"/>
  <c r="U579" i="96" s="1"/>
  <c r="T580" i="96"/>
  <c r="T579" i="96" s="1"/>
  <c r="S580" i="96"/>
  <c r="S579" i="96" s="1"/>
  <c r="R580" i="96"/>
  <c r="R579" i="96" s="1"/>
  <c r="Q580" i="96"/>
  <c r="Q579" i="96" s="1"/>
  <c r="P580" i="96"/>
  <c r="P579" i="96" s="1"/>
  <c r="O580" i="96"/>
  <c r="O579" i="96" s="1"/>
  <c r="N580" i="96"/>
  <c r="N579" i="96" s="1"/>
  <c r="M580" i="96"/>
  <c r="M579" i="96" s="1"/>
  <c r="L580" i="96"/>
  <c r="L579" i="96" s="1"/>
  <c r="K580" i="96"/>
  <c r="K579" i="96" s="1"/>
  <c r="J580" i="96"/>
  <c r="J579" i="96" s="1"/>
  <c r="I580" i="96"/>
  <c r="I579" i="96" s="1"/>
  <c r="H580" i="96"/>
  <c r="H579" i="96" s="1"/>
  <c r="G580" i="96"/>
  <c r="G579" i="96" s="1"/>
  <c r="F580" i="96"/>
  <c r="F579" i="96" s="1"/>
  <c r="E580" i="96"/>
  <c r="E579" i="96" s="1"/>
  <c r="D580" i="96"/>
  <c r="D579" i="96" s="1"/>
  <c r="C580" i="96"/>
  <c r="C579" i="96" s="1"/>
  <c r="B580" i="96"/>
  <c r="B579" i="96" s="1"/>
  <c r="Y575" i="96"/>
  <c r="Y574" i="96" s="1"/>
  <c r="X575" i="96"/>
  <c r="X574" i="96" s="1"/>
  <c r="W575" i="96"/>
  <c r="W574" i="96" s="1"/>
  <c r="V575" i="96"/>
  <c r="V574" i="96" s="1"/>
  <c r="U575" i="96"/>
  <c r="U574" i="96" s="1"/>
  <c r="T575" i="96"/>
  <c r="T574" i="96" s="1"/>
  <c r="S575" i="96"/>
  <c r="S574" i="96" s="1"/>
  <c r="R575" i="96"/>
  <c r="R574" i="96" s="1"/>
  <c r="Q575" i="96"/>
  <c r="Q574" i="96" s="1"/>
  <c r="P575" i="96"/>
  <c r="P574" i="96" s="1"/>
  <c r="O575" i="96"/>
  <c r="O574" i="96" s="1"/>
  <c r="N575" i="96"/>
  <c r="N574" i="96" s="1"/>
  <c r="M575" i="96"/>
  <c r="M574" i="96" s="1"/>
  <c r="L575" i="96"/>
  <c r="L574" i="96" s="1"/>
  <c r="K575" i="96"/>
  <c r="K574" i="96" s="1"/>
  <c r="J575" i="96"/>
  <c r="J574" i="96" s="1"/>
  <c r="I575" i="96"/>
  <c r="I574" i="96" s="1"/>
  <c r="H575" i="96"/>
  <c r="H574" i="96" s="1"/>
  <c r="G575" i="96"/>
  <c r="G574" i="96" s="1"/>
  <c r="F575" i="96"/>
  <c r="F574" i="96" s="1"/>
  <c r="E575" i="96"/>
  <c r="E574" i="96" s="1"/>
  <c r="D575" i="96"/>
  <c r="D574" i="96" s="1"/>
  <c r="C575" i="96"/>
  <c r="C574" i="96" s="1"/>
  <c r="B575" i="96"/>
  <c r="B574" i="96" s="1"/>
  <c r="Y570" i="96"/>
  <c r="Y569" i="96" s="1"/>
  <c r="X570" i="96"/>
  <c r="X569" i="96" s="1"/>
  <c r="W570" i="96"/>
  <c r="W569" i="96" s="1"/>
  <c r="V570" i="96"/>
  <c r="V569" i="96" s="1"/>
  <c r="U570" i="96"/>
  <c r="U569" i="96" s="1"/>
  <c r="T570" i="96"/>
  <c r="T569" i="96" s="1"/>
  <c r="S570" i="96"/>
  <c r="S569" i="96" s="1"/>
  <c r="R570" i="96"/>
  <c r="R569" i="96" s="1"/>
  <c r="Q570" i="96"/>
  <c r="Q569" i="96" s="1"/>
  <c r="P570" i="96"/>
  <c r="P569" i="96" s="1"/>
  <c r="O570" i="96"/>
  <c r="O569" i="96" s="1"/>
  <c r="N570" i="96"/>
  <c r="N569" i="96" s="1"/>
  <c r="M570" i="96"/>
  <c r="M569" i="96" s="1"/>
  <c r="L570" i="96"/>
  <c r="L569" i="96" s="1"/>
  <c r="K570" i="96"/>
  <c r="K569" i="96" s="1"/>
  <c r="J570" i="96"/>
  <c r="J569" i="96" s="1"/>
  <c r="I570" i="96"/>
  <c r="I569" i="96" s="1"/>
  <c r="H570" i="96"/>
  <c r="H569" i="96" s="1"/>
  <c r="G570" i="96"/>
  <c r="G569" i="96" s="1"/>
  <c r="F570" i="96"/>
  <c r="F569" i="96" s="1"/>
  <c r="E570" i="96"/>
  <c r="E569" i="96" s="1"/>
  <c r="D570" i="96"/>
  <c r="D569" i="96" s="1"/>
  <c r="C570" i="96"/>
  <c r="C569" i="96" s="1"/>
  <c r="B570" i="96"/>
  <c r="B569" i="96" s="1"/>
  <c r="Y565" i="96"/>
  <c r="Y564" i="96" s="1"/>
  <c r="X565" i="96"/>
  <c r="X564" i="96" s="1"/>
  <c r="W565" i="96"/>
  <c r="W564" i="96" s="1"/>
  <c r="V565" i="96"/>
  <c r="V564" i="96" s="1"/>
  <c r="U565" i="96"/>
  <c r="U564" i="96" s="1"/>
  <c r="T565" i="96"/>
  <c r="T564" i="96" s="1"/>
  <c r="S565" i="96"/>
  <c r="S564" i="96" s="1"/>
  <c r="R565" i="96"/>
  <c r="R564" i="96" s="1"/>
  <c r="Q565" i="96"/>
  <c r="Q564" i="96" s="1"/>
  <c r="P565" i="96"/>
  <c r="P564" i="96" s="1"/>
  <c r="O565" i="96"/>
  <c r="O564" i="96" s="1"/>
  <c r="N565" i="96"/>
  <c r="N564" i="96" s="1"/>
  <c r="M565" i="96"/>
  <c r="M564" i="96" s="1"/>
  <c r="L565" i="96"/>
  <c r="L564" i="96" s="1"/>
  <c r="K565" i="96"/>
  <c r="K564" i="96" s="1"/>
  <c r="J565" i="96"/>
  <c r="J564" i="96" s="1"/>
  <c r="I565" i="96"/>
  <c r="I564" i="96" s="1"/>
  <c r="H565" i="96"/>
  <c r="H564" i="96" s="1"/>
  <c r="G565" i="96"/>
  <c r="G564" i="96" s="1"/>
  <c r="F565" i="96"/>
  <c r="F564" i="96" s="1"/>
  <c r="E565" i="96"/>
  <c r="E564" i="96" s="1"/>
  <c r="D565" i="96"/>
  <c r="D564" i="96" s="1"/>
  <c r="C565" i="96"/>
  <c r="C564" i="96" s="1"/>
  <c r="B565" i="96"/>
  <c r="B564" i="96" s="1"/>
  <c r="Y560" i="96"/>
  <c r="Y559" i="96" s="1"/>
  <c r="X560" i="96"/>
  <c r="X559" i="96" s="1"/>
  <c r="W560" i="96"/>
  <c r="W559" i="96" s="1"/>
  <c r="V560" i="96"/>
  <c r="V559" i="96" s="1"/>
  <c r="U560" i="96"/>
  <c r="U559" i="96" s="1"/>
  <c r="T560" i="96"/>
  <c r="T559" i="96" s="1"/>
  <c r="S560" i="96"/>
  <c r="S559" i="96" s="1"/>
  <c r="R560" i="96"/>
  <c r="R559" i="96" s="1"/>
  <c r="Q560" i="96"/>
  <c r="Q559" i="96" s="1"/>
  <c r="P560" i="96"/>
  <c r="P559" i="96" s="1"/>
  <c r="O560" i="96"/>
  <c r="O559" i="96" s="1"/>
  <c r="N560" i="96"/>
  <c r="N559" i="96" s="1"/>
  <c r="M560" i="96"/>
  <c r="M559" i="96" s="1"/>
  <c r="L560" i="96"/>
  <c r="L559" i="96" s="1"/>
  <c r="K560" i="96"/>
  <c r="K559" i="96" s="1"/>
  <c r="J560" i="96"/>
  <c r="J559" i="96" s="1"/>
  <c r="I560" i="96"/>
  <c r="I559" i="96" s="1"/>
  <c r="H560" i="96"/>
  <c r="H559" i="96" s="1"/>
  <c r="G560" i="96"/>
  <c r="G559" i="96" s="1"/>
  <c r="F560" i="96"/>
  <c r="F559" i="96" s="1"/>
  <c r="E560" i="96"/>
  <c r="E559" i="96" s="1"/>
  <c r="D560" i="96"/>
  <c r="D559" i="96" s="1"/>
  <c r="C560" i="96"/>
  <c r="C559" i="96" s="1"/>
  <c r="B560" i="96"/>
  <c r="B559" i="96" s="1"/>
  <c r="Y555" i="96"/>
  <c r="Y554" i="96" s="1"/>
  <c r="X555" i="96"/>
  <c r="X554" i="96" s="1"/>
  <c r="W555" i="96"/>
  <c r="W554" i="96" s="1"/>
  <c r="V555" i="96"/>
  <c r="V554" i="96" s="1"/>
  <c r="U555" i="96"/>
  <c r="U554" i="96" s="1"/>
  <c r="T555" i="96"/>
  <c r="T554" i="96" s="1"/>
  <c r="S555" i="96"/>
  <c r="S554" i="96" s="1"/>
  <c r="R555" i="96"/>
  <c r="R554" i="96" s="1"/>
  <c r="Q555" i="96"/>
  <c r="Q554" i="96" s="1"/>
  <c r="P555" i="96"/>
  <c r="P554" i="96" s="1"/>
  <c r="O555" i="96"/>
  <c r="O554" i="96" s="1"/>
  <c r="N555" i="96"/>
  <c r="N554" i="96" s="1"/>
  <c r="M555" i="96"/>
  <c r="M554" i="96" s="1"/>
  <c r="L555" i="96"/>
  <c r="L554" i="96" s="1"/>
  <c r="K555" i="96"/>
  <c r="K554" i="96" s="1"/>
  <c r="J555" i="96"/>
  <c r="J554" i="96" s="1"/>
  <c r="I555" i="96"/>
  <c r="I554" i="96" s="1"/>
  <c r="H555" i="96"/>
  <c r="H554" i="96" s="1"/>
  <c r="G555" i="96"/>
  <c r="G554" i="96" s="1"/>
  <c r="F555" i="96"/>
  <c r="F554" i="96" s="1"/>
  <c r="E555" i="96"/>
  <c r="E554" i="96" s="1"/>
  <c r="D555" i="96"/>
  <c r="D554" i="96" s="1"/>
  <c r="C555" i="96"/>
  <c r="C554" i="96" s="1"/>
  <c r="B555" i="96"/>
  <c r="B554" i="96" s="1"/>
  <c r="Y550" i="96"/>
  <c r="Y549" i="96" s="1"/>
  <c r="X550" i="96"/>
  <c r="X549" i="96" s="1"/>
  <c r="W550" i="96"/>
  <c r="W549" i="96" s="1"/>
  <c r="V550" i="96"/>
  <c r="V549" i="96" s="1"/>
  <c r="U550" i="96"/>
  <c r="U549" i="96" s="1"/>
  <c r="T550" i="96"/>
  <c r="T549" i="96" s="1"/>
  <c r="S550" i="96"/>
  <c r="S549" i="96" s="1"/>
  <c r="R550" i="96"/>
  <c r="R549" i="96" s="1"/>
  <c r="Q550" i="96"/>
  <c r="Q549" i="96" s="1"/>
  <c r="P550" i="96"/>
  <c r="P549" i="96" s="1"/>
  <c r="O550" i="96"/>
  <c r="O549" i="96" s="1"/>
  <c r="N550" i="96"/>
  <c r="N549" i="96" s="1"/>
  <c r="M550" i="96"/>
  <c r="M549" i="96" s="1"/>
  <c r="L550" i="96"/>
  <c r="L549" i="96" s="1"/>
  <c r="K550" i="96"/>
  <c r="K549" i="96" s="1"/>
  <c r="J550" i="96"/>
  <c r="J549" i="96" s="1"/>
  <c r="I550" i="96"/>
  <c r="I549" i="96" s="1"/>
  <c r="H550" i="96"/>
  <c r="H549" i="96" s="1"/>
  <c r="G550" i="96"/>
  <c r="G549" i="96" s="1"/>
  <c r="F550" i="96"/>
  <c r="F549" i="96" s="1"/>
  <c r="E550" i="96"/>
  <c r="E549" i="96" s="1"/>
  <c r="D550" i="96"/>
  <c r="D549" i="96" s="1"/>
  <c r="C550" i="96"/>
  <c r="C549" i="96" s="1"/>
  <c r="B550" i="96"/>
  <c r="B549" i="96" s="1"/>
  <c r="Y545" i="96"/>
  <c r="Y544" i="96" s="1"/>
  <c r="X545" i="96"/>
  <c r="X544" i="96" s="1"/>
  <c r="W545" i="96"/>
  <c r="W544" i="96" s="1"/>
  <c r="V545" i="96"/>
  <c r="V544" i="96" s="1"/>
  <c r="U545" i="96"/>
  <c r="U544" i="96" s="1"/>
  <c r="T545" i="96"/>
  <c r="T544" i="96" s="1"/>
  <c r="S545" i="96"/>
  <c r="S544" i="96" s="1"/>
  <c r="R545" i="96"/>
  <c r="R544" i="96" s="1"/>
  <c r="Q545" i="96"/>
  <c r="Q544" i="96" s="1"/>
  <c r="P545" i="96"/>
  <c r="P544" i="96" s="1"/>
  <c r="O545" i="96"/>
  <c r="O544" i="96" s="1"/>
  <c r="N545" i="96"/>
  <c r="N544" i="96" s="1"/>
  <c r="M545" i="96"/>
  <c r="M544" i="96" s="1"/>
  <c r="L545" i="96"/>
  <c r="L544" i="96" s="1"/>
  <c r="K545" i="96"/>
  <c r="K544" i="96" s="1"/>
  <c r="J545" i="96"/>
  <c r="J544" i="96" s="1"/>
  <c r="I545" i="96"/>
  <c r="I544" i="96" s="1"/>
  <c r="H545" i="96"/>
  <c r="H544" i="96" s="1"/>
  <c r="G545" i="96"/>
  <c r="G544" i="96" s="1"/>
  <c r="F545" i="96"/>
  <c r="F544" i="96" s="1"/>
  <c r="E545" i="96"/>
  <c r="E544" i="96" s="1"/>
  <c r="D545" i="96"/>
  <c r="D544" i="96" s="1"/>
  <c r="C545" i="96"/>
  <c r="C544" i="96" s="1"/>
  <c r="B545" i="96"/>
  <c r="B544" i="96" s="1"/>
  <c r="Y540" i="96"/>
  <c r="Y539" i="96" s="1"/>
  <c r="X540" i="96"/>
  <c r="X539" i="96" s="1"/>
  <c r="W540" i="96"/>
  <c r="W539" i="96" s="1"/>
  <c r="V540" i="96"/>
  <c r="V539" i="96" s="1"/>
  <c r="U540" i="96"/>
  <c r="U539" i="96" s="1"/>
  <c r="T540" i="96"/>
  <c r="T539" i="96" s="1"/>
  <c r="S540" i="96"/>
  <c r="S539" i="96" s="1"/>
  <c r="R540" i="96"/>
  <c r="R539" i="96" s="1"/>
  <c r="Q540" i="96"/>
  <c r="Q539" i="96" s="1"/>
  <c r="P540" i="96"/>
  <c r="P539" i="96" s="1"/>
  <c r="O540" i="96"/>
  <c r="O539" i="96" s="1"/>
  <c r="N540" i="96"/>
  <c r="N539" i="96" s="1"/>
  <c r="M540" i="96"/>
  <c r="M539" i="96" s="1"/>
  <c r="L540" i="96"/>
  <c r="L539" i="96" s="1"/>
  <c r="K540" i="96"/>
  <c r="K539" i="96" s="1"/>
  <c r="J540" i="96"/>
  <c r="J539" i="96" s="1"/>
  <c r="I540" i="96"/>
  <c r="I539" i="96" s="1"/>
  <c r="H540" i="96"/>
  <c r="H539" i="96" s="1"/>
  <c r="G540" i="96"/>
  <c r="G539" i="96" s="1"/>
  <c r="F540" i="96"/>
  <c r="F539" i="96" s="1"/>
  <c r="E540" i="96"/>
  <c r="E539" i="96" s="1"/>
  <c r="D540" i="96"/>
  <c r="D539" i="96" s="1"/>
  <c r="C540" i="96"/>
  <c r="C539" i="96" s="1"/>
  <c r="B540" i="96"/>
  <c r="B539" i="96" s="1"/>
  <c r="Y535" i="96"/>
  <c r="Y534" i="96" s="1"/>
  <c r="X535" i="96"/>
  <c r="X534" i="96" s="1"/>
  <c r="W535" i="96"/>
  <c r="W534" i="96" s="1"/>
  <c r="V535" i="96"/>
  <c r="V534" i="96" s="1"/>
  <c r="U535" i="96"/>
  <c r="U534" i="96" s="1"/>
  <c r="T535" i="96"/>
  <c r="T534" i="96" s="1"/>
  <c r="S535" i="96"/>
  <c r="S534" i="96" s="1"/>
  <c r="R535" i="96"/>
  <c r="R534" i="96" s="1"/>
  <c r="Q535" i="96"/>
  <c r="Q534" i="96" s="1"/>
  <c r="P535" i="96"/>
  <c r="P534" i="96" s="1"/>
  <c r="O535" i="96"/>
  <c r="O534" i="96" s="1"/>
  <c r="N535" i="96"/>
  <c r="N534" i="96" s="1"/>
  <c r="M535" i="96"/>
  <c r="M534" i="96" s="1"/>
  <c r="L535" i="96"/>
  <c r="L534" i="96" s="1"/>
  <c r="K535" i="96"/>
  <c r="K534" i="96" s="1"/>
  <c r="J535" i="96"/>
  <c r="J534" i="96" s="1"/>
  <c r="I535" i="96"/>
  <c r="I534" i="96" s="1"/>
  <c r="H535" i="96"/>
  <c r="H534" i="96" s="1"/>
  <c r="G535" i="96"/>
  <c r="G534" i="96" s="1"/>
  <c r="F535" i="96"/>
  <c r="F534" i="96" s="1"/>
  <c r="E535" i="96"/>
  <c r="E534" i="96" s="1"/>
  <c r="D535" i="96"/>
  <c r="D534" i="96" s="1"/>
  <c r="C535" i="96"/>
  <c r="C534" i="96" s="1"/>
  <c r="B535" i="96"/>
  <c r="B534" i="96" s="1"/>
  <c r="Y530" i="96"/>
  <c r="Y529" i="96" s="1"/>
  <c r="X530" i="96"/>
  <c r="X529" i="96" s="1"/>
  <c r="W530" i="96"/>
  <c r="W529" i="96" s="1"/>
  <c r="V530" i="96"/>
  <c r="V529" i="96" s="1"/>
  <c r="U530" i="96"/>
  <c r="U529" i="96" s="1"/>
  <c r="T530" i="96"/>
  <c r="T529" i="96" s="1"/>
  <c r="S530" i="96"/>
  <c r="S529" i="96" s="1"/>
  <c r="R530" i="96"/>
  <c r="R529" i="96" s="1"/>
  <c r="Q530" i="96"/>
  <c r="Q529" i="96" s="1"/>
  <c r="P530" i="96"/>
  <c r="P529" i="96" s="1"/>
  <c r="O530" i="96"/>
  <c r="O529" i="96" s="1"/>
  <c r="N530" i="96"/>
  <c r="N529" i="96" s="1"/>
  <c r="M530" i="96"/>
  <c r="M529" i="96" s="1"/>
  <c r="L530" i="96"/>
  <c r="L529" i="96" s="1"/>
  <c r="K530" i="96"/>
  <c r="K529" i="96" s="1"/>
  <c r="J530" i="96"/>
  <c r="J529" i="96" s="1"/>
  <c r="I530" i="96"/>
  <c r="I529" i="96" s="1"/>
  <c r="H530" i="96"/>
  <c r="H529" i="96" s="1"/>
  <c r="G530" i="96"/>
  <c r="G529" i="96" s="1"/>
  <c r="F530" i="96"/>
  <c r="F529" i="96" s="1"/>
  <c r="E530" i="96"/>
  <c r="E529" i="96" s="1"/>
  <c r="D530" i="96"/>
  <c r="D529" i="96" s="1"/>
  <c r="C530" i="96"/>
  <c r="C529" i="96" s="1"/>
  <c r="B530" i="96"/>
  <c r="B529" i="96" s="1"/>
  <c r="Y525" i="96"/>
  <c r="Y524" i="96" s="1"/>
  <c r="X525" i="96"/>
  <c r="X524" i="96" s="1"/>
  <c r="W525" i="96"/>
  <c r="W524" i="96" s="1"/>
  <c r="V525" i="96"/>
  <c r="V524" i="96" s="1"/>
  <c r="U525" i="96"/>
  <c r="U524" i="96" s="1"/>
  <c r="T525" i="96"/>
  <c r="T524" i="96" s="1"/>
  <c r="S525" i="96"/>
  <c r="S524" i="96" s="1"/>
  <c r="R525" i="96"/>
  <c r="R524" i="96" s="1"/>
  <c r="Q525" i="96"/>
  <c r="Q524" i="96" s="1"/>
  <c r="P525" i="96"/>
  <c r="P524" i="96" s="1"/>
  <c r="O525" i="96"/>
  <c r="O524" i="96" s="1"/>
  <c r="N525" i="96"/>
  <c r="N524" i="96" s="1"/>
  <c r="M525" i="96"/>
  <c r="M524" i="96" s="1"/>
  <c r="L525" i="96"/>
  <c r="L524" i="96" s="1"/>
  <c r="K525" i="96"/>
  <c r="K524" i="96" s="1"/>
  <c r="J525" i="96"/>
  <c r="J524" i="96" s="1"/>
  <c r="I525" i="96"/>
  <c r="I524" i="96" s="1"/>
  <c r="H525" i="96"/>
  <c r="H524" i="96" s="1"/>
  <c r="G525" i="96"/>
  <c r="G524" i="96" s="1"/>
  <c r="F525" i="96"/>
  <c r="F524" i="96" s="1"/>
  <c r="E525" i="96"/>
  <c r="E524" i="96" s="1"/>
  <c r="D525" i="96"/>
  <c r="D524" i="96" s="1"/>
  <c r="C525" i="96"/>
  <c r="C524" i="96" s="1"/>
  <c r="B525" i="96"/>
  <c r="B524" i="96" s="1"/>
  <c r="Y520" i="96"/>
  <c r="Y519" i="96" s="1"/>
  <c r="X520" i="96"/>
  <c r="X519" i="96" s="1"/>
  <c r="W520" i="96"/>
  <c r="W519" i="96" s="1"/>
  <c r="V520" i="96"/>
  <c r="V519" i="96" s="1"/>
  <c r="U520" i="96"/>
  <c r="U519" i="96" s="1"/>
  <c r="T520" i="96"/>
  <c r="T519" i="96" s="1"/>
  <c r="S520" i="96"/>
  <c r="S519" i="96" s="1"/>
  <c r="R520" i="96"/>
  <c r="R519" i="96" s="1"/>
  <c r="Q520" i="96"/>
  <c r="Q519" i="96" s="1"/>
  <c r="P520" i="96"/>
  <c r="P519" i="96" s="1"/>
  <c r="O520" i="96"/>
  <c r="O519" i="96" s="1"/>
  <c r="N520" i="96"/>
  <c r="N519" i="96" s="1"/>
  <c r="M520" i="96"/>
  <c r="M519" i="96" s="1"/>
  <c r="L520" i="96"/>
  <c r="L519" i="96" s="1"/>
  <c r="K520" i="96"/>
  <c r="K519" i="96" s="1"/>
  <c r="J520" i="96"/>
  <c r="J519" i="96" s="1"/>
  <c r="I520" i="96"/>
  <c r="I519" i="96" s="1"/>
  <c r="H520" i="96"/>
  <c r="H519" i="96" s="1"/>
  <c r="G520" i="96"/>
  <c r="G519" i="96" s="1"/>
  <c r="F520" i="96"/>
  <c r="F519" i="96" s="1"/>
  <c r="E520" i="96"/>
  <c r="E519" i="96" s="1"/>
  <c r="D520" i="96"/>
  <c r="D519" i="96" s="1"/>
  <c r="C520" i="96"/>
  <c r="C519" i="96" s="1"/>
  <c r="B520" i="96"/>
  <c r="B519" i="96" s="1"/>
  <c r="Y515" i="96"/>
  <c r="Y514" i="96" s="1"/>
  <c r="X515" i="96"/>
  <c r="X514" i="96" s="1"/>
  <c r="W515" i="96"/>
  <c r="W514" i="96" s="1"/>
  <c r="V515" i="96"/>
  <c r="V514" i="96" s="1"/>
  <c r="U515" i="96"/>
  <c r="U514" i="96" s="1"/>
  <c r="T515" i="96"/>
  <c r="T514" i="96" s="1"/>
  <c r="S515" i="96"/>
  <c r="S514" i="96" s="1"/>
  <c r="R515" i="96"/>
  <c r="R514" i="96" s="1"/>
  <c r="Q515" i="96"/>
  <c r="Q514" i="96" s="1"/>
  <c r="P515" i="96"/>
  <c r="P514" i="96" s="1"/>
  <c r="O515" i="96"/>
  <c r="O514" i="96" s="1"/>
  <c r="N515" i="96"/>
  <c r="N514" i="96" s="1"/>
  <c r="M515" i="96"/>
  <c r="M514" i="96" s="1"/>
  <c r="L515" i="96"/>
  <c r="L514" i="96" s="1"/>
  <c r="K515" i="96"/>
  <c r="K514" i="96" s="1"/>
  <c r="J515" i="96"/>
  <c r="J514" i="96" s="1"/>
  <c r="I515" i="96"/>
  <c r="I514" i="96" s="1"/>
  <c r="H515" i="96"/>
  <c r="H514" i="96" s="1"/>
  <c r="G515" i="96"/>
  <c r="G514" i="96" s="1"/>
  <c r="F515" i="96"/>
  <c r="F514" i="96" s="1"/>
  <c r="E515" i="96"/>
  <c r="E514" i="96" s="1"/>
  <c r="D515" i="96"/>
  <c r="D514" i="96" s="1"/>
  <c r="C515" i="96"/>
  <c r="C514" i="96" s="1"/>
  <c r="B515" i="96"/>
  <c r="B514" i="96" s="1"/>
  <c r="Y510" i="96"/>
  <c r="Y509" i="96" s="1"/>
  <c r="X510" i="96"/>
  <c r="X509" i="96" s="1"/>
  <c r="W510" i="96"/>
  <c r="W509" i="96" s="1"/>
  <c r="V510" i="96"/>
  <c r="V509" i="96" s="1"/>
  <c r="U510" i="96"/>
  <c r="U509" i="96" s="1"/>
  <c r="T510" i="96"/>
  <c r="T509" i="96" s="1"/>
  <c r="S510" i="96"/>
  <c r="S509" i="96" s="1"/>
  <c r="R510" i="96"/>
  <c r="R509" i="96" s="1"/>
  <c r="Q510" i="96"/>
  <c r="Q509" i="96" s="1"/>
  <c r="P510" i="96"/>
  <c r="P509" i="96" s="1"/>
  <c r="O510" i="96"/>
  <c r="O509" i="96" s="1"/>
  <c r="N510" i="96"/>
  <c r="N509" i="96" s="1"/>
  <c r="M510" i="96"/>
  <c r="M509" i="96" s="1"/>
  <c r="L510" i="96"/>
  <c r="L509" i="96" s="1"/>
  <c r="K510" i="96"/>
  <c r="K509" i="96" s="1"/>
  <c r="J510" i="96"/>
  <c r="J509" i="96" s="1"/>
  <c r="I510" i="96"/>
  <c r="I509" i="96" s="1"/>
  <c r="H510" i="96"/>
  <c r="H509" i="96" s="1"/>
  <c r="G510" i="96"/>
  <c r="G509" i="96" s="1"/>
  <c r="F510" i="96"/>
  <c r="F509" i="96" s="1"/>
  <c r="E510" i="96"/>
  <c r="E509" i="96" s="1"/>
  <c r="D510" i="96"/>
  <c r="D509" i="96" s="1"/>
  <c r="C510" i="96"/>
  <c r="C509" i="96" s="1"/>
  <c r="B510" i="96"/>
  <c r="B509" i="96" s="1"/>
  <c r="Y505" i="96"/>
  <c r="Y504" i="96" s="1"/>
  <c r="X505" i="96"/>
  <c r="X504" i="96" s="1"/>
  <c r="W505" i="96"/>
  <c r="W504" i="96" s="1"/>
  <c r="V505" i="96"/>
  <c r="V504" i="96" s="1"/>
  <c r="U505" i="96"/>
  <c r="U504" i="96" s="1"/>
  <c r="T505" i="96"/>
  <c r="T504" i="96" s="1"/>
  <c r="S505" i="96"/>
  <c r="S504" i="96" s="1"/>
  <c r="R505" i="96"/>
  <c r="R504" i="96" s="1"/>
  <c r="Q505" i="96"/>
  <c r="Q504" i="96" s="1"/>
  <c r="P505" i="96"/>
  <c r="P504" i="96" s="1"/>
  <c r="O505" i="96"/>
  <c r="O504" i="96" s="1"/>
  <c r="N505" i="96"/>
  <c r="N504" i="96" s="1"/>
  <c r="M505" i="96"/>
  <c r="M504" i="96" s="1"/>
  <c r="L505" i="96"/>
  <c r="L504" i="96" s="1"/>
  <c r="K505" i="96"/>
  <c r="K504" i="96" s="1"/>
  <c r="J505" i="96"/>
  <c r="J504" i="96" s="1"/>
  <c r="I505" i="96"/>
  <c r="I504" i="96" s="1"/>
  <c r="H505" i="96"/>
  <c r="H504" i="96" s="1"/>
  <c r="G505" i="96"/>
  <c r="G504" i="96" s="1"/>
  <c r="F505" i="96"/>
  <c r="F504" i="96" s="1"/>
  <c r="E505" i="96"/>
  <c r="E504" i="96" s="1"/>
  <c r="D505" i="96"/>
  <c r="D504" i="96" s="1"/>
  <c r="C505" i="96"/>
  <c r="C504" i="96" s="1"/>
  <c r="B505" i="96"/>
  <c r="B504" i="96" s="1"/>
  <c r="Y500" i="96"/>
  <c r="Y499" i="96" s="1"/>
  <c r="X500" i="96"/>
  <c r="X499" i="96" s="1"/>
  <c r="W500" i="96"/>
  <c r="W499" i="96" s="1"/>
  <c r="V500" i="96"/>
  <c r="V499" i="96" s="1"/>
  <c r="U500" i="96"/>
  <c r="U499" i="96" s="1"/>
  <c r="T500" i="96"/>
  <c r="T499" i="96" s="1"/>
  <c r="S500" i="96"/>
  <c r="S499" i="96" s="1"/>
  <c r="R500" i="96"/>
  <c r="R499" i="96" s="1"/>
  <c r="Q500" i="96"/>
  <c r="Q499" i="96" s="1"/>
  <c r="P500" i="96"/>
  <c r="P499" i="96" s="1"/>
  <c r="O500" i="96"/>
  <c r="O499" i="96" s="1"/>
  <c r="N500" i="96"/>
  <c r="N499" i="96" s="1"/>
  <c r="M500" i="96"/>
  <c r="M499" i="96" s="1"/>
  <c r="L500" i="96"/>
  <c r="L499" i="96" s="1"/>
  <c r="K500" i="96"/>
  <c r="K499" i="96" s="1"/>
  <c r="J500" i="96"/>
  <c r="J499" i="96" s="1"/>
  <c r="I500" i="96"/>
  <c r="I499" i="96" s="1"/>
  <c r="H500" i="96"/>
  <c r="H499" i="96" s="1"/>
  <c r="G500" i="96"/>
  <c r="G499" i="96" s="1"/>
  <c r="F500" i="96"/>
  <c r="F499" i="96" s="1"/>
  <c r="E500" i="96"/>
  <c r="E499" i="96" s="1"/>
  <c r="D500" i="96"/>
  <c r="D499" i="96" s="1"/>
  <c r="C500" i="96"/>
  <c r="C499" i="96" s="1"/>
  <c r="B500" i="96"/>
  <c r="B499" i="96" s="1"/>
  <c r="Y495" i="96"/>
  <c r="Y494" i="96" s="1"/>
  <c r="X495" i="96"/>
  <c r="X494" i="96" s="1"/>
  <c r="W495" i="96"/>
  <c r="W494" i="96" s="1"/>
  <c r="V495" i="96"/>
  <c r="V494" i="96" s="1"/>
  <c r="U495" i="96"/>
  <c r="U494" i="96" s="1"/>
  <c r="T495" i="96"/>
  <c r="T494" i="96" s="1"/>
  <c r="S495" i="96"/>
  <c r="S494" i="96" s="1"/>
  <c r="R495" i="96"/>
  <c r="R494" i="96" s="1"/>
  <c r="Q495" i="96"/>
  <c r="Q494" i="96" s="1"/>
  <c r="P495" i="96"/>
  <c r="P494" i="96" s="1"/>
  <c r="O495" i="96"/>
  <c r="O494" i="96" s="1"/>
  <c r="N495" i="96"/>
  <c r="N494" i="96" s="1"/>
  <c r="M495" i="96"/>
  <c r="M494" i="96" s="1"/>
  <c r="L495" i="96"/>
  <c r="L494" i="96" s="1"/>
  <c r="K495" i="96"/>
  <c r="K494" i="96" s="1"/>
  <c r="J495" i="96"/>
  <c r="J494" i="96" s="1"/>
  <c r="I495" i="96"/>
  <c r="I494" i="96" s="1"/>
  <c r="H495" i="96"/>
  <c r="H494" i="96" s="1"/>
  <c r="G495" i="96"/>
  <c r="G494" i="96" s="1"/>
  <c r="F495" i="96"/>
  <c r="F494" i="96" s="1"/>
  <c r="E495" i="96"/>
  <c r="E494" i="96" s="1"/>
  <c r="D495" i="96"/>
  <c r="D494" i="96" s="1"/>
  <c r="C495" i="96"/>
  <c r="C494" i="96" s="1"/>
  <c r="B495" i="96"/>
  <c r="B494" i="96" s="1"/>
  <c r="Y490" i="96"/>
  <c r="Y489" i="96" s="1"/>
  <c r="X490" i="96"/>
  <c r="X489" i="96" s="1"/>
  <c r="W490" i="96"/>
  <c r="W489" i="96" s="1"/>
  <c r="V490" i="96"/>
  <c r="V489" i="96" s="1"/>
  <c r="U490" i="96"/>
  <c r="U489" i="96" s="1"/>
  <c r="T490" i="96"/>
  <c r="T489" i="96" s="1"/>
  <c r="S490" i="96"/>
  <c r="S489" i="96" s="1"/>
  <c r="R490" i="96"/>
  <c r="R489" i="96" s="1"/>
  <c r="Q490" i="96"/>
  <c r="Q489" i="96" s="1"/>
  <c r="P490" i="96"/>
  <c r="P489" i="96" s="1"/>
  <c r="O490" i="96"/>
  <c r="O489" i="96" s="1"/>
  <c r="N490" i="96"/>
  <c r="N489" i="96" s="1"/>
  <c r="M490" i="96"/>
  <c r="M489" i="96" s="1"/>
  <c r="L490" i="96"/>
  <c r="L489" i="96" s="1"/>
  <c r="K490" i="96"/>
  <c r="K489" i="96" s="1"/>
  <c r="J490" i="96"/>
  <c r="J489" i="96" s="1"/>
  <c r="I490" i="96"/>
  <c r="I489" i="96" s="1"/>
  <c r="H490" i="96"/>
  <c r="H489" i="96" s="1"/>
  <c r="G490" i="96"/>
  <c r="G489" i="96" s="1"/>
  <c r="F490" i="96"/>
  <c r="F489" i="96" s="1"/>
  <c r="E490" i="96"/>
  <c r="E489" i="96" s="1"/>
  <c r="D490" i="96"/>
  <c r="D489" i="96" s="1"/>
  <c r="C490" i="96"/>
  <c r="C489" i="96" s="1"/>
  <c r="B490" i="96"/>
  <c r="B489" i="96" s="1"/>
  <c r="Y485" i="96"/>
  <c r="Y484" i="96" s="1"/>
  <c r="X485" i="96"/>
  <c r="X484" i="96" s="1"/>
  <c r="W485" i="96"/>
  <c r="W484" i="96" s="1"/>
  <c r="V485" i="96"/>
  <c r="V484" i="96" s="1"/>
  <c r="U485" i="96"/>
  <c r="U484" i="96" s="1"/>
  <c r="T485" i="96"/>
  <c r="T484" i="96" s="1"/>
  <c r="S485" i="96"/>
  <c r="S484" i="96" s="1"/>
  <c r="R485" i="96"/>
  <c r="R484" i="96" s="1"/>
  <c r="Q485" i="96"/>
  <c r="Q484" i="96" s="1"/>
  <c r="P485" i="96"/>
  <c r="P484" i="96" s="1"/>
  <c r="O485" i="96"/>
  <c r="O484" i="96" s="1"/>
  <c r="N485" i="96"/>
  <c r="N484" i="96" s="1"/>
  <c r="M485" i="96"/>
  <c r="M484" i="96" s="1"/>
  <c r="L485" i="96"/>
  <c r="L484" i="96" s="1"/>
  <c r="K485" i="96"/>
  <c r="K484" i="96" s="1"/>
  <c r="J485" i="96"/>
  <c r="J484" i="96" s="1"/>
  <c r="I485" i="96"/>
  <c r="I484" i="96" s="1"/>
  <c r="H485" i="96"/>
  <c r="H484" i="96" s="1"/>
  <c r="G485" i="96"/>
  <c r="G484" i="96" s="1"/>
  <c r="F485" i="96"/>
  <c r="F484" i="96" s="1"/>
  <c r="E485" i="96"/>
  <c r="E484" i="96" s="1"/>
  <c r="D485" i="96"/>
  <c r="D484" i="96" s="1"/>
  <c r="C485" i="96"/>
  <c r="C484" i="96" s="1"/>
  <c r="B485" i="96"/>
  <c r="B484" i="96" s="1"/>
  <c r="Y477" i="96"/>
  <c r="Y476" i="96" s="1"/>
  <c r="X477" i="96"/>
  <c r="X476" i="96" s="1"/>
  <c r="W477" i="96"/>
  <c r="W476" i="96" s="1"/>
  <c r="V477" i="96"/>
  <c r="V476" i="96" s="1"/>
  <c r="U477" i="96"/>
  <c r="U476" i="96" s="1"/>
  <c r="T477" i="96"/>
  <c r="T476" i="96" s="1"/>
  <c r="S477" i="96"/>
  <c r="S476" i="96" s="1"/>
  <c r="R477" i="96"/>
  <c r="R476" i="96" s="1"/>
  <c r="Q477" i="96"/>
  <c r="Q476" i="96" s="1"/>
  <c r="P477" i="96"/>
  <c r="P476" i="96" s="1"/>
  <c r="O477" i="96"/>
  <c r="O476" i="96" s="1"/>
  <c r="N477" i="96"/>
  <c r="N476" i="96" s="1"/>
  <c r="M477" i="96"/>
  <c r="M476" i="96" s="1"/>
  <c r="L477" i="96"/>
  <c r="L476" i="96" s="1"/>
  <c r="K477" i="96"/>
  <c r="K476" i="96" s="1"/>
  <c r="J477" i="96"/>
  <c r="J476" i="96" s="1"/>
  <c r="I477" i="96"/>
  <c r="I476" i="96" s="1"/>
  <c r="H477" i="96"/>
  <c r="H476" i="96" s="1"/>
  <c r="G477" i="96"/>
  <c r="G476" i="96" s="1"/>
  <c r="F477" i="96"/>
  <c r="F476" i="96" s="1"/>
  <c r="E477" i="96"/>
  <c r="E476" i="96" s="1"/>
  <c r="D477" i="96"/>
  <c r="D476" i="96" s="1"/>
  <c r="C477" i="96"/>
  <c r="C476" i="96" s="1"/>
  <c r="B477" i="96"/>
  <c r="B476" i="96" s="1"/>
  <c r="Y472" i="96"/>
  <c r="Y471" i="96" s="1"/>
  <c r="X472" i="96"/>
  <c r="X471" i="96" s="1"/>
  <c r="W472" i="96"/>
  <c r="W471" i="96" s="1"/>
  <c r="V472" i="96"/>
  <c r="V471" i="96" s="1"/>
  <c r="U472" i="96"/>
  <c r="U471" i="96" s="1"/>
  <c r="T472" i="96"/>
  <c r="T471" i="96" s="1"/>
  <c r="S472" i="96"/>
  <c r="S471" i="96" s="1"/>
  <c r="R472" i="96"/>
  <c r="R471" i="96" s="1"/>
  <c r="Q472" i="96"/>
  <c r="Q471" i="96" s="1"/>
  <c r="P472" i="96"/>
  <c r="P471" i="96" s="1"/>
  <c r="O472" i="96"/>
  <c r="O471" i="96" s="1"/>
  <c r="N472" i="96"/>
  <c r="N471" i="96" s="1"/>
  <c r="M472" i="96"/>
  <c r="M471" i="96" s="1"/>
  <c r="L472" i="96"/>
  <c r="L471" i="96" s="1"/>
  <c r="K472" i="96"/>
  <c r="K471" i="96" s="1"/>
  <c r="J472" i="96"/>
  <c r="J471" i="96" s="1"/>
  <c r="I472" i="96"/>
  <c r="I471" i="96" s="1"/>
  <c r="H472" i="96"/>
  <c r="H471" i="96" s="1"/>
  <c r="G472" i="96"/>
  <c r="G471" i="96" s="1"/>
  <c r="F472" i="96"/>
  <c r="F471" i="96" s="1"/>
  <c r="E472" i="96"/>
  <c r="E471" i="96" s="1"/>
  <c r="D472" i="96"/>
  <c r="D471" i="96" s="1"/>
  <c r="C472" i="96"/>
  <c r="C471" i="96" s="1"/>
  <c r="B472" i="96"/>
  <c r="B471" i="96" s="1"/>
  <c r="Y467" i="96"/>
  <c r="Y466" i="96" s="1"/>
  <c r="X467" i="96"/>
  <c r="X466" i="96" s="1"/>
  <c r="W467" i="96"/>
  <c r="W466" i="96" s="1"/>
  <c r="V467" i="96"/>
  <c r="V466" i="96" s="1"/>
  <c r="U467" i="96"/>
  <c r="U466" i="96" s="1"/>
  <c r="T467" i="96"/>
  <c r="T466" i="96" s="1"/>
  <c r="S467" i="96"/>
  <c r="S466" i="96" s="1"/>
  <c r="R467" i="96"/>
  <c r="R466" i="96" s="1"/>
  <c r="Q467" i="96"/>
  <c r="Q466" i="96" s="1"/>
  <c r="P467" i="96"/>
  <c r="P466" i="96" s="1"/>
  <c r="O467" i="96"/>
  <c r="O466" i="96" s="1"/>
  <c r="N467" i="96"/>
  <c r="N466" i="96" s="1"/>
  <c r="M467" i="96"/>
  <c r="M466" i="96" s="1"/>
  <c r="L467" i="96"/>
  <c r="L466" i="96" s="1"/>
  <c r="K467" i="96"/>
  <c r="K466" i="96" s="1"/>
  <c r="J467" i="96"/>
  <c r="J466" i="96" s="1"/>
  <c r="I467" i="96"/>
  <c r="I466" i="96" s="1"/>
  <c r="H467" i="96"/>
  <c r="H466" i="96" s="1"/>
  <c r="G467" i="96"/>
  <c r="G466" i="96" s="1"/>
  <c r="F467" i="96"/>
  <c r="F466" i="96" s="1"/>
  <c r="E467" i="96"/>
  <c r="E466" i="96" s="1"/>
  <c r="D467" i="96"/>
  <c r="D466" i="96" s="1"/>
  <c r="C467" i="96"/>
  <c r="C466" i="96" s="1"/>
  <c r="B467" i="96"/>
  <c r="B466" i="96" s="1"/>
  <c r="Y462" i="96"/>
  <c r="Y461" i="96" s="1"/>
  <c r="X462" i="96"/>
  <c r="X461" i="96" s="1"/>
  <c r="W462" i="96"/>
  <c r="W461" i="96" s="1"/>
  <c r="V462" i="96"/>
  <c r="V461" i="96" s="1"/>
  <c r="U462" i="96"/>
  <c r="U461" i="96" s="1"/>
  <c r="T462" i="96"/>
  <c r="T461" i="96" s="1"/>
  <c r="S462" i="96"/>
  <c r="S461" i="96" s="1"/>
  <c r="R462" i="96"/>
  <c r="R461" i="96" s="1"/>
  <c r="Q462" i="96"/>
  <c r="Q461" i="96" s="1"/>
  <c r="P462" i="96"/>
  <c r="P461" i="96" s="1"/>
  <c r="O462" i="96"/>
  <c r="O461" i="96" s="1"/>
  <c r="N462" i="96"/>
  <c r="N461" i="96" s="1"/>
  <c r="M462" i="96"/>
  <c r="M461" i="96" s="1"/>
  <c r="L462" i="96"/>
  <c r="L461" i="96" s="1"/>
  <c r="K462" i="96"/>
  <c r="K461" i="96" s="1"/>
  <c r="J462" i="96"/>
  <c r="J461" i="96" s="1"/>
  <c r="I462" i="96"/>
  <c r="I461" i="96" s="1"/>
  <c r="H462" i="96"/>
  <c r="H461" i="96" s="1"/>
  <c r="G462" i="96"/>
  <c r="G461" i="96" s="1"/>
  <c r="F462" i="96"/>
  <c r="F461" i="96" s="1"/>
  <c r="E462" i="96"/>
  <c r="E461" i="96" s="1"/>
  <c r="D462" i="96"/>
  <c r="D461" i="96" s="1"/>
  <c r="C462" i="96"/>
  <c r="C461" i="96" s="1"/>
  <c r="B462" i="96"/>
  <c r="B461" i="96" s="1"/>
  <c r="Y457" i="96"/>
  <c r="Y456" i="96" s="1"/>
  <c r="X457" i="96"/>
  <c r="X456" i="96" s="1"/>
  <c r="W457" i="96"/>
  <c r="W456" i="96" s="1"/>
  <c r="V457" i="96"/>
  <c r="V456" i="96" s="1"/>
  <c r="U457" i="96"/>
  <c r="U456" i="96" s="1"/>
  <c r="T457" i="96"/>
  <c r="T456" i="96" s="1"/>
  <c r="S457" i="96"/>
  <c r="S456" i="96" s="1"/>
  <c r="R457" i="96"/>
  <c r="R456" i="96" s="1"/>
  <c r="Q457" i="96"/>
  <c r="Q456" i="96" s="1"/>
  <c r="P457" i="96"/>
  <c r="P456" i="96" s="1"/>
  <c r="O457" i="96"/>
  <c r="O456" i="96" s="1"/>
  <c r="N457" i="96"/>
  <c r="N456" i="96" s="1"/>
  <c r="M457" i="96"/>
  <c r="M456" i="96" s="1"/>
  <c r="L457" i="96"/>
  <c r="L456" i="96" s="1"/>
  <c r="K457" i="96"/>
  <c r="K456" i="96" s="1"/>
  <c r="J457" i="96"/>
  <c r="J456" i="96" s="1"/>
  <c r="I457" i="96"/>
  <c r="I456" i="96" s="1"/>
  <c r="H457" i="96"/>
  <c r="H456" i="96" s="1"/>
  <c r="G457" i="96"/>
  <c r="G456" i="96" s="1"/>
  <c r="F457" i="96"/>
  <c r="F456" i="96" s="1"/>
  <c r="E457" i="96"/>
  <c r="E456" i="96" s="1"/>
  <c r="D457" i="96"/>
  <c r="D456" i="96" s="1"/>
  <c r="C457" i="96"/>
  <c r="C456" i="96" s="1"/>
  <c r="B457" i="96"/>
  <c r="B456" i="96" s="1"/>
  <c r="Y452" i="96"/>
  <c r="Y451" i="96" s="1"/>
  <c r="X452" i="96"/>
  <c r="X451" i="96" s="1"/>
  <c r="W452" i="96"/>
  <c r="W451" i="96" s="1"/>
  <c r="V452" i="96"/>
  <c r="V451" i="96" s="1"/>
  <c r="U452" i="96"/>
  <c r="U451" i="96" s="1"/>
  <c r="T452" i="96"/>
  <c r="T451" i="96" s="1"/>
  <c r="S452" i="96"/>
  <c r="S451" i="96" s="1"/>
  <c r="R452" i="96"/>
  <c r="R451" i="96" s="1"/>
  <c r="Q452" i="96"/>
  <c r="Q451" i="96" s="1"/>
  <c r="P452" i="96"/>
  <c r="P451" i="96" s="1"/>
  <c r="O452" i="96"/>
  <c r="O451" i="96" s="1"/>
  <c r="N452" i="96"/>
  <c r="N451" i="96" s="1"/>
  <c r="M452" i="96"/>
  <c r="M451" i="96" s="1"/>
  <c r="L452" i="96"/>
  <c r="L451" i="96" s="1"/>
  <c r="K452" i="96"/>
  <c r="K451" i="96" s="1"/>
  <c r="J452" i="96"/>
  <c r="J451" i="96" s="1"/>
  <c r="I452" i="96"/>
  <c r="I451" i="96" s="1"/>
  <c r="H452" i="96"/>
  <c r="H451" i="96" s="1"/>
  <c r="G452" i="96"/>
  <c r="G451" i="96" s="1"/>
  <c r="F452" i="96"/>
  <c r="F451" i="96" s="1"/>
  <c r="E452" i="96"/>
  <c r="E451" i="96" s="1"/>
  <c r="D452" i="96"/>
  <c r="D451" i="96" s="1"/>
  <c r="C452" i="96"/>
  <c r="C451" i="96" s="1"/>
  <c r="B452" i="96"/>
  <c r="B451" i="96" s="1"/>
  <c r="Y447" i="96"/>
  <c r="Y446" i="96" s="1"/>
  <c r="X447" i="96"/>
  <c r="X446" i="96" s="1"/>
  <c r="W447" i="96"/>
  <c r="W446" i="96" s="1"/>
  <c r="V447" i="96"/>
  <c r="V446" i="96" s="1"/>
  <c r="U447" i="96"/>
  <c r="U446" i="96" s="1"/>
  <c r="T447" i="96"/>
  <c r="T446" i="96" s="1"/>
  <c r="S447" i="96"/>
  <c r="S446" i="96" s="1"/>
  <c r="R447" i="96"/>
  <c r="R446" i="96" s="1"/>
  <c r="Q447" i="96"/>
  <c r="Q446" i="96" s="1"/>
  <c r="P447" i="96"/>
  <c r="P446" i="96" s="1"/>
  <c r="O447" i="96"/>
  <c r="O446" i="96" s="1"/>
  <c r="N447" i="96"/>
  <c r="N446" i="96" s="1"/>
  <c r="M447" i="96"/>
  <c r="M446" i="96" s="1"/>
  <c r="L447" i="96"/>
  <c r="L446" i="96" s="1"/>
  <c r="K447" i="96"/>
  <c r="K446" i="96" s="1"/>
  <c r="J447" i="96"/>
  <c r="J446" i="96" s="1"/>
  <c r="I447" i="96"/>
  <c r="I446" i="96" s="1"/>
  <c r="H447" i="96"/>
  <c r="H446" i="96" s="1"/>
  <c r="G447" i="96"/>
  <c r="G446" i="96" s="1"/>
  <c r="F447" i="96"/>
  <c r="F446" i="96" s="1"/>
  <c r="E447" i="96"/>
  <c r="E446" i="96" s="1"/>
  <c r="D447" i="96"/>
  <c r="D446" i="96" s="1"/>
  <c r="C447" i="96"/>
  <c r="C446" i="96" s="1"/>
  <c r="B447" i="96"/>
  <c r="B446" i="96" s="1"/>
  <c r="Y442" i="96"/>
  <c r="Y441" i="96" s="1"/>
  <c r="X442" i="96"/>
  <c r="X441" i="96" s="1"/>
  <c r="W442" i="96"/>
  <c r="W441" i="96" s="1"/>
  <c r="V442" i="96"/>
  <c r="V441" i="96" s="1"/>
  <c r="U442" i="96"/>
  <c r="U441" i="96" s="1"/>
  <c r="T442" i="96"/>
  <c r="T441" i="96" s="1"/>
  <c r="S442" i="96"/>
  <c r="S441" i="96" s="1"/>
  <c r="R442" i="96"/>
  <c r="R441" i="96" s="1"/>
  <c r="Q442" i="96"/>
  <c r="Q441" i="96" s="1"/>
  <c r="P442" i="96"/>
  <c r="P441" i="96" s="1"/>
  <c r="O442" i="96"/>
  <c r="O441" i="96" s="1"/>
  <c r="N442" i="96"/>
  <c r="N441" i="96" s="1"/>
  <c r="M442" i="96"/>
  <c r="M441" i="96" s="1"/>
  <c r="L442" i="96"/>
  <c r="L441" i="96" s="1"/>
  <c r="K442" i="96"/>
  <c r="K441" i="96" s="1"/>
  <c r="J442" i="96"/>
  <c r="J441" i="96" s="1"/>
  <c r="I442" i="96"/>
  <c r="I441" i="96" s="1"/>
  <c r="H442" i="96"/>
  <c r="H441" i="96" s="1"/>
  <c r="G442" i="96"/>
  <c r="G441" i="96" s="1"/>
  <c r="F442" i="96"/>
  <c r="F441" i="96" s="1"/>
  <c r="E442" i="96"/>
  <c r="E441" i="96" s="1"/>
  <c r="D442" i="96"/>
  <c r="D441" i="96" s="1"/>
  <c r="C442" i="96"/>
  <c r="C441" i="96" s="1"/>
  <c r="B442" i="96"/>
  <c r="B441" i="96" s="1"/>
  <c r="Y437" i="96"/>
  <c r="Y436" i="96" s="1"/>
  <c r="X437" i="96"/>
  <c r="X436" i="96" s="1"/>
  <c r="W437" i="96"/>
  <c r="W436" i="96" s="1"/>
  <c r="V437" i="96"/>
  <c r="V436" i="96" s="1"/>
  <c r="U437" i="96"/>
  <c r="U436" i="96" s="1"/>
  <c r="T437" i="96"/>
  <c r="T436" i="96" s="1"/>
  <c r="S437" i="96"/>
  <c r="S436" i="96" s="1"/>
  <c r="R437" i="96"/>
  <c r="R436" i="96" s="1"/>
  <c r="Q437" i="96"/>
  <c r="Q436" i="96" s="1"/>
  <c r="P437" i="96"/>
  <c r="P436" i="96" s="1"/>
  <c r="O437" i="96"/>
  <c r="O436" i="96" s="1"/>
  <c r="N437" i="96"/>
  <c r="N436" i="96" s="1"/>
  <c r="M437" i="96"/>
  <c r="M436" i="96" s="1"/>
  <c r="L437" i="96"/>
  <c r="L436" i="96" s="1"/>
  <c r="K437" i="96"/>
  <c r="K436" i="96" s="1"/>
  <c r="J437" i="96"/>
  <c r="J436" i="96" s="1"/>
  <c r="I437" i="96"/>
  <c r="I436" i="96" s="1"/>
  <c r="H437" i="96"/>
  <c r="H436" i="96" s="1"/>
  <c r="G437" i="96"/>
  <c r="G436" i="96" s="1"/>
  <c r="F437" i="96"/>
  <c r="F436" i="96" s="1"/>
  <c r="E437" i="96"/>
  <c r="E436" i="96" s="1"/>
  <c r="D437" i="96"/>
  <c r="D436" i="96" s="1"/>
  <c r="C437" i="96"/>
  <c r="C436" i="96" s="1"/>
  <c r="B437" i="96"/>
  <c r="B436" i="96" s="1"/>
  <c r="Y432" i="96"/>
  <c r="Y431" i="96" s="1"/>
  <c r="X432" i="96"/>
  <c r="X431" i="96" s="1"/>
  <c r="W432" i="96"/>
  <c r="W431" i="96" s="1"/>
  <c r="V432" i="96"/>
  <c r="V431" i="96" s="1"/>
  <c r="U432" i="96"/>
  <c r="U431" i="96" s="1"/>
  <c r="T432" i="96"/>
  <c r="T431" i="96" s="1"/>
  <c r="S432" i="96"/>
  <c r="S431" i="96" s="1"/>
  <c r="R432" i="96"/>
  <c r="R431" i="96" s="1"/>
  <c r="Q432" i="96"/>
  <c r="Q431" i="96" s="1"/>
  <c r="P432" i="96"/>
  <c r="P431" i="96" s="1"/>
  <c r="O432" i="96"/>
  <c r="O431" i="96" s="1"/>
  <c r="N432" i="96"/>
  <c r="N431" i="96" s="1"/>
  <c r="M432" i="96"/>
  <c r="M431" i="96" s="1"/>
  <c r="L432" i="96"/>
  <c r="L431" i="96" s="1"/>
  <c r="K432" i="96"/>
  <c r="K431" i="96" s="1"/>
  <c r="J432" i="96"/>
  <c r="J431" i="96" s="1"/>
  <c r="I432" i="96"/>
  <c r="I431" i="96" s="1"/>
  <c r="H432" i="96"/>
  <c r="H431" i="96" s="1"/>
  <c r="G432" i="96"/>
  <c r="G431" i="96" s="1"/>
  <c r="F432" i="96"/>
  <c r="F431" i="96" s="1"/>
  <c r="E432" i="96"/>
  <c r="E431" i="96" s="1"/>
  <c r="D432" i="96"/>
  <c r="D431" i="96" s="1"/>
  <c r="C432" i="96"/>
  <c r="C431" i="96" s="1"/>
  <c r="B432" i="96"/>
  <c r="B431" i="96" s="1"/>
  <c r="Y427" i="96"/>
  <c r="Y426" i="96" s="1"/>
  <c r="X427" i="96"/>
  <c r="X426" i="96" s="1"/>
  <c r="W427" i="96"/>
  <c r="W426" i="96" s="1"/>
  <c r="V427" i="96"/>
  <c r="V426" i="96" s="1"/>
  <c r="U427" i="96"/>
  <c r="U426" i="96" s="1"/>
  <c r="T427" i="96"/>
  <c r="T426" i="96" s="1"/>
  <c r="S427" i="96"/>
  <c r="S426" i="96" s="1"/>
  <c r="R427" i="96"/>
  <c r="R426" i="96" s="1"/>
  <c r="Q427" i="96"/>
  <c r="Q426" i="96" s="1"/>
  <c r="P427" i="96"/>
  <c r="P426" i="96" s="1"/>
  <c r="O427" i="96"/>
  <c r="O426" i="96" s="1"/>
  <c r="N427" i="96"/>
  <c r="N426" i="96" s="1"/>
  <c r="M427" i="96"/>
  <c r="M426" i="96" s="1"/>
  <c r="L427" i="96"/>
  <c r="L426" i="96" s="1"/>
  <c r="K427" i="96"/>
  <c r="K426" i="96" s="1"/>
  <c r="J427" i="96"/>
  <c r="J426" i="96" s="1"/>
  <c r="I427" i="96"/>
  <c r="I426" i="96" s="1"/>
  <c r="H427" i="96"/>
  <c r="H426" i="96" s="1"/>
  <c r="G427" i="96"/>
  <c r="G426" i="96" s="1"/>
  <c r="F427" i="96"/>
  <c r="F426" i="96" s="1"/>
  <c r="E427" i="96"/>
  <c r="E426" i="96" s="1"/>
  <c r="D427" i="96"/>
  <c r="D426" i="96" s="1"/>
  <c r="C427" i="96"/>
  <c r="C426" i="96" s="1"/>
  <c r="B427" i="96"/>
  <c r="B426" i="96" s="1"/>
  <c r="Y422" i="96"/>
  <c r="Y421" i="96" s="1"/>
  <c r="X422" i="96"/>
  <c r="X421" i="96" s="1"/>
  <c r="W422" i="96"/>
  <c r="W421" i="96" s="1"/>
  <c r="V422" i="96"/>
  <c r="V421" i="96" s="1"/>
  <c r="U422" i="96"/>
  <c r="U421" i="96" s="1"/>
  <c r="T422" i="96"/>
  <c r="T421" i="96" s="1"/>
  <c r="S422" i="96"/>
  <c r="S421" i="96" s="1"/>
  <c r="R422" i="96"/>
  <c r="R421" i="96" s="1"/>
  <c r="Q422" i="96"/>
  <c r="Q421" i="96" s="1"/>
  <c r="P422" i="96"/>
  <c r="P421" i="96" s="1"/>
  <c r="O422" i="96"/>
  <c r="O421" i="96" s="1"/>
  <c r="N422" i="96"/>
  <c r="N421" i="96" s="1"/>
  <c r="M422" i="96"/>
  <c r="M421" i="96" s="1"/>
  <c r="L422" i="96"/>
  <c r="L421" i="96" s="1"/>
  <c r="K422" i="96"/>
  <c r="K421" i="96" s="1"/>
  <c r="J422" i="96"/>
  <c r="J421" i="96" s="1"/>
  <c r="I422" i="96"/>
  <c r="I421" i="96" s="1"/>
  <c r="H422" i="96"/>
  <c r="H421" i="96" s="1"/>
  <c r="G422" i="96"/>
  <c r="G421" i="96" s="1"/>
  <c r="F422" i="96"/>
  <c r="F421" i="96" s="1"/>
  <c r="E422" i="96"/>
  <c r="E421" i="96" s="1"/>
  <c r="D422" i="96"/>
  <c r="D421" i="96" s="1"/>
  <c r="C422" i="96"/>
  <c r="C421" i="96" s="1"/>
  <c r="B422" i="96"/>
  <c r="B421" i="96" s="1"/>
  <c r="Y417" i="96"/>
  <c r="Y416" i="96" s="1"/>
  <c r="X417" i="96"/>
  <c r="X416" i="96" s="1"/>
  <c r="W417" i="96"/>
  <c r="W416" i="96" s="1"/>
  <c r="V417" i="96"/>
  <c r="V416" i="96" s="1"/>
  <c r="U417" i="96"/>
  <c r="U416" i="96" s="1"/>
  <c r="T417" i="96"/>
  <c r="T416" i="96" s="1"/>
  <c r="S417" i="96"/>
  <c r="S416" i="96" s="1"/>
  <c r="R417" i="96"/>
  <c r="R416" i="96" s="1"/>
  <c r="Q417" i="96"/>
  <c r="Q416" i="96" s="1"/>
  <c r="P417" i="96"/>
  <c r="P416" i="96" s="1"/>
  <c r="O417" i="96"/>
  <c r="O416" i="96" s="1"/>
  <c r="N417" i="96"/>
  <c r="N416" i="96" s="1"/>
  <c r="M417" i="96"/>
  <c r="M416" i="96" s="1"/>
  <c r="L417" i="96"/>
  <c r="L416" i="96" s="1"/>
  <c r="K417" i="96"/>
  <c r="K416" i="96" s="1"/>
  <c r="J417" i="96"/>
  <c r="J416" i="96" s="1"/>
  <c r="I417" i="96"/>
  <c r="I416" i="96" s="1"/>
  <c r="H417" i="96"/>
  <c r="H416" i="96" s="1"/>
  <c r="G417" i="96"/>
  <c r="G416" i="96" s="1"/>
  <c r="F417" i="96"/>
  <c r="F416" i="96" s="1"/>
  <c r="E417" i="96"/>
  <c r="E416" i="96" s="1"/>
  <c r="D417" i="96"/>
  <c r="D416" i="96" s="1"/>
  <c r="C417" i="96"/>
  <c r="C416" i="96" s="1"/>
  <c r="B417" i="96"/>
  <c r="B416" i="96" s="1"/>
  <c r="Y412" i="96"/>
  <c r="Y411" i="96" s="1"/>
  <c r="X412" i="96"/>
  <c r="X411" i="96" s="1"/>
  <c r="W412" i="96"/>
  <c r="W411" i="96" s="1"/>
  <c r="V412" i="96"/>
  <c r="V411" i="96" s="1"/>
  <c r="U412" i="96"/>
  <c r="U411" i="96" s="1"/>
  <c r="T412" i="96"/>
  <c r="T411" i="96" s="1"/>
  <c r="S412" i="96"/>
  <c r="S411" i="96" s="1"/>
  <c r="R412" i="96"/>
  <c r="R411" i="96" s="1"/>
  <c r="Q412" i="96"/>
  <c r="Q411" i="96" s="1"/>
  <c r="P412" i="96"/>
  <c r="P411" i="96" s="1"/>
  <c r="O412" i="96"/>
  <c r="O411" i="96" s="1"/>
  <c r="N412" i="96"/>
  <c r="N411" i="96" s="1"/>
  <c r="M412" i="96"/>
  <c r="M411" i="96" s="1"/>
  <c r="L412" i="96"/>
  <c r="L411" i="96" s="1"/>
  <c r="K412" i="96"/>
  <c r="K411" i="96" s="1"/>
  <c r="J412" i="96"/>
  <c r="J411" i="96" s="1"/>
  <c r="I412" i="96"/>
  <c r="I411" i="96" s="1"/>
  <c r="H412" i="96"/>
  <c r="H411" i="96" s="1"/>
  <c r="G412" i="96"/>
  <c r="G411" i="96" s="1"/>
  <c r="F412" i="96"/>
  <c r="F411" i="96" s="1"/>
  <c r="E412" i="96"/>
  <c r="E411" i="96" s="1"/>
  <c r="D412" i="96"/>
  <c r="D411" i="96" s="1"/>
  <c r="C412" i="96"/>
  <c r="C411" i="96" s="1"/>
  <c r="B412" i="96"/>
  <c r="B411" i="96" s="1"/>
  <c r="Y407" i="96"/>
  <c r="Y406" i="96" s="1"/>
  <c r="X407" i="96"/>
  <c r="X406" i="96" s="1"/>
  <c r="W407" i="96"/>
  <c r="W406" i="96" s="1"/>
  <c r="V407" i="96"/>
  <c r="V406" i="96" s="1"/>
  <c r="U407" i="96"/>
  <c r="U406" i="96" s="1"/>
  <c r="T407" i="96"/>
  <c r="T406" i="96" s="1"/>
  <c r="S407" i="96"/>
  <c r="S406" i="96" s="1"/>
  <c r="R407" i="96"/>
  <c r="R406" i="96" s="1"/>
  <c r="Q407" i="96"/>
  <c r="Q406" i="96" s="1"/>
  <c r="P407" i="96"/>
  <c r="P406" i="96" s="1"/>
  <c r="O407" i="96"/>
  <c r="O406" i="96" s="1"/>
  <c r="N407" i="96"/>
  <c r="N406" i="96" s="1"/>
  <c r="M407" i="96"/>
  <c r="M406" i="96" s="1"/>
  <c r="L407" i="96"/>
  <c r="L406" i="96" s="1"/>
  <c r="K407" i="96"/>
  <c r="K406" i="96" s="1"/>
  <c r="J407" i="96"/>
  <c r="J406" i="96" s="1"/>
  <c r="I407" i="96"/>
  <c r="I406" i="96" s="1"/>
  <c r="H407" i="96"/>
  <c r="H406" i="96" s="1"/>
  <c r="G407" i="96"/>
  <c r="G406" i="96" s="1"/>
  <c r="F407" i="96"/>
  <c r="F406" i="96" s="1"/>
  <c r="E407" i="96"/>
  <c r="E406" i="96" s="1"/>
  <c r="D407" i="96"/>
  <c r="D406" i="96" s="1"/>
  <c r="C407" i="96"/>
  <c r="C406" i="96" s="1"/>
  <c r="B407" i="96"/>
  <c r="B406" i="96" s="1"/>
  <c r="Y402" i="96"/>
  <c r="Y401" i="96" s="1"/>
  <c r="X402" i="96"/>
  <c r="X401" i="96" s="1"/>
  <c r="W402" i="96"/>
  <c r="W401" i="96" s="1"/>
  <c r="V402" i="96"/>
  <c r="V401" i="96" s="1"/>
  <c r="U402" i="96"/>
  <c r="U401" i="96" s="1"/>
  <c r="T402" i="96"/>
  <c r="T401" i="96" s="1"/>
  <c r="S402" i="96"/>
  <c r="S401" i="96" s="1"/>
  <c r="R402" i="96"/>
  <c r="R401" i="96" s="1"/>
  <c r="Q402" i="96"/>
  <c r="Q401" i="96" s="1"/>
  <c r="P402" i="96"/>
  <c r="P401" i="96" s="1"/>
  <c r="O402" i="96"/>
  <c r="O401" i="96" s="1"/>
  <c r="N402" i="96"/>
  <c r="N401" i="96" s="1"/>
  <c r="M402" i="96"/>
  <c r="M401" i="96" s="1"/>
  <c r="L402" i="96"/>
  <c r="L401" i="96" s="1"/>
  <c r="K402" i="96"/>
  <c r="K401" i="96" s="1"/>
  <c r="J402" i="96"/>
  <c r="J401" i="96" s="1"/>
  <c r="I402" i="96"/>
  <c r="I401" i="96" s="1"/>
  <c r="H402" i="96"/>
  <c r="H401" i="96" s="1"/>
  <c r="G402" i="96"/>
  <c r="G401" i="96" s="1"/>
  <c r="F402" i="96"/>
  <c r="F401" i="96" s="1"/>
  <c r="E402" i="96"/>
  <c r="E401" i="96" s="1"/>
  <c r="D402" i="96"/>
  <c r="D401" i="96" s="1"/>
  <c r="C402" i="96"/>
  <c r="C401" i="96" s="1"/>
  <c r="B402" i="96"/>
  <c r="B401" i="96" s="1"/>
  <c r="Y397" i="96"/>
  <c r="Y396" i="96" s="1"/>
  <c r="X397" i="96"/>
  <c r="X396" i="96" s="1"/>
  <c r="W397" i="96"/>
  <c r="W396" i="96" s="1"/>
  <c r="V397" i="96"/>
  <c r="V396" i="96" s="1"/>
  <c r="U397" i="96"/>
  <c r="U396" i="96" s="1"/>
  <c r="T397" i="96"/>
  <c r="T396" i="96" s="1"/>
  <c r="S397" i="96"/>
  <c r="S396" i="96" s="1"/>
  <c r="R397" i="96"/>
  <c r="R396" i="96" s="1"/>
  <c r="Q397" i="96"/>
  <c r="Q396" i="96" s="1"/>
  <c r="P397" i="96"/>
  <c r="P396" i="96" s="1"/>
  <c r="O397" i="96"/>
  <c r="O396" i="96" s="1"/>
  <c r="N397" i="96"/>
  <c r="N396" i="96" s="1"/>
  <c r="M397" i="96"/>
  <c r="M396" i="96" s="1"/>
  <c r="L397" i="96"/>
  <c r="L396" i="96" s="1"/>
  <c r="K397" i="96"/>
  <c r="K396" i="96" s="1"/>
  <c r="J397" i="96"/>
  <c r="J396" i="96" s="1"/>
  <c r="I397" i="96"/>
  <c r="I396" i="96" s="1"/>
  <c r="H397" i="96"/>
  <c r="H396" i="96" s="1"/>
  <c r="G397" i="96"/>
  <c r="G396" i="96" s="1"/>
  <c r="F397" i="96"/>
  <c r="F396" i="96" s="1"/>
  <c r="E397" i="96"/>
  <c r="E396" i="96" s="1"/>
  <c r="D397" i="96"/>
  <c r="D396" i="96" s="1"/>
  <c r="C397" i="96"/>
  <c r="C396" i="96" s="1"/>
  <c r="B397" i="96"/>
  <c r="B396" i="96" s="1"/>
  <c r="Y392" i="96"/>
  <c r="Y391" i="96" s="1"/>
  <c r="X392" i="96"/>
  <c r="X391" i="96" s="1"/>
  <c r="W392" i="96"/>
  <c r="W391" i="96" s="1"/>
  <c r="V392" i="96"/>
  <c r="V391" i="96" s="1"/>
  <c r="U392" i="96"/>
  <c r="U391" i="96" s="1"/>
  <c r="T392" i="96"/>
  <c r="T391" i="96" s="1"/>
  <c r="S392" i="96"/>
  <c r="S391" i="96" s="1"/>
  <c r="R392" i="96"/>
  <c r="R391" i="96" s="1"/>
  <c r="Q392" i="96"/>
  <c r="Q391" i="96" s="1"/>
  <c r="P392" i="96"/>
  <c r="P391" i="96" s="1"/>
  <c r="O392" i="96"/>
  <c r="O391" i="96" s="1"/>
  <c r="N392" i="96"/>
  <c r="N391" i="96" s="1"/>
  <c r="M392" i="96"/>
  <c r="M391" i="96" s="1"/>
  <c r="L392" i="96"/>
  <c r="L391" i="96" s="1"/>
  <c r="K392" i="96"/>
  <c r="K391" i="96" s="1"/>
  <c r="J392" i="96"/>
  <c r="J391" i="96" s="1"/>
  <c r="I392" i="96"/>
  <c r="I391" i="96" s="1"/>
  <c r="H392" i="96"/>
  <c r="H391" i="96" s="1"/>
  <c r="G392" i="96"/>
  <c r="G391" i="96" s="1"/>
  <c r="F392" i="96"/>
  <c r="F391" i="96" s="1"/>
  <c r="E392" i="96"/>
  <c r="E391" i="96" s="1"/>
  <c r="D392" i="96"/>
  <c r="D391" i="96" s="1"/>
  <c r="C392" i="96"/>
  <c r="C391" i="96" s="1"/>
  <c r="B392" i="96"/>
  <c r="B391" i="96" s="1"/>
  <c r="Y387" i="96"/>
  <c r="Y386" i="96" s="1"/>
  <c r="X387" i="96"/>
  <c r="X386" i="96" s="1"/>
  <c r="W387" i="96"/>
  <c r="W386" i="96" s="1"/>
  <c r="V387" i="96"/>
  <c r="V386" i="96" s="1"/>
  <c r="U387" i="96"/>
  <c r="U386" i="96" s="1"/>
  <c r="T387" i="96"/>
  <c r="T386" i="96" s="1"/>
  <c r="S387" i="96"/>
  <c r="S386" i="96" s="1"/>
  <c r="R387" i="96"/>
  <c r="R386" i="96" s="1"/>
  <c r="Q387" i="96"/>
  <c r="Q386" i="96" s="1"/>
  <c r="P387" i="96"/>
  <c r="P386" i="96" s="1"/>
  <c r="O387" i="96"/>
  <c r="O386" i="96" s="1"/>
  <c r="N387" i="96"/>
  <c r="N386" i="96" s="1"/>
  <c r="M387" i="96"/>
  <c r="M386" i="96" s="1"/>
  <c r="L387" i="96"/>
  <c r="L386" i="96" s="1"/>
  <c r="K387" i="96"/>
  <c r="K386" i="96" s="1"/>
  <c r="J387" i="96"/>
  <c r="J386" i="96" s="1"/>
  <c r="I387" i="96"/>
  <c r="I386" i="96" s="1"/>
  <c r="H387" i="96"/>
  <c r="H386" i="96" s="1"/>
  <c r="G387" i="96"/>
  <c r="G386" i="96" s="1"/>
  <c r="F387" i="96"/>
  <c r="F386" i="96" s="1"/>
  <c r="E387" i="96"/>
  <c r="E386" i="96" s="1"/>
  <c r="D387" i="96"/>
  <c r="D386" i="96" s="1"/>
  <c r="C387" i="96"/>
  <c r="C386" i="96" s="1"/>
  <c r="B387" i="96"/>
  <c r="B386" i="96" s="1"/>
  <c r="Y382" i="96"/>
  <c r="Y381" i="96" s="1"/>
  <c r="X382" i="96"/>
  <c r="X381" i="96" s="1"/>
  <c r="W382" i="96"/>
  <c r="W381" i="96" s="1"/>
  <c r="V382" i="96"/>
  <c r="V381" i="96" s="1"/>
  <c r="U382" i="96"/>
  <c r="U381" i="96" s="1"/>
  <c r="T382" i="96"/>
  <c r="T381" i="96" s="1"/>
  <c r="S382" i="96"/>
  <c r="S381" i="96" s="1"/>
  <c r="R382" i="96"/>
  <c r="R381" i="96" s="1"/>
  <c r="Q382" i="96"/>
  <c r="Q381" i="96" s="1"/>
  <c r="P382" i="96"/>
  <c r="P381" i="96" s="1"/>
  <c r="O382" i="96"/>
  <c r="O381" i="96" s="1"/>
  <c r="N382" i="96"/>
  <c r="N381" i="96" s="1"/>
  <c r="M382" i="96"/>
  <c r="M381" i="96" s="1"/>
  <c r="L382" i="96"/>
  <c r="L381" i="96" s="1"/>
  <c r="K382" i="96"/>
  <c r="K381" i="96" s="1"/>
  <c r="J382" i="96"/>
  <c r="J381" i="96" s="1"/>
  <c r="I382" i="96"/>
  <c r="I381" i="96" s="1"/>
  <c r="H382" i="96"/>
  <c r="H381" i="96" s="1"/>
  <c r="G382" i="96"/>
  <c r="G381" i="96" s="1"/>
  <c r="F382" i="96"/>
  <c r="F381" i="96" s="1"/>
  <c r="E382" i="96"/>
  <c r="E381" i="96" s="1"/>
  <c r="D382" i="96"/>
  <c r="D381" i="96" s="1"/>
  <c r="C382" i="96"/>
  <c r="C381" i="96" s="1"/>
  <c r="B382" i="96"/>
  <c r="B381" i="96" s="1"/>
  <c r="Y377" i="96"/>
  <c r="Y376" i="96" s="1"/>
  <c r="X377" i="96"/>
  <c r="X376" i="96" s="1"/>
  <c r="W377" i="96"/>
  <c r="W376" i="96" s="1"/>
  <c r="V377" i="96"/>
  <c r="V376" i="96" s="1"/>
  <c r="U377" i="96"/>
  <c r="U376" i="96" s="1"/>
  <c r="T377" i="96"/>
  <c r="T376" i="96" s="1"/>
  <c r="S377" i="96"/>
  <c r="S376" i="96" s="1"/>
  <c r="R377" i="96"/>
  <c r="R376" i="96" s="1"/>
  <c r="Q377" i="96"/>
  <c r="Q376" i="96" s="1"/>
  <c r="P377" i="96"/>
  <c r="P376" i="96" s="1"/>
  <c r="O377" i="96"/>
  <c r="O376" i="96" s="1"/>
  <c r="N377" i="96"/>
  <c r="N376" i="96" s="1"/>
  <c r="M377" i="96"/>
  <c r="M376" i="96" s="1"/>
  <c r="L377" i="96"/>
  <c r="L376" i="96" s="1"/>
  <c r="K377" i="96"/>
  <c r="K376" i="96" s="1"/>
  <c r="J377" i="96"/>
  <c r="J376" i="96" s="1"/>
  <c r="I377" i="96"/>
  <c r="I376" i="96" s="1"/>
  <c r="H377" i="96"/>
  <c r="H376" i="96" s="1"/>
  <c r="G377" i="96"/>
  <c r="G376" i="96" s="1"/>
  <c r="F377" i="96"/>
  <c r="F376" i="96" s="1"/>
  <c r="E377" i="96"/>
  <c r="E376" i="96" s="1"/>
  <c r="D377" i="96"/>
  <c r="D376" i="96" s="1"/>
  <c r="C377" i="96"/>
  <c r="C376" i="96" s="1"/>
  <c r="B377" i="96"/>
  <c r="B376" i="96" s="1"/>
  <c r="Y372" i="96"/>
  <c r="Y371" i="96" s="1"/>
  <c r="X372" i="96"/>
  <c r="X371" i="96" s="1"/>
  <c r="W372" i="96"/>
  <c r="W371" i="96" s="1"/>
  <c r="V372" i="96"/>
  <c r="V371" i="96" s="1"/>
  <c r="U372" i="96"/>
  <c r="U371" i="96" s="1"/>
  <c r="T372" i="96"/>
  <c r="T371" i="96" s="1"/>
  <c r="S372" i="96"/>
  <c r="S371" i="96" s="1"/>
  <c r="R372" i="96"/>
  <c r="R371" i="96" s="1"/>
  <c r="Q372" i="96"/>
  <c r="Q371" i="96" s="1"/>
  <c r="P372" i="96"/>
  <c r="P371" i="96" s="1"/>
  <c r="O372" i="96"/>
  <c r="O371" i="96" s="1"/>
  <c r="N372" i="96"/>
  <c r="N371" i="96" s="1"/>
  <c r="M372" i="96"/>
  <c r="M371" i="96" s="1"/>
  <c r="L372" i="96"/>
  <c r="L371" i="96" s="1"/>
  <c r="K372" i="96"/>
  <c r="K371" i="96" s="1"/>
  <c r="J372" i="96"/>
  <c r="J371" i="96" s="1"/>
  <c r="I372" i="96"/>
  <c r="I371" i="96" s="1"/>
  <c r="H372" i="96"/>
  <c r="H371" i="96" s="1"/>
  <c r="G372" i="96"/>
  <c r="G371" i="96" s="1"/>
  <c r="F372" i="96"/>
  <c r="F371" i="96" s="1"/>
  <c r="E372" i="96"/>
  <c r="E371" i="96" s="1"/>
  <c r="D372" i="96"/>
  <c r="D371" i="96" s="1"/>
  <c r="C372" i="96"/>
  <c r="C371" i="96" s="1"/>
  <c r="B372" i="96"/>
  <c r="B371" i="96" s="1"/>
  <c r="Y367" i="96"/>
  <c r="Y366" i="96" s="1"/>
  <c r="X367" i="96"/>
  <c r="X366" i="96" s="1"/>
  <c r="W367" i="96"/>
  <c r="W366" i="96" s="1"/>
  <c r="V367" i="96"/>
  <c r="V366" i="96" s="1"/>
  <c r="U367" i="96"/>
  <c r="U366" i="96" s="1"/>
  <c r="T367" i="96"/>
  <c r="T366" i="96" s="1"/>
  <c r="S367" i="96"/>
  <c r="S366" i="96" s="1"/>
  <c r="R367" i="96"/>
  <c r="R366" i="96" s="1"/>
  <c r="Q367" i="96"/>
  <c r="Q366" i="96" s="1"/>
  <c r="P367" i="96"/>
  <c r="P366" i="96" s="1"/>
  <c r="O367" i="96"/>
  <c r="O366" i="96" s="1"/>
  <c r="N367" i="96"/>
  <c r="N366" i="96" s="1"/>
  <c r="M367" i="96"/>
  <c r="M366" i="96" s="1"/>
  <c r="L367" i="96"/>
  <c r="L366" i="96" s="1"/>
  <c r="K367" i="96"/>
  <c r="K366" i="96" s="1"/>
  <c r="J367" i="96"/>
  <c r="J366" i="96" s="1"/>
  <c r="I367" i="96"/>
  <c r="I366" i="96" s="1"/>
  <c r="H367" i="96"/>
  <c r="H366" i="96" s="1"/>
  <c r="G367" i="96"/>
  <c r="G366" i="96" s="1"/>
  <c r="F367" i="96"/>
  <c r="F366" i="96" s="1"/>
  <c r="E367" i="96"/>
  <c r="E366" i="96" s="1"/>
  <c r="D367" i="96"/>
  <c r="D366" i="96" s="1"/>
  <c r="C367" i="96"/>
  <c r="C366" i="96" s="1"/>
  <c r="B367" i="96"/>
  <c r="B366" i="96" s="1"/>
  <c r="Y362" i="96"/>
  <c r="Y361" i="96" s="1"/>
  <c r="X362" i="96"/>
  <c r="X361" i="96" s="1"/>
  <c r="W362" i="96"/>
  <c r="W361" i="96" s="1"/>
  <c r="V362" i="96"/>
  <c r="V361" i="96" s="1"/>
  <c r="U362" i="96"/>
  <c r="U361" i="96" s="1"/>
  <c r="T362" i="96"/>
  <c r="T361" i="96" s="1"/>
  <c r="S362" i="96"/>
  <c r="S361" i="96" s="1"/>
  <c r="R362" i="96"/>
  <c r="R361" i="96" s="1"/>
  <c r="Q362" i="96"/>
  <c r="Q361" i="96" s="1"/>
  <c r="P362" i="96"/>
  <c r="P361" i="96" s="1"/>
  <c r="O362" i="96"/>
  <c r="O361" i="96" s="1"/>
  <c r="N362" i="96"/>
  <c r="N361" i="96" s="1"/>
  <c r="M362" i="96"/>
  <c r="M361" i="96" s="1"/>
  <c r="L362" i="96"/>
  <c r="L361" i="96" s="1"/>
  <c r="K362" i="96"/>
  <c r="K361" i="96" s="1"/>
  <c r="J362" i="96"/>
  <c r="J361" i="96" s="1"/>
  <c r="I362" i="96"/>
  <c r="I361" i="96" s="1"/>
  <c r="H362" i="96"/>
  <c r="H361" i="96" s="1"/>
  <c r="G362" i="96"/>
  <c r="G361" i="96" s="1"/>
  <c r="F362" i="96"/>
  <c r="F361" i="96" s="1"/>
  <c r="E362" i="96"/>
  <c r="E361" i="96" s="1"/>
  <c r="D362" i="96"/>
  <c r="D361" i="96" s="1"/>
  <c r="C362" i="96"/>
  <c r="C361" i="96" s="1"/>
  <c r="B362" i="96"/>
  <c r="B361" i="96" s="1"/>
  <c r="Y357" i="96"/>
  <c r="Y356" i="96" s="1"/>
  <c r="X357" i="96"/>
  <c r="X356" i="96" s="1"/>
  <c r="W357" i="96"/>
  <c r="W356" i="96" s="1"/>
  <c r="V357" i="96"/>
  <c r="V356" i="96" s="1"/>
  <c r="U357" i="96"/>
  <c r="U356" i="96" s="1"/>
  <c r="T357" i="96"/>
  <c r="T356" i="96" s="1"/>
  <c r="S357" i="96"/>
  <c r="S356" i="96" s="1"/>
  <c r="R357" i="96"/>
  <c r="R356" i="96" s="1"/>
  <c r="Q357" i="96"/>
  <c r="Q356" i="96" s="1"/>
  <c r="P357" i="96"/>
  <c r="P356" i="96" s="1"/>
  <c r="O357" i="96"/>
  <c r="O356" i="96" s="1"/>
  <c r="N357" i="96"/>
  <c r="N356" i="96" s="1"/>
  <c r="M357" i="96"/>
  <c r="M356" i="96" s="1"/>
  <c r="L357" i="96"/>
  <c r="L356" i="96" s="1"/>
  <c r="K357" i="96"/>
  <c r="K356" i="96" s="1"/>
  <c r="J357" i="96"/>
  <c r="J356" i="96" s="1"/>
  <c r="I357" i="96"/>
  <c r="I356" i="96" s="1"/>
  <c r="H357" i="96"/>
  <c r="H356" i="96" s="1"/>
  <c r="G357" i="96"/>
  <c r="G356" i="96" s="1"/>
  <c r="F357" i="96"/>
  <c r="F356" i="96" s="1"/>
  <c r="E357" i="96"/>
  <c r="E356" i="96" s="1"/>
  <c r="D357" i="96"/>
  <c r="D356" i="96" s="1"/>
  <c r="C357" i="96"/>
  <c r="C356" i="96" s="1"/>
  <c r="B357" i="96"/>
  <c r="B356" i="96" s="1"/>
  <c r="Y352" i="96"/>
  <c r="Y351" i="96" s="1"/>
  <c r="X352" i="96"/>
  <c r="X351" i="96" s="1"/>
  <c r="W352" i="96"/>
  <c r="W351" i="96" s="1"/>
  <c r="V352" i="96"/>
  <c r="V351" i="96" s="1"/>
  <c r="U352" i="96"/>
  <c r="U351" i="96" s="1"/>
  <c r="T352" i="96"/>
  <c r="T351" i="96" s="1"/>
  <c r="S352" i="96"/>
  <c r="S351" i="96" s="1"/>
  <c r="R352" i="96"/>
  <c r="R351" i="96" s="1"/>
  <c r="Q352" i="96"/>
  <c r="Q351" i="96" s="1"/>
  <c r="P352" i="96"/>
  <c r="P351" i="96" s="1"/>
  <c r="O352" i="96"/>
  <c r="O351" i="96" s="1"/>
  <c r="N352" i="96"/>
  <c r="N351" i="96" s="1"/>
  <c r="M352" i="96"/>
  <c r="M351" i="96" s="1"/>
  <c r="L352" i="96"/>
  <c r="L351" i="96" s="1"/>
  <c r="K352" i="96"/>
  <c r="K351" i="96" s="1"/>
  <c r="J352" i="96"/>
  <c r="J351" i="96" s="1"/>
  <c r="I352" i="96"/>
  <c r="I351" i="96" s="1"/>
  <c r="H352" i="96"/>
  <c r="H351" i="96" s="1"/>
  <c r="G352" i="96"/>
  <c r="G351" i="96" s="1"/>
  <c r="F352" i="96"/>
  <c r="F351" i="96" s="1"/>
  <c r="E352" i="96"/>
  <c r="E351" i="96" s="1"/>
  <c r="D352" i="96"/>
  <c r="D351" i="96" s="1"/>
  <c r="C352" i="96"/>
  <c r="C351" i="96" s="1"/>
  <c r="B352" i="96"/>
  <c r="B351" i="96" s="1"/>
  <c r="Y347" i="96"/>
  <c r="Y346" i="96" s="1"/>
  <c r="X347" i="96"/>
  <c r="X346" i="96" s="1"/>
  <c r="W347" i="96"/>
  <c r="W346" i="96" s="1"/>
  <c r="V347" i="96"/>
  <c r="V346" i="96" s="1"/>
  <c r="U347" i="96"/>
  <c r="U346" i="96" s="1"/>
  <c r="T347" i="96"/>
  <c r="T346" i="96" s="1"/>
  <c r="S347" i="96"/>
  <c r="S346" i="96" s="1"/>
  <c r="R347" i="96"/>
  <c r="R346" i="96" s="1"/>
  <c r="Q347" i="96"/>
  <c r="Q346" i="96" s="1"/>
  <c r="P347" i="96"/>
  <c r="P346" i="96" s="1"/>
  <c r="O347" i="96"/>
  <c r="O346" i="96" s="1"/>
  <c r="N347" i="96"/>
  <c r="N346" i="96" s="1"/>
  <c r="M347" i="96"/>
  <c r="M346" i="96" s="1"/>
  <c r="L347" i="96"/>
  <c r="L346" i="96" s="1"/>
  <c r="K347" i="96"/>
  <c r="K346" i="96" s="1"/>
  <c r="J347" i="96"/>
  <c r="J346" i="96" s="1"/>
  <c r="I347" i="96"/>
  <c r="I346" i="96" s="1"/>
  <c r="H347" i="96"/>
  <c r="H346" i="96" s="1"/>
  <c r="G347" i="96"/>
  <c r="G346" i="96" s="1"/>
  <c r="F347" i="96"/>
  <c r="F346" i="96" s="1"/>
  <c r="E347" i="96"/>
  <c r="E346" i="96" s="1"/>
  <c r="D347" i="96"/>
  <c r="D346" i="96" s="1"/>
  <c r="C347" i="96"/>
  <c r="C346" i="96" s="1"/>
  <c r="B347" i="96"/>
  <c r="B346" i="96" s="1"/>
  <c r="Y342" i="96"/>
  <c r="Y341" i="96" s="1"/>
  <c r="X342" i="96"/>
  <c r="X341" i="96" s="1"/>
  <c r="W342" i="96"/>
  <c r="W341" i="96" s="1"/>
  <c r="V342" i="96"/>
  <c r="V341" i="96" s="1"/>
  <c r="U342" i="96"/>
  <c r="U341" i="96" s="1"/>
  <c r="T342" i="96"/>
  <c r="T341" i="96" s="1"/>
  <c r="S342" i="96"/>
  <c r="S341" i="96" s="1"/>
  <c r="R342" i="96"/>
  <c r="R341" i="96" s="1"/>
  <c r="Q342" i="96"/>
  <c r="Q341" i="96" s="1"/>
  <c r="P342" i="96"/>
  <c r="P341" i="96" s="1"/>
  <c r="O342" i="96"/>
  <c r="O341" i="96" s="1"/>
  <c r="N342" i="96"/>
  <c r="N341" i="96" s="1"/>
  <c r="M342" i="96"/>
  <c r="M341" i="96" s="1"/>
  <c r="L342" i="96"/>
  <c r="L341" i="96" s="1"/>
  <c r="K342" i="96"/>
  <c r="K341" i="96" s="1"/>
  <c r="J342" i="96"/>
  <c r="J341" i="96" s="1"/>
  <c r="I342" i="96"/>
  <c r="I341" i="96" s="1"/>
  <c r="H342" i="96"/>
  <c r="H341" i="96" s="1"/>
  <c r="G342" i="96"/>
  <c r="G341" i="96" s="1"/>
  <c r="F342" i="96"/>
  <c r="F341" i="96" s="1"/>
  <c r="E342" i="96"/>
  <c r="E341" i="96" s="1"/>
  <c r="D342" i="96"/>
  <c r="D341" i="96" s="1"/>
  <c r="C342" i="96"/>
  <c r="C341" i="96" s="1"/>
  <c r="B342" i="96"/>
  <c r="B341" i="96" s="1"/>
  <c r="Y337" i="96"/>
  <c r="Y336" i="96" s="1"/>
  <c r="X337" i="96"/>
  <c r="X336" i="96" s="1"/>
  <c r="W337" i="96"/>
  <c r="W336" i="96" s="1"/>
  <c r="V337" i="96"/>
  <c r="V336" i="96" s="1"/>
  <c r="U337" i="96"/>
  <c r="U336" i="96" s="1"/>
  <c r="T337" i="96"/>
  <c r="T336" i="96" s="1"/>
  <c r="S337" i="96"/>
  <c r="S336" i="96" s="1"/>
  <c r="R337" i="96"/>
  <c r="R336" i="96" s="1"/>
  <c r="Q337" i="96"/>
  <c r="Q336" i="96" s="1"/>
  <c r="P337" i="96"/>
  <c r="P336" i="96" s="1"/>
  <c r="O337" i="96"/>
  <c r="O336" i="96" s="1"/>
  <c r="N337" i="96"/>
  <c r="N336" i="96" s="1"/>
  <c r="M337" i="96"/>
  <c r="M336" i="96" s="1"/>
  <c r="L337" i="96"/>
  <c r="L336" i="96" s="1"/>
  <c r="K337" i="96"/>
  <c r="K336" i="96" s="1"/>
  <c r="J337" i="96"/>
  <c r="J336" i="96" s="1"/>
  <c r="I337" i="96"/>
  <c r="I336" i="96" s="1"/>
  <c r="H337" i="96"/>
  <c r="H336" i="96" s="1"/>
  <c r="G337" i="96"/>
  <c r="G336" i="96" s="1"/>
  <c r="F337" i="96"/>
  <c r="F336" i="96" s="1"/>
  <c r="E337" i="96"/>
  <c r="E336" i="96" s="1"/>
  <c r="D337" i="96"/>
  <c r="D336" i="96" s="1"/>
  <c r="C337" i="96"/>
  <c r="C336" i="96" s="1"/>
  <c r="B337" i="96"/>
  <c r="B336" i="96" s="1"/>
  <c r="Y332" i="96"/>
  <c r="Y331" i="96" s="1"/>
  <c r="X332" i="96"/>
  <c r="X331" i="96" s="1"/>
  <c r="W332" i="96"/>
  <c r="W331" i="96" s="1"/>
  <c r="V332" i="96"/>
  <c r="V331" i="96" s="1"/>
  <c r="U332" i="96"/>
  <c r="U331" i="96" s="1"/>
  <c r="T332" i="96"/>
  <c r="T331" i="96" s="1"/>
  <c r="S332" i="96"/>
  <c r="S331" i="96" s="1"/>
  <c r="R332" i="96"/>
  <c r="R331" i="96" s="1"/>
  <c r="Q332" i="96"/>
  <c r="Q331" i="96" s="1"/>
  <c r="P332" i="96"/>
  <c r="P331" i="96" s="1"/>
  <c r="O332" i="96"/>
  <c r="O331" i="96" s="1"/>
  <c r="N332" i="96"/>
  <c r="N331" i="96" s="1"/>
  <c r="M332" i="96"/>
  <c r="M331" i="96" s="1"/>
  <c r="L332" i="96"/>
  <c r="L331" i="96" s="1"/>
  <c r="K332" i="96"/>
  <c r="K331" i="96" s="1"/>
  <c r="J332" i="96"/>
  <c r="J331" i="96" s="1"/>
  <c r="I332" i="96"/>
  <c r="I331" i="96" s="1"/>
  <c r="H332" i="96"/>
  <c r="H331" i="96" s="1"/>
  <c r="G332" i="96"/>
  <c r="G331" i="96" s="1"/>
  <c r="F332" i="96"/>
  <c r="F331" i="96" s="1"/>
  <c r="E332" i="96"/>
  <c r="E331" i="96" s="1"/>
  <c r="D332" i="96"/>
  <c r="D331" i="96" s="1"/>
  <c r="C332" i="96"/>
  <c r="C331" i="96" s="1"/>
  <c r="B332" i="96"/>
  <c r="B331" i="96" s="1"/>
  <c r="Y327" i="96"/>
  <c r="Y326" i="96" s="1"/>
  <c r="X327" i="96"/>
  <c r="X326" i="96" s="1"/>
  <c r="W327" i="96"/>
  <c r="W326" i="96" s="1"/>
  <c r="V327" i="96"/>
  <c r="V326" i="96" s="1"/>
  <c r="U327" i="96"/>
  <c r="U326" i="96" s="1"/>
  <c r="T327" i="96"/>
  <c r="T326" i="96" s="1"/>
  <c r="S327" i="96"/>
  <c r="S326" i="96" s="1"/>
  <c r="R327" i="96"/>
  <c r="R326" i="96" s="1"/>
  <c r="Q327" i="96"/>
  <c r="Q326" i="96" s="1"/>
  <c r="P327" i="96"/>
  <c r="P326" i="96" s="1"/>
  <c r="O327" i="96"/>
  <c r="O326" i="96" s="1"/>
  <c r="N327" i="96"/>
  <c r="N326" i="96" s="1"/>
  <c r="M327" i="96"/>
  <c r="M326" i="96" s="1"/>
  <c r="L327" i="96"/>
  <c r="L326" i="96" s="1"/>
  <c r="K327" i="96"/>
  <c r="K326" i="96" s="1"/>
  <c r="J327" i="96"/>
  <c r="J326" i="96" s="1"/>
  <c r="I327" i="96"/>
  <c r="I326" i="96" s="1"/>
  <c r="H327" i="96"/>
  <c r="H326" i="96" s="1"/>
  <c r="G327" i="96"/>
  <c r="G326" i="96" s="1"/>
  <c r="F327" i="96"/>
  <c r="F326" i="96" s="1"/>
  <c r="E327" i="96"/>
  <c r="E326" i="96" s="1"/>
  <c r="D327" i="96"/>
  <c r="D326" i="96" s="1"/>
  <c r="C327" i="96"/>
  <c r="C326" i="96" s="1"/>
  <c r="B327" i="96"/>
  <c r="B326" i="96" s="1"/>
  <c r="Y319" i="96"/>
  <c r="X319" i="96"/>
  <c r="W319" i="96"/>
  <c r="V319" i="96"/>
  <c r="U319" i="96"/>
  <c r="T319" i="96"/>
  <c r="S319" i="96"/>
  <c r="R319" i="96"/>
  <c r="Q319" i="96"/>
  <c r="P319" i="96"/>
  <c r="O319" i="96"/>
  <c r="N319" i="96"/>
  <c r="M319" i="96"/>
  <c r="L319" i="96"/>
  <c r="K319" i="96"/>
  <c r="J319" i="96"/>
  <c r="I319" i="96"/>
  <c r="H319" i="96"/>
  <c r="G319" i="96"/>
  <c r="F319" i="96"/>
  <c r="E319" i="96"/>
  <c r="D319" i="96"/>
  <c r="C319" i="96"/>
  <c r="B319" i="96"/>
  <c r="Y314" i="96"/>
  <c r="X314" i="96"/>
  <c r="W314" i="96"/>
  <c r="V314" i="96"/>
  <c r="U314" i="96"/>
  <c r="T314" i="96"/>
  <c r="S314" i="96"/>
  <c r="R314" i="96"/>
  <c r="Q314" i="96"/>
  <c r="P314" i="96"/>
  <c r="O314" i="96"/>
  <c r="N314" i="96"/>
  <c r="M314" i="96"/>
  <c r="L314" i="96"/>
  <c r="K314" i="96"/>
  <c r="J314" i="96"/>
  <c r="I314" i="96"/>
  <c r="H314" i="96"/>
  <c r="G314" i="96"/>
  <c r="F314" i="96"/>
  <c r="E314" i="96"/>
  <c r="D314" i="96"/>
  <c r="C314" i="96"/>
  <c r="B314" i="96"/>
  <c r="Y309" i="96"/>
  <c r="X309" i="96"/>
  <c r="W309" i="96"/>
  <c r="V309" i="96"/>
  <c r="U309" i="96"/>
  <c r="T309" i="96"/>
  <c r="S309" i="96"/>
  <c r="R309" i="96"/>
  <c r="Q309" i="96"/>
  <c r="P309" i="96"/>
  <c r="O309" i="96"/>
  <c r="N309" i="96"/>
  <c r="M309" i="96"/>
  <c r="L309" i="96"/>
  <c r="K309" i="96"/>
  <c r="J309" i="96"/>
  <c r="I309" i="96"/>
  <c r="H309" i="96"/>
  <c r="G309" i="96"/>
  <c r="F309" i="96"/>
  <c r="E309" i="96"/>
  <c r="D309" i="96"/>
  <c r="C309" i="96"/>
  <c r="B309" i="96"/>
  <c r="Y304" i="96"/>
  <c r="X304" i="96"/>
  <c r="W304" i="96"/>
  <c r="V304" i="96"/>
  <c r="U304" i="96"/>
  <c r="T304" i="96"/>
  <c r="S304" i="96"/>
  <c r="R304" i="96"/>
  <c r="Q304" i="96"/>
  <c r="P304" i="96"/>
  <c r="O304" i="96"/>
  <c r="N304" i="96"/>
  <c r="M304" i="96"/>
  <c r="L304" i="96"/>
  <c r="K304" i="96"/>
  <c r="J304" i="96"/>
  <c r="I304" i="96"/>
  <c r="H304" i="96"/>
  <c r="G304" i="96"/>
  <c r="F304" i="96"/>
  <c r="E304" i="96"/>
  <c r="D304" i="96"/>
  <c r="C304" i="96"/>
  <c r="B304" i="96"/>
  <c r="Y299" i="96"/>
  <c r="X299" i="96"/>
  <c r="W299" i="96"/>
  <c r="V299" i="96"/>
  <c r="U299" i="96"/>
  <c r="T299" i="96"/>
  <c r="S299" i="96"/>
  <c r="R299" i="96"/>
  <c r="Q299" i="96"/>
  <c r="P299" i="96"/>
  <c r="O299" i="96"/>
  <c r="N299" i="96"/>
  <c r="M299" i="96"/>
  <c r="L299" i="96"/>
  <c r="K299" i="96"/>
  <c r="J299" i="96"/>
  <c r="I299" i="96"/>
  <c r="H299" i="96"/>
  <c r="G299" i="96"/>
  <c r="F299" i="96"/>
  <c r="E299" i="96"/>
  <c r="D299" i="96"/>
  <c r="C299" i="96"/>
  <c r="B299" i="96"/>
  <c r="Y294" i="96"/>
  <c r="X294" i="96"/>
  <c r="W294" i="96"/>
  <c r="V294" i="96"/>
  <c r="U294" i="96"/>
  <c r="T294" i="96"/>
  <c r="S294" i="96"/>
  <c r="R294" i="96"/>
  <c r="Q294" i="96"/>
  <c r="P294" i="96"/>
  <c r="O294" i="96"/>
  <c r="N294" i="96"/>
  <c r="M294" i="96"/>
  <c r="L294" i="96"/>
  <c r="K294" i="96"/>
  <c r="J294" i="96"/>
  <c r="I294" i="96"/>
  <c r="H294" i="96"/>
  <c r="G294" i="96"/>
  <c r="F294" i="96"/>
  <c r="E294" i="96"/>
  <c r="D294" i="96"/>
  <c r="C294" i="96"/>
  <c r="B294" i="96"/>
  <c r="Y289" i="96"/>
  <c r="X289" i="96"/>
  <c r="W289" i="96"/>
  <c r="V289" i="96"/>
  <c r="U289" i="96"/>
  <c r="T289" i="96"/>
  <c r="S289" i="96"/>
  <c r="R289" i="96"/>
  <c r="Q289" i="96"/>
  <c r="P289" i="96"/>
  <c r="O289" i="96"/>
  <c r="N289" i="96"/>
  <c r="M289" i="96"/>
  <c r="L289" i="96"/>
  <c r="K289" i="96"/>
  <c r="J289" i="96"/>
  <c r="I289" i="96"/>
  <c r="H289" i="96"/>
  <c r="G289" i="96"/>
  <c r="F289" i="96"/>
  <c r="E289" i="96"/>
  <c r="D289" i="96"/>
  <c r="C289" i="96"/>
  <c r="B289" i="96"/>
  <c r="Y284" i="96"/>
  <c r="X284" i="96"/>
  <c r="W284" i="96"/>
  <c r="V284" i="96"/>
  <c r="U284" i="96"/>
  <c r="T284" i="96"/>
  <c r="S284" i="96"/>
  <c r="R284" i="96"/>
  <c r="Q284" i="96"/>
  <c r="P284" i="96"/>
  <c r="O284" i="96"/>
  <c r="N284" i="96"/>
  <c r="M284" i="96"/>
  <c r="L284" i="96"/>
  <c r="K284" i="96"/>
  <c r="J284" i="96"/>
  <c r="I284" i="96"/>
  <c r="H284" i="96"/>
  <c r="G284" i="96"/>
  <c r="F284" i="96"/>
  <c r="E284" i="96"/>
  <c r="D284" i="96"/>
  <c r="C284" i="96"/>
  <c r="B284" i="96"/>
  <c r="Y279" i="96"/>
  <c r="X279" i="96"/>
  <c r="W279" i="96"/>
  <c r="V279" i="96"/>
  <c r="U279" i="96"/>
  <c r="T279" i="96"/>
  <c r="S279" i="96"/>
  <c r="R279" i="96"/>
  <c r="Q279" i="96"/>
  <c r="P279" i="96"/>
  <c r="O279" i="96"/>
  <c r="N279" i="96"/>
  <c r="M279" i="96"/>
  <c r="L279" i="96"/>
  <c r="K279" i="96"/>
  <c r="J279" i="96"/>
  <c r="I279" i="96"/>
  <c r="H279" i="96"/>
  <c r="G279" i="96"/>
  <c r="F279" i="96"/>
  <c r="E279" i="96"/>
  <c r="D279" i="96"/>
  <c r="C279" i="96"/>
  <c r="B279" i="96"/>
  <c r="Y274" i="96"/>
  <c r="X274" i="96"/>
  <c r="W274" i="96"/>
  <c r="V274" i="96"/>
  <c r="U274" i="96"/>
  <c r="T274" i="96"/>
  <c r="S274" i="96"/>
  <c r="R274" i="96"/>
  <c r="Q274" i="96"/>
  <c r="P274" i="96"/>
  <c r="O274" i="96"/>
  <c r="N274" i="96"/>
  <c r="M274" i="96"/>
  <c r="L274" i="96"/>
  <c r="K274" i="96"/>
  <c r="J274" i="96"/>
  <c r="I274" i="96"/>
  <c r="H274" i="96"/>
  <c r="G274" i="96"/>
  <c r="F274" i="96"/>
  <c r="E274" i="96"/>
  <c r="D274" i="96"/>
  <c r="C274" i="96"/>
  <c r="B274" i="96"/>
  <c r="Y269" i="96"/>
  <c r="X269" i="96"/>
  <c r="W269" i="96"/>
  <c r="V269" i="96"/>
  <c r="U269" i="96"/>
  <c r="T269" i="96"/>
  <c r="S269" i="96"/>
  <c r="R269" i="96"/>
  <c r="Q269" i="96"/>
  <c r="P269" i="96"/>
  <c r="O269" i="96"/>
  <c r="N269" i="96"/>
  <c r="M269" i="96"/>
  <c r="L269" i="96"/>
  <c r="K269" i="96"/>
  <c r="J269" i="96"/>
  <c r="I269" i="96"/>
  <c r="H269" i="96"/>
  <c r="G269" i="96"/>
  <c r="F269" i="96"/>
  <c r="E269" i="96"/>
  <c r="D269" i="96"/>
  <c r="C269" i="96"/>
  <c r="B269" i="96"/>
  <c r="Y264" i="96"/>
  <c r="X264" i="96"/>
  <c r="W264" i="96"/>
  <c r="V264" i="96"/>
  <c r="U264" i="96"/>
  <c r="T264" i="96"/>
  <c r="S264" i="96"/>
  <c r="R264" i="96"/>
  <c r="Q264" i="96"/>
  <c r="P264" i="96"/>
  <c r="O264" i="96"/>
  <c r="N264" i="96"/>
  <c r="M264" i="96"/>
  <c r="L264" i="96"/>
  <c r="K264" i="96"/>
  <c r="J264" i="96"/>
  <c r="I264" i="96"/>
  <c r="H264" i="96"/>
  <c r="G264" i="96"/>
  <c r="F264" i="96"/>
  <c r="E264" i="96"/>
  <c r="D264" i="96"/>
  <c r="C264" i="96"/>
  <c r="B264" i="96"/>
  <c r="Y259" i="96"/>
  <c r="X259" i="96"/>
  <c r="W259" i="96"/>
  <c r="V259" i="96"/>
  <c r="U259" i="96"/>
  <c r="T259" i="96"/>
  <c r="S259" i="96"/>
  <c r="R259" i="96"/>
  <c r="Q259" i="96"/>
  <c r="P259" i="96"/>
  <c r="O259" i="96"/>
  <c r="N259" i="96"/>
  <c r="M259" i="96"/>
  <c r="L259" i="96"/>
  <c r="K259" i="96"/>
  <c r="J259" i="96"/>
  <c r="I259" i="96"/>
  <c r="H259" i="96"/>
  <c r="G259" i="96"/>
  <c r="F259" i="96"/>
  <c r="E259" i="96"/>
  <c r="D259" i="96"/>
  <c r="C259" i="96"/>
  <c r="B259" i="96"/>
  <c r="Y254" i="96"/>
  <c r="X254" i="96"/>
  <c r="W254" i="96"/>
  <c r="V254" i="96"/>
  <c r="U254" i="96"/>
  <c r="T254" i="96"/>
  <c r="S254" i="96"/>
  <c r="R254" i="96"/>
  <c r="Q254" i="96"/>
  <c r="P254" i="96"/>
  <c r="O254" i="96"/>
  <c r="N254" i="96"/>
  <c r="M254" i="96"/>
  <c r="L254" i="96"/>
  <c r="K254" i="96"/>
  <c r="J254" i="96"/>
  <c r="I254" i="96"/>
  <c r="H254" i="96"/>
  <c r="G254" i="96"/>
  <c r="F254" i="96"/>
  <c r="E254" i="96"/>
  <c r="D254" i="96"/>
  <c r="C254" i="96"/>
  <c r="B254" i="96"/>
  <c r="Y249" i="96"/>
  <c r="X249" i="96"/>
  <c r="W249" i="96"/>
  <c r="V249" i="96"/>
  <c r="U249" i="96"/>
  <c r="T249" i="96"/>
  <c r="S249" i="96"/>
  <c r="R249" i="96"/>
  <c r="Q249" i="96"/>
  <c r="P249" i="96"/>
  <c r="O249" i="96"/>
  <c r="N249" i="96"/>
  <c r="M249" i="96"/>
  <c r="L249" i="96"/>
  <c r="K249" i="96"/>
  <c r="J249" i="96"/>
  <c r="I249" i="96"/>
  <c r="H249" i="96"/>
  <c r="G249" i="96"/>
  <c r="F249" i="96"/>
  <c r="E249" i="96"/>
  <c r="D249" i="96"/>
  <c r="C249" i="96"/>
  <c r="B249" i="96"/>
  <c r="Y244" i="96"/>
  <c r="X244" i="96"/>
  <c r="W244" i="96"/>
  <c r="V244" i="96"/>
  <c r="U244" i="96"/>
  <c r="T244" i="96"/>
  <c r="S244" i="96"/>
  <c r="R244" i="96"/>
  <c r="Q244" i="96"/>
  <c r="P244" i="96"/>
  <c r="O244" i="96"/>
  <c r="N244" i="96"/>
  <c r="M244" i="96"/>
  <c r="L244" i="96"/>
  <c r="K244" i="96"/>
  <c r="J244" i="96"/>
  <c r="I244" i="96"/>
  <c r="H244" i="96"/>
  <c r="G244" i="96"/>
  <c r="F244" i="96"/>
  <c r="E244" i="96"/>
  <c r="D244" i="96"/>
  <c r="C244" i="96"/>
  <c r="B244" i="96"/>
  <c r="Y239" i="96"/>
  <c r="X239" i="96"/>
  <c r="W239" i="96"/>
  <c r="V239" i="96"/>
  <c r="U239" i="96"/>
  <c r="T239" i="96"/>
  <c r="S239" i="96"/>
  <c r="R239" i="96"/>
  <c r="Q239" i="96"/>
  <c r="P239" i="96"/>
  <c r="O239" i="96"/>
  <c r="N239" i="96"/>
  <c r="M239" i="96"/>
  <c r="L239" i="96"/>
  <c r="K239" i="96"/>
  <c r="J239" i="96"/>
  <c r="I239" i="96"/>
  <c r="H239" i="96"/>
  <c r="G239" i="96"/>
  <c r="F239" i="96"/>
  <c r="E239" i="96"/>
  <c r="D239" i="96"/>
  <c r="C239" i="96"/>
  <c r="B239" i="96"/>
  <c r="Y234" i="96"/>
  <c r="X234" i="96"/>
  <c r="W234" i="96"/>
  <c r="V234" i="96"/>
  <c r="U234" i="96"/>
  <c r="T234" i="96"/>
  <c r="S234" i="96"/>
  <c r="R234" i="96"/>
  <c r="Q234" i="96"/>
  <c r="P234" i="96"/>
  <c r="O234" i="96"/>
  <c r="N234" i="96"/>
  <c r="M234" i="96"/>
  <c r="L234" i="96"/>
  <c r="K234" i="96"/>
  <c r="J234" i="96"/>
  <c r="I234" i="96"/>
  <c r="H234" i="96"/>
  <c r="G234" i="96"/>
  <c r="F234" i="96"/>
  <c r="E234" i="96"/>
  <c r="D234" i="96"/>
  <c r="C234" i="96"/>
  <c r="B234" i="96"/>
  <c r="Y229" i="96"/>
  <c r="X229" i="96"/>
  <c r="W229" i="96"/>
  <c r="V229" i="96"/>
  <c r="U229" i="96"/>
  <c r="T229" i="96"/>
  <c r="S229" i="96"/>
  <c r="R229" i="96"/>
  <c r="Q229" i="96"/>
  <c r="P229" i="96"/>
  <c r="O229" i="96"/>
  <c r="N229" i="96"/>
  <c r="M229" i="96"/>
  <c r="L229" i="96"/>
  <c r="K229" i="96"/>
  <c r="J229" i="96"/>
  <c r="I229" i="96"/>
  <c r="H229" i="96"/>
  <c r="G229" i="96"/>
  <c r="F229" i="96"/>
  <c r="E229" i="96"/>
  <c r="D229" i="96"/>
  <c r="C229" i="96"/>
  <c r="B229" i="96"/>
  <c r="Y224" i="96"/>
  <c r="X224" i="96"/>
  <c r="W224" i="96"/>
  <c r="V224" i="96"/>
  <c r="U224" i="96"/>
  <c r="T224" i="96"/>
  <c r="S224" i="96"/>
  <c r="R224" i="96"/>
  <c r="Q224" i="96"/>
  <c r="P224" i="96"/>
  <c r="O224" i="96"/>
  <c r="N224" i="96"/>
  <c r="M224" i="96"/>
  <c r="L224" i="96"/>
  <c r="K224" i="96"/>
  <c r="J224" i="96"/>
  <c r="I224" i="96"/>
  <c r="H224" i="96"/>
  <c r="G224" i="96"/>
  <c r="F224" i="96"/>
  <c r="E224" i="96"/>
  <c r="D224" i="96"/>
  <c r="C224" i="96"/>
  <c r="B224" i="96"/>
  <c r="Y219" i="96"/>
  <c r="X219" i="96"/>
  <c r="W219" i="96"/>
  <c r="V219" i="96"/>
  <c r="U219" i="96"/>
  <c r="T219" i="96"/>
  <c r="S219" i="96"/>
  <c r="R219" i="96"/>
  <c r="Q219" i="96"/>
  <c r="P219" i="96"/>
  <c r="O219" i="96"/>
  <c r="N219" i="96"/>
  <c r="M219" i="96"/>
  <c r="L219" i="96"/>
  <c r="K219" i="96"/>
  <c r="J219" i="96"/>
  <c r="I219" i="96"/>
  <c r="H219" i="96"/>
  <c r="G219" i="96"/>
  <c r="F219" i="96"/>
  <c r="E219" i="96"/>
  <c r="D219" i="96"/>
  <c r="C219" i="96"/>
  <c r="B219" i="96"/>
  <c r="Y214" i="96"/>
  <c r="X214" i="96"/>
  <c r="W214" i="96"/>
  <c r="V214" i="96"/>
  <c r="U214" i="96"/>
  <c r="T214" i="96"/>
  <c r="S214" i="96"/>
  <c r="R214" i="96"/>
  <c r="Q214" i="96"/>
  <c r="P214" i="96"/>
  <c r="O214" i="96"/>
  <c r="N214" i="96"/>
  <c r="M214" i="96"/>
  <c r="L214" i="96"/>
  <c r="K214" i="96"/>
  <c r="J214" i="96"/>
  <c r="I214" i="96"/>
  <c r="H214" i="96"/>
  <c r="G214" i="96"/>
  <c r="F214" i="96"/>
  <c r="E214" i="96"/>
  <c r="D214" i="96"/>
  <c r="C214" i="96"/>
  <c r="B214" i="96"/>
  <c r="Y209" i="96"/>
  <c r="X209" i="96"/>
  <c r="W209" i="96"/>
  <c r="V209" i="96"/>
  <c r="U209" i="96"/>
  <c r="T209" i="96"/>
  <c r="S209" i="96"/>
  <c r="R209" i="96"/>
  <c r="Q209" i="96"/>
  <c r="P209" i="96"/>
  <c r="O209" i="96"/>
  <c r="N209" i="96"/>
  <c r="M209" i="96"/>
  <c r="L209" i="96"/>
  <c r="K209" i="96"/>
  <c r="J209" i="96"/>
  <c r="I209" i="96"/>
  <c r="H209" i="96"/>
  <c r="G209" i="96"/>
  <c r="F209" i="96"/>
  <c r="E209" i="96"/>
  <c r="D209" i="96"/>
  <c r="C209" i="96"/>
  <c r="B209" i="96"/>
  <c r="Y204" i="96"/>
  <c r="X204" i="96"/>
  <c r="W204" i="96"/>
  <c r="V204" i="96"/>
  <c r="U204" i="96"/>
  <c r="T204" i="96"/>
  <c r="S204" i="96"/>
  <c r="R204" i="96"/>
  <c r="Q204" i="96"/>
  <c r="P204" i="96"/>
  <c r="O204" i="96"/>
  <c r="N204" i="96"/>
  <c r="M204" i="96"/>
  <c r="L204" i="96"/>
  <c r="K204" i="96"/>
  <c r="J204" i="96"/>
  <c r="I204" i="96"/>
  <c r="H204" i="96"/>
  <c r="G204" i="96"/>
  <c r="F204" i="96"/>
  <c r="E204" i="96"/>
  <c r="D204" i="96"/>
  <c r="C204" i="96"/>
  <c r="B204" i="96"/>
  <c r="Y199" i="96"/>
  <c r="X199" i="96"/>
  <c r="W199" i="96"/>
  <c r="V199" i="96"/>
  <c r="U199" i="96"/>
  <c r="T199" i="96"/>
  <c r="S199" i="96"/>
  <c r="R199" i="96"/>
  <c r="Q199" i="96"/>
  <c r="P199" i="96"/>
  <c r="O199" i="96"/>
  <c r="N199" i="96"/>
  <c r="M199" i="96"/>
  <c r="L199" i="96"/>
  <c r="K199" i="96"/>
  <c r="J199" i="96"/>
  <c r="I199" i="96"/>
  <c r="H199" i="96"/>
  <c r="G199" i="96"/>
  <c r="F199" i="96"/>
  <c r="E199" i="96"/>
  <c r="D199" i="96"/>
  <c r="C199" i="96"/>
  <c r="B199" i="96"/>
  <c r="Y194" i="96"/>
  <c r="X194" i="96"/>
  <c r="W194" i="96"/>
  <c r="V194" i="96"/>
  <c r="U194" i="96"/>
  <c r="T194" i="96"/>
  <c r="S194" i="96"/>
  <c r="R194" i="96"/>
  <c r="Q194" i="96"/>
  <c r="P194" i="96"/>
  <c r="O194" i="96"/>
  <c r="N194" i="96"/>
  <c r="M194" i="96"/>
  <c r="L194" i="96"/>
  <c r="K194" i="96"/>
  <c r="J194" i="96"/>
  <c r="I194" i="96"/>
  <c r="H194" i="96"/>
  <c r="G194" i="96"/>
  <c r="F194" i="96"/>
  <c r="E194" i="96"/>
  <c r="D194" i="96"/>
  <c r="C194" i="96"/>
  <c r="B194" i="96"/>
  <c r="Y189" i="96"/>
  <c r="X189" i="96"/>
  <c r="W189" i="96"/>
  <c r="V189" i="96"/>
  <c r="U189" i="96"/>
  <c r="T189" i="96"/>
  <c r="S189" i="96"/>
  <c r="R189" i="96"/>
  <c r="Q189" i="96"/>
  <c r="P189" i="96"/>
  <c r="O189" i="96"/>
  <c r="N189" i="96"/>
  <c r="M189" i="96"/>
  <c r="L189" i="96"/>
  <c r="K189" i="96"/>
  <c r="J189" i="96"/>
  <c r="I189" i="96"/>
  <c r="H189" i="96"/>
  <c r="G189" i="96"/>
  <c r="F189" i="96"/>
  <c r="E189" i="96"/>
  <c r="D189" i="96"/>
  <c r="C189" i="96"/>
  <c r="B189" i="96"/>
  <c r="Y184" i="96"/>
  <c r="X184" i="96"/>
  <c r="W184" i="96"/>
  <c r="V184" i="96"/>
  <c r="U184" i="96"/>
  <c r="T184" i="96"/>
  <c r="S184" i="96"/>
  <c r="R184" i="96"/>
  <c r="Q184" i="96"/>
  <c r="P184" i="96"/>
  <c r="O184" i="96"/>
  <c r="N184" i="96"/>
  <c r="M184" i="96"/>
  <c r="L184" i="96"/>
  <c r="K184" i="96"/>
  <c r="J184" i="96"/>
  <c r="I184" i="96"/>
  <c r="H184" i="96"/>
  <c r="G184" i="96"/>
  <c r="F184" i="96"/>
  <c r="E184" i="96"/>
  <c r="D184" i="96"/>
  <c r="C184" i="96"/>
  <c r="B184" i="96"/>
  <c r="Y179" i="96"/>
  <c r="X179" i="96"/>
  <c r="W179" i="96"/>
  <c r="V179" i="96"/>
  <c r="U179" i="96"/>
  <c r="T179" i="96"/>
  <c r="S179" i="96"/>
  <c r="R179" i="96"/>
  <c r="Q179" i="96"/>
  <c r="P179" i="96"/>
  <c r="O179" i="96"/>
  <c r="N179" i="96"/>
  <c r="M179" i="96"/>
  <c r="L179" i="96"/>
  <c r="K179" i="96"/>
  <c r="J179" i="96"/>
  <c r="I179" i="96"/>
  <c r="H179" i="96"/>
  <c r="G179" i="96"/>
  <c r="F179" i="96"/>
  <c r="E179" i="96"/>
  <c r="D179" i="96"/>
  <c r="C179" i="96"/>
  <c r="B179" i="96"/>
  <c r="Y174" i="96"/>
  <c r="X174" i="96"/>
  <c r="W174" i="96"/>
  <c r="V174" i="96"/>
  <c r="U174" i="96"/>
  <c r="T174" i="96"/>
  <c r="S174" i="96"/>
  <c r="R174" i="96"/>
  <c r="Q174" i="96"/>
  <c r="P174" i="96"/>
  <c r="O174" i="96"/>
  <c r="N174" i="96"/>
  <c r="M174" i="96"/>
  <c r="L174" i="96"/>
  <c r="K174" i="96"/>
  <c r="J174" i="96"/>
  <c r="I174" i="96"/>
  <c r="H174" i="96"/>
  <c r="G174" i="96"/>
  <c r="F174" i="96"/>
  <c r="E174" i="96"/>
  <c r="D174" i="96"/>
  <c r="C174" i="96"/>
  <c r="B174" i="96"/>
  <c r="Y169" i="96"/>
  <c r="X169" i="96"/>
  <c r="W169" i="96"/>
  <c r="V169" i="96"/>
  <c r="U169" i="96"/>
  <c r="T169" i="96"/>
  <c r="S169" i="96"/>
  <c r="R169" i="96"/>
  <c r="Q169" i="96"/>
  <c r="P169" i="96"/>
  <c r="O169" i="96"/>
  <c r="N169" i="96"/>
  <c r="M169" i="96"/>
  <c r="L169" i="96"/>
  <c r="K169" i="96"/>
  <c r="J169" i="96"/>
  <c r="I169" i="96"/>
  <c r="H169" i="96"/>
  <c r="G169" i="96"/>
  <c r="F169" i="96"/>
  <c r="E169" i="96"/>
  <c r="D169" i="96"/>
  <c r="C169" i="96"/>
  <c r="B169" i="96"/>
  <c r="Y318" i="96"/>
  <c r="X318" i="96"/>
  <c r="W318" i="96"/>
  <c r="V318" i="96"/>
  <c r="U318" i="96"/>
  <c r="T318" i="96"/>
  <c r="S318" i="96"/>
  <c r="R318" i="96"/>
  <c r="Q318" i="96"/>
  <c r="P318" i="96"/>
  <c r="O318" i="96"/>
  <c r="N318" i="96"/>
  <c r="M318" i="96"/>
  <c r="L318" i="96"/>
  <c r="K318" i="96"/>
  <c r="J318" i="96"/>
  <c r="I318" i="96"/>
  <c r="H318" i="96"/>
  <c r="G318" i="96"/>
  <c r="F318" i="96"/>
  <c r="E318" i="96"/>
  <c r="D318" i="96"/>
  <c r="C318" i="96"/>
  <c r="B318" i="96"/>
  <c r="Y313" i="96"/>
  <c r="X313" i="96"/>
  <c r="W313" i="96"/>
  <c r="V313" i="96"/>
  <c r="U313" i="96"/>
  <c r="T313" i="96"/>
  <c r="S313" i="96"/>
  <c r="R313" i="96"/>
  <c r="Q313" i="96"/>
  <c r="P313" i="96"/>
  <c r="O313" i="96"/>
  <c r="N313" i="96"/>
  <c r="M313" i="96"/>
  <c r="L313" i="96"/>
  <c r="K313" i="96"/>
  <c r="J313" i="96"/>
  <c r="I313" i="96"/>
  <c r="H313" i="96"/>
  <c r="G313" i="96"/>
  <c r="F313" i="96"/>
  <c r="E313" i="96"/>
  <c r="D313" i="96"/>
  <c r="C313" i="96"/>
  <c r="B313" i="96"/>
  <c r="Y308" i="96"/>
  <c r="X308" i="96"/>
  <c r="W308" i="96"/>
  <c r="V308" i="96"/>
  <c r="U308" i="96"/>
  <c r="T308" i="96"/>
  <c r="S308" i="96"/>
  <c r="R308" i="96"/>
  <c r="Q308" i="96"/>
  <c r="P308" i="96"/>
  <c r="O308" i="96"/>
  <c r="N308" i="96"/>
  <c r="M308" i="96"/>
  <c r="L308" i="96"/>
  <c r="K308" i="96"/>
  <c r="J308" i="96"/>
  <c r="I308" i="96"/>
  <c r="H308" i="96"/>
  <c r="G308" i="96"/>
  <c r="F308" i="96"/>
  <c r="E308" i="96"/>
  <c r="D308" i="96"/>
  <c r="C308" i="96"/>
  <c r="B308" i="96"/>
  <c r="Y303" i="96"/>
  <c r="X303" i="96"/>
  <c r="W303" i="96"/>
  <c r="V303" i="96"/>
  <c r="U303" i="96"/>
  <c r="T303" i="96"/>
  <c r="S303" i="96"/>
  <c r="R303" i="96"/>
  <c r="Q303" i="96"/>
  <c r="P303" i="96"/>
  <c r="O303" i="96"/>
  <c r="N303" i="96"/>
  <c r="M303" i="96"/>
  <c r="L303" i="96"/>
  <c r="K303" i="96"/>
  <c r="J303" i="96"/>
  <c r="I303" i="96"/>
  <c r="H303" i="96"/>
  <c r="G303" i="96"/>
  <c r="F303" i="96"/>
  <c r="E303" i="96"/>
  <c r="D303" i="96"/>
  <c r="C303" i="96"/>
  <c r="B303" i="96"/>
  <c r="Y298" i="96"/>
  <c r="X298" i="96"/>
  <c r="W298" i="96"/>
  <c r="V298" i="96"/>
  <c r="U298" i="96"/>
  <c r="T298" i="96"/>
  <c r="S298" i="96"/>
  <c r="R298" i="96"/>
  <c r="Q298" i="96"/>
  <c r="P298" i="96"/>
  <c r="O298" i="96"/>
  <c r="N298" i="96"/>
  <c r="M298" i="96"/>
  <c r="L298" i="96"/>
  <c r="K298" i="96"/>
  <c r="J298" i="96"/>
  <c r="I298" i="96"/>
  <c r="H298" i="96"/>
  <c r="G298" i="96"/>
  <c r="F298" i="96"/>
  <c r="E298" i="96"/>
  <c r="D298" i="96"/>
  <c r="C298" i="96"/>
  <c r="B298" i="96"/>
  <c r="Y293" i="96"/>
  <c r="X293" i="96"/>
  <c r="W293" i="96"/>
  <c r="V293" i="96"/>
  <c r="U293" i="96"/>
  <c r="T293" i="96"/>
  <c r="S293" i="96"/>
  <c r="R293" i="96"/>
  <c r="Q293" i="96"/>
  <c r="P293" i="96"/>
  <c r="O293" i="96"/>
  <c r="N293" i="96"/>
  <c r="M293" i="96"/>
  <c r="L293" i="96"/>
  <c r="K293" i="96"/>
  <c r="J293" i="96"/>
  <c r="I293" i="96"/>
  <c r="H293" i="96"/>
  <c r="G293" i="96"/>
  <c r="F293" i="96"/>
  <c r="E293" i="96"/>
  <c r="D293" i="96"/>
  <c r="C293" i="96"/>
  <c r="B293" i="96"/>
  <c r="Y288" i="96"/>
  <c r="X288" i="96"/>
  <c r="W288" i="96"/>
  <c r="V288" i="96"/>
  <c r="U288" i="96"/>
  <c r="T288" i="96"/>
  <c r="S288" i="96"/>
  <c r="R288" i="96"/>
  <c r="Q288" i="96"/>
  <c r="P288" i="96"/>
  <c r="O288" i="96"/>
  <c r="N288" i="96"/>
  <c r="M288" i="96"/>
  <c r="L288" i="96"/>
  <c r="K288" i="96"/>
  <c r="J288" i="96"/>
  <c r="I288" i="96"/>
  <c r="H288" i="96"/>
  <c r="G288" i="96"/>
  <c r="F288" i="96"/>
  <c r="E288" i="96"/>
  <c r="D288" i="96"/>
  <c r="C288" i="96"/>
  <c r="B288" i="96"/>
  <c r="Y283" i="96"/>
  <c r="X283" i="96"/>
  <c r="W283" i="96"/>
  <c r="V283" i="96"/>
  <c r="U283" i="96"/>
  <c r="T283" i="96"/>
  <c r="S283" i="96"/>
  <c r="R283" i="96"/>
  <c r="Q283" i="96"/>
  <c r="P283" i="96"/>
  <c r="O283" i="96"/>
  <c r="N283" i="96"/>
  <c r="M283" i="96"/>
  <c r="L283" i="96"/>
  <c r="K283" i="96"/>
  <c r="J283" i="96"/>
  <c r="I283" i="96"/>
  <c r="H283" i="96"/>
  <c r="G283" i="96"/>
  <c r="F283" i="96"/>
  <c r="E283" i="96"/>
  <c r="D283" i="96"/>
  <c r="C283" i="96"/>
  <c r="B283" i="96"/>
  <c r="Y278" i="96"/>
  <c r="X278" i="96"/>
  <c r="W278" i="96"/>
  <c r="V278" i="96"/>
  <c r="U278" i="96"/>
  <c r="T278" i="96"/>
  <c r="S278" i="96"/>
  <c r="R278" i="96"/>
  <c r="Q278" i="96"/>
  <c r="P278" i="96"/>
  <c r="O278" i="96"/>
  <c r="N278" i="96"/>
  <c r="M278" i="96"/>
  <c r="L278" i="96"/>
  <c r="K278" i="96"/>
  <c r="J278" i="96"/>
  <c r="I278" i="96"/>
  <c r="H278" i="96"/>
  <c r="G278" i="96"/>
  <c r="F278" i="96"/>
  <c r="E278" i="96"/>
  <c r="D278" i="96"/>
  <c r="C278" i="96"/>
  <c r="B278" i="96"/>
  <c r="Y273" i="96"/>
  <c r="X273" i="96"/>
  <c r="W273" i="96"/>
  <c r="V273" i="96"/>
  <c r="U273" i="96"/>
  <c r="T273" i="96"/>
  <c r="S273" i="96"/>
  <c r="R273" i="96"/>
  <c r="Q273" i="96"/>
  <c r="P273" i="96"/>
  <c r="O273" i="96"/>
  <c r="N273" i="96"/>
  <c r="M273" i="96"/>
  <c r="L273" i="96"/>
  <c r="K273" i="96"/>
  <c r="J273" i="96"/>
  <c r="I273" i="96"/>
  <c r="H273" i="96"/>
  <c r="G273" i="96"/>
  <c r="F273" i="96"/>
  <c r="E273" i="96"/>
  <c r="D273" i="96"/>
  <c r="C273" i="96"/>
  <c r="B273" i="96"/>
  <c r="Y268" i="96"/>
  <c r="X268" i="96"/>
  <c r="W268" i="96"/>
  <c r="V268" i="96"/>
  <c r="U268" i="96"/>
  <c r="T268" i="96"/>
  <c r="S268" i="96"/>
  <c r="R268" i="96"/>
  <c r="Q268" i="96"/>
  <c r="P268" i="96"/>
  <c r="O268" i="96"/>
  <c r="N268" i="96"/>
  <c r="M268" i="96"/>
  <c r="L268" i="96"/>
  <c r="K268" i="96"/>
  <c r="J268" i="96"/>
  <c r="I268" i="96"/>
  <c r="H268" i="96"/>
  <c r="G268" i="96"/>
  <c r="F268" i="96"/>
  <c r="E268" i="96"/>
  <c r="D268" i="96"/>
  <c r="C268" i="96"/>
  <c r="B268" i="96"/>
  <c r="Y263" i="96"/>
  <c r="X263" i="96"/>
  <c r="W263" i="96"/>
  <c r="V263" i="96"/>
  <c r="U263" i="96"/>
  <c r="T263" i="96"/>
  <c r="S263" i="96"/>
  <c r="R263" i="96"/>
  <c r="Q263" i="96"/>
  <c r="P263" i="96"/>
  <c r="O263" i="96"/>
  <c r="N263" i="96"/>
  <c r="M263" i="96"/>
  <c r="L263" i="96"/>
  <c r="K263" i="96"/>
  <c r="J263" i="96"/>
  <c r="I263" i="96"/>
  <c r="H263" i="96"/>
  <c r="G263" i="96"/>
  <c r="F263" i="96"/>
  <c r="E263" i="96"/>
  <c r="D263" i="96"/>
  <c r="C263" i="96"/>
  <c r="B263" i="96"/>
  <c r="Y258" i="96"/>
  <c r="X258" i="96"/>
  <c r="W258" i="96"/>
  <c r="V258" i="96"/>
  <c r="U258" i="96"/>
  <c r="T258" i="96"/>
  <c r="S258" i="96"/>
  <c r="R258" i="96"/>
  <c r="Q258" i="96"/>
  <c r="P258" i="96"/>
  <c r="O258" i="96"/>
  <c r="N258" i="96"/>
  <c r="M258" i="96"/>
  <c r="L258" i="96"/>
  <c r="K258" i="96"/>
  <c r="J258" i="96"/>
  <c r="I258" i="96"/>
  <c r="H258" i="96"/>
  <c r="G258" i="96"/>
  <c r="F258" i="96"/>
  <c r="E258" i="96"/>
  <c r="D258" i="96"/>
  <c r="C258" i="96"/>
  <c r="B258" i="96"/>
  <c r="Y253" i="96"/>
  <c r="X253" i="96"/>
  <c r="W253" i="96"/>
  <c r="V253" i="96"/>
  <c r="U253" i="96"/>
  <c r="T253" i="96"/>
  <c r="S253" i="96"/>
  <c r="R253" i="96"/>
  <c r="Q253" i="96"/>
  <c r="P253" i="96"/>
  <c r="O253" i="96"/>
  <c r="N253" i="96"/>
  <c r="M253" i="96"/>
  <c r="L253" i="96"/>
  <c r="K253" i="96"/>
  <c r="J253" i="96"/>
  <c r="I253" i="96"/>
  <c r="H253" i="96"/>
  <c r="G253" i="96"/>
  <c r="F253" i="96"/>
  <c r="E253" i="96"/>
  <c r="D253" i="96"/>
  <c r="C253" i="96"/>
  <c r="B253" i="96"/>
  <c r="Y248" i="96"/>
  <c r="X248" i="96"/>
  <c r="W248" i="96"/>
  <c r="V248" i="96"/>
  <c r="U248" i="96"/>
  <c r="T248" i="96"/>
  <c r="S248" i="96"/>
  <c r="R248" i="96"/>
  <c r="Q248" i="96"/>
  <c r="P248" i="96"/>
  <c r="O248" i="96"/>
  <c r="N248" i="96"/>
  <c r="M248" i="96"/>
  <c r="L248" i="96"/>
  <c r="K248" i="96"/>
  <c r="J248" i="96"/>
  <c r="I248" i="96"/>
  <c r="H248" i="96"/>
  <c r="G248" i="96"/>
  <c r="F248" i="96"/>
  <c r="E248" i="96"/>
  <c r="D248" i="96"/>
  <c r="C248" i="96"/>
  <c r="B248" i="96"/>
  <c r="Y243" i="96"/>
  <c r="X243" i="96"/>
  <c r="W243" i="96"/>
  <c r="V243" i="96"/>
  <c r="U243" i="96"/>
  <c r="T243" i="96"/>
  <c r="S243" i="96"/>
  <c r="R243" i="96"/>
  <c r="Q243" i="96"/>
  <c r="P243" i="96"/>
  <c r="O243" i="96"/>
  <c r="N243" i="96"/>
  <c r="M243" i="96"/>
  <c r="L243" i="96"/>
  <c r="K243" i="96"/>
  <c r="J243" i="96"/>
  <c r="I243" i="96"/>
  <c r="H243" i="96"/>
  <c r="G243" i="96"/>
  <c r="F243" i="96"/>
  <c r="E243" i="96"/>
  <c r="D243" i="96"/>
  <c r="C243" i="96"/>
  <c r="B243" i="96"/>
  <c r="Y238" i="96"/>
  <c r="X238" i="96"/>
  <c r="W238" i="96"/>
  <c r="V238" i="96"/>
  <c r="U238" i="96"/>
  <c r="T238" i="96"/>
  <c r="S238" i="96"/>
  <c r="R238" i="96"/>
  <c r="Q238" i="96"/>
  <c r="P238" i="96"/>
  <c r="O238" i="96"/>
  <c r="N238" i="96"/>
  <c r="M238" i="96"/>
  <c r="L238" i="96"/>
  <c r="K238" i="96"/>
  <c r="J238" i="96"/>
  <c r="I238" i="96"/>
  <c r="H238" i="96"/>
  <c r="G238" i="96"/>
  <c r="F238" i="96"/>
  <c r="E238" i="96"/>
  <c r="D238" i="96"/>
  <c r="C238" i="96"/>
  <c r="B238" i="96"/>
  <c r="Y233" i="96"/>
  <c r="X233" i="96"/>
  <c r="W233" i="96"/>
  <c r="V233" i="96"/>
  <c r="U233" i="96"/>
  <c r="T233" i="96"/>
  <c r="S233" i="96"/>
  <c r="R233" i="96"/>
  <c r="Q233" i="96"/>
  <c r="P233" i="96"/>
  <c r="O233" i="96"/>
  <c r="N233" i="96"/>
  <c r="M233" i="96"/>
  <c r="L233" i="96"/>
  <c r="K233" i="96"/>
  <c r="J233" i="96"/>
  <c r="I233" i="96"/>
  <c r="H233" i="96"/>
  <c r="G233" i="96"/>
  <c r="F233" i="96"/>
  <c r="E233" i="96"/>
  <c r="D233" i="96"/>
  <c r="C233" i="96"/>
  <c r="B233" i="96"/>
  <c r="Y228" i="96"/>
  <c r="X228" i="96"/>
  <c r="W228" i="96"/>
  <c r="V228" i="96"/>
  <c r="U228" i="96"/>
  <c r="T228" i="96"/>
  <c r="S228" i="96"/>
  <c r="R228" i="96"/>
  <c r="Q228" i="96"/>
  <c r="P228" i="96"/>
  <c r="O228" i="96"/>
  <c r="N228" i="96"/>
  <c r="M228" i="96"/>
  <c r="L228" i="96"/>
  <c r="K228" i="96"/>
  <c r="J228" i="96"/>
  <c r="I228" i="96"/>
  <c r="H228" i="96"/>
  <c r="G228" i="96"/>
  <c r="F228" i="96"/>
  <c r="E228" i="96"/>
  <c r="D228" i="96"/>
  <c r="C228" i="96"/>
  <c r="B228" i="96"/>
  <c r="Y223" i="96"/>
  <c r="X223" i="96"/>
  <c r="W223" i="96"/>
  <c r="V223" i="96"/>
  <c r="U223" i="96"/>
  <c r="T223" i="96"/>
  <c r="S223" i="96"/>
  <c r="R223" i="96"/>
  <c r="Q223" i="96"/>
  <c r="P223" i="96"/>
  <c r="O223" i="96"/>
  <c r="N223" i="96"/>
  <c r="M223" i="96"/>
  <c r="L223" i="96"/>
  <c r="K223" i="96"/>
  <c r="J223" i="96"/>
  <c r="I223" i="96"/>
  <c r="H223" i="96"/>
  <c r="G223" i="96"/>
  <c r="F223" i="96"/>
  <c r="E223" i="96"/>
  <c r="D223" i="96"/>
  <c r="C223" i="96"/>
  <c r="B223" i="96"/>
  <c r="Y218" i="96"/>
  <c r="X218" i="96"/>
  <c r="W218" i="96"/>
  <c r="V218" i="96"/>
  <c r="U218" i="96"/>
  <c r="T218" i="96"/>
  <c r="S218" i="96"/>
  <c r="R218" i="96"/>
  <c r="Q218" i="96"/>
  <c r="P218" i="96"/>
  <c r="O218" i="96"/>
  <c r="N218" i="96"/>
  <c r="M218" i="96"/>
  <c r="L218" i="96"/>
  <c r="K218" i="96"/>
  <c r="J218" i="96"/>
  <c r="I218" i="96"/>
  <c r="H218" i="96"/>
  <c r="G218" i="96"/>
  <c r="F218" i="96"/>
  <c r="E218" i="96"/>
  <c r="D218" i="96"/>
  <c r="C218" i="96"/>
  <c r="B218" i="96"/>
  <c r="Y213" i="96"/>
  <c r="X213" i="96"/>
  <c r="W213" i="96"/>
  <c r="V213" i="96"/>
  <c r="U213" i="96"/>
  <c r="T213" i="96"/>
  <c r="S213" i="96"/>
  <c r="R213" i="96"/>
  <c r="Q213" i="96"/>
  <c r="P213" i="96"/>
  <c r="O213" i="96"/>
  <c r="N213" i="96"/>
  <c r="M213" i="96"/>
  <c r="L213" i="96"/>
  <c r="K213" i="96"/>
  <c r="J213" i="96"/>
  <c r="I213" i="96"/>
  <c r="H213" i="96"/>
  <c r="G213" i="96"/>
  <c r="F213" i="96"/>
  <c r="E213" i="96"/>
  <c r="D213" i="96"/>
  <c r="C213" i="96"/>
  <c r="B213" i="96"/>
  <c r="Y208" i="96"/>
  <c r="X208" i="96"/>
  <c r="W208" i="96"/>
  <c r="V208" i="96"/>
  <c r="U208" i="96"/>
  <c r="T208" i="96"/>
  <c r="S208" i="96"/>
  <c r="R208" i="96"/>
  <c r="Q208" i="96"/>
  <c r="P208" i="96"/>
  <c r="O208" i="96"/>
  <c r="N208" i="96"/>
  <c r="M208" i="96"/>
  <c r="L208" i="96"/>
  <c r="K208" i="96"/>
  <c r="J208" i="96"/>
  <c r="I208" i="96"/>
  <c r="H208" i="96"/>
  <c r="G208" i="96"/>
  <c r="F208" i="96"/>
  <c r="E208" i="96"/>
  <c r="D208" i="96"/>
  <c r="C208" i="96"/>
  <c r="B208" i="96"/>
  <c r="Y203" i="96"/>
  <c r="X203" i="96"/>
  <c r="W203" i="96"/>
  <c r="V203" i="96"/>
  <c r="U203" i="96"/>
  <c r="T203" i="96"/>
  <c r="S203" i="96"/>
  <c r="R203" i="96"/>
  <c r="Q203" i="96"/>
  <c r="P203" i="96"/>
  <c r="O203" i="96"/>
  <c r="N203" i="96"/>
  <c r="M203" i="96"/>
  <c r="L203" i="96"/>
  <c r="K203" i="96"/>
  <c r="J203" i="96"/>
  <c r="I203" i="96"/>
  <c r="H203" i="96"/>
  <c r="G203" i="96"/>
  <c r="F203" i="96"/>
  <c r="E203" i="96"/>
  <c r="D203" i="96"/>
  <c r="C203" i="96"/>
  <c r="B203" i="96"/>
  <c r="Y198" i="96"/>
  <c r="X198" i="96"/>
  <c r="W198" i="96"/>
  <c r="V198" i="96"/>
  <c r="U198" i="96"/>
  <c r="T198" i="96"/>
  <c r="S198" i="96"/>
  <c r="R198" i="96"/>
  <c r="Q198" i="96"/>
  <c r="P198" i="96"/>
  <c r="O198" i="96"/>
  <c r="N198" i="96"/>
  <c r="M198" i="96"/>
  <c r="L198" i="96"/>
  <c r="K198" i="96"/>
  <c r="J198" i="96"/>
  <c r="I198" i="96"/>
  <c r="H198" i="96"/>
  <c r="G198" i="96"/>
  <c r="F198" i="96"/>
  <c r="E198" i="96"/>
  <c r="D198" i="96"/>
  <c r="C198" i="96"/>
  <c r="B198" i="96"/>
  <c r="Y193" i="96"/>
  <c r="X193" i="96"/>
  <c r="W193" i="96"/>
  <c r="V193" i="96"/>
  <c r="U193" i="96"/>
  <c r="T193" i="96"/>
  <c r="S193" i="96"/>
  <c r="R193" i="96"/>
  <c r="Q193" i="96"/>
  <c r="P193" i="96"/>
  <c r="O193" i="96"/>
  <c r="N193" i="96"/>
  <c r="M193" i="96"/>
  <c r="L193" i="96"/>
  <c r="K193" i="96"/>
  <c r="J193" i="96"/>
  <c r="I193" i="96"/>
  <c r="H193" i="96"/>
  <c r="G193" i="96"/>
  <c r="F193" i="96"/>
  <c r="E193" i="96"/>
  <c r="D193" i="96"/>
  <c r="C193" i="96"/>
  <c r="B193" i="96"/>
  <c r="Y188" i="96"/>
  <c r="X188" i="96"/>
  <c r="W188" i="96"/>
  <c r="V188" i="96"/>
  <c r="U188" i="96"/>
  <c r="T188" i="96"/>
  <c r="S188" i="96"/>
  <c r="R188" i="96"/>
  <c r="Q188" i="96"/>
  <c r="P188" i="96"/>
  <c r="O188" i="96"/>
  <c r="N188" i="96"/>
  <c r="M188" i="96"/>
  <c r="L188" i="96"/>
  <c r="K188" i="96"/>
  <c r="J188" i="96"/>
  <c r="I188" i="96"/>
  <c r="H188" i="96"/>
  <c r="G188" i="96"/>
  <c r="F188" i="96"/>
  <c r="E188" i="96"/>
  <c r="D188" i="96"/>
  <c r="C188" i="96"/>
  <c r="B188" i="96"/>
  <c r="Y183" i="96"/>
  <c r="X183" i="96"/>
  <c r="W183" i="96"/>
  <c r="V183" i="96"/>
  <c r="U183" i="96"/>
  <c r="T183" i="96"/>
  <c r="S183" i="96"/>
  <c r="R183" i="96"/>
  <c r="Q183" i="96"/>
  <c r="P183" i="96"/>
  <c r="O183" i="96"/>
  <c r="N183" i="96"/>
  <c r="M183" i="96"/>
  <c r="L183" i="96"/>
  <c r="K183" i="96"/>
  <c r="J183" i="96"/>
  <c r="I183" i="96"/>
  <c r="H183" i="96"/>
  <c r="G183" i="96"/>
  <c r="F183" i="96"/>
  <c r="E183" i="96"/>
  <c r="D183" i="96"/>
  <c r="C183" i="96"/>
  <c r="B183" i="96"/>
  <c r="Y178" i="96"/>
  <c r="X178" i="96"/>
  <c r="W178" i="96"/>
  <c r="V178" i="96"/>
  <c r="U178" i="96"/>
  <c r="T178" i="96"/>
  <c r="S178" i="96"/>
  <c r="R178" i="96"/>
  <c r="Q178" i="96"/>
  <c r="P178" i="96"/>
  <c r="O178" i="96"/>
  <c r="N178" i="96"/>
  <c r="M178" i="96"/>
  <c r="L178" i="96"/>
  <c r="K178" i="96"/>
  <c r="J178" i="96"/>
  <c r="I178" i="96"/>
  <c r="H178" i="96"/>
  <c r="G178" i="96"/>
  <c r="F178" i="96"/>
  <c r="E178" i="96"/>
  <c r="D178" i="96"/>
  <c r="C178" i="96"/>
  <c r="B178" i="96"/>
  <c r="Y173" i="96"/>
  <c r="X173" i="96"/>
  <c r="W173" i="96"/>
  <c r="V173" i="96"/>
  <c r="U173" i="96"/>
  <c r="T173" i="96"/>
  <c r="S173" i="96"/>
  <c r="R173" i="96"/>
  <c r="Q173" i="96"/>
  <c r="P173" i="96"/>
  <c r="O173" i="96"/>
  <c r="N173" i="96"/>
  <c r="M173" i="96"/>
  <c r="L173" i="96"/>
  <c r="K173" i="96"/>
  <c r="J173" i="96"/>
  <c r="I173" i="96"/>
  <c r="H173" i="96"/>
  <c r="G173" i="96"/>
  <c r="F173" i="96"/>
  <c r="E173" i="96"/>
  <c r="D173" i="96"/>
  <c r="C173" i="96"/>
  <c r="B173" i="96"/>
  <c r="Y168" i="96"/>
  <c r="X168" i="96"/>
  <c r="W168" i="96"/>
  <c r="V168" i="96"/>
  <c r="U168" i="96"/>
  <c r="T168" i="96"/>
  <c r="S168" i="96"/>
  <c r="R168" i="96"/>
  <c r="Q168" i="96"/>
  <c r="P168" i="96"/>
  <c r="O168" i="96"/>
  <c r="N168" i="96"/>
  <c r="M168" i="96"/>
  <c r="L168" i="96"/>
  <c r="K168" i="96"/>
  <c r="J168" i="96"/>
  <c r="I168" i="96"/>
  <c r="H168" i="96"/>
  <c r="G168" i="96"/>
  <c r="F168" i="96"/>
  <c r="E168" i="96"/>
  <c r="D168" i="96"/>
  <c r="C168" i="96"/>
  <c r="B168" i="96"/>
  <c r="Y160" i="96"/>
  <c r="X160" i="96"/>
  <c r="W160" i="96"/>
  <c r="V160" i="96"/>
  <c r="U160" i="96"/>
  <c r="T160" i="96"/>
  <c r="S160" i="96"/>
  <c r="R160" i="96"/>
  <c r="Q160" i="96"/>
  <c r="P160" i="96"/>
  <c r="O160" i="96"/>
  <c r="N160" i="96"/>
  <c r="M160" i="96"/>
  <c r="L160" i="96"/>
  <c r="K160" i="96"/>
  <c r="J160" i="96"/>
  <c r="I160" i="96"/>
  <c r="H160" i="96"/>
  <c r="G160" i="96"/>
  <c r="F160" i="96"/>
  <c r="E160" i="96"/>
  <c r="D160" i="96"/>
  <c r="C160" i="96"/>
  <c r="B160" i="96"/>
  <c r="Y155" i="96"/>
  <c r="X155" i="96"/>
  <c r="W155" i="96"/>
  <c r="V155" i="96"/>
  <c r="U155" i="96"/>
  <c r="T155" i="96"/>
  <c r="S155" i="96"/>
  <c r="R155" i="96"/>
  <c r="Q155" i="96"/>
  <c r="P155" i="96"/>
  <c r="O155" i="96"/>
  <c r="N155" i="96"/>
  <c r="M155" i="96"/>
  <c r="L155" i="96"/>
  <c r="K155" i="96"/>
  <c r="J155" i="96"/>
  <c r="I155" i="96"/>
  <c r="H155" i="96"/>
  <c r="G155" i="96"/>
  <c r="F155" i="96"/>
  <c r="E155" i="96"/>
  <c r="D155" i="96"/>
  <c r="C155" i="96"/>
  <c r="B155" i="96"/>
  <c r="Y150" i="96"/>
  <c r="X150" i="96"/>
  <c r="W150" i="96"/>
  <c r="V150" i="96"/>
  <c r="U150" i="96"/>
  <c r="T150" i="96"/>
  <c r="S150" i="96"/>
  <c r="R150" i="96"/>
  <c r="Q150" i="96"/>
  <c r="P150" i="96"/>
  <c r="O150" i="96"/>
  <c r="N150" i="96"/>
  <c r="M150" i="96"/>
  <c r="L150" i="96"/>
  <c r="K150" i="96"/>
  <c r="J150" i="96"/>
  <c r="I150" i="96"/>
  <c r="H150" i="96"/>
  <c r="G150" i="96"/>
  <c r="F150" i="96"/>
  <c r="E150" i="96"/>
  <c r="D150" i="96"/>
  <c r="C150" i="96"/>
  <c r="B150" i="96"/>
  <c r="Y145" i="96"/>
  <c r="X145" i="96"/>
  <c r="W145" i="96"/>
  <c r="V145" i="96"/>
  <c r="U145" i="96"/>
  <c r="T145" i="96"/>
  <c r="S145" i="96"/>
  <c r="R145" i="96"/>
  <c r="Q145" i="96"/>
  <c r="P145" i="96"/>
  <c r="O145" i="96"/>
  <c r="N145" i="96"/>
  <c r="M145" i="96"/>
  <c r="L145" i="96"/>
  <c r="K145" i="96"/>
  <c r="J145" i="96"/>
  <c r="I145" i="96"/>
  <c r="H145" i="96"/>
  <c r="G145" i="96"/>
  <c r="F145" i="96"/>
  <c r="E145" i="96"/>
  <c r="D145" i="96"/>
  <c r="C145" i="96"/>
  <c r="B145" i="96"/>
  <c r="Y140" i="96"/>
  <c r="X140" i="96"/>
  <c r="W140" i="96"/>
  <c r="V140" i="96"/>
  <c r="U140" i="96"/>
  <c r="T140" i="96"/>
  <c r="S140" i="96"/>
  <c r="R140" i="96"/>
  <c r="Q140" i="96"/>
  <c r="P140" i="96"/>
  <c r="O140" i="96"/>
  <c r="N140" i="96"/>
  <c r="M140" i="96"/>
  <c r="L140" i="96"/>
  <c r="K140" i="96"/>
  <c r="J140" i="96"/>
  <c r="I140" i="96"/>
  <c r="H140" i="96"/>
  <c r="G140" i="96"/>
  <c r="F140" i="96"/>
  <c r="E140" i="96"/>
  <c r="D140" i="96"/>
  <c r="C140" i="96"/>
  <c r="B140" i="96"/>
  <c r="Y135" i="96"/>
  <c r="X135" i="96"/>
  <c r="W135" i="96"/>
  <c r="V135" i="96"/>
  <c r="U135" i="96"/>
  <c r="T135" i="96"/>
  <c r="S135" i="96"/>
  <c r="R135" i="96"/>
  <c r="Q135" i="96"/>
  <c r="P135" i="96"/>
  <c r="O135" i="96"/>
  <c r="N135" i="96"/>
  <c r="M135" i="96"/>
  <c r="L135" i="96"/>
  <c r="K135" i="96"/>
  <c r="J135" i="96"/>
  <c r="I135" i="96"/>
  <c r="H135" i="96"/>
  <c r="G135" i="96"/>
  <c r="F135" i="96"/>
  <c r="E135" i="96"/>
  <c r="D135" i="96"/>
  <c r="C135" i="96"/>
  <c r="B135" i="96"/>
  <c r="Y130" i="96"/>
  <c r="X130" i="96"/>
  <c r="W130" i="96"/>
  <c r="V130" i="96"/>
  <c r="U130" i="96"/>
  <c r="T130" i="96"/>
  <c r="S130" i="96"/>
  <c r="R130" i="96"/>
  <c r="Q130" i="96"/>
  <c r="P130" i="96"/>
  <c r="O130" i="96"/>
  <c r="N130" i="96"/>
  <c r="M130" i="96"/>
  <c r="L130" i="96"/>
  <c r="K130" i="96"/>
  <c r="J130" i="96"/>
  <c r="I130" i="96"/>
  <c r="H130" i="96"/>
  <c r="G130" i="96"/>
  <c r="F130" i="96"/>
  <c r="E130" i="96"/>
  <c r="D130" i="96"/>
  <c r="C130" i="96"/>
  <c r="B130" i="96"/>
  <c r="Y125" i="96"/>
  <c r="X125" i="96"/>
  <c r="W125" i="96"/>
  <c r="V125" i="96"/>
  <c r="U125" i="96"/>
  <c r="T125" i="96"/>
  <c r="S125" i="96"/>
  <c r="R125" i="96"/>
  <c r="Q125" i="96"/>
  <c r="P125" i="96"/>
  <c r="O125" i="96"/>
  <c r="N125" i="96"/>
  <c r="M125" i="96"/>
  <c r="L125" i="96"/>
  <c r="K125" i="96"/>
  <c r="J125" i="96"/>
  <c r="I125" i="96"/>
  <c r="H125" i="96"/>
  <c r="G125" i="96"/>
  <c r="F125" i="96"/>
  <c r="E125" i="96"/>
  <c r="D125" i="96"/>
  <c r="C125" i="96"/>
  <c r="B125" i="96"/>
  <c r="Y120" i="96"/>
  <c r="X120" i="96"/>
  <c r="W120" i="96"/>
  <c r="V120" i="96"/>
  <c r="U120" i="96"/>
  <c r="T120" i="96"/>
  <c r="S120" i="96"/>
  <c r="R120" i="96"/>
  <c r="Q120" i="96"/>
  <c r="P120" i="96"/>
  <c r="O120" i="96"/>
  <c r="N120" i="96"/>
  <c r="M120" i="96"/>
  <c r="L120" i="96"/>
  <c r="K120" i="96"/>
  <c r="J120" i="96"/>
  <c r="I120" i="96"/>
  <c r="H120" i="96"/>
  <c r="G120" i="96"/>
  <c r="F120" i="96"/>
  <c r="E120" i="96"/>
  <c r="D120" i="96"/>
  <c r="C120" i="96"/>
  <c r="B120" i="96"/>
  <c r="Y115" i="96"/>
  <c r="X115" i="96"/>
  <c r="W115" i="96"/>
  <c r="V115" i="96"/>
  <c r="U115" i="96"/>
  <c r="T115" i="96"/>
  <c r="S115" i="96"/>
  <c r="R115" i="96"/>
  <c r="Q115" i="96"/>
  <c r="P115" i="96"/>
  <c r="O115" i="96"/>
  <c r="N115" i="96"/>
  <c r="M115" i="96"/>
  <c r="L115" i="96"/>
  <c r="K115" i="96"/>
  <c r="J115" i="96"/>
  <c r="I115" i="96"/>
  <c r="H115" i="96"/>
  <c r="G115" i="96"/>
  <c r="F115" i="96"/>
  <c r="E115" i="96"/>
  <c r="D115" i="96"/>
  <c r="C115" i="96"/>
  <c r="B115" i="96"/>
  <c r="Y110" i="96"/>
  <c r="X110" i="96"/>
  <c r="W110" i="96"/>
  <c r="V110" i="96"/>
  <c r="U110" i="96"/>
  <c r="T110" i="96"/>
  <c r="S110" i="96"/>
  <c r="R110" i="96"/>
  <c r="Q110" i="96"/>
  <c r="P110" i="96"/>
  <c r="O110" i="96"/>
  <c r="N110" i="96"/>
  <c r="M110" i="96"/>
  <c r="L110" i="96"/>
  <c r="K110" i="96"/>
  <c r="J110" i="96"/>
  <c r="I110" i="96"/>
  <c r="H110" i="96"/>
  <c r="G110" i="96"/>
  <c r="F110" i="96"/>
  <c r="E110" i="96"/>
  <c r="D110" i="96"/>
  <c r="C110" i="96"/>
  <c r="B110" i="96"/>
  <c r="Y105" i="96"/>
  <c r="X105" i="96"/>
  <c r="W105" i="96"/>
  <c r="V105" i="96"/>
  <c r="U105" i="96"/>
  <c r="T105" i="96"/>
  <c r="S105" i="96"/>
  <c r="R105" i="96"/>
  <c r="Q105" i="96"/>
  <c r="P105" i="96"/>
  <c r="O105" i="96"/>
  <c r="N105" i="96"/>
  <c r="M105" i="96"/>
  <c r="L105" i="96"/>
  <c r="K105" i="96"/>
  <c r="J105" i="96"/>
  <c r="I105" i="96"/>
  <c r="H105" i="96"/>
  <c r="G105" i="96"/>
  <c r="F105" i="96"/>
  <c r="E105" i="96"/>
  <c r="D105" i="96"/>
  <c r="C105" i="96"/>
  <c r="B105" i="96"/>
  <c r="Y100" i="96"/>
  <c r="X100" i="96"/>
  <c r="W100" i="96"/>
  <c r="V100" i="96"/>
  <c r="U100" i="96"/>
  <c r="T100" i="96"/>
  <c r="S100" i="96"/>
  <c r="R100" i="96"/>
  <c r="Q100" i="96"/>
  <c r="P100" i="96"/>
  <c r="O100" i="96"/>
  <c r="N100" i="96"/>
  <c r="M100" i="96"/>
  <c r="L100" i="96"/>
  <c r="K100" i="96"/>
  <c r="J100" i="96"/>
  <c r="I100" i="96"/>
  <c r="H100" i="96"/>
  <c r="G100" i="96"/>
  <c r="F100" i="96"/>
  <c r="E100" i="96"/>
  <c r="D100" i="96"/>
  <c r="C100" i="96"/>
  <c r="B100" i="96"/>
  <c r="Y95" i="96"/>
  <c r="X95" i="96"/>
  <c r="W95" i="96"/>
  <c r="V95" i="96"/>
  <c r="U95" i="96"/>
  <c r="T95" i="96"/>
  <c r="S95" i="96"/>
  <c r="R95" i="96"/>
  <c r="Q95" i="96"/>
  <c r="P95" i="96"/>
  <c r="O95" i="96"/>
  <c r="N95" i="96"/>
  <c r="M95" i="96"/>
  <c r="L95" i="96"/>
  <c r="K95" i="96"/>
  <c r="J95" i="96"/>
  <c r="I95" i="96"/>
  <c r="H95" i="96"/>
  <c r="G95" i="96"/>
  <c r="F95" i="96"/>
  <c r="E95" i="96"/>
  <c r="D95" i="96"/>
  <c r="C95" i="96"/>
  <c r="B95" i="96"/>
  <c r="Y90" i="96"/>
  <c r="X90" i="96"/>
  <c r="W90" i="96"/>
  <c r="V90" i="96"/>
  <c r="U90" i="96"/>
  <c r="T90" i="96"/>
  <c r="S90" i="96"/>
  <c r="R90" i="96"/>
  <c r="Q90" i="96"/>
  <c r="P90" i="96"/>
  <c r="O90" i="96"/>
  <c r="N90" i="96"/>
  <c r="M90" i="96"/>
  <c r="L90" i="96"/>
  <c r="K90" i="96"/>
  <c r="J90" i="96"/>
  <c r="I90" i="96"/>
  <c r="H90" i="96"/>
  <c r="G90" i="96"/>
  <c r="F90" i="96"/>
  <c r="E90" i="96"/>
  <c r="D90" i="96"/>
  <c r="C90" i="96"/>
  <c r="B90" i="96"/>
  <c r="Y85" i="96"/>
  <c r="X85" i="96"/>
  <c r="W85" i="96"/>
  <c r="V85" i="96"/>
  <c r="U85" i="96"/>
  <c r="T85" i="96"/>
  <c r="S85" i="96"/>
  <c r="R85" i="96"/>
  <c r="Q85" i="96"/>
  <c r="P85" i="96"/>
  <c r="O85" i="96"/>
  <c r="N85" i="96"/>
  <c r="M85" i="96"/>
  <c r="L85" i="96"/>
  <c r="K85" i="96"/>
  <c r="J85" i="96"/>
  <c r="I85" i="96"/>
  <c r="H85" i="96"/>
  <c r="G85" i="96"/>
  <c r="F85" i="96"/>
  <c r="E85" i="96"/>
  <c r="D85" i="96"/>
  <c r="C85" i="96"/>
  <c r="B85" i="96"/>
  <c r="Y80" i="96"/>
  <c r="X80" i="96"/>
  <c r="W80" i="96"/>
  <c r="V80" i="96"/>
  <c r="U80" i="96"/>
  <c r="T80" i="96"/>
  <c r="S80" i="96"/>
  <c r="R80" i="96"/>
  <c r="Q80" i="96"/>
  <c r="P80" i="96"/>
  <c r="O80" i="96"/>
  <c r="N80" i="96"/>
  <c r="M80" i="96"/>
  <c r="L80" i="96"/>
  <c r="K80" i="96"/>
  <c r="J80" i="96"/>
  <c r="I80" i="96"/>
  <c r="H80" i="96"/>
  <c r="G80" i="96"/>
  <c r="F80" i="96"/>
  <c r="E80" i="96"/>
  <c r="D80" i="96"/>
  <c r="C80" i="96"/>
  <c r="B80" i="96"/>
  <c r="Y75" i="96"/>
  <c r="X75" i="96"/>
  <c r="W75" i="96"/>
  <c r="V75" i="96"/>
  <c r="U75" i="96"/>
  <c r="T75" i="96"/>
  <c r="S75" i="96"/>
  <c r="R75" i="96"/>
  <c r="Q75" i="96"/>
  <c r="P75" i="96"/>
  <c r="O75" i="96"/>
  <c r="N75" i="96"/>
  <c r="M75" i="96"/>
  <c r="L75" i="96"/>
  <c r="K75" i="96"/>
  <c r="J75" i="96"/>
  <c r="I75" i="96"/>
  <c r="H75" i="96"/>
  <c r="G75" i="96"/>
  <c r="F75" i="96"/>
  <c r="E75" i="96"/>
  <c r="D75" i="96"/>
  <c r="C75" i="96"/>
  <c r="B75" i="96"/>
  <c r="Y70" i="96"/>
  <c r="X70" i="96"/>
  <c r="W70" i="96"/>
  <c r="V70" i="96"/>
  <c r="U70" i="96"/>
  <c r="T70" i="96"/>
  <c r="S70" i="96"/>
  <c r="R70" i="96"/>
  <c r="Q70" i="96"/>
  <c r="P70" i="96"/>
  <c r="O70" i="96"/>
  <c r="N70" i="96"/>
  <c r="M70" i="96"/>
  <c r="L70" i="96"/>
  <c r="K70" i="96"/>
  <c r="J70" i="96"/>
  <c r="I70" i="96"/>
  <c r="H70" i="96"/>
  <c r="G70" i="96"/>
  <c r="F70" i="96"/>
  <c r="E70" i="96"/>
  <c r="D70" i="96"/>
  <c r="C70" i="96"/>
  <c r="B70" i="96"/>
  <c r="Y65" i="96"/>
  <c r="X65" i="96"/>
  <c r="W65" i="96"/>
  <c r="V65" i="96"/>
  <c r="U65" i="96"/>
  <c r="T65" i="96"/>
  <c r="S65" i="96"/>
  <c r="R65" i="96"/>
  <c r="Q65" i="96"/>
  <c r="P65" i="96"/>
  <c r="O65" i="96"/>
  <c r="N65" i="96"/>
  <c r="M65" i="96"/>
  <c r="L65" i="96"/>
  <c r="K65" i="96"/>
  <c r="J65" i="96"/>
  <c r="I65" i="96"/>
  <c r="H65" i="96"/>
  <c r="G65" i="96"/>
  <c r="F65" i="96"/>
  <c r="E65" i="96"/>
  <c r="D65" i="96"/>
  <c r="C65" i="96"/>
  <c r="B65" i="96"/>
  <c r="Y60" i="96"/>
  <c r="X60" i="96"/>
  <c r="W60" i="96"/>
  <c r="V60" i="96"/>
  <c r="U60" i="96"/>
  <c r="T60" i="96"/>
  <c r="S60" i="96"/>
  <c r="R60" i="96"/>
  <c r="Q60" i="96"/>
  <c r="P60" i="96"/>
  <c r="O60" i="96"/>
  <c r="N60" i="96"/>
  <c r="M60" i="96"/>
  <c r="L60" i="96"/>
  <c r="K60" i="96"/>
  <c r="J60" i="96"/>
  <c r="I60" i="96"/>
  <c r="H60" i="96"/>
  <c r="G60" i="96"/>
  <c r="F60" i="96"/>
  <c r="E60" i="96"/>
  <c r="D60" i="96"/>
  <c r="C60" i="96"/>
  <c r="B60" i="96"/>
  <c r="Y55" i="96"/>
  <c r="X55" i="96"/>
  <c r="W55" i="96"/>
  <c r="V55" i="96"/>
  <c r="U55" i="96"/>
  <c r="T55" i="96"/>
  <c r="S55" i="96"/>
  <c r="R55" i="96"/>
  <c r="Q55" i="96"/>
  <c r="P55" i="96"/>
  <c r="O55" i="96"/>
  <c r="N55" i="96"/>
  <c r="M55" i="96"/>
  <c r="L55" i="96"/>
  <c r="K55" i="96"/>
  <c r="J55" i="96"/>
  <c r="I55" i="96"/>
  <c r="H55" i="96"/>
  <c r="G55" i="96"/>
  <c r="F55" i="96"/>
  <c r="E55" i="96"/>
  <c r="D55" i="96"/>
  <c r="C55" i="96"/>
  <c r="B55" i="96"/>
  <c r="Y50" i="96"/>
  <c r="X50" i="96"/>
  <c r="W50" i="96"/>
  <c r="V50" i="96"/>
  <c r="U50" i="96"/>
  <c r="T50" i="96"/>
  <c r="S50" i="96"/>
  <c r="R50" i="96"/>
  <c r="Q50" i="96"/>
  <c r="P50" i="96"/>
  <c r="O50" i="96"/>
  <c r="N50" i="96"/>
  <c r="M50" i="96"/>
  <c r="L50" i="96"/>
  <c r="K50" i="96"/>
  <c r="J50" i="96"/>
  <c r="I50" i="96"/>
  <c r="H50" i="96"/>
  <c r="G50" i="96"/>
  <c r="F50" i="96"/>
  <c r="E50" i="96"/>
  <c r="D50" i="96"/>
  <c r="C50" i="96"/>
  <c r="B50" i="96"/>
  <c r="Y45" i="96"/>
  <c r="X45" i="96"/>
  <c r="W45" i="96"/>
  <c r="V45" i="96"/>
  <c r="U45" i="96"/>
  <c r="T45" i="96"/>
  <c r="S45" i="96"/>
  <c r="R45" i="96"/>
  <c r="Q45" i="96"/>
  <c r="P45" i="96"/>
  <c r="O45" i="96"/>
  <c r="N45" i="96"/>
  <c r="M45" i="96"/>
  <c r="L45" i="96"/>
  <c r="K45" i="96"/>
  <c r="J45" i="96"/>
  <c r="I45" i="96"/>
  <c r="H45" i="96"/>
  <c r="G45" i="96"/>
  <c r="F45" i="96"/>
  <c r="E45" i="96"/>
  <c r="D45" i="96"/>
  <c r="C45" i="96"/>
  <c r="B45" i="96"/>
  <c r="Y40" i="96"/>
  <c r="X40" i="96"/>
  <c r="W40" i="96"/>
  <c r="V40" i="96"/>
  <c r="U40" i="96"/>
  <c r="T40" i="96"/>
  <c r="S40" i="96"/>
  <c r="R40" i="96"/>
  <c r="Q40" i="96"/>
  <c r="P40" i="96"/>
  <c r="O40" i="96"/>
  <c r="N40" i="96"/>
  <c r="M40" i="96"/>
  <c r="L40" i="96"/>
  <c r="K40" i="96"/>
  <c r="J40" i="96"/>
  <c r="I40" i="96"/>
  <c r="H40" i="96"/>
  <c r="G40" i="96"/>
  <c r="F40" i="96"/>
  <c r="E40" i="96"/>
  <c r="D40" i="96"/>
  <c r="C40" i="96"/>
  <c r="B40" i="96"/>
  <c r="Y35" i="96"/>
  <c r="X35" i="96"/>
  <c r="W35" i="96"/>
  <c r="V35" i="96"/>
  <c r="U35" i="96"/>
  <c r="T35" i="96"/>
  <c r="S35" i="96"/>
  <c r="R35" i="96"/>
  <c r="Q35" i="96"/>
  <c r="P35" i="96"/>
  <c r="O35" i="96"/>
  <c r="N35" i="96"/>
  <c r="M35" i="96"/>
  <c r="L35" i="96"/>
  <c r="K35" i="96"/>
  <c r="J35" i="96"/>
  <c r="I35" i="96"/>
  <c r="H35" i="96"/>
  <c r="G35" i="96"/>
  <c r="F35" i="96"/>
  <c r="E35" i="96"/>
  <c r="D35" i="96"/>
  <c r="C35" i="96"/>
  <c r="B35" i="96"/>
  <c r="Y30" i="96"/>
  <c r="X30" i="96"/>
  <c r="W30" i="96"/>
  <c r="V30" i="96"/>
  <c r="U30" i="96"/>
  <c r="T30" i="96"/>
  <c r="S30" i="96"/>
  <c r="R30" i="96"/>
  <c r="Q30" i="96"/>
  <c r="P30" i="96"/>
  <c r="O30" i="96"/>
  <c r="N30" i="96"/>
  <c r="M30" i="96"/>
  <c r="L30" i="96"/>
  <c r="K30" i="96"/>
  <c r="J30" i="96"/>
  <c r="I30" i="96"/>
  <c r="H30" i="96"/>
  <c r="G30" i="96"/>
  <c r="F30" i="96"/>
  <c r="E30" i="96"/>
  <c r="D30" i="96"/>
  <c r="C30" i="96"/>
  <c r="B30" i="96"/>
  <c r="Y25" i="96"/>
  <c r="X25" i="96"/>
  <c r="W25" i="96"/>
  <c r="V25" i="96"/>
  <c r="U25" i="96"/>
  <c r="T25" i="96"/>
  <c r="S25" i="96"/>
  <c r="R25" i="96"/>
  <c r="Q25" i="96"/>
  <c r="P25" i="96"/>
  <c r="O25" i="96"/>
  <c r="N25" i="96"/>
  <c r="M25" i="96"/>
  <c r="L25" i="96"/>
  <c r="K25" i="96"/>
  <c r="J25" i="96"/>
  <c r="I25" i="96"/>
  <c r="H25" i="96"/>
  <c r="G25" i="96"/>
  <c r="F25" i="96"/>
  <c r="E25" i="96"/>
  <c r="D25" i="96"/>
  <c r="C25" i="96"/>
  <c r="B25" i="96"/>
  <c r="Y20" i="96"/>
  <c r="X20" i="96"/>
  <c r="W20" i="96"/>
  <c r="V20" i="96"/>
  <c r="U20" i="96"/>
  <c r="T20" i="96"/>
  <c r="S20" i="96"/>
  <c r="R20" i="96"/>
  <c r="Q20" i="96"/>
  <c r="P20" i="96"/>
  <c r="O20" i="96"/>
  <c r="N20" i="96"/>
  <c r="M20" i="96"/>
  <c r="L20" i="96"/>
  <c r="K20" i="96"/>
  <c r="J20" i="96"/>
  <c r="I20" i="96"/>
  <c r="H20" i="96"/>
  <c r="G20" i="96"/>
  <c r="F20" i="96"/>
  <c r="E20" i="96"/>
  <c r="D20" i="96"/>
  <c r="C20" i="96"/>
  <c r="B20" i="96"/>
  <c r="Y15" i="96"/>
  <c r="X15" i="96"/>
  <c r="W15" i="96"/>
  <c r="V15" i="96"/>
  <c r="U15" i="96"/>
  <c r="T15" i="96"/>
  <c r="S15" i="96"/>
  <c r="R15" i="96"/>
  <c r="Q15" i="96"/>
  <c r="P15" i="96"/>
  <c r="O15" i="96"/>
  <c r="N15" i="96"/>
  <c r="M15" i="96"/>
  <c r="L15" i="96"/>
  <c r="K15" i="96"/>
  <c r="J15" i="96"/>
  <c r="I15" i="96"/>
  <c r="H15" i="96"/>
  <c r="G15" i="96"/>
  <c r="F15" i="96"/>
  <c r="E15" i="96"/>
  <c r="D15" i="96"/>
  <c r="C15" i="96"/>
  <c r="B15" i="96"/>
  <c r="Y10" i="96"/>
  <c r="X10" i="96"/>
  <c r="W10" i="96"/>
  <c r="V10" i="96"/>
  <c r="U10" i="96"/>
  <c r="T10" i="96"/>
  <c r="S10" i="96"/>
  <c r="R10" i="96"/>
  <c r="Q10" i="96"/>
  <c r="P10" i="96"/>
  <c r="O10" i="96"/>
  <c r="N10" i="96"/>
  <c r="M10" i="96"/>
  <c r="L10" i="96"/>
  <c r="K10" i="96"/>
  <c r="J10" i="96"/>
  <c r="I10" i="96"/>
  <c r="H10" i="96"/>
  <c r="G10" i="96"/>
  <c r="F10" i="96"/>
  <c r="E10" i="96"/>
  <c r="D10" i="96"/>
  <c r="C10" i="96"/>
  <c r="B10" i="96"/>
  <c r="V372" i="101" l="1"/>
  <c r="V310" i="101"/>
  <c r="V341" i="101"/>
  <c r="V279" i="101"/>
  <c r="Y370" i="101"/>
  <c r="Y339" i="101"/>
  <c r="Y277" i="101"/>
  <c r="Y308" i="101"/>
  <c r="K711" i="85"/>
  <c r="K710" i="85" s="1"/>
  <c r="K719" i="85"/>
  <c r="F719" i="85"/>
  <c r="F718" i="85" s="1"/>
  <c r="F711" i="85"/>
  <c r="F710" i="85" s="1"/>
  <c r="T711" i="85"/>
  <c r="T719" i="85"/>
  <c r="R719" i="85"/>
  <c r="R718" i="85" s="1"/>
  <c r="R711" i="85"/>
  <c r="R710" i="85" s="1"/>
  <c r="Q719" i="85"/>
  <c r="Q711" i="85"/>
  <c r="Q710" i="85" s="1"/>
  <c r="W711" i="85"/>
  <c r="W710" i="85" s="1"/>
  <c r="W719" i="85"/>
  <c r="W718" i="85" s="1"/>
  <c r="I719" i="85"/>
  <c r="I718" i="85" s="1"/>
  <c r="I711" i="85"/>
  <c r="L719" i="85"/>
  <c r="L718" i="85" s="1"/>
  <c r="L711" i="85"/>
  <c r="L710" i="85" s="1"/>
  <c r="C170" i="85"/>
  <c r="C208" i="82"/>
  <c r="O711" i="85"/>
  <c r="O710" i="85" s="1"/>
  <c r="O719" i="85"/>
  <c r="O718" i="85" s="1"/>
  <c r="J711" i="85"/>
  <c r="J710" i="85" s="1"/>
  <c r="J719" i="85"/>
  <c r="J718" i="85" s="1"/>
  <c r="U719" i="85"/>
  <c r="U718" i="85" s="1"/>
  <c r="U711" i="85"/>
  <c r="U710" i="85" s="1"/>
  <c r="N719" i="85"/>
  <c r="N718" i="85" s="1"/>
  <c r="N711" i="85"/>
  <c r="M719" i="85"/>
  <c r="M718" i="85" s="1"/>
  <c r="M711" i="85"/>
  <c r="M710" i="85" s="1"/>
  <c r="I203" i="82"/>
  <c r="I166" i="85"/>
  <c r="C711" i="85"/>
  <c r="C719" i="85"/>
  <c r="C718" i="85" s="1"/>
  <c r="I208" i="82"/>
  <c r="I170" i="85"/>
  <c r="Y719" i="85"/>
  <c r="Y718" i="85" s="1"/>
  <c r="Y711" i="85"/>
  <c r="Y710" i="85" s="1"/>
  <c r="E719" i="85"/>
  <c r="E718" i="85" s="1"/>
  <c r="E711" i="85"/>
  <c r="S711" i="85"/>
  <c r="S710" i="85" s="1"/>
  <c r="S719" i="85"/>
  <c r="S718" i="85" s="1"/>
  <c r="V719" i="85"/>
  <c r="V718" i="85" s="1"/>
  <c r="V711" i="85"/>
  <c r="V710" i="85" s="1"/>
  <c r="H170" i="85"/>
  <c r="H169" i="85" s="1"/>
  <c r="H208" i="82"/>
  <c r="X719" i="85"/>
  <c r="X718" i="85" s="1"/>
  <c r="X711" i="85"/>
  <c r="P711" i="85"/>
  <c r="P710" i="85" s="1"/>
  <c r="P719" i="85"/>
  <c r="P718" i="85" s="1"/>
  <c r="H719" i="85"/>
  <c r="H711" i="85"/>
  <c r="D711" i="85"/>
  <c r="D710" i="85" s="1"/>
  <c r="D719" i="85"/>
  <c r="D718" i="85" s="1"/>
  <c r="G711" i="85"/>
  <c r="G710" i="85" s="1"/>
  <c r="G719" i="85"/>
  <c r="B711" i="85"/>
  <c r="B710" i="85" s="1"/>
  <c r="B719" i="85"/>
  <c r="B718" i="85" s="1"/>
  <c r="Y764" i="86"/>
  <c r="X764" i="86"/>
  <c r="W764" i="86"/>
  <c r="V764" i="86"/>
  <c r="U764" i="86"/>
  <c r="T764" i="86"/>
  <c r="S764" i="86"/>
  <c r="R764" i="86"/>
  <c r="Q764" i="86"/>
  <c r="P764" i="86"/>
  <c r="O764" i="86"/>
  <c r="N764" i="86"/>
  <c r="M764" i="86"/>
  <c r="L764" i="86"/>
  <c r="K764" i="86"/>
  <c r="J764" i="86"/>
  <c r="I764" i="86"/>
  <c r="H764" i="86"/>
  <c r="G764" i="86"/>
  <c r="F764" i="86"/>
  <c r="E764" i="86"/>
  <c r="D764" i="86"/>
  <c r="C764" i="86"/>
  <c r="B764" i="86"/>
  <c r="Y760" i="86"/>
  <c r="X760" i="86"/>
  <c r="W760" i="86"/>
  <c r="V760" i="86"/>
  <c r="U760" i="86"/>
  <c r="T760" i="86"/>
  <c r="S760" i="86"/>
  <c r="R760" i="86"/>
  <c r="Q760" i="86"/>
  <c r="P760" i="86"/>
  <c r="O760" i="86"/>
  <c r="N760" i="86"/>
  <c r="M760" i="86"/>
  <c r="L760" i="86"/>
  <c r="K760" i="86"/>
  <c r="J760" i="86"/>
  <c r="I760" i="86"/>
  <c r="H760" i="86"/>
  <c r="G760" i="86"/>
  <c r="F760" i="86"/>
  <c r="E760" i="86"/>
  <c r="D760" i="86"/>
  <c r="C760" i="86"/>
  <c r="B760" i="86"/>
  <c r="Y756" i="86"/>
  <c r="X756" i="86"/>
  <c r="W756" i="86"/>
  <c r="V756" i="86"/>
  <c r="U756" i="86"/>
  <c r="T756" i="86"/>
  <c r="S756" i="86"/>
  <c r="R756" i="86"/>
  <c r="Q756" i="86"/>
  <c r="P756" i="86"/>
  <c r="O756" i="86"/>
  <c r="N756" i="86"/>
  <c r="M756" i="86"/>
  <c r="L756" i="86"/>
  <c r="K756" i="86"/>
  <c r="J756" i="86"/>
  <c r="I756" i="86"/>
  <c r="H756" i="86"/>
  <c r="G756" i="86"/>
  <c r="F756" i="86"/>
  <c r="E756" i="86"/>
  <c r="D756" i="86"/>
  <c r="C756" i="86"/>
  <c r="B756" i="86"/>
  <c r="Y748" i="86"/>
  <c r="X748" i="86"/>
  <c r="W748" i="86"/>
  <c r="V748" i="86"/>
  <c r="U748" i="86"/>
  <c r="T748" i="86"/>
  <c r="S748" i="86"/>
  <c r="R748" i="86"/>
  <c r="Q748" i="86"/>
  <c r="P748" i="86"/>
  <c r="O748" i="86"/>
  <c r="N748" i="86"/>
  <c r="M748" i="86"/>
  <c r="L748" i="86"/>
  <c r="K748" i="86"/>
  <c r="J748" i="86"/>
  <c r="I748" i="86"/>
  <c r="H748" i="86"/>
  <c r="G748" i="86"/>
  <c r="F748" i="86"/>
  <c r="E748" i="86"/>
  <c r="D748" i="86"/>
  <c r="C748" i="86"/>
  <c r="B748" i="86"/>
  <c r="Y744" i="86"/>
  <c r="X744" i="86"/>
  <c r="W744" i="86"/>
  <c r="V744" i="86"/>
  <c r="U744" i="86"/>
  <c r="T744" i="86"/>
  <c r="S744" i="86"/>
  <c r="R744" i="86"/>
  <c r="Q744" i="86"/>
  <c r="P744" i="86"/>
  <c r="O744" i="86"/>
  <c r="N744" i="86"/>
  <c r="M744" i="86"/>
  <c r="L744" i="86"/>
  <c r="K744" i="86"/>
  <c r="J744" i="86"/>
  <c r="I744" i="86"/>
  <c r="H744" i="86"/>
  <c r="G744" i="86"/>
  <c r="F744" i="86"/>
  <c r="E744" i="86"/>
  <c r="D744" i="86"/>
  <c r="C744" i="86"/>
  <c r="B744" i="86"/>
  <c r="Y736" i="86"/>
  <c r="X736" i="86"/>
  <c r="W736" i="86"/>
  <c r="V736" i="86"/>
  <c r="U736" i="86"/>
  <c r="T736" i="86"/>
  <c r="S736" i="86"/>
  <c r="R736" i="86"/>
  <c r="Q736" i="86"/>
  <c r="P736" i="86"/>
  <c r="O736" i="86"/>
  <c r="N736" i="86"/>
  <c r="M736" i="86"/>
  <c r="L736" i="86"/>
  <c r="K736" i="86"/>
  <c r="J736" i="86"/>
  <c r="I736" i="86"/>
  <c r="H736" i="86"/>
  <c r="G736" i="86"/>
  <c r="F736" i="86"/>
  <c r="E736" i="86"/>
  <c r="D736" i="86"/>
  <c r="C736" i="86"/>
  <c r="B736" i="86"/>
  <c r="Y732" i="86"/>
  <c r="X732" i="86"/>
  <c r="W732" i="86"/>
  <c r="V732" i="86"/>
  <c r="U732" i="86"/>
  <c r="T732" i="86"/>
  <c r="S732" i="86"/>
  <c r="R732" i="86"/>
  <c r="Q732" i="86"/>
  <c r="P732" i="86"/>
  <c r="O732" i="86"/>
  <c r="N732" i="86"/>
  <c r="M732" i="86"/>
  <c r="L732" i="86"/>
  <c r="K732" i="86"/>
  <c r="J732" i="86"/>
  <c r="I732" i="86"/>
  <c r="H732" i="86"/>
  <c r="G732" i="86"/>
  <c r="F732" i="86"/>
  <c r="E732" i="86"/>
  <c r="D732" i="86"/>
  <c r="C732" i="86"/>
  <c r="B732" i="86"/>
  <c r="Y728" i="86"/>
  <c r="X728" i="86"/>
  <c r="W728" i="86"/>
  <c r="V728" i="86"/>
  <c r="U728" i="86"/>
  <c r="T728" i="86"/>
  <c r="S728" i="86"/>
  <c r="R728" i="86"/>
  <c r="Q728" i="86"/>
  <c r="P728" i="86"/>
  <c r="O728" i="86"/>
  <c r="N728" i="86"/>
  <c r="M728" i="86"/>
  <c r="L728" i="86"/>
  <c r="K728" i="86"/>
  <c r="J728" i="86"/>
  <c r="I728" i="86"/>
  <c r="H728" i="86"/>
  <c r="G728" i="86"/>
  <c r="F728" i="86"/>
  <c r="E728" i="86"/>
  <c r="D728" i="86"/>
  <c r="C728" i="86"/>
  <c r="B728" i="86"/>
  <c r="Y724" i="86"/>
  <c r="X724" i="86"/>
  <c r="W724" i="86"/>
  <c r="V724" i="86"/>
  <c r="U724" i="86"/>
  <c r="T724" i="86"/>
  <c r="S724" i="86"/>
  <c r="R724" i="86"/>
  <c r="Q724" i="86"/>
  <c r="P724" i="86"/>
  <c r="O724" i="86"/>
  <c r="N724" i="86"/>
  <c r="M724" i="86"/>
  <c r="L724" i="86"/>
  <c r="K724" i="86"/>
  <c r="J724" i="86"/>
  <c r="I724" i="86"/>
  <c r="H724" i="86"/>
  <c r="G724" i="86"/>
  <c r="F724" i="86"/>
  <c r="E724" i="86"/>
  <c r="D724" i="86"/>
  <c r="C724" i="86"/>
  <c r="B724" i="86"/>
  <c r="Y720" i="86"/>
  <c r="X720" i="86"/>
  <c r="W720" i="86"/>
  <c r="V720" i="86"/>
  <c r="U720" i="86"/>
  <c r="T720" i="86"/>
  <c r="S720" i="86"/>
  <c r="R720" i="86"/>
  <c r="Q720" i="86"/>
  <c r="P720" i="86"/>
  <c r="O720" i="86"/>
  <c r="N720" i="86"/>
  <c r="M720" i="86"/>
  <c r="L720" i="86"/>
  <c r="K720" i="86"/>
  <c r="J720" i="86"/>
  <c r="I720" i="86"/>
  <c r="H720" i="86"/>
  <c r="G720" i="86"/>
  <c r="F720" i="86"/>
  <c r="E720" i="86"/>
  <c r="D720" i="86"/>
  <c r="C720" i="86"/>
  <c r="B720" i="86"/>
  <c r="Y716" i="86"/>
  <c r="X716" i="86"/>
  <c r="W716" i="86"/>
  <c r="V716" i="86"/>
  <c r="U716" i="86"/>
  <c r="T716" i="86"/>
  <c r="S716" i="86"/>
  <c r="R716" i="86"/>
  <c r="Q716" i="86"/>
  <c r="P716" i="86"/>
  <c r="O716" i="86"/>
  <c r="N716" i="86"/>
  <c r="M716" i="86"/>
  <c r="L716" i="86"/>
  <c r="K716" i="86"/>
  <c r="J716" i="86"/>
  <c r="I716" i="86"/>
  <c r="H716" i="86"/>
  <c r="G716" i="86"/>
  <c r="F716" i="86"/>
  <c r="E716" i="86"/>
  <c r="D716" i="86"/>
  <c r="C716" i="86"/>
  <c r="B716" i="86"/>
  <c r="Y712" i="86"/>
  <c r="X712" i="86"/>
  <c r="W712" i="86"/>
  <c r="V712" i="86"/>
  <c r="U712" i="86"/>
  <c r="T712" i="86"/>
  <c r="S712" i="86"/>
  <c r="R712" i="86"/>
  <c r="Q712" i="86"/>
  <c r="P712" i="86"/>
  <c r="O712" i="86"/>
  <c r="N712" i="86"/>
  <c r="M712" i="86"/>
  <c r="L712" i="86"/>
  <c r="K712" i="86"/>
  <c r="J712" i="86"/>
  <c r="I712" i="86"/>
  <c r="H712" i="86"/>
  <c r="G712" i="86"/>
  <c r="F712" i="86"/>
  <c r="E712" i="86"/>
  <c r="D712" i="86"/>
  <c r="C712" i="86"/>
  <c r="B712" i="86"/>
  <c r="Y708" i="86"/>
  <c r="X708" i="86"/>
  <c r="W708" i="86"/>
  <c r="V708" i="86"/>
  <c r="U708" i="86"/>
  <c r="T708" i="86"/>
  <c r="S708" i="86"/>
  <c r="R708" i="86"/>
  <c r="Q708" i="86"/>
  <c r="P708" i="86"/>
  <c r="O708" i="86"/>
  <c r="N708" i="86"/>
  <c r="M708" i="86"/>
  <c r="L708" i="86"/>
  <c r="K708" i="86"/>
  <c r="J708" i="86"/>
  <c r="I708" i="86"/>
  <c r="H708" i="86"/>
  <c r="G708" i="86"/>
  <c r="F708" i="86"/>
  <c r="E708" i="86"/>
  <c r="D708" i="86"/>
  <c r="C708" i="86"/>
  <c r="B708" i="86"/>
  <c r="Y704" i="86"/>
  <c r="X704" i="86"/>
  <c r="W704" i="86"/>
  <c r="V704" i="86"/>
  <c r="U704" i="86"/>
  <c r="T704" i="86"/>
  <c r="S704" i="86"/>
  <c r="R704" i="86"/>
  <c r="Q704" i="86"/>
  <c r="P704" i="86"/>
  <c r="O704" i="86"/>
  <c r="N704" i="86"/>
  <c r="M704" i="86"/>
  <c r="L704" i="86"/>
  <c r="K704" i="86"/>
  <c r="J704" i="86"/>
  <c r="I704" i="86"/>
  <c r="H704" i="86"/>
  <c r="G704" i="86"/>
  <c r="F704" i="86"/>
  <c r="E704" i="86"/>
  <c r="D704" i="86"/>
  <c r="C704" i="86"/>
  <c r="B704" i="86"/>
  <c r="Y700" i="86"/>
  <c r="X700" i="86"/>
  <c r="W700" i="86"/>
  <c r="V700" i="86"/>
  <c r="U700" i="86"/>
  <c r="T700" i="86"/>
  <c r="S700" i="86"/>
  <c r="R700" i="86"/>
  <c r="Q700" i="86"/>
  <c r="P700" i="86"/>
  <c r="O700" i="86"/>
  <c r="N700" i="86"/>
  <c r="M700" i="86"/>
  <c r="L700" i="86"/>
  <c r="K700" i="86"/>
  <c r="J700" i="86"/>
  <c r="I700" i="86"/>
  <c r="H700" i="86"/>
  <c r="G700" i="86"/>
  <c r="F700" i="86"/>
  <c r="E700" i="86"/>
  <c r="D700" i="86"/>
  <c r="C700" i="86"/>
  <c r="B700" i="86"/>
  <c r="Y696" i="86"/>
  <c r="X696" i="86"/>
  <c r="W696" i="86"/>
  <c r="V696" i="86"/>
  <c r="U696" i="86"/>
  <c r="T696" i="86"/>
  <c r="S696" i="86"/>
  <c r="R696" i="86"/>
  <c r="Q696" i="86"/>
  <c r="P696" i="86"/>
  <c r="O696" i="86"/>
  <c r="N696" i="86"/>
  <c r="M696" i="86"/>
  <c r="L696" i="86"/>
  <c r="K696" i="86"/>
  <c r="J696" i="86"/>
  <c r="I696" i="86"/>
  <c r="H696" i="86"/>
  <c r="G696" i="86"/>
  <c r="F696" i="86"/>
  <c r="E696" i="86"/>
  <c r="D696" i="86"/>
  <c r="C696" i="86"/>
  <c r="B696" i="86"/>
  <c r="Y692" i="86"/>
  <c r="X692" i="86"/>
  <c r="W692" i="86"/>
  <c r="V692" i="86"/>
  <c r="U692" i="86"/>
  <c r="T692" i="86"/>
  <c r="S692" i="86"/>
  <c r="R692" i="86"/>
  <c r="Q692" i="86"/>
  <c r="P692" i="86"/>
  <c r="O692" i="86"/>
  <c r="N692" i="86"/>
  <c r="M692" i="86"/>
  <c r="L692" i="86"/>
  <c r="K692" i="86"/>
  <c r="J692" i="86"/>
  <c r="I692" i="86"/>
  <c r="H692" i="86"/>
  <c r="G692" i="86"/>
  <c r="F692" i="86"/>
  <c r="E692" i="86"/>
  <c r="D692" i="86"/>
  <c r="C692" i="86"/>
  <c r="B692" i="86"/>
  <c r="Y688" i="86"/>
  <c r="X688" i="86"/>
  <c r="W688" i="86"/>
  <c r="V688" i="86"/>
  <c r="U688" i="86"/>
  <c r="T688" i="86"/>
  <c r="S688" i="86"/>
  <c r="R688" i="86"/>
  <c r="Q688" i="86"/>
  <c r="P688" i="86"/>
  <c r="O688" i="86"/>
  <c r="N688" i="86"/>
  <c r="M688" i="86"/>
  <c r="L688" i="86"/>
  <c r="K688" i="86"/>
  <c r="J688" i="86"/>
  <c r="I688" i="86"/>
  <c r="H688" i="86"/>
  <c r="G688" i="86"/>
  <c r="F688" i="86"/>
  <c r="E688" i="86"/>
  <c r="D688" i="86"/>
  <c r="C688" i="86"/>
  <c r="B688" i="86"/>
  <c r="Y684" i="86"/>
  <c r="X684" i="86"/>
  <c r="W684" i="86"/>
  <c r="V684" i="86"/>
  <c r="U684" i="86"/>
  <c r="T684" i="86"/>
  <c r="S684" i="86"/>
  <c r="R684" i="86"/>
  <c r="Q684" i="86"/>
  <c r="P684" i="86"/>
  <c r="O684" i="86"/>
  <c r="N684" i="86"/>
  <c r="M684" i="86"/>
  <c r="L684" i="86"/>
  <c r="K684" i="86"/>
  <c r="J684" i="86"/>
  <c r="I684" i="86"/>
  <c r="H684" i="86"/>
  <c r="G684" i="86"/>
  <c r="F684" i="86"/>
  <c r="E684" i="86"/>
  <c r="D684" i="86"/>
  <c r="C684" i="86"/>
  <c r="B684" i="86"/>
  <c r="Y680" i="86"/>
  <c r="X680" i="86"/>
  <c r="W680" i="86"/>
  <c r="V680" i="86"/>
  <c r="U680" i="86"/>
  <c r="T680" i="86"/>
  <c r="S680" i="86"/>
  <c r="R680" i="86"/>
  <c r="Q680" i="86"/>
  <c r="P680" i="86"/>
  <c r="O680" i="86"/>
  <c r="N680" i="86"/>
  <c r="M680" i="86"/>
  <c r="L680" i="86"/>
  <c r="K680" i="86"/>
  <c r="J680" i="86"/>
  <c r="I680" i="86"/>
  <c r="H680" i="86"/>
  <c r="G680" i="86"/>
  <c r="F680" i="86"/>
  <c r="E680" i="86"/>
  <c r="D680" i="86"/>
  <c r="C680" i="86"/>
  <c r="B680" i="86"/>
  <c r="Y676" i="86"/>
  <c r="X676" i="86"/>
  <c r="W676" i="86"/>
  <c r="V676" i="86"/>
  <c r="U676" i="86"/>
  <c r="T676" i="86"/>
  <c r="S676" i="86"/>
  <c r="R676" i="86"/>
  <c r="Q676" i="86"/>
  <c r="P676" i="86"/>
  <c r="O676" i="86"/>
  <c r="N676" i="86"/>
  <c r="M676" i="86"/>
  <c r="L676" i="86"/>
  <c r="K676" i="86"/>
  <c r="J676" i="86"/>
  <c r="I676" i="86"/>
  <c r="H676" i="86"/>
  <c r="G676" i="86"/>
  <c r="F676" i="86"/>
  <c r="E676" i="86"/>
  <c r="D676" i="86"/>
  <c r="C676" i="86"/>
  <c r="B676" i="86"/>
  <c r="Y672" i="86"/>
  <c r="X672" i="86"/>
  <c r="W672" i="86"/>
  <c r="V672" i="86"/>
  <c r="U672" i="86"/>
  <c r="T672" i="86"/>
  <c r="S672" i="86"/>
  <c r="R672" i="86"/>
  <c r="Q672" i="86"/>
  <c r="P672" i="86"/>
  <c r="O672" i="86"/>
  <c r="N672" i="86"/>
  <c r="M672" i="86"/>
  <c r="L672" i="86"/>
  <c r="K672" i="86"/>
  <c r="J672" i="86"/>
  <c r="I672" i="86"/>
  <c r="H672" i="86"/>
  <c r="G672" i="86"/>
  <c r="F672" i="86"/>
  <c r="E672" i="86"/>
  <c r="D672" i="86"/>
  <c r="C672" i="86"/>
  <c r="B672" i="86"/>
  <c r="Y668" i="86"/>
  <c r="X668" i="86"/>
  <c r="W668" i="86"/>
  <c r="V668" i="86"/>
  <c r="U668" i="86"/>
  <c r="T668" i="86"/>
  <c r="S668" i="86"/>
  <c r="R668" i="86"/>
  <c r="Q668" i="86"/>
  <c r="P668" i="86"/>
  <c r="O668" i="86"/>
  <c r="N668" i="86"/>
  <c r="M668" i="86"/>
  <c r="L668" i="86"/>
  <c r="K668" i="86"/>
  <c r="J668" i="86"/>
  <c r="I668" i="86"/>
  <c r="H668" i="86"/>
  <c r="G668" i="86"/>
  <c r="F668" i="86"/>
  <c r="E668" i="86"/>
  <c r="D668" i="86"/>
  <c r="C668" i="86"/>
  <c r="B668" i="86"/>
  <c r="Y664" i="86"/>
  <c r="X664" i="86"/>
  <c r="W664" i="86"/>
  <c r="V664" i="86"/>
  <c r="U664" i="86"/>
  <c r="T664" i="86"/>
  <c r="S664" i="86"/>
  <c r="R664" i="86"/>
  <c r="Q664" i="86"/>
  <c r="P664" i="86"/>
  <c r="O664" i="86"/>
  <c r="N664" i="86"/>
  <c r="M664" i="86"/>
  <c r="L664" i="86"/>
  <c r="K664" i="86"/>
  <c r="J664" i="86"/>
  <c r="I664" i="86"/>
  <c r="H664" i="86"/>
  <c r="G664" i="86"/>
  <c r="F664" i="86"/>
  <c r="E664" i="86"/>
  <c r="D664" i="86"/>
  <c r="C664" i="86"/>
  <c r="B664" i="86"/>
  <c r="Y660" i="86"/>
  <c r="X660" i="86"/>
  <c r="W660" i="86"/>
  <c r="V660" i="86"/>
  <c r="U660" i="86"/>
  <c r="T660" i="86"/>
  <c r="S660" i="86"/>
  <c r="R660" i="86"/>
  <c r="Q660" i="86"/>
  <c r="P660" i="86"/>
  <c r="O660" i="86"/>
  <c r="N660" i="86"/>
  <c r="M660" i="86"/>
  <c r="L660" i="86"/>
  <c r="K660" i="86"/>
  <c r="J660" i="86"/>
  <c r="I660" i="86"/>
  <c r="H660" i="86"/>
  <c r="G660" i="86"/>
  <c r="F660" i="86"/>
  <c r="E660" i="86"/>
  <c r="D660" i="86"/>
  <c r="C660" i="86"/>
  <c r="B660" i="86"/>
  <c r="Y656" i="86"/>
  <c r="X656" i="86"/>
  <c r="W656" i="86"/>
  <c r="V656" i="86"/>
  <c r="U656" i="86"/>
  <c r="T656" i="86"/>
  <c r="S656" i="86"/>
  <c r="R656" i="86"/>
  <c r="Q656" i="86"/>
  <c r="P656" i="86"/>
  <c r="O656" i="86"/>
  <c r="N656" i="86"/>
  <c r="M656" i="86"/>
  <c r="L656" i="86"/>
  <c r="K656" i="86"/>
  <c r="J656" i="86"/>
  <c r="I656" i="86"/>
  <c r="H656" i="86"/>
  <c r="G656" i="86"/>
  <c r="F656" i="86"/>
  <c r="E656" i="86"/>
  <c r="D656" i="86"/>
  <c r="C656" i="86"/>
  <c r="B656" i="86"/>
  <c r="Y652" i="86"/>
  <c r="X652" i="86"/>
  <c r="W652" i="86"/>
  <c r="V652" i="86"/>
  <c r="U652" i="86"/>
  <c r="T652" i="86"/>
  <c r="S652" i="86"/>
  <c r="R652" i="86"/>
  <c r="Q652" i="86"/>
  <c r="P652" i="86"/>
  <c r="O652" i="86"/>
  <c r="N652" i="86"/>
  <c r="M652" i="86"/>
  <c r="L652" i="86"/>
  <c r="K652" i="86"/>
  <c r="J652" i="86"/>
  <c r="I652" i="86"/>
  <c r="H652" i="86"/>
  <c r="G652" i="86"/>
  <c r="F652" i="86"/>
  <c r="E652" i="86"/>
  <c r="D652" i="86"/>
  <c r="C652" i="86"/>
  <c r="B652" i="86"/>
  <c r="Y648" i="86"/>
  <c r="X648" i="86"/>
  <c r="W648" i="86"/>
  <c r="V648" i="86"/>
  <c r="U648" i="86"/>
  <c r="T648" i="86"/>
  <c r="S648" i="86"/>
  <c r="R648" i="86"/>
  <c r="Q648" i="86"/>
  <c r="P648" i="86"/>
  <c r="O648" i="86"/>
  <c r="N648" i="86"/>
  <c r="M648" i="86"/>
  <c r="L648" i="86"/>
  <c r="K648" i="86"/>
  <c r="J648" i="86"/>
  <c r="I648" i="86"/>
  <c r="H648" i="86"/>
  <c r="G648" i="86"/>
  <c r="F648" i="86"/>
  <c r="E648" i="86"/>
  <c r="D648" i="86"/>
  <c r="C648" i="86"/>
  <c r="B648" i="86"/>
  <c r="Y645" i="86"/>
  <c r="Y644" i="86" s="1"/>
  <c r="X645" i="86"/>
  <c r="X644" i="86" s="1"/>
  <c r="W645" i="86"/>
  <c r="W644" i="86" s="1"/>
  <c r="V645" i="86"/>
  <c r="V644" i="86" s="1"/>
  <c r="U645" i="86"/>
  <c r="U644" i="86" s="1"/>
  <c r="T645" i="86"/>
  <c r="T644" i="86" s="1"/>
  <c r="S645" i="86"/>
  <c r="S644" i="86" s="1"/>
  <c r="R645" i="86"/>
  <c r="R644" i="86" s="1"/>
  <c r="Q645" i="86"/>
  <c r="Q644" i="86" s="1"/>
  <c r="P645" i="86"/>
  <c r="P644" i="86" s="1"/>
  <c r="O645" i="86"/>
  <c r="O644" i="86" s="1"/>
  <c r="N645" i="86"/>
  <c r="N644" i="86" s="1"/>
  <c r="M645" i="86"/>
  <c r="M644" i="86" s="1"/>
  <c r="L645" i="86"/>
  <c r="L644" i="86" s="1"/>
  <c r="K645" i="86"/>
  <c r="K644" i="86" s="1"/>
  <c r="J645" i="86"/>
  <c r="J644" i="86" s="1"/>
  <c r="I645" i="86"/>
  <c r="I644" i="86" s="1"/>
  <c r="H645" i="86"/>
  <c r="H644" i="86" s="1"/>
  <c r="G645" i="86"/>
  <c r="G644" i="86" s="1"/>
  <c r="F645" i="86"/>
  <c r="F644" i="86" s="1"/>
  <c r="E645" i="86"/>
  <c r="E644" i="86" s="1"/>
  <c r="D645" i="86"/>
  <c r="D644" i="86" s="1"/>
  <c r="C645" i="86"/>
  <c r="C644" i="86" s="1"/>
  <c r="B645" i="86"/>
  <c r="B644" i="86" s="1"/>
  <c r="Y635" i="86"/>
  <c r="Y634" i="86" s="1"/>
  <c r="X635" i="86"/>
  <c r="X634" i="86" s="1"/>
  <c r="W635" i="86"/>
  <c r="W634" i="86" s="1"/>
  <c r="V635" i="86"/>
  <c r="V634" i="86" s="1"/>
  <c r="U635" i="86"/>
  <c r="U634" i="86" s="1"/>
  <c r="T635" i="86"/>
  <c r="T634" i="86" s="1"/>
  <c r="S635" i="86"/>
  <c r="S634" i="86" s="1"/>
  <c r="R635" i="86"/>
  <c r="R634" i="86" s="1"/>
  <c r="Q635" i="86"/>
  <c r="Q634" i="86" s="1"/>
  <c r="P635" i="86"/>
  <c r="P634" i="86" s="1"/>
  <c r="O635" i="86"/>
  <c r="O634" i="86" s="1"/>
  <c r="N635" i="86"/>
  <c r="N634" i="86" s="1"/>
  <c r="M635" i="86"/>
  <c r="M634" i="86" s="1"/>
  <c r="L635" i="86"/>
  <c r="L634" i="86" s="1"/>
  <c r="K635" i="86"/>
  <c r="K634" i="86" s="1"/>
  <c r="J635" i="86"/>
  <c r="J634" i="86" s="1"/>
  <c r="I635" i="86"/>
  <c r="I634" i="86" s="1"/>
  <c r="H635" i="86"/>
  <c r="H634" i="86" s="1"/>
  <c r="G635" i="86"/>
  <c r="G634" i="86" s="1"/>
  <c r="F635" i="86"/>
  <c r="F634" i="86" s="1"/>
  <c r="E635" i="86"/>
  <c r="E634" i="86" s="1"/>
  <c r="D635" i="86"/>
  <c r="D634" i="86" s="1"/>
  <c r="C635" i="86"/>
  <c r="C634" i="86" s="1"/>
  <c r="B635" i="86"/>
  <c r="B634" i="86" s="1"/>
  <c r="Y630" i="86"/>
  <c r="Y629" i="86" s="1"/>
  <c r="X630" i="86"/>
  <c r="X629" i="86" s="1"/>
  <c r="W630" i="86"/>
  <c r="W629" i="86" s="1"/>
  <c r="V630" i="86"/>
  <c r="V629" i="86" s="1"/>
  <c r="U630" i="86"/>
  <c r="U629" i="86" s="1"/>
  <c r="T630" i="86"/>
  <c r="T629" i="86" s="1"/>
  <c r="S630" i="86"/>
  <c r="S629" i="86" s="1"/>
  <c r="R630" i="86"/>
  <c r="R629" i="86" s="1"/>
  <c r="Q630" i="86"/>
  <c r="Q629" i="86" s="1"/>
  <c r="P630" i="86"/>
  <c r="P629" i="86" s="1"/>
  <c r="O630" i="86"/>
  <c r="O629" i="86" s="1"/>
  <c r="N630" i="86"/>
  <c r="N629" i="86" s="1"/>
  <c r="M630" i="86"/>
  <c r="M629" i="86" s="1"/>
  <c r="L630" i="86"/>
  <c r="L629" i="86" s="1"/>
  <c r="K630" i="86"/>
  <c r="K629" i="86" s="1"/>
  <c r="J630" i="86"/>
  <c r="J629" i="86" s="1"/>
  <c r="I630" i="86"/>
  <c r="I629" i="86" s="1"/>
  <c r="H630" i="86"/>
  <c r="H629" i="86" s="1"/>
  <c r="G630" i="86"/>
  <c r="G629" i="86" s="1"/>
  <c r="F630" i="86"/>
  <c r="F629" i="86" s="1"/>
  <c r="E630" i="86"/>
  <c r="E629" i="86" s="1"/>
  <c r="D630" i="86"/>
  <c r="D629" i="86" s="1"/>
  <c r="C630" i="86"/>
  <c r="C629" i="86" s="1"/>
  <c r="B630" i="86"/>
  <c r="B629" i="86" s="1"/>
  <c r="Y625" i="86"/>
  <c r="Y624" i="86" s="1"/>
  <c r="X625" i="86"/>
  <c r="X624" i="86" s="1"/>
  <c r="W625" i="86"/>
  <c r="W624" i="86" s="1"/>
  <c r="V625" i="86"/>
  <c r="V624" i="86" s="1"/>
  <c r="U625" i="86"/>
  <c r="U624" i="86" s="1"/>
  <c r="T625" i="86"/>
  <c r="T624" i="86" s="1"/>
  <c r="S625" i="86"/>
  <c r="S624" i="86" s="1"/>
  <c r="R625" i="86"/>
  <c r="R624" i="86" s="1"/>
  <c r="Q625" i="86"/>
  <c r="Q624" i="86" s="1"/>
  <c r="P625" i="86"/>
  <c r="P624" i="86" s="1"/>
  <c r="O625" i="86"/>
  <c r="O624" i="86" s="1"/>
  <c r="N625" i="86"/>
  <c r="N624" i="86" s="1"/>
  <c r="M625" i="86"/>
  <c r="M624" i="86" s="1"/>
  <c r="L625" i="86"/>
  <c r="L624" i="86" s="1"/>
  <c r="K625" i="86"/>
  <c r="K624" i="86" s="1"/>
  <c r="J625" i="86"/>
  <c r="J624" i="86" s="1"/>
  <c r="I625" i="86"/>
  <c r="I624" i="86" s="1"/>
  <c r="H625" i="86"/>
  <c r="H624" i="86" s="1"/>
  <c r="G625" i="86"/>
  <c r="G624" i="86" s="1"/>
  <c r="F625" i="86"/>
  <c r="F624" i="86" s="1"/>
  <c r="E625" i="86"/>
  <c r="E624" i="86" s="1"/>
  <c r="D625" i="86"/>
  <c r="D624" i="86" s="1"/>
  <c r="C625" i="86"/>
  <c r="C624" i="86" s="1"/>
  <c r="B625" i="86"/>
  <c r="B624" i="86" s="1"/>
  <c r="Y620" i="86"/>
  <c r="Y619" i="86" s="1"/>
  <c r="X620" i="86"/>
  <c r="X619" i="86" s="1"/>
  <c r="W620" i="86"/>
  <c r="W619" i="86" s="1"/>
  <c r="V620" i="86"/>
  <c r="V619" i="86" s="1"/>
  <c r="U620" i="86"/>
  <c r="U619" i="86" s="1"/>
  <c r="T620" i="86"/>
  <c r="T619" i="86" s="1"/>
  <c r="S620" i="86"/>
  <c r="S619" i="86" s="1"/>
  <c r="R620" i="86"/>
  <c r="R619" i="86" s="1"/>
  <c r="Q620" i="86"/>
  <c r="Q619" i="86" s="1"/>
  <c r="P620" i="86"/>
  <c r="P619" i="86" s="1"/>
  <c r="O620" i="86"/>
  <c r="O619" i="86" s="1"/>
  <c r="N620" i="86"/>
  <c r="N619" i="86" s="1"/>
  <c r="M620" i="86"/>
  <c r="M619" i="86" s="1"/>
  <c r="L620" i="86"/>
  <c r="L619" i="86" s="1"/>
  <c r="K620" i="86"/>
  <c r="K619" i="86" s="1"/>
  <c r="J620" i="86"/>
  <c r="J619" i="86" s="1"/>
  <c r="I620" i="86"/>
  <c r="I619" i="86" s="1"/>
  <c r="H620" i="86"/>
  <c r="H619" i="86" s="1"/>
  <c r="G620" i="86"/>
  <c r="G619" i="86" s="1"/>
  <c r="F620" i="86"/>
  <c r="F619" i="86" s="1"/>
  <c r="E620" i="86"/>
  <c r="E619" i="86" s="1"/>
  <c r="D620" i="86"/>
  <c r="D619" i="86" s="1"/>
  <c r="C620" i="86"/>
  <c r="C619" i="86" s="1"/>
  <c r="B620" i="86"/>
  <c r="B619" i="86" s="1"/>
  <c r="Y615" i="86"/>
  <c r="Y614" i="86" s="1"/>
  <c r="X615" i="86"/>
  <c r="X614" i="86" s="1"/>
  <c r="W615" i="86"/>
  <c r="W614" i="86" s="1"/>
  <c r="V615" i="86"/>
  <c r="V614" i="86" s="1"/>
  <c r="U615" i="86"/>
  <c r="U614" i="86" s="1"/>
  <c r="T615" i="86"/>
  <c r="T614" i="86" s="1"/>
  <c r="S615" i="86"/>
  <c r="S614" i="86" s="1"/>
  <c r="R615" i="86"/>
  <c r="R614" i="86" s="1"/>
  <c r="Q615" i="86"/>
  <c r="Q614" i="86" s="1"/>
  <c r="P615" i="86"/>
  <c r="P614" i="86" s="1"/>
  <c r="O615" i="86"/>
  <c r="O614" i="86" s="1"/>
  <c r="N615" i="86"/>
  <c r="N614" i="86" s="1"/>
  <c r="M615" i="86"/>
  <c r="M614" i="86" s="1"/>
  <c r="L615" i="86"/>
  <c r="L614" i="86" s="1"/>
  <c r="K615" i="86"/>
  <c r="K614" i="86" s="1"/>
  <c r="J615" i="86"/>
  <c r="J614" i="86" s="1"/>
  <c r="I615" i="86"/>
  <c r="I614" i="86" s="1"/>
  <c r="H615" i="86"/>
  <c r="H614" i="86" s="1"/>
  <c r="G615" i="86"/>
  <c r="G614" i="86" s="1"/>
  <c r="F615" i="86"/>
  <c r="F614" i="86" s="1"/>
  <c r="E615" i="86"/>
  <c r="E614" i="86" s="1"/>
  <c r="D615" i="86"/>
  <c r="D614" i="86" s="1"/>
  <c r="C615" i="86"/>
  <c r="C614" i="86" s="1"/>
  <c r="B615" i="86"/>
  <c r="B614" i="86" s="1"/>
  <c r="Y605" i="86"/>
  <c r="Y604" i="86" s="1"/>
  <c r="X605" i="86"/>
  <c r="X604" i="86" s="1"/>
  <c r="W605" i="86"/>
  <c r="W604" i="86" s="1"/>
  <c r="V605" i="86"/>
  <c r="V604" i="86" s="1"/>
  <c r="U605" i="86"/>
  <c r="U604" i="86" s="1"/>
  <c r="T605" i="86"/>
  <c r="T604" i="86" s="1"/>
  <c r="S605" i="86"/>
  <c r="S604" i="86" s="1"/>
  <c r="R605" i="86"/>
  <c r="R604" i="86" s="1"/>
  <c r="Q605" i="86"/>
  <c r="Q604" i="86" s="1"/>
  <c r="P605" i="86"/>
  <c r="P604" i="86" s="1"/>
  <c r="O605" i="86"/>
  <c r="O604" i="86" s="1"/>
  <c r="N605" i="86"/>
  <c r="N604" i="86" s="1"/>
  <c r="M605" i="86"/>
  <c r="M604" i="86" s="1"/>
  <c r="L605" i="86"/>
  <c r="L604" i="86" s="1"/>
  <c r="K605" i="86"/>
  <c r="K604" i="86" s="1"/>
  <c r="J605" i="86"/>
  <c r="J604" i="86" s="1"/>
  <c r="I605" i="86"/>
  <c r="I604" i="86" s="1"/>
  <c r="H605" i="86"/>
  <c r="H604" i="86" s="1"/>
  <c r="G605" i="86"/>
  <c r="G604" i="86" s="1"/>
  <c r="F605" i="86"/>
  <c r="F604" i="86" s="1"/>
  <c r="E605" i="86"/>
  <c r="E604" i="86" s="1"/>
  <c r="D605" i="86"/>
  <c r="D604" i="86" s="1"/>
  <c r="C605" i="86"/>
  <c r="C604" i="86" s="1"/>
  <c r="B605" i="86"/>
  <c r="B604" i="86" s="1"/>
  <c r="Y600" i="86"/>
  <c r="Y599" i="86" s="1"/>
  <c r="X600" i="86"/>
  <c r="X599" i="86" s="1"/>
  <c r="W600" i="86"/>
  <c r="W599" i="86" s="1"/>
  <c r="V600" i="86"/>
  <c r="V599" i="86" s="1"/>
  <c r="U600" i="86"/>
  <c r="U599" i="86" s="1"/>
  <c r="T600" i="86"/>
  <c r="T599" i="86" s="1"/>
  <c r="S600" i="86"/>
  <c r="S599" i="86" s="1"/>
  <c r="R600" i="86"/>
  <c r="R599" i="86" s="1"/>
  <c r="Q600" i="86"/>
  <c r="Q599" i="86" s="1"/>
  <c r="P600" i="86"/>
  <c r="P599" i="86" s="1"/>
  <c r="O600" i="86"/>
  <c r="O599" i="86" s="1"/>
  <c r="N600" i="86"/>
  <c r="N599" i="86" s="1"/>
  <c r="M600" i="86"/>
  <c r="M599" i="86" s="1"/>
  <c r="L600" i="86"/>
  <c r="L599" i="86" s="1"/>
  <c r="K600" i="86"/>
  <c r="K599" i="86" s="1"/>
  <c r="J600" i="86"/>
  <c r="J599" i="86" s="1"/>
  <c r="I600" i="86"/>
  <c r="I599" i="86" s="1"/>
  <c r="H600" i="86"/>
  <c r="H599" i="86" s="1"/>
  <c r="G600" i="86"/>
  <c r="G599" i="86" s="1"/>
  <c r="F600" i="86"/>
  <c r="F599" i="86" s="1"/>
  <c r="E600" i="86"/>
  <c r="E599" i="86" s="1"/>
  <c r="D600" i="86"/>
  <c r="D599" i="86" s="1"/>
  <c r="C600" i="86"/>
  <c r="C599" i="86" s="1"/>
  <c r="B600" i="86"/>
  <c r="B599" i="86" s="1"/>
  <c r="Y595" i="86"/>
  <c r="Y594" i="86" s="1"/>
  <c r="X595" i="86"/>
  <c r="X594" i="86" s="1"/>
  <c r="W595" i="86"/>
  <c r="W594" i="86" s="1"/>
  <c r="V595" i="86"/>
  <c r="V594" i="86" s="1"/>
  <c r="U595" i="86"/>
  <c r="U594" i="86" s="1"/>
  <c r="T595" i="86"/>
  <c r="T594" i="86" s="1"/>
  <c r="S595" i="86"/>
  <c r="S594" i="86" s="1"/>
  <c r="R595" i="86"/>
  <c r="R594" i="86" s="1"/>
  <c r="Q595" i="86"/>
  <c r="Q594" i="86" s="1"/>
  <c r="P595" i="86"/>
  <c r="P594" i="86" s="1"/>
  <c r="O595" i="86"/>
  <c r="O594" i="86" s="1"/>
  <c r="N595" i="86"/>
  <c r="N594" i="86" s="1"/>
  <c r="M595" i="86"/>
  <c r="M594" i="86" s="1"/>
  <c r="L595" i="86"/>
  <c r="L594" i="86" s="1"/>
  <c r="K595" i="86"/>
  <c r="K594" i="86" s="1"/>
  <c r="J595" i="86"/>
  <c r="J594" i="86" s="1"/>
  <c r="I595" i="86"/>
  <c r="I594" i="86" s="1"/>
  <c r="H595" i="86"/>
  <c r="H594" i="86" s="1"/>
  <c r="G595" i="86"/>
  <c r="G594" i="86" s="1"/>
  <c r="F595" i="86"/>
  <c r="F594" i="86" s="1"/>
  <c r="E595" i="86"/>
  <c r="E594" i="86" s="1"/>
  <c r="D595" i="86"/>
  <c r="D594" i="86" s="1"/>
  <c r="C595" i="86"/>
  <c r="C594" i="86" s="1"/>
  <c r="B595" i="86"/>
  <c r="B594" i="86" s="1"/>
  <c r="Y590" i="86"/>
  <c r="Y589" i="86" s="1"/>
  <c r="X590" i="86"/>
  <c r="X589" i="86" s="1"/>
  <c r="W590" i="86"/>
  <c r="W589" i="86" s="1"/>
  <c r="V590" i="86"/>
  <c r="V589" i="86" s="1"/>
  <c r="U590" i="86"/>
  <c r="U589" i="86" s="1"/>
  <c r="T590" i="86"/>
  <c r="T589" i="86" s="1"/>
  <c r="S590" i="86"/>
  <c r="S589" i="86" s="1"/>
  <c r="R590" i="86"/>
  <c r="R589" i="86" s="1"/>
  <c r="Q590" i="86"/>
  <c r="Q589" i="86" s="1"/>
  <c r="P590" i="86"/>
  <c r="P589" i="86" s="1"/>
  <c r="O590" i="86"/>
  <c r="O589" i="86" s="1"/>
  <c r="N590" i="86"/>
  <c r="N589" i="86" s="1"/>
  <c r="M590" i="86"/>
  <c r="M589" i="86" s="1"/>
  <c r="L590" i="86"/>
  <c r="L589" i="86" s="1"/>
  <c r="K590" i="86"/>
  <c r="K589" i="86" s="1"/>
  <c r="J590" i="86"/>
  <c r="J589" i="86" s="1"/>
  <c r="I590" i="86"/>
  <c r="I589" i="86" s="1"/>
  <c r="H590" i="86"/>
  <c r="H589" i="86" s="1"/>
  <c r="G590" i="86"/>
  <c r="G589" i="86" s="1"/>
  <c r="F590" i="86"/>
  <c r="F589" i="86" s="1"/>
  <c r="E590" i="86"/>
  <c r="E589" i="86" s="1"/>
  <c r="D590" i="86"/>
  <c r="D589" i="86" s="1"/>
  <c r="C590" i="86"/>
  <c r="C589" i="86" s="1"/>
  <c r="B590" i="86"/>
  <c r="B589" i="86" s="1"/>
  <c r="B504" i="86"/>
  <c r="Y500" i="86"/>
  <c r="Y499" i="86" s="1"/>
  <c r="X500" i="86"/>
  <c r="X499" i="86" s="1"/>
  <c r="W500" i="86"/>
  <c r="W499" i="86" s="1"/>
  <c r="V500" i="86"/>
  <c r="V499" i="86" s="1"/>
  <c r="U500" i="86"/>
  <c r="U499" i="86" s="1"/>
  <c r="T500" i="86"/>
  <c r="T499" i="86" s="1"/>
  <c r="S500" i="86"/>
  <c r="S499" i="86" s="1"/>
  <c r="R500" i="86"/>
  <c r="R499" i="86" s="1"/>
  <c r="Q500" i="86"/>
  <c r="Q499" i="86" s="1"/>
  <c r="P500" i="86"/>
  <c r="P499" i="86" s="1"/>
  <c r="O500" i="86"/>
  <c r="O499" i="86" s="1"/>
  <c r="N500" i="86"/>
  <c r="N499" i="86" s="1"/>
  <c r="M500" i="86"/>
  <c r="M499" i="86" s="1"/>
  <c r="L500" i="86"/>
  <c r="L499" i="86" s="1"/>
  <c r="K500" i="86"/>
  <c r="K499" i="86" s="1"/>
  <c r="J500" i="86"/>
  <c r="J499" i="86" s="1"/>
  <c r="I500" i="86"/>
  <c r="I499" i="86" s="1"/>
  <c r="H500" i="86"/>
  <c r="H499" i="86" s="1"/>
  <c r="G500" i="86"/>
  <c r="G499" i="86" s="1"/>
  <c r="F500" i="86"/>
  <c r="F499" i="86" s="1"/>
  <c r="E500" i="86"/>
  <c r="E499" i="86" s="1"/>
  <c r="D500" i="86"/>
  <c r="D499" i="86" s="1"/>
  <c r="C500" i="86"/>
  <c r="C499" i="86" s="1"/>
  <c r="B500" i="86"/>
  <c r="B499" i="86" s="1"/>
  <c r="Y495" i="86"/>
  <c r="Y494" i="86" s="1"/>
  <c r="X495" i="86"/>
  <c r="X494" i="86" s="1"/>
  <c r="W495" i="86"/>
  <c r="W494" i="86" s="1"/>
  <c r="V495" i="86"/>
  <c r="V494" i="86" s="1"/>
  <c r="U495" i="86"/>
  <c r="U494" i="86" s="1"/>
  <c r="T495" i="86"/>
  <c r="T494" i="86" s="1"/>
  <c r="S495" i="86"/>
  <c r="S494" i="86" s="1"/>
  <c r="R495" i="86"/>
  <c r="R494" i="86" s="1"/>
  <c r="Q495" i="86"/>
  <c r="Q494" i="86" s="1"/>
  <c r="P495" i="86"/>
  <c r="P494" i="86" s="1"/>
  <c r="O495" i="86"/>
  <c r="O494" i="86" s="1"/>
  <c r="N495" i="86"/>
  <c r="N494" i="86" s="1"/>
  <c r="M495" i="86"/>
  <c r="M494" i="86" s="1"/>
  <c r="L495" i="86"/>
  <c r="L494" i="86" s="1"/>
  <c r="K495" i="86"/>
  <c r="K494" i="86" s="1"/>
  <c r="J495" i="86"/>
  <c r="J494" i="86" s="1"/>
  <c r="I495" i="86"/>
  <c r="I494" i="86" s="1"/>
  <c r="H495" i="86"/>
  <c r="H494" i="86" s="1"/>
  <c r="G495" i="86"/>
  <c r="G494" i="86" s="1"/>
  <c r="F495" i="86"/>
  <c r="F494" i="86" s="1"/>
  <c r="E495" i="86"/>
  <c r="E494" i="86" s="1"/>
  <c r="D495" i="86"/>
  <c r="D494" i="86" s="1"/>
  <c r="C495" i="86"/>
  <c r="C494" i="86" s="1"/>
  <c r="B495" i="86"/>
  <c r="B494" i="86" s="1"/>
  <c r="Y490" i="86"/>
  <c r="Y489" i="86" s="1"/>
  <c r="X490" i="86"/>
  <c r="X489" i="86" s="1"/>
  <c r="W490" i="86"/>
  <c r="W489" i="86" s="1"/>
  <c r="V490" i="86"/>
  <c r="V489" i="86" s="1"/>
  <c r="U490" i="86"/>
  <c r="U489" i="86" s="1"/>
  <c r="T490" i="86"/>
  <c r="T489" i="86" s="1"/>
  <c r="S490" i="86"/>
  <c r="S489" i="86" s="1"/>
  <c r="R490" i="86"/>
  <c r="R489" i="86" s="1"/>
  <c r="Q490" i="86"/>
  <c r="Q489" i="86" s="1"/>
  <c r="P490" i="86"/>
  <c r="P489" i="86" s="1"/>
  <c r="O490" i="86"/>
  <c r="O489" i="86" s="1"/>
  <c r="N490" i="86"/>
  <c r="N489" i="86" s="1"/>
  <c r="M490" i="86"/>
  <c r="M489" i="86" s="1"/>
  <c r="L490" i="86"/>
  <c r="L489" i="86" s="1"/>
  <c r="K490" i="86"/>
  <c r="K489" i="86" s="1"/>
  <c r="J490" i="86"/>
  <c r="J489" i="86" s="1"/>
  <c r="I490" i="86"/>
  <c r="I489" i="86" s="1"/>
  <c r="H490" i="86"/>
  <c r="H489" i="86" s="1"/>
  <c r="G490" i="86"/>
  <c r="G489" i="86" s="1"/>
  <c r="F490" i="86"/>
  <c r="F489" i="86" s="1"/>
  <c r="E490" i="86"/>
  <c r="E489" i="86" s="1"/>
  <c r="D490" i="86"/>
  <c r="D489" i="86" s="1"/>
  <c r="C490" i="86"/>
  <c r="C489" i="86" s="1"/>
  <c r="B490" i="86"/>
  <c r="B489" i="86" s="1"/>
  <c r="Y485" i="86"/>
  <c r="Y484" i="86" s="1"/>
  <c r="X485" i="86"/>
  <c r="X484" i="86" s="1"/>
  <c r="W485" i="86"/>
  <c r="W484" i="86" s="1"/>
  <c r="V485" i="86"/>
  <c r="V484" i="86" s="1"/>
  <c r="U485" i="86"/>
  <c r="U484" i="86" s="1"/>
  <c r="T485" i="86"/>
  <c r="T484" i="86" s="1"/>
  <c r="S485" i="86"/>
  <c r="S484" i="86" s="1"/>
  <c r="R485" i="86"/>
  <c r="R484" i="86" s="1"/>
  <c r="Q485" i="86"/>
  <c r="Q484" i="86" s="1"/>
  <c r="P485" i="86"/>
  <c r="P484" i="86" s="1"/>
  <c r="O485" i="86"/>
  <c r="O484" i="86" s="1"/>
  <c r="N485" i="86"/>
  <c r="N484" i="86" s="1"/>
  <c r="M485" i="86"/>
  <c r="M484" i="86" s="1"/>
  <c r="L485" i="86"/>
  <c r="L484" i="86" s="1"/>
  <c r="K485" i="86"/>
  <c r="K484" i="86" s="1"/>
  <c r="J485" i="86"/>
  <c r="J484" i="86" s="1"/>
  <c r="I485" i="86"/>
  <c r="I484" i="86" s="1"/>
  <c r="H485" i="86"/>
  <c r="H484" i="86" s="1"/>
  <c r="G485" i="86"/>
  <c r="G484" i="86" s="1"/>
  <c r="F485" i="86"/>
  <c r="F484" i="86" s="1"/>
  <c r="E485" i="86"/>
  <c r="E484" i="86" s="1"/>
  <c r="D485" i="86"/>
  <c r="D484" i="86" s="1"/>
  <c r="C485" i="86"/>
  <c r="C484" i="86" s="1"/>
  <c r="B485" i="86"/>
  <c r="B484" i="86" s="1"/>
  <c r="Y477" i="86"/>
  <c r="X477" i="86"/>
  <c r="W477" i="86"/>
  <c r="V477" i="86"/>
  <c r="U477" i="86"/>
  <c r="T477" i="86"/>
  <c r="S477" i="86"/>
  <c r="R477" i="86"/>
  <c r="Q477" i="86"/>
  <c r="P477" i="86"/>
  <c r="O477" i="86"/>
  <c r="N477" i="86"/>
  <c r="M477" i="86"/>
  <c r="L477" i="86"/>
  <c r="K477" i="86"/>
  <c r="J477" i="86"/>
  <c r="I477" i="86"/>
  <c r="H477" i="86"/>
  <c r="G477" i="86"/>
  <c r="F477" i="86"/>
  <c r="E477" i="86"/>
  <c r="D477" i="86"/>
  <c r="C477" i="86"/>
  <c r="B477" i="86"/>
  <c r="B476" i="86" s="1"/>
  <c r="Y472" i="86"/>
  <c r="X472" i="86"/>
  <c r="W472" i="86"/>
  <c r="V472" i="86"/>
  <c r="U472" i="86"/>
  <c r="T472" i="86"/>
  <c r="S472" i="86"/>
  <c r="R472" i="86"/>
  <c r="Q472" i="86"/>
  <c r="P472" i="86"/>
  <c r="O472" i="86"/>
  <c r="N472" i="86"/>
  <c r="M472" i="86"/>
  <c r="L472" i="86"/>
  <c r="K472" i="86"/>
  <c r="J472" i="86"/>
  <c r="I472" i="86"/>
  <c r="H472" i="86"/>
  <c r="G472" i="86"/>
  <c r="F472" i="86"/>
  <c r="E472" i="86"/>
  <c r="D472" i="86"/>
  <c r="C472" i="86"/>
  <c r="B472" i="86"/>
  <c r="B471" i="86" s="1"/>
  <c r="Y467" i="86"/>
  <c r="X467" i="86"/>
  <c r="W467" i="86"/>
  <c r="V467" i="86"/>
  <c r="U467" i="86"/>
  <c r="T467" i="86"/>
  <c r="S467" i="86"/>
  <c r="R467" i="86"/>
  <c r="Q467" i="86"/>
  <c r="P467" i="86"/>
  <c r="O467" i="86"/>
  <c r="N467" i="86"/>
  <c r="M467" i="86"/>
  <c r="L467" i="86"/>
  <c r="K467" i="86"/>
  <c r="J467" i="86"/>
  <c r="I467" i="86"/>
  <c r="H467" i="86"/>
  <c r="G467" i="86"/>
  <c r="F467" i="86"/>
  <c r="E467" i="86"/>
  <c r="D467" i="86"/>
  <c r="C467" i="86"/>
  <c r="B467" i="86"/>
  <c r="B466" i="86" s="1"/>
  <c r="Y462" i="86"/>
  <c r="X462" i="86"/>
  <c r="W462" i="86"/>
  <c r="V462" i="86"/>
  <c r="U462" i="86"/>
  <c r="T462" i="86"/>
  <c r="S462" i="86"/>
  <c r="R462" i="86"/>
  <c r="Q462" i="86"/>
  <c r="P462" i="86"/>
  <c r="O462" i="86"/>
  <c r="N462" i="86"/>
  <c r="M462" i="86"/>
  <c r="L462" i="86"/>
  <c r="K462" i="86"/>
  <c r="J462" i="86"/>
  <c r="I462" i="86"/>
  <c r="H462" i="86"/>
  <c r="G462" i="86"/>
  <c r="F462" i="86"/>
  <c r="E462" i="86"/>
  <c r="D462" i="86"/>
  <c r="C462" i="86"/>
  <c r="B462" i="86"/>
  <c r="B461" i="86" s="1"/>
  <c r="Y457" i="86"/>
  <c r="X457" i="86"/>
  <c r="W457" i="86"/>
  <c r="V457" i="86"/>
  <c r="U457" i="86"/>
  <c r="T457" i="86"/>
  <c r="S457" i="86"/>
  <c r="R457" i="86"/>
  <c r="Q457" i="86"/>
  <c r="P457" i="86"/>
  <c r="O457" i="86"/>
  <c r="N457" i="86"/>
  <c r="M457" i="86"/>
  <c r="L457" i="86"/>
  <c r="K457" i="86"/>
  <c r="J457" i="86"/>
  <c r="I457" i="86"/>
  <c r="H457" i="86"/>
  <c r="G457" i="86"/>
  <c r="F457" i="86"/>
  <c r="E457" i="86"/>
  <c r="D457" i="86"/>
  <c r="C457" i="86"/>
  <c r="B457" i="86"/>
  <c r="B456" i="86" s="1"/>
  <c r="Y452" i="86"/>
  <c r="X452" i="86"/>
  <c r="W452" i="86"/>
  <c r="V452" i="86"/>
  <c r="U452" i="86"/>
  <c r="T452" i="86"/>
  <c r="S452" i="86"/>
  <c r="R452" i="86"/>
  <c r="Q452" i="86"/>
  <c r="P452" i="86"/>
  <c r="O452" i="86"/>
  <c r="N452" i="86"/>
  <c r="M452" i="86"/>
  <c r="L452" i="86"/>
  <c r="K452" i="86"/>
  <c r="J452" i="86"/>
  <c r="I452" i="86"/>
  <c r="H452" i="86"/>
  <c r="G452" i="86"/>
  <c r="F452" i="86"/>
  <c r="E452" i="86"/>
  <c r="D452" i="86"/>
  <c r="C452" i="86"/>
  <c r="B452" i="86"/>
  <c r="B451" i="86" s="1"/>
  <c r="Y447" i="86"/>
  <c r="X447" i="86"/>
  <c r="W447" i="86"/>
  <c r="V447" i="86"/>
  <c r="U447" i="86"/>
  <c r="T447" i="86"/>
  <c r="S447" i="86"/>
  <c r="R447" i="86"/>
  <c r="Q447" i="86"/>
  <c r="P447" i="86"/>
  <c r="O447" i="86"/>
  <c r="N447" i="86"/>
  <c r="M447" i="86"/>
  <c r="L447" i="86"/>
  <c r="K447" i="86"/>
  <c r="J447" i="86"/>
  <c r="I447" i="86"/>
  <c r="H447" i="86"/>
  <c r="G447" i="86"/>
  <c r="F447" i="86"/>
  <c r="E447" i="86"/>
  <c r="D447" i="86"/>
  <c r="C447" i="86"/>
  <c r="B447" i="86"/>
  <c r="B446" i="86" s="1"/>
  <c r="Y442" i="86"/>
  <c r="X442" i="86"/>
  <c r="W442" i="86"/>
  <c r="V442" i="86"/>
  <c r="U442" i="86"/>
  <c r="T442" i="86"/>
  <c r="S442" i="86"/>
  <c r="R442" i="86"/>
  <c r="Q442" i="86"/>
  <c r="P442" i="86"/>
  <c r="O442" i="86"/>
  <c r="N442" i="86"/>
  <c r="M442" i="86"/>
  <c r="L442" i="86"/>
  <c r="K442" i="86"/>
  <c r="J442" i="86"/>
  <c r="I442" i="86"/>
  <c r="H442" i="86"/>
  <c r="G442" i="86"/>
  <c r="F442" i="86"/>
  <c r="E442" i="86"/>
  <c r="D442" i="86"/>
  <c r="C442" i="86"/>
  <c r="B442" i="86"/>
  <c r="B441" i="86" s="1"/>
  <c r="Y437" i="86"/>
  <c r="X437" i="86"/>
  <c r="W437" i="86"/>
  <c r="V437" i="86"/>
  <c r="U437" i="86"/>
  <c r="T437" i="86"/>
  <c r="S437" i="86"/>
  <c r="R437" i="86"/>
  <c r="Q437" i="86"/>
  <c r="P437" i="86"/>
  <c r="O437" i="86"/>
  <c r="N437" i="86"/>
  <c r="M437" i="86"/>
  <c r="L437" i="86"/>
  <c r="K437" i="86"/>
  <c r="J437" i="86"/>
  <c r="I437" i="86"/>
  <c r="H437" i="86"/>
  <c r="G437" i="86"/>
  <c r="F437" i="86"/>
  <c r="E437" i="86"/>
  <c r="D437" i="86"/>
  <c r="C437" i="86"/>
  <c r="B437" i="86"/>
  <c r="B436" i="86" s="1"/>
  <c r="Y432" i="86"/>
  <c r="X432" i="86"/>
  <c r="W432" i="86"/>
  <c r="V432" i="86"/>
  <c r="U432" i="86"/>
  <c r="T432" i="86"/>
  <c r="S432" i="86"/>
  <c r="R432" i="86"/>
  <c r="Q432" i="86"/>
  <c r="P432" i="86"/>
  <c r="O432" i="86"/>
  <c r="N432" i="86"/>
  <c r="M432" i="86"/>
  <c r="L432" i="86"/>
  <c r="K432" i="86"/>
  <c r="J432" i="86"/>
  <c r="I432" i="86"/>
  <c r="H432" i="86"/>
  <c r="G432" i="86"/>
  <c r="F432" i="86"/>
  <c r="E432" i="86"/>
  <c r="D432" i="86"/>
  <c r="C432" i="86"/>
  <c r="B432" i="86"/>
  <c r="B431" i="86" s="1"/>
  <c r="Y427" i="86"/>
  <c r="X427" i="86"/>
  <c r="W427" i="86"/>
  <c r="V427" i="86"/>
  <c r="U427" i="86"/>
  <c r="T427" i="86"/>
  <c r="S427" i="86"/>
  <c r="R427" i="86"/>
  <c r="Q427" i="86"/>
  <c r="P427" i="86"/>
  <c r="O427" i="86"/>
  <c r="N427" i="86"/>
  <c r="M427" i="86"/>
  <c r="L427" i="86"/>
  <c r="K427" i="86"/>
  <c r="J427" i="86"/>
  <c r="I427" i="86"/>
  <c r="H427" i="86"/>
  <c r="G427" i="86"/>
  <c r="F427" i="86"/>
  <c r="E427" i="86"/>
  <c r="D427" i="86"/>
  <c r="C427" i="86"/>
  <c r="B427" i="86"/>
  <c r="B426" i="86" s="1"/>
  <c r="Y422" i="86"/>
  <c r="X422" i="86"/>
  <c r="W422" i="86"/>
  <c r="V422" i="86"/>
  <c r="U422" i="86"/>
  <c r="T422" i="86"/>
  <c r="S422" i="86"/>
  <c r="R422" i="86"/>
  <c r="Q422" i="86"/>
  <c r="P422" i="86"/>
  <c r="O422" i="86"/>
  <c r="N422" i="86"/>
  <c r="M422" i="86"/>
  <c r="L422" i="86"/>
  <c r="K422" i="86"/>
  <c r="J422" i="86"/>
  <c r="I422" i="86"/>
  <c r="H422" i="86"/>
  <c r="G422" i="86"/>
  <c r="F422" i="86"/>
  <c r="E422" i="86"/>
  <c r="D422" i="86"/>
  <c r="C422" i="86"/>
  <c r="B422" i="86"/>
  <c r="B421" i="86" s="1"/>
  <c r="Y417" i="86"/>
  <c r="X417" i="86"/>
  <c r="W417" i="86"/>
  <c r="V417" i="86"/>
  <c r="U417" i="86"/>
  <c r="T417" i="86"/>
  <c r="S417" i="86"/>
  <c r="R417" i="86"/>
  <c r="Q417" i="86"/>
  <c r="P417" i="86"/>
  <c r="O417" i="86"/>
  <c r="N417" i="86"/>
  <c r="M417" i="86"/>
  <c r="L417" i="86"/>
  <c r="K417" i="86"/>
  <c r="J417" i="86"/>
  <c r="I417" i="86"/>
  <c r="H417" i="86"/>
  <c r="G417" i="86"/>
  <c r="F417" i="86"/>
  <c r="E417" i="86"/>
  <c r="D417" i="86"/>
  <c r="C417" i="86"/>
  <c r="B417" i="86"/>
  <c r="B416" i="86" s="1"/>
  <c r="Y412" i="86"/>
  <c r="X412" i="86"/>
  <c r="W412" i="86"/>
  <c r="V412" i="86"/>
  <c r="U412" i="86"/>
  <c r="T412" i="86"/>
  <c r="S412" i="86"/>
  <c r="R412" i="86"/>
  <c r="Q412" i="86"/>
  <c r="P412" i="86"/>
  <c r="O412" i="86"/>
  <c r="N412" i="86"/>
  <c r="M412" i="86"/>
  <c r="L412" i="86"/>
  <c r="K412" i="86"/>
  <c r="J412" i="86"/>
  <c r="I412" i="86"/>
  <c r="H412" i="86"/>
  <c r="G412" i="86"/>
  <c r="F412" i="86"/>
  <c r="E412" i="86"/>
  <c r="D412" i="86"/>
  <c r="C412" i="86"/>
  <c r="B412" i="86"/>
  <c r="B411" i="86" s="1"/>
  <c r="Y407" i="86"/>
  <c r="X407" i="86"/>
  <c r="W407" i="86"/>
  <c r="V407" i="86"/>
  <c r="U407" i="86"/>
  <c r="T407" i="86"/>
  <c r="S407" i="86"/>
  <c r="R407" i="86"/>
  <c r="Q407" i="86"/>
  <c r="P407" i="86"/>
  <c r="O407" i="86"/>
  <c r="N407" i="86"/>
  <c r="M407" i="86"/>
  <c r="L407" i="86"/>
  <c r="K407" i="86"/>
  <c r="J407" i="86"/>
  <c r="I407" i="86"/>
  <c r="H407" i="86"/>
  <c r="G407" i="86"/>
  <c r="F407" i="86"/>
  <c r="E407" i="86"/>
  <c r="D407" i="86"/>
  <c r="C407" i="86"/>
  <c r="B407" i="86"/>
  <c r="B406" i="86" s="1"/>
  <c r="Y402" i="86"/>
  <c r="X402" i="86"/>
  <c r="W402" i="86"/>
  <c r="V402" i="86"/>
  <c r="U402" i="86"/>
  <c r="T402" i="86"/>
  <c r="S402" i="86"/>
  <c r="R402" i="86"/>
  <c r="Q402" i="86"/>
  <c r="P402" i="86"/>
  <c r="O402" i="86"/>
  <c r="N402" i="86"/>
  <c r="M402" i="86"/>
  <c r="L402" i="86"/>
  <c r="K402" i="86"/>
  <c r="J402" i="86"/>
  <c r="I402" i="86"/>
  <c r="H402" i="86"/>
  <c r="G402" i="86"/>
  <c r="F402" i="86"/>
  <c r="E402" i="86"/>
  <c r="D402" i="86"/>
  <c r="C402" i="86"/>
  <c r="B402" i="86"/>
  <c r="B401" i="86" s="1"/>
  <c r="Y397" i="86"/>
  <c r="X397" i="86"/>
  <c r="W397" i="86"/>
  <c r="V397" i="86"/>
  <c r="U397" i="86"/>
  <c r="T397" i="86"/>
  <c r="S397" i="86"/>
  <c r="R397" i="86"/>
  <c r="Q397" i="86"/>
  <c r="P397" i="86"/>
  <c r="O397" i="86"/>
  <c r="N397" i="86"/>
  <c r="M397" i="86"/>
  <c r="L397" i="86"/>
  <c r="K397" i="86"/>
  <c r="J397" i="86"/>
  <c r="I397" i="86"/>
  <c r="H397" i="86"/>
  <c r="G397" i="86"/>
  <c r="F397" i="86"/>
  <c r="E397" i="86"/>
  <c r="D397" i="86"/>
  <c r="C397" i="86"/>
  <c r="B397" i="86"/>
  <c r="B396" i="86" s="1"/>
  <c r="Y392" i="86"/>
  <c r="X392" i="86"/>
  <c r="W392" i="86"/>
  <c r="V392" i="86"/>
  <c r="U392" i="86"/>
  <c r="T392" i="86"/>
  <c r="S392" i="86"/>
  <c r="R392" i="86"/>
  <c r="Q392" i="86"/>
  <c r="P392" i="86"/>
  <c r="O392" i="86"/>
  <c r="N392" i="86"/>
  <c r="M392" i="86"/>
  <c r="L392" i="86"/>
  <c r="K392" i="86"/>
  <c r="J392" i="86"/>
  <c r="I392" i="86"/>
  <c r="H392" i="86"/>
  <c r="G392" i="86"/>
  <c r="F392" i="86"/>
  <c r="E392" i="86"/>
  <c r="D392" i="86"/>
  <c r="C392" i="86"/>
  <c r="B392" i="86"/>
  <c r="B391" i="86" s="1"/>
  <c r="Y387" i="86"/>
  <c r="X387" i="86"/>
  <c r="W387" i="86"/>
  <c r="V387" i="86"/>
  <c r="U387" i="86"/>
  <c r="T387" i="86"/>
  <c r="S387" i="86"/>
  <c r="R387" i="86"/>
  <c r="Q387" i="86"/>
  <c r="P387" i="86"/>
  <c r="O387" i="86"/>
  <c r="N387" i="86"/>
  <c r="M387" i="86"/>
  <c r="L387" i="86"/>
  <c r="K387" i="86"/>
  <c r="J387" i="86"/>
  <c r="I387" i="86"/>
  <c r="H387" i="86"/>
  <c r="G387" i="86"/>
  <c r="F387" i="86"/>
  <c r="E387" i="86"/>
  <c r="D387" i="86"/>
  <c r="C387" i="86"/>
  <c r="B387" i="86"/>
  <c r="B386" i="86" s="1"/>
  <c r="Y382" i="86"/>
  <c r="X382" i="86"/>
  <c r="W382" i="86"/>
  <c r="V382" i="86"/>
  <c r="U382" i="86"/>
  <c r="T382" i="86"/>
  <c r="S382" i="86"/>
  <c r="R382" i="86"/>
  <c r="Q382" i="86"/>
  <c r="P382" i="86"/>
  <c r="O382" i="86"/>
  <c r="N382" i="86"/>
  <c r="M382" i="86"/>
  <c r="L382" i="86"/>
  <c r="K382" i="86"/>
  <c r="J382" i="86"/>
  <c r="I382" i="86"/>
  <c r="H382" i="86"/>
  <c r="G382" i="86"/>
  <c r="F382" i="86"/>
  <c r="E382" i="86"/>
  <c r="D382" i="86"/>
  <c r="C382" i="86"/>
  <c r="B382" i="86"/>
  <c r="B381" i="86" s="1"/>
  <c r="Y377" i="86"/>
  <c r="X377" i="86"/>
  <c r="W377" i="86"/>
  <c r="V377" i="86"/>
  <c r="U377" i="86"/>
  <c r="T377" i="86"/>
  <c r="S377" i="86"/>
  <c r="R377" i="86"/>
  <c r="Q377" i="86"/>
  <c r="P377" i="86"/>
  <c r="O377" i="86"/>
  <c r="N377" i="86"/>
  <c r="M377" i="86"/>
  <c r="L377" i="86"/>
  <c r="K377" i="86"/>
  <c r="J377" i="86"/>
  <c r="I377" i="86"/>
  <c r="H377" i="86"/>
  <c r="G377" i="86"/>
  <c r="F377" i="86"/>
  <c r="E377" i="86"/>
  <c r="D377" i="86"/>
  <c r="C377" i="86"/>
  <c r="B377" i="86"/>
  <c r="B376" i="86" s="1"/>
  <c r="Y372" i="86"/>
  <c r="X372" i="86"/>
  <c r="W372" i="86"/>
  <c r="V372" i="86"/>
  <c r="U372" i="86"/>
  <c r="T372" i="86"/>
  <c r="S372" i="86"/>
  <c r="R372" i="86"/>
  <c r="Q372" i="86"/>
  <c r="P372" i="86"/>
  <c r="O372" i="86"/>
  <c r="N372" i="86"/>
  <c r="M372" i="86"/>
  <c r="L372" i="86"/>
  <c r="K372" i="86"/>
  <c r="J372" i="86"/>
  <c r="I372" i="86"/>
  <c r="H372" i="86"/>
  <c r="G372" i="86"/>
  <c r="F372" i="86"/>
  <c r="E372" i="86"/>
  <c r="D372" i="86"/>
  <c r="C372" i="86"/>
  <c r="B372" i="86"/>
  <c r="B371" i="86" s="1"/>
  <c r="Y367" i="86"/>
  <c r="X367" i="86"/>
  <c r="W367" i="86"/>
  <c r="V367" i="86"/>
  <c r="U367" i="86"/>
  <c r="T367" i="86"/>
  <c r="S367" i="86"/>
  <c r="R367" i="86"/>
  <c r="Q367" i="86"/>
  <c r="P367" i="86"/>
  <c r="O367" i="86"/>
  <c r="N367" i="86"/>
  <c r="M367" i="86"/>
  <c r="L367" i="86"/>
  <c r="K367" i="86"/>
  <c r="J367" i="86"/>
  <c r="I367" i="86"/>
  <c r="H367" i="86"/>
  <c r="G367" i="86"/>
  <c r="F367" i="86"/>
  <c r="E367" i="86"/>
  <c r="D367" i="86"/>
  <c r="C367" i="86"/>
  <c r="B367" i="86"/>
  <c r="B366" i="86" s="1"/>
  <c r="Y362" i="86"/>
  <c r="X362" i="86"/>
  <c r="W362" i="86"/>
  <c r="V362" i="86"/>
  <c r="U362" i="86"/>
  <c r="T362" i="86"/>
  <c r="S362" i="86"/>
  <c r="R362" i="86"/>
  <c r="Q362" i="86"/>
  <c r="P362" i="86"/>
  <c r="O362" i="86"/>
  <c r="N362" i="86"/>
  <c r="M362" i="86"/>
  <c r="L362" i="86"/>
  <c r="K362" i="86"/>
  <c r="J362" i="86"/>
  <c r="I362" i="86"/>
  <c r="H362" i="86"/>
  <c r="G362" i="86"/>
  <c r="F362" i="86"/>
  <c r="E362" i="86"/>
  <c r="D362" i="86"/>
  <c r="C362" i="86"/>
  <c r="B362" i="86"/>
  <c r="B361" i="86" s="1"/>
  <c r="Y357" i="86"/>
  <c r="X357" i="86"/>
  <c r="W357" i="86"/>
  <c r="V357" i="86"/>
  <c r="U357" i="86"/>
  <c r="T357" i="86"/>
  <c r="S357" i="86"/>
  <c r="R357" i="86"/>
  <c r="Q357" i="86"/>
  <c r="P357" i="86"/>
  <c r="O357" i="86"/>
  <c r="N357" i="86"/>
  <c r="M357" i="86"/>
  <c r="L357" i="86"/>
  <c r="K357" i="86"/>
  <c r="J357" i="86"/>
  <c r="I357" i="86"/>
  <c r="H357" i="86"/>
  <c r="G357" i="86"/>
  <c r="F357" i="86"/>
  <c r="E357" i="86"/>
  <c r="D357" i="86"/>
  <c r="C357" i="86"/>
  <c r="B357" i="86"/>
  <c r="B356" i="86" s="1"/>
  <c r="Y352" i="86"/>
  <c r="X352" i="86"/>
  <c r="W352" i="86"/>
  <c r="V352" i="86"/>
  <c r="U352" i="86"/>
  <c r="T352" i="86"/>
  <c r="S352" i="86"/>
  <c r="R352" i="86"/>
  <c r="Q352" i="86"/>
  <c r="P352" i="86"/>
  <c r="O352" i="86"/>
  <c r="N352" i="86"/>
  <c r="M352" i="86"/>
  <c r="L352" i="86"/>
  <c r="K352" i="86"/>
  <c r="J352" i="86"/>
  <c r="I352" i="86"/>
  <c r="H352" i="86"/>
  <c r="G352" i="86"/>
  <c r="F352" i="86"/>
  <c r="E352" i="86"/>
  <c r="D352" i="86"/>
  <c r="C352" i="86"/>
  <c r="B352" i="86"/>
  <c r="B351" i="86" s="1"/>
  <c r="Y347" i="86"/>
  <c r="X347" i="86"/>
  <c r="W347" i="86"/>
  <c r="V347" i="86"/>
  <c r="U347" i="86"/>
  <c r="T347" i="86"/>
  <c r="S347" i="86"/>
  <c r="R347" i="86"/>
  <c r="Q347" i="86"/>
  <c r="P347" i="86"/>
  <c r="O347" i="86"/>
  <c r="N347" i="86"/>
  <c r="M347" i="86"/>
  <c r="L347" i="86"/>
  <c r="K347" i="86"/>
  <c r="J347" i="86"/>
  <c r="I347" i="86"/>
  <c r="H347" i="86"/>
  <c r="G347" i="86"/>
  <c r="F347" i="86"/>
  <c r="E347" i="86"/>
  <c r="D347" i="86"/>
  <c r="C347" i="86"/>
  <c r="B347" i="86"/>
  <c r="B346" i="86" s="1"/>
  <c r="Y342" i="86"/>
  <c r="X342" i="86"/>
  <c r="W342" i="86"/>
  <c r="V342" i="86"/>
  <c r="U342" i="86"/>
  <c r="T342" i="86"/>
  <c r="S342" i="86"/>
  <c r="R342" i="86"/>
  <c r="Q342" i="86"/>
  <c r="P342" i="86"/>
  <c r="O342" i="86"/>
  <c r="N342" i="86"/>
  <c r="M342" i="86"/>
  <c r="L342" i="86"/>
  <c r="K342" i="86"/>
  <c r="J342" i="86"/>
  <c r="I342" i="86"/>
  <c r="H342" i="86"/>
  <c r="G342" i="86"/>
  <c r="F342" i="86"/>
  <c r="E342" i="86"/>
  <c r="D342" i="86"/>
  <c r="C342" i="86"/>
  <c r="B342" i="86"/>
  <c r="B341" i="86" s="1"/>
  <c r="Y337" i="86"/>
  <c r="X337" i="86"/>
  <c r="W337" i="86"/>
  <c r="V337" i="86"/>
  <c r="U337" i="86"/>
  <c r="T337" i="86"/>
  <c r="S337" i="86"/>
  <c r="R337" i="86"/>
  <c r="Q337" i="86"/>
  <c r="P337" i="86"/>
  <c r="O337" i="86"/>
  <c r="N337" i="86"/>
  <c r="M337" i="86"/>
  <c r="L337" i="86"/>
  <c r="K337" i="86"/>
  <c r="J337" i="86"/>
  <c r="I337" i="86"/>
  <c r="H337" i="86"/>
  <c r="G337" i="86"/>
  <c r="F337" i="86"/>
  <c r="E337" i="86"/>
  <c r="D337" i="86"/>
  <c r="C337" i="86"/>
  <c r="B337" i="86"/>
  <c r="Y332" i="86"/>
  <c r="X332" i="86"/>
  <c r="W332" i="86"/>
  <c r="V332" i="86"/>
  <c r="U332" i="86"/>
  <c r="T332" i="86"/>
  <c r="S332" i="86"/>
  <c r="R332" i="86"/>
  <c r="Q332" i="86"/>
  <c r="P332" i="86"/>
  <c r="O332" i="86"/>
  <c r="N332" i="86"/>
  <c r="M332" i="86"/>
  <c r="L332" i="86"/>
  <c r="K332" i="86"/>
  <c r="J332" i="86"/>
  <c r="I332" i="86"/>
  <c r="H332" i="86"/>
  <c r="G332" i="86"/>
  <c r="F332" i="86"/>
  <c r="E332" i="86"/>
  <c r="D332" i="86"/>
  <c r="C332" i="86"/>
  <c r="B332" i="86"/>
  <c r="B331" i="86" s="1"/>
  <c r="Y327" i="86"/>
  <c r="X327" i="86"/>
  <c r="W327" i="86"/>
  <c r="V327" i="86"/>
  <c r="U327" i="86"/>
  <c r="T327" i="86"/>
  <c r="S327" i="86"/>
  <c r="R327" i="86"/>
  <c r="Q327" i="86"/>
  <c r="P327" i="86"/>
  <c r="O327" i="86"/>
  <c r="N327" i="86"/>
  <c r="M327" i="86"/>
  <c r="L327" i="86"/>
  <c r="K327" i="86"/>
  <c r="J327" i="86"/>
  <c r="I327" i="86"/>
  <c r="H327" i="86"/>
  <c r="G327" i="86"/>
  <c r="F327" i="86"/>
  <c r="E327" i="86"/>
  <c r="D327" i="86"/>
  <c r="C327" i="86"/>
  <c r="B327" i="86"/>
  <c r="B326" i="86" s="1"/>
  <c r="Y319" i="86"/>
  <c r="X319" i="86"/>
  <c r="W319" i="86"/>
  <c r="V319" i="86"/>
  <c r="U319" i="86"/>
  <c r="T319" i="86"/>
  <c r="S319" i="86"/>
  <c r="R319" i="86"/>
  <c r="Q319" i="86"/>
  <c r="P319" i="86"/>
  <c r="O319" i="86"/>
  <c r="N319" i="86"/>
  <c r="M319" i="86"/>
  <c r="L319" i="86"/>
  <c r="K319" i="86"/>
  <c r="J319" i="86"/>
  <c r="I319" i="86"/>
  <c r="H319" i="86"/>
  <c r="G319" i="86"/>
  <c r="F319" i="86"/>
  <c r="E319" i="86"/>
  <c r="D319" i="86"/>
  <c r="C319" i="86"/>
  <c r="B319" i="86"/>
  <c r="B318" i="86" s="1"/>
  <c r="Y314" i="86"/>
  <c r="X314" i="86"/>
  <c r="W314" i="86"/>
  <c r="V314" i="86"/>
  <c r="U314" i="86"/>
  <c r="T314" i="86"/>
  <c r="S314" i="86"/>
  <c r="R314" i="86"/>
  <c r="Q314" i="86"/>
  <c r="P314" i="86"/>
  <c r="O314" i="86"/>
  <c r="N314" i="86"/>
  <c r="M314" i="86"/>
  <c r="L314" i="86"/>
  <c r="K314" i="86"/>
  <c r="J314" i="86"/>
  <c r="I314" i="86"/>
  <c r="H314" i="86"/>
  <c r="G314" i="86"/>
  <c r="F314" i="86"/>
  <c r="E314" i="86"/>
  <c r="D314" i="86"/>
  <c r="C314" i="86"/>
  <c r="B314" i="86"/>
  <c r="B313" i="86" s="1"/>
  <c r="Y309" i="86"/>
  <c r="X309" i="86"/>
  <c r="W309" i="86"/>
  <c r="V309" i="86"/>
  <c r="U309" i="86"/>
  <c r="T309" i="86"/>
  <c r="S309" i="86"/>
  <c r="R309" i="86"/>
  <c r="Q309" i="86"/>
  <c r="P309" i="86"/>
  <c r="O309" i="86"/>
  <c r="N309" i="86"/>
  <c r="M309" i="86"/>
  <c r="L309" i="86"/>
  <c r="K309" i="86"/>
  <c r="J309" i="86"/>
  <c r="I309" i="86"/>
  <c r="H309" i="86"/>
  <c r="G309" i="86"/>
  <c r="F309" i="86"/>
  <c r="E309" i="86"/>
  <c r="D309" i="86"/>
  <c r="C309" i="86"/>
  <c r="B309" i="86"/>
  <c r="B308" i="86" s="1"/>
  <c r="Y304" i="86"/>
  <c r="X304" i="86"/>
  <c r="W304" i="86"/>
  <c r="V304" i="86"/>
  <c r="U304" i="86"/>
  <c r="T304" i="86"/>
  <c r="S304" i="86"/>
  <c r="R304" i="86"/>
  <c r="Q304" i="86"/>
  <c r="P304" i="86"/>
  <c r="O304" i="86"/>
  <c r="N304" i="86"/>
  <c r="M304" i="86"/>
  <c r="L304" i="86"/>
  <c r="K304" i="86"/>
  <c r="J304" i="86"/>
  <c r="I304" i="86"/>
  <c r="H304" i="86"/>
  <c r="G304" i="86"/>
  <c r="F304" i="86"/>
  <c r="E304" i="86"/>
  <c r="D304" i="86"/>
  <c r="C304" i="86"/>
  <c r="B304" i="86"/>
  <c r="B303" i="86" s="1"/>
  <c r="Y299" i="86"/>
  <c r="X299" i="86"/>
  <c r="W299" i="86"/>
  <c r="V299" i="86"/>
  <c r="U299" i="86"/>
  <c r="T299" i="86"/>
  <c r="S299" i="86"/>
  <c r="R299" i="86"/>
  <c r="Q299" i="86"/>
  <c r="P299" i="86"/>
  <c r="O299" i="86"/>
  <c r="N299" i="86"/>
  <c r="M299" i="86"/>
  <c r="L299" i="86"/>
  <c r="K299" i="86"/>
  <c r="J299" i="86"/>
  <c r="I299" i="86"/>
  <c r="H299" i="86"/>
  <c r="G299" i="86"/>
  <c r="F299" i="86"/>
  <c r="E299" i="86"/>
  <c r="D299" i="86"/>
  <c r="C299" i="86"/>
  <c r="B299" i="86"/>
  <c r="Y294" i="86"/>
  <c r="X294" i="86"/>
  <c r="W294" i="86"/>
  <c r="V294" i="86"/>
  <c r="U294" i="86"/>
  <c r="T294" i="86"/>
  <c r="S294" i="86"/>
  <c r="R294" i="86"/>
  <c r="Q294" i="86"/>
  <c r="P294" i="86"/>
  <c r="O294" i="86"/>
  <c r="N294" i="86"/>
  <c r="M294" i="86"/>
  <c r="L294" i="86"/>
  <c r="K294" i="86"/>
  <c r="J294" i="86"/>
  <c r="I294" i="86"/>
  <c r="H294" i="86"/>
  <c r="G294" i="86"/>
  <c r="F294" i="86"/>
  <c r="E294" i="86"/>
  <c r="D294" i="86"/>
  <c r="C294" i="86"/>
  <c r="B294" i="86"/>
  <c r="B293" i="86" s="1"/>
  <c r="Y289" i="86"/>
  <c r="X289" i="86"/>
  <c r="W289" i="86"/>
  <c r="V289" i="86"/>
  <c r="U289" i="86"/>
  <c r="T289" i="86"/>
  <c r="S289" i="86"/>
  <c r="R289" i="86"/>
  <c r="Q289" i="86"/>
  <c r="P289" i="86"/>
  <c r="O289" i="86"/>
  <c r="N289" i="86"/>
  <c r="M289" i="86"/>
  <c r="L289" i="86"/>
  <c r="K289" i="86"/>
  <c r="J289" i="86"/>
  <c r="I289" i="86"/>
  <c r="H289" i="86"/>
  <c r="G289" i="86"/>
  <c r="F289" i="86"/>
  <c r="E289" i="86"/>
  <c r="D289" i="86"/>
  <c r="C289" i="86"/>
  <c r="B289" i="86"/>
  <c r="B288" i="86" s="1"/>
  <c r="Y284" i="86"/>
  <c r="X284" i="86"/>
  <c r="W284" i="86"/>
  <c r="V284" i="86"/>
  <c r="U284" i="86"/>
  <c r="T284" i="86"/>
  <c r="S284" i="86"/>
  <c r="R284" i="86"/>
  <c r="Q284" i="86"/>
  <c r="P284" i="86"/>
  <c r="O284" i="86"/>
  <c r="N284" i="86"/>
  <c r="M284" i="86"/>
  <c r="L284" i="86"/>
  <c r="K284" i="86"/>
  <c r="J284" i="86"/>
  <c r="I284" i="86"/>
  <c r="H284" i="86"/>
  <c r="G284" i="86"/>
  <c r="F284" i="86"/>
  <c r="E284" i="86"/>
  <c r="D284" i="86"/>
  <c r="C284" i="86"/>
  <c r="B284" i="86"/>
  <c r="B283" i="86" s="1"/>
  <c r="Y279" i="86"/>
  <c r="X279" i="86"/>
  <c r="W279" i="86"/>
  <c r="V279" i="86"/>
  <c r="U279" i="86"/>
  <c r="T279" i="86"/>
  <c r="S279" i="86"/>
  <c r="R279" i="86"/>
  <c r="Q279" i="86"/>
  <c r="P279" i="86"/>
  <c r="O279" i="86"/>
  <c r="N279" i="86"/>
  <c r="M279" i="86"/>
  <c r="L279" i="86"/>
  <c r="K279" i="86"/>
  <c r="J279" i="86"/>
  <c r="I279" i="86"/>
  <c r="H279" i="86"/>
  <c r="G279" i="86"/>
  <c r="F279" i="86"/>
  <c r="E279" i="86"/>
  <c r="D279" i="86"/>
  <c r="C279" i="86"/>
  <c r="B279" i="86"/>
  <c r="B278" i="86" s="1"/>
  <c r="Y274" i="86"/>
  <c r="X274" i="86"/>
  <c r="W274" i="86"/>
  <c r="V274" i="86"/>
  <c r="U274" i="86"/>
  <c r="T274" i="86"/>
  <c r="S274" i="86"/>
  <c r="R274" i="86"/>
  <c r="Q274" i="86"/>
  <c r="P274" i="86"/>
  <c r="O274" i="86"/>
  <c r="N274" i="86"/>
  <c r="M274" i="86"/>
  <c r="L274" i="86"/>
  <c r="K274" i="86"/>
  <c r="J274" i="86"/>
  <c r="I274" i="86"/>
  <c r="H274" i="86"/>
  <c r="G274" i="86"/>
  <c r="F274" i="86"/>
  <c r="E274" i="86"/>
  <c r="D274" i="86"/>
  <c r="C274" i="86"/>
  <c r="B274" i="86"/>
  <c r="B273" i="86" s="1"/>
  <c r="Y269" i="86"/>
  <c r="X269" i="86"/>
  <c r="W269" i="86"/>
  <c r="V269" i="86"/>
  <c r="U269" i="86"/>
  <c r="T269" i="86"/>
  <c r="S269" i="86"/>
  <c r="R269" i="86"/>
  <c r="Q269" i="86"/>
  <c r="P269" i="86"/>
  <c r="O269" i="86"/>
  <c r="N269" i="86"/>
  <c r="M269" i="86"/>
  <c r="L269" i="86"/>
  <c r="K269" i="86"/>
  <c r="J269" i="86"/>
  <c r="I269" i="86"/>
  <c r="H269" i="86"/>
  <c r="G269" i="86"/>
  <c r="F269" i="86"/>
  <c r="E269" i="86"/>
  <c r="D269" i="86"/>
  <c r="C269" i="86"/>
  <c r="B269" i="86"/>
  <c r="B268" i="86" s="1"/>
  <c r="Y264" i="86"/>
  <c r="X264" i="86"/>
  <c r="W264" i="86"/>
  <c r="V264" i="86"/>
  <c r="U264" i="86"/>
  <c r="T264" i="86"/>
  <c r="S264" i="86"/>
  <c r="R264" i="86"/>
  <c r="Q264" i="86"/>
  <c r="P264" i="86"/>
  <c r="O264" i="86"/>
  <c r="N264" i="86"/>
  <c r="M264" i="86"/>
  <c r="L264" i="86"/>
  <c r="K264" i="86"/>
  <c r="J264" i="86"/>
  <c r="I264" i="86"/>
  <c r="H264" i="86"/>
  <c r="G264" i="86"/>
  <c r="F264" i="86"/>
  <c r="E264" i="86"/>
  <c r="D264" i="86"/>
  <c r="C264" i="86"/>
  <c r="B264" i="86"/>
  <c r="B263" i="86" s="1"/>
  <c r="Y259" i="86"/>
  <c r="X259" i="86"/>
  <c r="W259" i="86"/>
  <c r="V259" i="86"/>
  <c r="U259" i="86"/>
  <c r="T259" i="86"/>
  <c r="S259" i="86"/>
  <c r="R259" i="86"/>
  <c r="Q259" i="86"/>
  <c r="P259" i="86"/>
  <c r="O259" i="86"/>
  <c r="N259" i="86"/>
  <c r="M259" i="86"/>
  <c r="L259" i="86"/>
  <c r="K259" i="86"/>
  <c r="J259" i="86"/>
  <c r="I259" i="86"/>
  <c r="H259" i="86"/>
  <c r="G259" i="86"/>
  <c r="F259" i="86"/>
  <c r="E259" i="86"/>
  <c r="D259" i="86"/>
  <c r="C259" i="86"/>
  <c r="B259" i="86"/>
  <c r="B258" i="86" s="1"/>
  <c r="Y254" i="86"/>
  <c r="X254" i="86"/>
  <c r="W254" i="86"/>
  <c r="V254" i="86"/>
  <c r="U254" i="86"/>
  <c r="T254" i="86"/>
  <c r="S254" i="86"/>
  <c r="R254" i="86"/>
  <c r="Q254" i="86"/>
  <c r="P254" i="86"/>
  <c r="O254" i="86"/>
  <c r="N254" i="86"/>
  <c r="M254" i="86"/>
  <c r="L254" i="86"/>
  <c r="K254" i="86"/>
  <c r="J254" i="86"/>
  <c r="I254" i="86"/>
  <c r="H254" i="86"/>
  <c r="G254" i="86"/>
  <c r="F254" i="86"/>
  <c r="E254" i="86"/>
  <c r="D254" i="86"/>
  <c r="C254" i="86"/>
  <c r="B254" i="86"/>
  <c r="B253" i="86" s="1"/>
  <c r="Y249" i="86"/>
  <c r="X249" i="86"/>
  <c r="W249" i="86"/>
  <c r="V249" i="86"/>
  <c r="U249" i="86"/>
  <c r="T249" i="86"/>
  <c r="S249" i="86"/>
  <c r="R249" i="86"/>
  <c r="Q249" i="86"/>
  <c r="P249" i="86"/>
  <c r="O249" i="86"/>
  <c r="N249" i="86"/>
  <c r="M249" i="86"/>
  <c r="L249" i="86"/>
  <c r="K249" i="86"/>
  <c r="J249" i="86"/>
  <c r="I249" i="86"/>
  <c r="H249" i="86"/>
  <c r="G249" i="86"/>
  <c r="F249" i="86"/>
  <c r="E249" i="86"/>
  <c r="D249" i="86"/>
  <c r="C249" i="86"/>
  <c r="B249" i="86"/>
  <c r="B248" i="86" s="1"/>
  <c r="Y244" i="86"/>
  <c r="X244" i="86"/>
  <c r="W244" i="86"/>
  <c r="V244" i="86"/>
  <c r="U244" i="86"/>
  <c r="T244" i="86"/>
  <c r="S244" i="86"/>
  <c r="R244" i="86"/>
  <c r="Q244" i="86"/>
  <c r="P244" i="86"/>
  <c r="O244" i="86"/>
  <c r="N244" i="86"/>
  <c r="M244" i="86"/>
  <c r="L244" i="86"/>
  <c r="K244" i="86"/>
  <c r="J244" i="86"/>
  <c r="I244" i="86"/>
  <c r="H244" i="86"/>
  <c r="G244" i="86"/>
  <c r="F244" i="86"/>
  <c r="E244" i="86"/>
  <c r="D244" i="86"/>
  <c r="C244" i="86"/>
  <c r="B244" i="86"/>
  <c r="B243" i="86" s="1"/>
  <c r="Y239" i="86"/>
  <c r="X239" i="86"/>
  <c r="W239" i="86"/>
  <c r="V239" i="86"/>
  <c r="U239" i="86"/>
  <c r="T239" i="86"/>
  <c r="S239" i="86"/>
  <c r="R239" i="86"/>
  <c r="Q239" i="86"/>
  <c r="P239" i="86"/>
  <c r="O239" i="86"/>
  <c r="N239" i="86"/>
  <c r="M239" i="86"/>
  <c r="L239" i="86"/>
  <c r="K239" i="86"/>
  <c r="J239" i="86"/>
  <c r="I239" i="86"/>
  <c r="H239" i="86"/>
  <c r="G239" i="86"/>
  <c r="F239" i="86"/>
  <c r="E239" i="86"/>
  <c r="D239" i="86"/>
  <c r="C239" i="86"/>
  <c r="B239" i="86"/>
  <c r="B238" i="86" s="1"/>
  <c r="Y229" i="86"/>
  <c r="X229" i="86"/>
  <c r="W229" i="86"/>
  <c r="V229" i="86"/>
  <c r="U229" i="86"/>
  <c r="T229" i="86"/>
  <c r="S229" i="86"/>
  <c r="R229" i="86"/>
  <c r="Q229" i="86"/>
  <c r="P229" i="86"/>
  <c r="O229" i="86"/>
  <c r="N229" i="86"/>
  <c r="M229" i="86"/>
  <c r="L229" i="86"/>
  <c r="K229" i="86"/>
  <c r="J229" i="86"/>
  <c r="I229" i="86"/>
  <c r="H229" i="86"/>
  <c r="G229" i="86"/>
  <c r="F229" i="86"/>
  <c r="E229" i="86"/>
  <c r="D229" i="86"/>
  <c r="C229" i="86"/>
  <c r="B229" i="86"/>
  <c r="B228" i="86" s="1"/>
  <c r="Y224" i="86"/>
  <c r="X224" i="86"/>
  <c r="W224" i="86"/>
  <c r="V224" i="86"/>
  <c r="U224" i="86"/>
  <c r="T224" i="86"/>
  <c r="S224" i="86"/>
  <c r="R224" i="86"/>
  <c r="Q224" i="86"/>
  <c r="P224" i="86"/>
  <c r="O224" i="86"/>
  <c r="N224" i="86"/>
  <c r="M224" i="86"/>
  <c r="L224" i="86"/>
  <c r="K224" i="86"/>
  <c r="J224" i="86"/>
  <c r="I224" i="86"/>
  <c r="H224" i="86"/>
  <c r="G224" i="86"/>
  <c r="F224" i="86"/>
  <c r="E224" i="86"/>
  <c r="D224" i="86"/>
  <c r="C224" i="86"/>
  <c r="B224" i="86"/>
  <c r="B223" i="86" s="1"/>
  <c r="Y219" i="86"/>
  <c r="X219" i="86"/>
  <c r="W219" i="86"/>
  <c r="V219" i="86"/>
  <c r="U219" i="86"/>
  <c r="T219" i="86"/>
  <c r="S219" i="86"/>
  <c r="R219" i="86"/>
  <c r="Q219" i="86"/>
  <c r="P219" i="86"/>
  <c r="O219" i="86"/>
  <c r="N219" i="86"/>
  <c r="M219" i="86"/>
  <c r="L219" i="86"/>
  <c r="K219" i="86"/>
  <c r="J219" i="86"/>
  <c r="I219" i="86"/>
  <c r="H219" i="86"/>
  <c r="G219" i="86"/>
  <c r="F219" i="86"/>
  <c r="E219" i="86"/>
  <c r="D219" i="86"/>
  <c r="C219" i="86"/>
  <c r="B219" i="86"/>
  <c r="B218" i="86" s="1"/>
  <c r="Y214" i="86"/>
  <c r="X214" i="86"/>
  <c r="W214" i="86"/>
  <c r="V214" i="86"/>
  <c r="U214" i="86"/>
  <c r="T214" i="86"/>
  <c r="S214" i="86"/>
  <c r="R214" i="86"/>
  <c r="Q214" i="86"/>
  <c r="P214" i="86"/>
  <c r="O214" i="86"/>
  <c r="N214" i="86"/>
  <c r="M214" i="86"/>
  <c r="L214" i="86"/>
  <c r="K214" i="86"/>
  <c r="J214" i="86"/>
  <c r="I214" i="86"/>
  <c r="H214" i="86"/>
  <c r="G214" i="86"/>
  <c r="F214" i="86"/>
  <c r="E214" i="86"/>
  <c r="D214" i="86"/>
  <c r="C214" i="86"/>
  <c r="B214" i="86"/>
  <c r="B213" i="86" s="1"/>
  <c r="Y209" i="86"/>
  <c r="X209" i="86"/>
  <c r="W209" i="86"/>
  <c r="V209" i="86"/>
  <c r="U209" i="86"/>
  <c r="T209" i="86"/>
  <c r="S209" i="86"/>
  <c r="R209" i="86"/>
  <c r="Q209" i="86"/>
  <c r="P209" i="86"/>
  <c r="O209" i="86"/>
  <c r="N209" i="86"/>
  <c r="M209" i="86"/>
  <c r="L209" i="86"/>
  <c r="K209" i="86"/>
  <c r="J209" i="86"/>
  <c r="I209" i="86"/>
  <c r="H209" i="86"/>
  <c r="G209" i="86"/>
  <c r="F209" i="86"/>
  <c r="E209" i="86"/>
  <c r="D209" i="86"/>
  <c r="C209" i="86"/>
  <c r="B209" i="86"/>
  <c r="B208" i="86" s="1"/>
  <c r="Y204" i="86"/>
  <c r="X204" i="86"/>
  <c r="W204" i="86"/>
  <c r="V204" i="86"/>
  <c r="U204" i="86"/>
  <c r="T204" i="86"/>
  <c r="S204" i="86"/>
  <c r="R204" i="86"/>
  <c r="Q204" i="86"/>
  <c r="P204" i="86"/>
  <c r="O204" i="86"/>
  <c r="N204" i="86"/>
  <c r="M204" i="86"/>
  <c r="L204" i="86"/>
  <c r="K204" i="86"/>
  <c r="J204" i="86"/>
  <c r="I204" i="86"/>
  <c r="H204" i="86"/>
  <c r="G204" i="86"/>
  <c r="F204" i="86"/>
  <c r="E204" i="86"/>
  <c r="D204" i="86"/>
  <c r="C204" i="86"/>
  <c r="B204" i="86"/>
  <c r="B203" i="86" s="1"/>
  <c r="Y199" i="86"/>
  <c r="X199" i="86"/>
  <c r="W199" i="86"/>
  <c r="V199" i="86"/>
  <c r="U199" i="86"/>
  <c r="T199" i="86"/>
  <c r="S199" i="86"/>
  <c r="R199" i="86"/>
  <c r="Q199" i="86"/>
  <c r="P199" i="86"/>
  <c r="O199" i="86"/>
  <c r="N199" i="86"/>
  <c r="M199" i="86"/>
  <c r="L199" i="86"/>
  <c r="K199" i="86"/>
  <c r="J199" i="86"/>
  <c r="I199" i="86"/>
  <c r="H199" i="86"/>
  <c r="G199" i="86"/>
  <c r="F199" i="86"/>
  <c r="E199" i="86"/>
  <c r="D199" i="86"/>
  <c r="C199" i="86"/>
  <c r="B199" i="86"/>
  <c r="Y194" i="86"/>
  <c r="X194" i="86"/>
  <c r="W194" i="86"/>
  <c r="V194" i="86"/>
  <c r="U194" i="86"/>
  <c r="T194" i="86"/>
  <c r="S194" i="86"/>
  <c r="R194" i="86"/>
  <c r="Q194" i="86"/>
  <c r="P194" i="86"/>
  <c r="O194" i="86"/>
  <c r="N194" i="86"/>
  <c r="M194" i="86"/>
  <c r="L194" i="86"/>
  <c r="K194" i="86"/>
  <c r="J194" i="86"/>
  <c r="I194" i="86"/>
  <c r="H194" i="86"/>
  <c r="G194" i="86"/>
  <c r="F194" i="86"/>
  <c r="E194" i="86"/>
  <c r="D194" i="86"/>
  <c r="C194" i="86"/>
  <c r="B194" i="86"/>
  <c r="B193" i="86" s="1"/>
  <c r="Y189" i="86"/>
  <c r="X189" i="86"/>
  <c r="W189" i="86"/>
  <c r="V189" i="86"/>
  <c r="U189" i="86"/>
  <c r="T189" i="86"/>
  <c r="S189" i="86"/>
  <c r="R189" i="86"/>
  <c r="Q189" i="86"/>
  <c r="P189" i="86"/>
  <c r="O189" i="86"/>
  <c r="N189" i="86"/>
  <c r="M189" i="86"/>
  <c r="L189" i="86"/>
  <c r="K189" i="86"/>
  <c r="J189" i="86"/>
  <c r="I189" i="86"/>
  <c r="H189" i="86"/>
  <c r="G189" i="86"/>
  <c r="F189" i="86"/>
  <c r="E189" i="86"/>
  <c r="D189" i="86"/>
  <c r="C189" i="86"/>
  <c r="B189" i="86"/>
  <c r="B188" i="86" s="1"/>
  <c r="Y179" i="86"/>
  <c r="X179" i="86"/>
  <c r="W179" i="86"/>
  <c r="V179" i="86"/>
  <c r="U179" i="86"/>
  <c r="T179" i="86"/>
  <c r="S179" i="86"/>
  <c r="R179" i="86"/>
  <c r="Q179" i="86"/>
  <c r="P179" i="86"/>
  <c r="O179" i="86"/>
  <c r="N179" i="86"/>
  <c r="M179" i="86"/>
  <c r="L179" i="86"/>
  <c r="K179" i="86"/>
  <c r="J179" i="86"/>
  <c r="I179" i="86"/>
  <c r="H179" i="86"/>
  <c r="G179" i="86"/>
  <c r="F179" i="86"/>
  <c r="E179" i="86"/>
  <c r="D179" i="86"/>
  <c r="C179" i="86"/>
  <c r="B179" i="86"/>
  <c r="B178" i="86" s="1"/>
  <c r="Y174" i="86"/>
  <c r="X174" i="86"/>
  <c r="W174" i="86"/>
  <c r="V174" i="86"/>
  <c r="U174" i="86"/>
  <c r="T174" i="86"/>
  <c r="S174" i="86"/>
  <c r="R174" i="86"/>
  <c r="Q174" i="86"/>
  <c r="P174" i="86"/>
  <c r="O174" i="86"/>
  <c r="N174" i="86"/>
  <c r="M174" i="86"/>
  <c r="L174" i="86"/>
  <c r="K174" i="86"/>
  <c r="J174" i="86"/>
  <c r="I174" i="86"/>
  <c r="H174" i="86"/>
  <c r="G174" i="86"/>
  <c r="F174" i="86"/>
  <c r="E174" i="86"/>
  <c r="D174" i="86"/>
  <c r="C174" i="86"/>
  <c r="B174" i="86"/>
  <c r="B173" i="86" s="1"/>
  <c r="B609" i="86"/>
  <c r="B336" i="86"/>
  <c r="B233" i="86"/>
  <c r="B183" i="86"/>
  <c r="Y169" i="86"/>
  <c r="Y168" i="86" s="1"/>
  <c r="X169" i="86"/>
  <c r="X168" i="86" s="1"/>
  <c r="W169" i="86"/>
  <c r="W168" i="86" s="1"/>
  <c r="V169" i="86"/>
  <c r="V168" i="86" s="1"/>
  <c r="U169" i="86"/>
  <c r="U168" i="86" s="1"/>
  <c r="T169" i="86"/>
  <c r="T168" i="86" s="1"/>
  <c r="S169" i="86"/>
  <c r="S168" i="86" s="1"/>
  <c r="R169" i="86"/>
  <c r="R168" i="86" s="1"/>
  <c r="Q169" i="86"/>
  <c r="Q168" i="86" s="1"/>
  <c r="P169" i="86"/>
  <c r="P168" i="86" s="1"/>
  <c r="O169" i="86"/>
  <c r="O168" i="86" s="1"/>
  <c r="N169" i="86"/>
  <c r="N168" i="86" s="1"/>
  <c r="M169" i="86"/>
  <c r="M168" i="86" s="1"/>
  <c r="L169" i="86"/>
  <c r="L168" i="86" s="1"/>
  <c r="K169" i="86"/>
  <c r="K168" i="86" s="1"/>
  <c r="J169" i="86"/>
  <c r="J168" i="86" s="1"/>
  <c r="I169" i="86"/>
  <c r="I168" i="86" s="1"/>
  <c r="H169" i="86"/>
  <c r="H168" i="86" s="1"/>
  <c r="G169" i="86"/>
  <c r="G168" i="86" s="1"/>
  <c r="F169" i="86"/>
  <c r="F168" i="86" s="1"/>
  <c r="E169" i="86"/>
  <c r="E168" i="86" s="1"/>
  <c r="D169" i="86"/>
  <c r="D168" i="86" s="1"/>
  <c r="C169" i="86"/>
  <c r="C168" i="86" s="1"/>
  <c r="B169" i="86"/>
  <c r="B168" i="86" s="1"/>
  <c r="B90" i="86"/>
  <c r="B95" i="86"/>
  <c r="B100" i="86"/>
  <c r="B105" i="86"/>
  <c r="B65" i="86"/>
  <c r="B70" i="86"/>
  <c r="B75" i="86"/>
  <c r="B80" i="86"/>
  <c r="B45" i="86"/>
  <c r="B50" i="86"/>
  <c r="B55" i="86"/>
  <c r="B60" i="86"/>
  <c r="Y160" i="86"/>
  <c r="X160" i="86"/>
  <c r="W160" i="86"/>
  <c r="V160" i="86"/>
  <c r="U160" i="86"/>
  <c r="T160" i="86"/>
  <c r="S160" i="86"/>
  <c r="R160" i="86"/>
  <c r="Q160" i="86"/>
  <c r="P160" i="86"/>
  <c r="O160" i="86"/>
  <c r="N160" i="86"/>
  <c r="M160" i="86"/>
  <c r="L160" i="86"/>
  <c r="K160" i="86"/>
  <c r="J160" i="86"/>
  <c r="I160" i="86"/>
  <c r="H160" i="86"/>
  <c r="G160" i="86"/>
  <c r="F160" i="86"/>
  <c r="E160" i="86"/>
  <c r="D160" i="86"/>
  <c r="C160" i="86"/>
  <c r="B160" i="86"/>
  <c r="Y155" i="86"/>
  <c r="X155" i="86"/>
  <c r="W155" i="86"/>
  <c r="V155" i="86"/>
  <c r="U155" i="86"/>
  <c r="T155" i="86"/>
  <c r="S155" i="86"/>
  <c r="R155" i="86"/>
  <c r="Q155" i="86"/>
  <c r="P155" i="86"/>
  <c r="O155" i="86"/>
  <c r="N155" i="86"/>
  <c r="M155" i="86"/>
  <c r="L155" i="86"/>
  <c r="K155" i="86"/>
  <c r="J155" i="86"/>
  <c r="I155" i="86"/>
  <c r="H155" i="86"/>
  <c r="G155" i="86"/>
  <c r="F155" i="86"/>
  <c r="E155" i="86"/>
  <c r="D155" i="86"/>
  <c r="C155" i="86"/>
  <c r="B155" i="86"/>
  <c r="Y150" i="86"/>
  <c r="X150" i="86"/>
  <c r="W150" i="86"/>
  <c r="V150" i="86"/>
  <c r="U150" i="86"/>
  <c r="T150" i="86"/>
  <c r="S150" i="86"/>
  <c r="R150" i="86"/>
  <c r="Q150" i="86"/>
  <c r="P150" i="86"/>
  <c r="O150" i="86"/>
  <c r="N150" i="86"/>
  <c r="M150" i="86"/>
  <c r="L150" i="86"/>
  <c r="K150" i="86"/>
  <c r="J150" i="86"/>
  <c r="I150" i="86"/>
  <c r="H150" i="86"/>
  <c r="G150" i="86"/>
  <c r="F150" i="86"/>
  <c r="E150" i="86"/>
  <c r="D150" i="86"/>
  <c r="C150" i="86"/>
  <c r="B150" i="86"/>
  <c r="Y145" i="86"/>
  <c r="X145" i="86"/>
  <c r="W145" i="86"/>
  <c r="V145" i="86"/>
  <c r="U145" i="86"/>
  <c r="T145" i="86"/>
  <c r="S145" i="86"/>
  <c r="R145" i="86"/>
  <c r="Q145" i="86"/>
  <c r="P145" i="86"/>
  <c r="O145" i="86"/>
  <c r="N145" i="86"/>
  <c r="M145" i="86"/>
  <c r="L145" i="86"/>
  <c r="K145" i="86"/>
  <c r="J145" i="86"/>
  <c r="I145" i="86"/>
  <c r="H145" i="86"/>
  <c r="G145" i="86"/>
  <c r="F145" i="86"/>
  <c r="E145" i="86"/>
  <c r="D145" i="86"/>
  <c r="C145" i="86"/>
  <c r="B145" i="86"/>
  <c r="Y140" i="86"/>
  <c r="X140" i="86"/>
  <c r="W140" i="86"/>
  <c r="V140" i="86"/>
  <c r="U140" i="86"/>
  <c r="T140" i="86"/>
  <c r="S140" i="86"/>
  <c r="R140" i="86"/>
  <c r="Q140" i="86"/>
  <c r="P140" i="86"/>
  <c r="O140" i="86"/>
  <c r="N140" i="86"/>
  <c r="M140" i="86"/>
  <c r="L140" i="86"/>
  <c r="K140" i="86"/>
  <c r="J140" i="86"/>
  <c r="I140" i="86"/>
  <c r="H140" i="86"/>
  <c r="G140" i="86"/>
  <c r="F140" i="86"/>
  <c r="E140" i="86"/>
  <c r="D140" i="86"/>
  <c r="C140" i="86"/>
  <c r="B140" i="86"/>
  <c r="Y135" i="86"/>
  <c r="X135" i="86"/>
  <c r="W135" i="86"/>
  <c r="V135" i="86"/>
  <c r="U135" i="86"/>
  <c r="T135" i="86"/>
  <c r="S135" i="86"/>
  <c r="R135" i="86"/>
  <c r="Q135" i="86"/>
  <c r="P135" i="86"/>
  <c r="O135" i="86"/>
  <c r="N135" i="86"/>
  <c r="M135" i="86"/>
  <c r="L135" i="86"/>
  <c r="K135" i="86"/>
  <c r="J135" i="86"/>
  <c r="I135" i="86"/>
  <c r="H135" i="86"/>
  <c r="G135" i="86"/>
  <c r="F135" i="86"/>
  <c r="E135" i="86"/>
  <c r="D135" i="86"/>
  <c r="C135" i="86"/>
  <c r="B135" i="86"/>
  <c r="Y130" i="86"/>
  <c r="X130" i="86"/>
  <c r="W130" i="86"/>
  <c r="V130" i="86"/>
  <c r="U130" i="86"/>
  <c r="T130" i="86"/>
  <c r="S130" i="86"/>
  <c r="R130" i="86"/>
  <c r="Q130" i="86"/>
  <c r="P130" i="86"/>
  <c r="O130" i="86"/>
  <c r="N130" i="86"/>
  <c r="M130" i="86"/>
  <c r="L130" i="86"/>
  <c r="K130" i="86"/>
  <c r="J130" i="86"/>
  <c r="I130" i="86"/>
  <c r="H130" i="86"/>
  <c r="G130" i="86"/>
  <c r="F130" i="86"/>
  <c r="E130" i="86"/>
  <c r="D130" i="86"/>
  <c r="C130" i="86"/>
  <c r="B130" i="86"/>
  <c r="Y125" i="86"/>
  <c r="X125" i="86"/>
  <c r="W125" i="86"/>
  <c r="V125" i="86"/>
  <c r="U125" i="86"/>
  <c r="T125" i="86"/>
  <c r="S125" i="86"/>
  <c r="R125" i="86"/>
  <c r="Q125" i="86"/>
  <c r="P125" i="86"/>
  <c r="O125" i="86"/>
  <c r="N125" i="86"/>
  <c r="M125" i="86"/>
  <c r="L125" i="86"/>
  <c r="K125" i="86"/>
  <c r="J125" i="86"/>
  <c r="I125" i="86"/>
  <c r="H125" i="86"/>
  <c r="G125" i="86"/>
  <c r="F125" i="86"/>
  <c r="E125" i="86"/>
  <c r="D125" i="86"/>
  <c r="C125" i="86"/>
  <c r="B125" i="86"/>
  <c r="Y120" i="86"/>
  <c r="X120" i="86"/>
  <c r="W120" i="86"/>
  <c r="V120" i="86"/>
  <c r="U120" i="86"/>
  <c r="T120" i="86"/>
  <c r="S120" i="86"/>
  <c r="R120" i="86"/>
  <c r="Q120" i="86"/>
  <c r="P120" i="86"/>
  <c r="O120" i="86"/>
  <c r="N120" i="86"/>
  <c r="M120" i="86"/>
  <c r="L120" i="86"/>
  <c r="K120" i="86"/>
  <c r="J120" i="86"/>
  <c r="I120" i="86"/>
  <c r="H120" i="86"/>
  <c r="G120" i="86"/>
  <c r="F120" i="86"/>
  <c r="E120" i="86"/>
  <c r="D120" i="86"/>
  <c r="C120" i="86"/>
  <c r="B120" i="86"/>
  <c r="Y115" i="86"/>
  <c r="X115" i="86"/>
  <c r="W115" i="86"/>
  <c r="V115" i="86"/>
  <c r="U115" i="86"/>
  <c r="T115" i="86"/>
  <c r="S115" i="86"/>
  <c r="R115" i="86"/>
  <c r="Q115" i="86"/>
  <c r="P115" i="86"/>
  <c r="O115" i="86"/>
  <c r="N115" i="86"/>
  <c r="M115" i="86"/>
  <c r="L115" i="86"/>
  <c r="K115" i="86"/>
  <c r="J115" i="86"/>
  <c r="I115" i="86"/>
  <c r="H115" i="86"/>
  <c r="G115" i="86"/>
  <c r="F115" i="86"/>
  <c r="E115" i="86"/>
  <c r="D115" i="86"/>
  <c r="C115" i="86"/>
  <c r="B115" i="86"/>
  <c r="Y110" i="86"/>
  <c r="X110" i="86"/>
  <c r="W110" i="86"/>
  <c r="V110" i="86"/>
  <c r="U110" i="86"/>
  <c r="T110" i="86"/>
  <c r="S110" i="86"/>
  <c r="R110" i="86"/>
  <c r="Q110" i="86"/>
  <c r="P110" i="86"/>
  <c r="O110" i="86"/>
  <c r="N110" i="86"/>
  <c r="M110" i="86"/>
  <c r="L110" i="86"/>
  <c r="K110" i="86"/>
  <c r="J110" i="86"/>
  <c r="I110" i="86"/>
  <c r="H110" i="86"/>
  <c r="G110" i="86"/>
  <c r="F110" i="86"/>
  <c r="E110" i="86"/>
  <c r="D110" i="86"/>
  <c r="C110" i="86"/>
  <c r="B110" i="86"/>
  <c r="Y105" i="86"/>
  <c r="X105" i="86"/>
  <c r="W105" i="86"/>
  <c r="V105" i="86"/>
  <c r="U105" i="86"/>
  <c r="T105" i="86"/>
  <c r="S105" i="86"/>
  <c r="R105" i="86"/>
  <c r="Q105" i="86"/>
  <c r="P105" i="86"/>
  <c r="O105" i="86"/>
  <c r="N105" i="86"/>
  <c r="M105" i="86"/>
  <c r="L105" i="86"/>
  <c r="K105" i="86"/>
  <c r="J105" i="86"/>
  <c r="I105" i="86"/>
  <c r="H105" i="86"/>
  <c r="G105" i="86"/>
  <c r="F105" i="86"/>
  <c r="E105" i="86"/>
  <c r="D105" i="86"/>
  <c r="C105" i="86"/>
  <c r="Y100" i="86"/>
  <c r="X100" i="86"/>
  <c r="W100" i="86"/>
  <c r="V100" i="86"/>
  <c r="U100" i="86"/>
  <c r="T100" i="86"/>
  <c r="S100" i="86"/>
  <c r="R100" i="86"/>
  <c r="Q100" i="86"/>
  <c r="P100" i="86"/>
  <c r="O100" i="86"/>
  <c r="N100" i="86"/>
  <c r="M100" i="86"/>
  <c r="L100" i="86"/>
  <c r="K100" i="86"/>
  <c r="J100" i="86"/>
  <c r="I100" i="86"/>
  <c r="H100" i="86"/>
  <c r="G100" i="86"/>
  <c r="F100" i="86"/>
  <c r="E100" i="86"/>
  <c r="D100" i="86"/>
  <c r="C100" i="86"/>
  <c r="Y95" i="86"/>
  <c r="X95" i="86"/>
  <c r="W95" i="86"/>
  <c r="V95" i="86"/>
  <c r="U95" i="86"/>
  <c r="T95" i="86"/>
  <c r="S95" i="86"/>
  <c r="R95" i="86"/>
  <c r="Q95" i="86"/>
  <c r="P95" i="86"/>
  <c r="O95" i="86"/>
  <c r="N95" i="86"/>
  <c r="M95" i="86"/>
  <c r="L95" i="86"/>
  <c r="K95" i="86"/>
  <c r="J95" i="86"/>
  <c r="I95" i="86"/>
  <c r="H95" i="86"/>
  <c r="G95" i="86"/>
  <c r="F95" i="86"/>
  <c r="E95" i="86"/>
  <c r="D95" i="86"/>
  <c r="C95" i="86"/>
  <c r="Y90" i="86"/>
  <c r="X90" i="86"/>
  <c r="W90" i="86"/>
  <c r="V90" i="86"/>
  <c r="U90" i="86"/>
  <c r="T90" i="86"/>
  <c r="S90" i="86"/>
  <c r="R90" i="86"/>
  <c r="Q90" i="86"/>
  <c r="P90" i="86"/>
  <c r="O90" i="86"/>
  <c r="N90" i="86"/>
  <c r="M90" i="86"/>
  <c r="L90" i="86"/>
  <c r="K90" i="86"/>
  <c r="J90" i="86"/>
  <c r="I90" i="86"/>
  <c r="H90" i="86"/>
  <c r="G90" i="86"/>
  <c r="F90" i="86"/>
  <c r="E90" i="86"/>
  <c r="D90" i="86"/>
  <c r="C90" i="86"/>
  <c r="Y85" i="86"/>
  <c r="X85" i="86"/>
  <c r="W85" i="86"/>
  <c r="V85" i="86"/>
  <c r="U85" i="86"/>
  <c r="T85" i="86"/>
  <c r="S85" i="86"/>
  <c r="R85" i="86"/>
  <c r="Q85" i="86"/>
  <c r="P85" i="86"/>
  <c r="O85" i="86"/>
  <c r="N85" i="86"/>
  <c r="M85" i="86"/>
  <c r="L85" i="86"/>
  <c r="K85" i="86"/>
  <c r="J85" i="86"/>
  <c r="I85" i="86"/>
  <c r="H85" i="86"/>
  <c r="G85" i="86"/>
  <c r="F85" i="86"/>
  <c r="E85" i="86"/>
  <c r="D85" i="86"/>
  <c r="C85" i="86"/>
  <c r="B85" i="86"/>
  <c r="Y80" i="86"/>
  <c r="X80" i="86"/>
  <c r="W80" i="86"/>
  <c r="V80" i="86"/>
  <c r="U80" i="86"/>
  <c r="T80" i="86"/>
  <c r="S80" i="86"/>
  <c r="R80" i="86"/>
  <c r="Q80" i="86"/>
  <c r="P80" i="86"/>
  <c r="O80" i="86"/>
  <c r="N80" i="86"/>
  <c r="M80" i="86"/>
  <c r="L80" i="86"/>
  <c r="K80" i="86"/>
  <c r="J80" i="86"/>
  <c r="I80" i="86"/>
  <c r="H80" i="86"/>
  <c r="G80" i="86"/>
  <c r="F80" i="86"/>
  <c r="E80" i="86"/>
  <c r="D80" i="86"/>
  <c r="C80" i="86"/>
  <c r="Y75" i="86"/>
  <c r="X75" i="86"/>
  <c r="W75" i="86"/>
  <c r="V75" i="86"/>
  <c r="U75" i="86"/>
  <c r="T75" i="86"/>
  <c r="S75" i="86"/>
  <c r="R75" i="86"/>
  <c r="Q75" i="86"/>
  <c r="P75" i="86"/>
  <c r="O75" i="86"/>
  <c r="N75" i="86"/>
  <c r="M75" i="86"/>
  <c r="L75" i="86"/>
  <c r="K75" i="86"/>
  <c r="J75" i="86"/>
  <c r="I75" i="86"/>
  <c r="H75" i="86"/>
  <c r="G75" i="86"/>
  <c r="F75" i="86"/>
  <c r="E75" i="86"/>
  <c r="D75" i="86"/>
  <c r="C75" i="86"/>
  <c r="Y70" i="86"/>
  <c r="X70" i="86"/>
  <c r="W70" i="86"/>
  <c r="V70" i="86"/>
  <c r="U70" i="86"/>
  <c r="T70" i="86"/>
  <c r="S70" i="86"/>
  <c r="R70" i="86"/>
  <c r="Q70" i="86"/>
  <c r="P70" i="86"/>
  <c r="O70" i="86"/>
  <c r="N70" i="86"/>
  <c r="M70" i="86"/>
  <c r="L70" i="86"/>
  <c r="K70" i="86"/>
  <c r="J70" i="86"/>
  <c r="I70" i="86"/>
  <c r="H70" i="86"/>
  <c r="G70" i="86"/>
  <c r="F70" i="86"/>
  <c r="E70" i="86"/>
  <c r="D70" i="86"/>
  <c r="C70" i="86"/>
  <c r="Y65" i="86"/>
  <c r="X65" i="86"/>
  <c r="W65" i="86"/>
  <c r="V65" i="86"/>
  <c r="U65" i="86"/>
  <c r="T65" i="86"/>
  <c r="S65" i="86"/>
  <c r="R65" i="86"/>
  <c r="Q65" i="86"/>
  <c r="P65" i="86"/>
  <c r="O65" i="86"/>
  <c r="N65" i="86"/>
  <c r="M65" i="86"/>
  <c r="L65" i="86"/>
  <c r="K65" i="86"/>
  <c r="J65" i="86"/>
  <c r="I65" i="86"/>
  <c r="H65" i="86"/>
  <c r="G65" i="86"/>
  <c r="F65" i="86"/>
  <c r="E65" i="86"/>
  <c r="D65" i="86"/>
  <c r="C65" i="86"/>
  <c r="Y60" i="86"/>
  <c r="X60" i="86"/>
  <c r="W60" i="86"/>
  <c r="V60" i="86"/>
  <c r="U60" i="86"/>
  <c r="T60" i="86"/>
  <c r="S60" i="86"/>
  <c r="R60" i="86"/>
  <c r="Q60" i="86"/>
  <c r="P60" i="86"/>
  <c r="O60" i="86"/>
  <c r="N60" i="86"/>
  <c r="M60" i="86"/>
  <c r="L60" i="86"/>
  <c r="K60" i="86"/>
  <c r="J60" i="86"/>
  <c r="I60" i="86"/>
  <c r="H60" i="86"/>
  <c r="G60" i="86"/>
  <c r="F60" i="86"/>
  <c r="E60" i="86"/>
  <c r="D60" i="86"/>
  <c r="C60" i="86"/>
  <c r="Y55" i="86"/>
  <c r="X55" i="86"/>
  <c r="W55" i="86"/>
  <c r="V55" i="86"/>
  <c r="U55" i="86"/>
  <c r="T55" i="86"/>
  <c r="S55" i="86"/>
  <c r="R55" i="86"/>
  <c r="Q55" i="86"/>
  <c r="P55" i="86"/>
  <c r="O55" i="86"/>
  <c r="N55" i="86"/>
  <c r="M55" i="86"/>
  <c r="L55" i="86"/>
  <c r="K55" i="86"/>
  <c r="J55" i="86"/>
  <c r="I55" i="86"/>
  <c r="H55" i="86"/>
  <c r="G55" i="86"/>
  <c r="F55" i="86"/>
  <c r="E55" i="86"/>
  <c r="D55" i="86"/>
  <c r="C55" i="86"/>
  <c r="Y50" i="86"/>
  <c r="X50" i="86"/>
  <c r="W50" i="86"/>
  <c r="V50" i="86"/>
  <c r="U50" i="86"/>
  <c r="T50" i="86"/>
  <c r="S50" i="86"/>
  <c r="R50" i="86"/>
  <c r="Q50" i="86"/>
  <c r="P50" i="86"/>
  <c r="O50" i="86"/>
  <c r="N50" i="86"/>
  <c r="M50" i="86"/>
  <c r="L50" i="86"/>
  <c r="K50" i="86"/>
  <c r="J50" i="86"/>
  <c r="I50" i="86"/>
  <c r="H50" i="86"/>
  <c r="G50" i="86"/>
  <c r="F50" i="86"/>
  <c r="E50" i="86"/>
  <c r="D50" i="86"/>
  <c r="C50" i="86"/>
  <c r="Y45" i="86"/>
  <c r="X45" i="86"/>
  <c r="W45" i="86"/>
  <c r="V45" i="86"/>
  <c r="U45" i="86"/>
  <c r="T45" i="86"/>
  <c r="S45" i="86"/>
  <c r="R45" i="86"/>
  <c r="Q45" i="86"/>
  <c r="P45" i="86"/>
  <c r="O45" i="86"/>
  <c r="N45" i="86"/>
  <c r="M45" i="86"/>
  <c r="L45" i="86"/>
  <c r="K45" i="86"/>
  <c r="J45" i="86"/>
  <c r="I45" i="86"/>
  <c r="H45" i="86"/>
  <c r="G45" i="86"/>
  <c r="F45" i="86"/>
  <c r="E45" i="86"/>
  <c r="D45" i="86"/>
  <c r="C45" i="86"/>
  <c r="Y40" i="86"/>
  <c r="X40" i="86"/>
  <c r="W40" i="86"/>
  <c r="V40" i="86"/>
  <c r="U40" i="86"/>
  <c r="T40" i="86"/>
  <c r="S40" i="86"/>
  <c r="R40" i="86"/>
  <c r="Q40" i="86"/>
  <c r="P40" i="86"/>
  <c r="O40" i="86"/>
  <c r="N40" i="86"/>
  <c r="M40" i="86"/>
  <c r="L40" i="86"/>
  <c r="K40" i="86"/>
  <c r="J40" i="86"/>
  <c r="I40" i="86"/>
  <c r="H40" i="86"/>
  <c r="G40" i="86"/>
  <c r="F40" i="86"/>
  <c r="E40" i="86"/>
  <c r="D40" i="86"/>
  <c r="C40" i="86"/>
  <c r="B40" i="86"/>
  <c r="Y35" i="86"/>
  <c r="X35" i="86"/>
  <c r="W35" i="86"/>
  <c r="V35" i="86"/>
  <c r="U35" i="86"/>
  <c r="T35" i="86"/>
  <c r="S35" i="86"/>
  <c r="R35" i="86"/>
  <c r="Q35" i="86"/>
  <c r="P35" i="86"/>
  <c r="O35" i="86"/>
  <c r="N35" i="86"/>
  <c r="M35" i="86"/>
  <c r="L35" i="86"/>
  <c r="K35" i="86"/>
  <c r="J35" i="86"/>
  <c r="I35" i="86"/>
  <c r="H35" i="86"/>
  <c r="G35" i="86"/>
  <c r="F35" i="86"/>
  <c r="E35" i="86"/>
  <c r="D35" i="86"/>
  <c r="C35" i="86"/>
  <c r="B35" i="86"/>
  <c r="Y30" i="86"/>
  <c r="X30" i="86"/>
  <c r="W30" i="86"/>
  <c r="V30" i="86"/>
  <c r="U30" i="86"/>
  <c r="T30" i="86"/>
  <c r="S30" i="86"/>
  <c r="R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E30" i="86"/>
  <c r="D30" i="86"/>
  <c r="C30" i="86"/>
  <c r="B30" i="86"/>
  <c r="Y25" i="86"/>
  <c r="X25" i="86"/>
  <c r="W25" i="86"/>
  <c r="V25" i="86"/>
  <c r="U25" i="86"/>
  <c r="T25" i="86"/>
  <c r="S25" i="86"/>
  <c r="R25" i="86"/>
  <c r="Q25" i="86"/>
  <c r="P25" i="86"/>
  <c r="O25" i="86"/>
  <c r="N25" i="86"/>
  <c r="M25" i="86"/>
  <c r="L25" i="86"/>
  <c r="K25" i="86"/>
  <c r="J25" i="86"/>
  <c r="I25" i="86"/>
  <c r="H25" i="86"/>
  <c r="G25" i="86"/>
  <c r="F25" i="86"/>
  <c r="E25" i="86"/>
  <c r="D25" i="86"/>
  <c r="C25" i="86"/>
  <c r="B25" i="86"/>
  <c r="Y20" i="86"/>
  <c r="X20" i="86"/>
  <c r="W20" i="86"/>
  <c r="V20" i="86"/>
  <c r="U20" i="86"/>
  <c r="T20" i="86"/>
  <c r="S20" i="86"/>
  <c r="R20" i="86"/>
  <c r="Q20" i="86"/>
  <c r="P20" i="86"/>
  <c r="O20" i="86"/>
  <c r="N20" i="86"/>
  <c r="M20" i="86"/>
  <c r="L20" i="86"/>
  <c r="K20" i="86"/>
  <c r="J20" i="86"/>
  <c r="I20" i="86"/>
  <c r="H20" i="86"/>
  <c r="G20" i="86"/>
  <c r="F20" i="86"/>
  <c r="E20" i="86"/>
  <c r="D20" i="86"/>
  <c r="C20" i="86"/>
  <c r="B20" i="86"/>
  <c r="Y15" i="86"/>
  <c r="X15" i="86"/>
  <c r="W15" i="86"/>
  <c r="V15" i="86"/>
  <c r="U15" i="86"/>
  <c r="T15" i="86"/>
  <c r="S15" i="86"/>
  <c r="R15" i="86"/>
  <c r="Q15" i="86"/>
  <c r="P15" i="86"/>
  <c r="O15" i="86"/>
  <c r="N15" i="86"/>
  <c r="M15" i="86"/>
  <c r="L15" i="86"/>
  <c r="K15" i="86"/>
  <c r="J15" i="86"/>
  <c r="I15" i="86"/>
  <c r="H15" i="86"/>
  <c r="G15" i="86"/>
  <c r="F15" i="86"/>
  <c r="E15" i="86"/>
  <c r="D15" i="86"/>
  <c r="C15" i="86"/>
  <c r="B15" i="86"/>
  <c r="Y10" i="86"/>
  <c r="X10" i="86"/>
  <c r="W10" i="86"/>
  <c r="V10" i="86"/>
  <c r="U10" i="86"/>
  <c r="T10" i="86"/>
  <c r="S10" i="86"/>
  <c r="R10" i="86"/>
  <c r="Q10" i="86"/>
  <c r="P10" i="86"/>
  <c r="O10" i="86"/>
  <c r="N10" i="86"/>
  <c r="M10" i="86"/>
  <c r="L10" i="86"/>
  <c r="K10" i="86"/>
  <c r="J10" i="86"/>
  <c r="I10" i="86"/>
  <c r="H10" i="86"/>
  <c r="G10" i="86"/>
  <c r="F10" i="86"/>
  <c r="E10" i="86"/>
  <c r="D10" i="86"/>
  <c r="C10" i="86"/>
  <c r="B10" i="86"/>
  <c r="L813" i="85"/>
  <c r="J813" i="85"/>
  <c r="H813" i="85"/>
  <c r="F813" i="85"/>
  <c r="Y802" i="85"/>
  <c r="X802" i="85"/>
  <c r="W802" i="85"/>
  <c r="V802" i="85"/>
  <c r="U802" i="85"/>
  <c r="T802" i="85"/>
  <c r="S802" i="85"/>
  <c r="R802" i="85"/>
  <c r="Q802" i="85"/>
  <c r="P802" i="85"/>
  <c r="O802" i="85"/>
  <c r="N802" i="85"/>
  <c r="M802" i="85"/>
  <c r="L802" i="85"/>
  <c r="K802" i="85"/>
  <c r="J802" i="85"/>
  <c r="I802" i="85"/>
  <c r="H802" i="85"/>
  <c r="G802" i="85"/>
  <c r="F802" i="85"/>
  <c r="E802" i="85"/>
  <c r="D802" i="85"/>
  <c r="C802" i="85"/>
  <c r="B802" i="85"/>
  <c r="Y798" i="85"/>
  <c r="X798" i="85"/>
  <c r="W798" i="85"/>
  <c r="V798" i="85"/>
  <c r="U798" i="85"/>
  <c r="T798" i="85"/>
  <c r="S798" i="85"/>
  <c r="R798" i="85"/>
  <c r="Q798" i="85"/>
  <c r="P798" i="85"/>
  <c r="O798" i="85"/>
  <c r="N798" i="85"/>
  <c r="M798" i="85"/>
  <c r="L798" i="85"/>
  <c r="K798" i="85"/>
  <c r="J798" i="85"/>
  <c r="I798" i="85"/>
  <c r="H798" i="85"/>
  <c r="G798" i="85"/>
  <c r="F798" i="85"/>
  <c r="E798" i="85"/>
  <c r="D798" i="85"/>
  <c r="C798" i="85"/>
  <c r="B798" i="85"/>
  <c r="Y794" i="85"/>
  <c r="X794" i="85"/>
  <c r="W794" i="85"/>
  <c r="V794" i="85"/>
  <c r="U794" i="85"/>
  <c r="T794" i="85"/>
  <c r="S794" i="85"/>
  <c r="R794" i="85"/>
  <c r="Q794" i="85"/>
  <c r="P794" i="85"/>
  <c r="O794" i="85"/>
  <c r="N794" i="85"/>
  <c r="M794" i="85"/>
  <c r="L794" i="85"/>
  <c r="K794" i="85"/>
  <c r="J794" i="85"/>
  <c r="I794" i="85"/>
  <c r="H794" i="85"/>
  <c r="G794" i="85"/>
  <c r="F794" i="85"/>
  <c r="E794" i="85"/>
  <c r="D794" i="85"/>
  <c r="C794" i="85"/>
  <c r="B794" i="85"/>
  <c r="Y790" i="85"/>
  <c r="X790" i="85"/>
  <c r="W790" i="85"/>
  <c r="V790" i="85"/>
  <c r="U790" i="85"/>
  <c r="T790" i="85"/>
  <c r="S790" i="85"/>
  <c r="R790" i="85"/>
  <c r="Q790" i="85"/>
  <c r="P790" i="85"/>
  <c r="O790" i="85"/>
  <c r="N790" i="85"/>
  <c r="M790" i="85"/>
  <c r="L790" i="85"/>
  <c r="K790" i="85"/>
  <c r="J790" i="85"/>
  <c r="I790" i="85"/>
  <c r="H790" i="85"/>
  <c r="G790" i="85"/>
  <c r="F790" i="85"/>
  <c r="E790" i="85"/>
  <c r="D790" i="85"/>
  <c r="C790" i="85"/>
  <c r="B790" i="85"/>
  <c r="Y786" i="85"/>
  <c r="X786" i="85"/>
  <c r="W786" i="85"/>
  <c r="V786" i="85"/>
  <c r="U786" i="85"/>
  <c r="T786" i="85"/>
  <c r="S786" i="85"/>
  <c r="R786" i="85"/>
  <c r="Q786" i="85"/>
  <c r="P786" i="85"/>
  <c r="O786" i="85"/>
  <c r="N786" i="85"/>
  <c r="M786" i="85"/>
  <c r="L786" i="85"/>
  <c r="K786" i="85"/>
  <c r="J786" i="85"/>
  <c r="I786" i="85"/>
  <c r="H786" i="85"/>
  <c r="G786" i="85"/>
  <c r="F786" i="85"/>
  <c r="E786" i="85"/>
  <c r="D786" i="85"/>
  <c r="C786" i="85"/>
  <c r="B786" i="85"/>
  <c r="Y782" i="85"/>
  <c r="X782" i="85"/>
  <c r="W782" i="85"/>
  <c r="V782" i="85"/>
  <c r="U782" i="85"/>
  <c r="T782" i="85"/>
  <c r="S782" i="85"/>
  <c r="R782" i="85"/>
  <c r="Q782" i="85"/>
  <c r="P782" i="85"/>
  <c r="O782" i="85"/>
  <c r="N782" i="85"/>
  <c r="M782" i="85"/>
  <c r="L782" i="85"/>
  <c r="K782" i="85"/>
  <c r="J782" i="85"/>
  <c r="I782" i="85"/>
  <c r="H782" i="85"/>
  <c r="G782" i="85"/>
  <c r="F782" i="85"/>
  <c r="E782" i="85"/>
  <c r="D782" i="85"/>
  <c r="C782" i="85"/>
  <c r="B782" i="85"/>
  <c r="Y778" i="85"/>
  <c r="X778" i="85"/>
  <c r="W778" i="85"/>
  <c r="V778" i="85"/>
  <c r="U778" i="85"/>
  <c r="T778" i="85"/>
  <c r="S778" i="85"/>
  <c r="R778" i="85"/>
  <c r="Q778" i="85"/>
  <c r="P778" i="85"/>
  <c r="O778" i="85"/>
  <c r="N778" i="85"/>
  <c r="M778" i="85"/>
  <c r="L778" i="85"/>
  <c r="K778" i="85"/>
  <c r="J778" i="85"/>
  <c r="I778" i="85"/>
  <c r="H778" i="85"/>
  <c r="G778" i="85"/>
  <c r="F778" i="85"/>
  <c r="E778" i="85"/>
  <c r="D778" i="85"/>
  <c r="C778" i="85"/>
  <c r="B778" i="85"/>
  <c r="Y774" i="85"/>
  <c r="X774" i="85"/>
  <c r="W774" i="85"/>
  <c r="V774" i="85"/>
  <c r="U774" i="85"/>
  <c r="T774" i="85"/>
  <c r="S774" i="85"/>
  <c r="R774" i="85"/>
  <c r="Q774" i="85"/>
  <c r="P774" i="85"/>
  <c r="O774" i="85"/>
  <c r="N774" i="85"/>
  <c r="M774" i="85"/>
  <c r="L774" i="85"/>
  <c r="K774" i="85"/>
  <c r="J774" i="85"/>
  <c r="I774" i="85"/>
  <c r="H774" i="85"/>
  <c r="G774" i="85"/>
  <c r="F774" i="85"/>
  <c r="E774" i="85"/>
  <c r="D774" i="85"/>
  <c r="C774" i="85"/>
  <c r="B774" i="85"/>
  <c r="Y770" i="85"/>
  <c r="X770" i="85"/>
  <c r="W770" i="85"/>
  <c r="V770" i="85"/>
  <c r="U770" i="85"/>
  <c r="T770" i="85"/>
  <c r="S770" i="85"/>
  <c r="R770" i="85"/>
  <c r="Q770" i="85"/>
  <c r="P770" i="85"/>
  <c r="O770" i="85"/>
  <c r="N770" i="85"/>
  <c r="M770" i="85"/>
  <c r="L770" i="85"/>
  <c r="K770" i="85"/>
  <c r="J770" i="85"/>
  <c r="I770" i="85"/>
  <c r="H770" i="85"/>
  <c r="G770" i="85"/>
  <c r="F770" i="85"/>
  <c r="E770" i="85"/>
  <c r="D770" i="85"/>
  <c r="C770" i="85"/>
  <c r="B770" i="85"/>
  <c r="Y766" i="85"/>
  <c r="X766" i="85"/>
  <c r="W766" i="85"/>
  <c r="V766" i="85"/>
  <c r="U766" i="85"/>
  <c r="T766" i="85"/>
  <c r="S766" i="85"/>
  <c r="R766" i="85"/>
  <c r="Q766" i="85"/>
  <c r="P766" i="85"/>
  <c r="O766" i="85"/>
  <c r="N766" i="85"/>
  <c r="M766" i="85"/>
  <c r="L766" i="85"/>
  <c r="K766" i="85"/>
  <c r="J766" i="85"/>
  <c r="I766" i="85"/>
  <c r="H766" i="85"/>
  <c r="G766" i="85"/>
  <c r="F766" i="85"/>
  <c r="E766" i="85"/>
  <c r="D766" i="85"/>
  <c r="C766" i="85"/>
  <c r="B766" i="85"/>
  <c r="Y762" i="85"/>
  <c r="X762" i="85"/>
  <c r="W762" i="85"/>
  <c r="V762" i="85"/>
  <c r="U762" i="85"/>
  <c r="T762" i="85"/>
  <c r="S762" i="85"/>
  <c r="R762" i="85"/>
  <c r="Q762" i="85"/>
  <c r="P762" i="85"/>
  <c r="O762" i="85"/>
  <c r="N762" i="85"/>
  <c r="M762" i="85"/>
  <c r="L762" i="85"/>
  <c r="K762" i="85"/>
  <c r="J762" i="85"/>
  <c r="I762" i="85"/>
  <c r="H762" i="85"/>
  <c r="G762" i="85"/>
  <c r="F762" i="85"/>
  <c r="E762" i="85"/>
  <c r="D762" i="85"/>
  <c r="C762" i="85"/>
  <c r="B762" i="85"/>
  <c r="Y758" i="85"/>
  <c r="X758" i="85"/>
  <c r="W758" i="85"/>
  <c r="V758" i="85"/>
  <c r="U758" i="85"/>
  <c r="T758" i="85"/>
  <c r="S758" i="85"/>
  <c r="R758" i="85"/>
  <c r="Q758" i="85"/>
  <c r="P758" i="85"/>
  <c r="O758" i="85"/>
  <c r="N758" i="85"/>
  <c r="M758" i="85"/>
  <c r="L758" i="85"/>
  <c r="K758" i="85"/>
  <c r="J758" i="85"/>
  <c r="I758" i="85"/>
  <c r="H758" i="85"/>
  <c r="G758" i="85"/>
  <c r="F758" i="85"/>
  <c r="E758" i="85"/>
  <c r="D758" i="85"/>
  <c r="C758" i="85"/>
  <c r="B758" i="85"/>
  <c r="Y754" i="85"/>
  <c r="X754" i="85"/>
  <c r="W754" i="85"/>
  <c r="V754" i="85"/>
  <c r="U754" i="85"/>
  <c r="T754" i="85"/>
  <c r="S754" i="85"/>
  <c r="R754" i="85"/>
  <c r="Q754" i="85"/>
  <c r="P754" i="85"/>
  <c r="O754" i="85"/>
  <c r="N754" i="85"/>
  <c r="M754" i="85"/>
  <c r="L754" i="85"/>
  <c r="K754" i="85"/>
  <c r="J754" i="85"/>
  <c r="I754" i="85"/>
  <c r="H754" i="85"/>
  <c r="G754" i="85"/>
  <c r="F754" i="85"/>
  <c r="E754" i="85"/>
  <c r="D754" i="85"/>
  <c r="C754" i="85"/>
  <c r="B754" i="85"/>
  <c r="Y750" i="85"/>
  <c r="X750" i="85"/>
  <c r="W750" i="85"/>
  <c r="V750" i="85"/>
  <c r="U750" i="85"/>
  <c r="T750" i="85"/>
  <c r="S750" i="85"/>
  <c r="R750" i="85"/>
  <c r="Q750" i="85"/>
  <c r="P750" i="85"/>
  <c r="O750" i="85"/>
  <c r="N750" i="85"/>
  <c r="M750" i="85"/>
  <c r="L750" i="85"/>
  <c r="K750" i="85"/>
  <c r="J750" i="85"/>
  <c r="I750" i="85"/>
  <c r="H750" i="85"/>
  <c r="G750" i="85"/>
  <c r="F750" i="85"/>
  <c r="E750" i="85"/>
  <c r="D750" i="85"/>
  <c r="C750" i="85"/>
  <c r="B750" i="85"/>
  <c r="Y746" i="85"/>
  <c r="X746" i="85"/>
  <c r="W746" i="85"/>
  <c r="V746" i="85"/>
  <c r="U746" i="85"/>
  <c r="T746" i="85"/>
  <c r="S746" i="85"/>
  <c r="R746" i="85"/>
  <c r="Q746" i="85"/>
  <c r="P746" i="85"/>
  <c r="O746" i="85"/>
  <c r="N746" i="85"/>
  <c r="M746" i="85"/>
  <c r="L746" i="85"/>
  <c r="K746" i="85"/>
  <c r="J746" i="85"/>
  <c r="I746" i="85"/>
  <c r="H746" i="85"/>
  <c r="G746" i="85"/>
  <c r="F746" i="85"/>
  <c r="E746" i="85"/>
  <c r="D746" i="85"/>
  <c r="C746" i="85"/>
  <c r="B746" i="85"/>
  <c r="Y742" i="85"/>
  <c r="X742" i="85"/>
  <c r="W742" i="85"/>
  <c r="V742" i="85"/>
  <c r="U742" i="85"/>
  <c r="T742" i="85"/>
  <c r="S742" i="85"/>
  <c r="R742" i="85"/>
  <c r="Q742" i="85"/>
  <c r="P742" i="85"/>
  <c r="O742" i="85"/>
  <c r="N742" i="85"/>
  <c r="M742" i="85"/>
  <c r="L742" i="85"/>
  <c r="K742" i="85"/>
  <c r="J742" i="85"/>
  <c r="I742" i="85"/>
  <c r="H742" i="85"/>
  <c r="G742" i="85"/>
  <c r="F742" i="85"/>
  <c r="E742" i="85"/>
  <c r="D742" i="85"/>
  <c r="C742" i="85"/>
  <c r="B742" i="85"/>
  <c r="Y738" i="85"/>
  <c r="X738" i="85"/>
  <c r="W738" i="85"/>
  <c r="V738" i="85"/>
  <c r="U738" i="85"/>
  <c r="T738" i="85"/>
  <c r="S738" i="85"/>
  <c r="R738" i="85"/>
  <c r="Q738" i="85"/>
  <c r="P738" i="85"/>
  <c r="O738" i="85"/>
  <c r="N738" i="85"/>
  <c r="M738" i="85"/>
  <c r="L738" i="85"/>
  <c r="K738" i="85"/>
  <c r="J738" i="85"/>
  <c r="I738" i="85"/>
  <c r="H738" i="85"/>
  <c r="G738" i="85"/>
  <c r="F738" i="85"/>
  <c r="E738" i="85"/>
  <c r="D738" i="85"/>
  <c r="C738" i="85"/>
  <c r="B738" i="85"/>
  <c r="Y734" i="85"/>
  <c r="X734" i="85"/>
  <c r="W734" i="85"/>
  <c r="V734" i="85"/>
  <c r="U734" i="85"/>
  <c r="T734" i="85"/>
  <c r="S734" i="85"/>
  <c r="R734" i="85"/>
  <c r="Q734" i="85"/>
  <c r="P734" i="85"/>
  <c r="O734" i="85"/>
  <c r="N734" i="85"/>
  <c r="M734" i="85"/>
  <c r="L734" i="85"/>
  <c r="K734" i="85"/>
  <c r="J734" i="85"/>
  <c r="I734" i="85"/>
  <c r="H734" i="85"/>
  <c r="G734" i="85"/>
  <c r="F734" i="85"/>
  <c r="E734" i="85"/>
  <c r="D734" i="85"/>
  <c r="C734" i="85"/>
  <c r="B734" i="85"/>
  <c r="Y730" i="85"/>
  <c r="X730" i="85"/>
  <c r="W730" i="85"/>
  <c r="V730" i="85"/>
  <c r="U730" i="85"/>
  <c r="T730" i="85"/>
  <c r="S730" i="85"/>
  <c r="R730" i="85"/>
  <c r="Q730" i="85"/>
  <c r="P730" i="85"/>
  <c r="O730" i="85"/>
  <c r="N730" i="85"/>
  <c r="M730" i="85"/>
  <c r="L730" i="85"/>
  <c r="K730" i="85"/>
  <c r="J730" i="85"/>
  <c r="I730" i="85"/>
  <c r="H730" i="85"/>
  <c r="G730" i="85"/>
  <c r="F730" i="85"/>
  <c r="E730" i="85"/>
  <c r="D730" i="85"/>
  <c r="C730" i="85"/>
  <c r="B730" i="85"/>
  <c r="Y726" i="85"/>
  <c r="X726" i="85"/>
  <c r="W726" i="85"/>
  <c r="V726" i="85"/>
  <c r="U726" i="85"/>
  <c r="T726" i="85"/>
  <c r="S726" i="85"/>
  <c r="R726" i="85"/>
  <c r="Q726" i="85"/>
  <c r="P726" i="85"/>
  <c r="O726" i="85"/>
  <c r="N726" i="85"/>
  <c r="M726" i="85"/>
  <c r="L726" i="85"/>
  <c r="K726" i="85"/>
  <c r="J726" i="85"/>
  <c r="I726" i="85"/>
  <c r="H726" i="85"/>
  <c r="G726" i="85"/>
  <c r="F726" i="85"/>
  <c r="E726" i="85"/>
  <c r="D726" i="85"/>
  <c r="C726" i="85"/>
  <c r="B726" i="85"/>
  <c r="Y722" i="85"/>
  <c r="X722" i="85"/>
  <c r="W722" i="85"/>
  <c r="V722" i="85"/>
  <c r="U722" i="85"/>
  <c r="T722" i="85"/>
  <c r="S722" i="85"/>
  <c r="R722" i="85"/>
  <c r="Q722" i="85"/>
  <c r="P722" i="85"/>
  <c r="O722" i="85"/>
  <c r="N722" i="85"/>
  <c r="M722" i="85"/>
  <c r="L722" i="85"/>
  <c r="K722" i="85"/>
  <c r="J722" i="85"/>
  <c r="I722" i="85"/>
  <c r="H722" i="85"/>
  <c r="G722" i="85"/>
  <c r="F722" i="85"/>
  <c r="E722" i="85"/>
  <c r="D722" i="85"/>
  <c r="C722" i="85"/>
  <c r="B722" i="85"/>
  <c r="T718" i="85"/>
  <c r="Q718" i="85"/>
  <c r="K718" i="85"/>
  <c r="H718" i="85"/>
  <c r="G718" i="85"/>
  <c r="Y714" i="85"/>
  <c r="X714" i="85"/>
  <c r="W714" i="85"/>
  <c r="V714" i="85"/>
  <c r="U714" i="85"/>
  <c r="T714" i="85"/>
  <c r="S714" i="85"/>
  <c r="R714" i="85"/>
  <c r="Q714" i="85"/>
  <c r="P714" i="85"/>
  <c r="O714" i="85"/>
  <c r="N714" i="85"/>
  <c r="M714" i="85"/>
  <c r="L714" i="85"/>
  <c r="K714" i="85"/>
  <c r="J714" i="85"/>
  <c r="I714" i="85"/>
  <c r="H714" i="85"/>
  <c r="G714" i="85"/>
  <c r="F714" i="85"/>
  <c r="E714" i="85"/>
  <c r="D714" i="85"/>
  <c r="C714" i="85"/>
  <c r="B714" i="85"/>
  <c r="X710" i="85"/>
  <c r="T710" i="85"/>
  <c r="N710" i="85"/>
  <c r="I710" i="85"/>
  <c r="H710" i="85"/>
  <c r="E710" i="85"/>
  <c r="C710" i="85"/>
  <c r="Y706" i="85"/>
  <c r="X706" i="85"/>
  <c r="W706" i="85"/>
  <c r="V706" i="85"/>
  <c r="U706" i="85"/>
  <c r="T706" i="85"/>
  <c r="S706" i="85"/>
  <c r="R706" i="85"/>
  <c r="Q706" i="85"/>
  <c r="P706" i="85"/>
  <c r="O706" i="85"/>
  <c r="N706" i="85"/>
  <c r="M706" i="85"/>
  <c r="L706" i="85"/>
  <c r="K706" i="85"/>
  <c r="J706" i="85"/>
  <c r="I706" i="85"/>
  <c r="H706" i="85"/>
  <c r="G706" i="85"/>
  <c r="F706" i="85"/>
  <c r="E706" i="85"/>
  <c r="D706" i="85"/>
  <c r="C706" i="85"/>
  <c r="B706" i="85"/>
  <c r="Y702" i="85"/>
  <c r="X702" i="85"/>
  <c r="W702" i="85"/>
  <c r="V702" i="85"/>
  <c r="U702" i="85"/>
  <c r="T702" i="85"/>
  <c r="S702" i="85"/>
  <c r="R702" i="85"/>
  <c r="Q702" i="85"/>
  <c r="P702" i="85"/>
  <c r="O702" i="85"/>
  <c r="N702" i="85"/>
  <c r="M702" i="85"/>
  <c r="L702" i="85"/>
  <c r="K702" i="85"/>
  <c r="J702" i="85"/>
  <c r="I702" i="85"/>
  <c r="H702" i="85"/>
  <c r="G702" i="85"/>
  <c r="F702" i="85"/>
  <c r="E702" i="85"/>
  <c r="D702" i="85"/>
  <c r="C702" i="85"/>
  <c r="B702" i="85"/>
  <c r="Y698" i="85"/>
  <c r="X698" i="85"/>
  <c r="W698" i="85"/>
  <c r="V698" i="85"/>
  <c r="U698" i="85"/>
  <c r="T698" i="85"/>
  <c r="S698" i="85"/>
  <c r="R698" i="85"/>
  <c r="Q698" i="85"/>
  <c r="P698" i="85"/>
  <c r="O698" i="85"/>
  <c r="N698" i="85"/>
  <c r="M698" i="85"/>
  <c r="L698" i="85"/>
  <c r="K698" i="85"/>
  <c r="J698" i="85"/>
  <c r="I698" i="85"/>
  <c r="H698" i="85"/>
  <c r="G698" i="85"/>
  <c r="F698" i="85"/>
  <c r="E698" i="85"/>
  <c r="D698" i="85"/>
  <c r="C698" i="85"/>
  <c r="B698" i="85"/>
  <c r="Y694" i="85"/>
  <c r="X694" i="85"/>
  <c r="W694" i="85"/>
  <c r="V694" i="85"/>
  <c r="U694" i="85"/>
  <c r="T694" i="85"/>
  <c r="S694" i="85"/>
  <c r="R694" i="85"/>
  <c r="Q694" i="85"/>
  <c r="P694" i="85"/>
  <c r="O694" i="85"/>
  <c r="N694" i="85"/>
  <c r="M694" i="85"/>
  <c r="L694" i="85"/>
  <c r="K694" i="85"/>
  <c r="J694" i="85"/>
  <c r="I694" i="85"/>
  <c r="H694" i="85"/>
  <c r="G694" i="85"/>
  <c r="F694" i="85"/>
  <c r="E694" i="85"/>
  <c r="D694" i="85"/>
  <c r="C694" i="85"/>
  <c r="B694" i="85"/>
  <c r="Y690" i="85"/>
  <c r="X690" i="85"/>
  <c r="W690" i="85"/>
  <c r="V690" i="85"/>
  <c r="U690" i="85"/>
  <c r="T690" i="85"/>
  <c r="S690" i="85"/>
  <c r="R690" i="85"/>
  <c r="Q690" i="85"/>
  <c r="P690" i="85"/>
  <c r="O690" i="85"/>
  <c r="N690" i="85"/>
  <c r="M690" i="85"/>
  <c r="L690" i="85"/>
  <c r="K690" i="85"/>
  <c r="J690" i="85"/>
  <c r="I690" i="85"/>
  <c r="H690" i="85"/>
  <c r="G690" i="85"/>
  <c r="F690" i="85"/>
  <c r="E690" i="85"/>
  <c r="D690" i="85"/>
  <c r="C690" i="85"/>
  <c r="B690" i="85"/>
  <c r="Y686" i="85"/>
  <c r="X686" i="85"/>
  <c r="W686" i="85"/>
  <c r="V686" i="85"/>
  <c r="U686" i="85"/>
  <c r="T686" i="85"/>
  <c r="S686" i="85"/>
  <c r="R686" i="85"/>
  <c r="Q686" i="85"/>
  <c r="P686" i="85"/>
  <c r="O686" i="85"/>
  <c r="N686" i="85"/>
  <c r="M686" i="85"/>
  <c r="L686" i="85"/>
  <c r="K686" i="85"/>
  <c r="J686" i="85"/>
  <c r="I686" i="85"/>
  <c r="H686" i="85"/>
  <c r="G686" i="85"/>
  <c r="F686" i="85"/>
  <c r="E686" i="85"/>
  <c r="D686" i="85"/>
  <c r="C686" i="85"/>
  <c r="B686" i="85"/>
  <c r="Y682" i="85"/>
  <c r="X682" i="85"/>
  <c r="W682" i="85"/>
  <c r="V682" i="85"/>
  <c r="U682" i="85"/>
  <c r="T682" i="85"/>
  <c r="S682" i="85"/>
  <c r="R682" i="85"/>
  <c r="Q682" i="85"/>
  <c r="P682" i="85"/>
  <c r="O682" i="85"/>
  <c r="N682" i="85"/>
  <c r="M682" i="85"/>
  <c r="L682" i="85"/>
  <c r="K682" i="85"/>
  <c r="J682" i="85"/>
  <c r="I682" i="85"/>
  <c r="H682" i="85"/>
  <c r="G682" i="85"/>
  <c r="F682" i="85"/>
  <c r="E682" i="85"/>
  <c r="D682" i="85"/>
  <c r="C682" i="85"/>
  <c r="B682" i="85"/>
  <c r="Y671" i="85"/>
  <c r="X671" i="85"/>
  <c r="W671" i="85"/>
  <c r="V671" i="85"/>
  <c r="U671" i="85"/>
  <c r="T671" i="85"/>
  <c r="S671" i="85"/>
  <c r="R671" i="85"/>
  <c r="Q671" i="85"/>
  <c r="P671" i="85"/>
  <c r="O671" i="85"/>
  <c r="N671" i="85"/>
  <c r="M671" i="85"/>
  <c r="L671" i="85"/>
  <c r="K671" i="85"/>
  <c r="J671" i="85"/>
  <c r="I671" i="85"/>
  <c r="H671" i="85"/>
  <c r="G671" i="85"/>
  <c r="F671" i="85"/>
  <c r="E671" i="85"/>
  <c r="D671" i="85"/>
  <c r="C671" i="85"/>
  <c r="B671" i="85"/>
  <c r="Y666" i="85"/>
  <c r="X666" i="85"/>
  <c r="W666" i="85"/>
  <c r="V666" i="85"/>
  <c r="U666" i="85"/>
  <c r="T666" i="85"/>
  <c r="S666" i="85"/>
  <c r="R666" i="85"/>
  <c r="Q666" i="85"/>
  <c r="P666" i="85"/>
  <c r="O666" i="85"/>
  <c r="N666" i="85"/>
  <c r="M666" i="85"/>
  <c r="L666" i="85"/>
  <c r="K666" i="85"/>
  <c r="J666" i="85"/>
  <c r="I666" i="85"/>
  <c r="H666" i="85"/>
  <c r="G666" i="85"/>
  <c r="F666" i="85"/>
  <c r="E666" i="85"/>
  <c r="D666" i="85"/>
  <c r="C666" i="85"/>
  <c r="B666" i="85"/>
  <c r="Y661" i="85"/>
  <c r="X661" i="85"/>
  <c r="W661" i="85"/>
  <c r="V661" i="85"/>
  <c r="U661" i="85"/>
  <c r="T661" i="85"/>
  <c r="S661" i="85"/>
  <c r="R661" i="85"/>
  <c r="Q661" i="85"/>
  <c r="P661" i="85"/>
  <c r="O661" i="85"/>
  <c r="N661" i="85"/>
  <c r="M661" i="85"/>
  <c r="L661" i="85"/>
  <c r="K661" i="85"/>
  <c r="J661" i="85"/>
  <c r="I661" i="85"/>
  <c r="H661" i="85"/>
  <c r="G661" i="85"/>
  <c r="F661" i="85"/>
  <c r="E661" i="85"/>
  <c r="D661" i="85"/>
  <c r="C661" i="85"/>
  <c r="B661" i="85"/>
  <c r="Y656" i="85"/>
  <c r="X656" i="85"/>
  <c r="W656" i="85"/>
  <c r="V656" i="85"/>
  <c r="U656" i="85"/>
  <c r="T656" i="85"/>
  <c r="S656" i="85"/>
  <c r="R656" i="85"/>
  <c r="Q656" i="85"/>
  <c r="P656" i="85"/>
  <c r="O656" i="85"/>
  <c r="N656" i="85"/>
  <c r="M656" i="85"/>
  <c r="L656" i="85"/>
  <c r="K656" i="85"/>
  <c r="J656" i="85"/>
  <c r="I656" i="85"/>
  <c r="H656" i="85"/>
  <c r="G656" i="85"/>
  <c r="F656" i="85"/>
  <c r="E656" i="85"/>
  <c r="D656" i="85"/>
  <c r="C656" i="85"/>
  <c r="B656" i="85"/>
  <c r="Y651" i="85"/>
  <c r="X651" i="85"/>
  <c r="W651" i="85"/>
  <c r="V651" i="85"/>
  <c r="U651" i="85"/>
  <c r="T651" i="85"/>
  <c r="S651" i="85"/>
  <c r="R651" i="85"/>
  <c r="Q651" i="85"/>
  <c r="P651" i="85"/>
  <c r="O651" i="85"/>
  <c r="N651" i="85"/>
  <c r="M651" i="85"/>
  <c r="L651" i="85"/>
  <c r="K651" i="85"/>
  <c r="J651" i="85"/>
  <c r="I651" i="85"/>
  <c r="H651" i="85"/>
  <c r="G651" i="85"/>
  <c r="F651" i="85"/>
  <c r="E651" i="85"/>
  <c r="D651" i="85"/>
  <c r="C651" i="85"/>
  <c r="B651" i="85"/>
  <c r="Y646" i="85"/>
  <c r="X646" i="85"/>
  <c r="W646" i="85"/>
  <c r="V646" i="85"/>
  <c r="U646" i="85"/>
  <c r="T646" i="85"/>
  <c r="S646" i="85"/>
  <c r="R646" i="85"/>
  <c r="Q646" i="85"/>
  <c r="P646" i="85"/>
  <c r="O646" i="85"/>
  <c r="N646" i="85"/>
  <c r="M646" i="85"/>
  <c r="L646" i="85"/>
  <c r="K646" i="85"/>
  <c r="J646" i="85"/>
  <c r="I646" i="85"/>
  <c r="H646" i="85"/>
  <c r="G646" i="85"/>
  <c r="F646" i="85"/>
  <c r="E646" i="85"/>
  <c r="D646" i="85"/>
  <c r="C646" i="85"/>
  <c r="B646" i="85"/>
  <c r="Y641" i="85"/>
  <c r="X641" i="85"/>
  <c r="W641" i="85"/>
  <c r="V641" i="85"/>
  <c r="U641" i="85"/>
  <c r="T641" i="85"/>
  <c r="S641" i="85"/>
  <c r="R641" i="85"/>
  <c r="Q641" i="85"/>
  <c r="P641" i="85"/>
  <c r="O641" i="85"/>
  <c r="N641" i="85"/>
  <c r="M641" i="85"/>
  <c r="L641" i="85"/>
  <c r="K641" i="85"/>
  <c r="J641" i="85"/>
  <c r="I641" i="85"/>
  <c r="H641" i="85"/>
  <c r="G641" i="85"/>
  <c r="F641" i="85"/>
  <c r="E641" i="85"/>
  <c r="D641" i="85"/>
  <c r="C641" i="85"/>
  <c r="B641" i="85"/>
  <c r="Y636" i="85"/>
  <c r="X636" i="85"/>
  <c r="W636" i="85"/>
  <c r="V636" i="85"/>
  <c r="U636" i="85"/>
  <c r="T636" i="85"/>
  <c r="S636" i="85"/>
  <c r="R636" i="85"/>
  <c r="Q636" i="85"/>
  <c r="P636" i="85"/>
  <c r="O636" i="85"/>
  <c r="N636" i="85"/>
  <c r="M636" i="85"/>
  <c r="L636" i="85"/>
  <c r="K636" i="85"/>
  <c r="J636" i="85"/>
  <c r="I636" i="85"/>
  <c r="H636" i="85"/>
  <c r="G636" i="85"/>
  <c r="F636" i="85"/>
  <c r="E636" i="85"/>
  <c r="D636" i="85"/>
  <c r="C636" i="85"/>
  <c r="B636" i="85"/>
  <c r="Y631" i="85"/>
  <c r="X631" i="85"/>
  <c r="W631" i="85"/>
  <c r="V631" i="85"/>
  <c r="U631" i="85"/>
  <c r="T631" i="85"/>
  <c r="S631" i="85"/>
  <c r="R631" i="85"/>
  <c r="Q631" i="85"/>
  <c r="P631" i="85"/>
  <c r="O631" i="85"/>
  <c r="N631" i="85"/>
  <c r="M631" i="85"/>
  <c r="L631" i="85"/>
  <c r="K631" i="85"/>
  <c r="J631" i="85"/>
  <c r="I631" i="85"/>
  <c r="H631" i="85"/>
  <c r="G631" i="85"/>
  <c r="F631" i="85"/>
  <c r="E631" i="85"/>
  <c r="D631" i="85"/>
  <c r="C631" i="85"/>
  <c r="B631" i="85"/>
  <c r="Y626" i="85"/>
  <c r="X626" i="85"/>
  <c r="W626" i="85"/>
  <c r="V626" i="85"/>
  <c r="U626" i="85"/>
  <c r="T626" i="85"/>
  <c r="S626" i="85"/>
  <c r="R626" i="85"/>
  <c r="Q626" i="85"/>
  <c r="P626" i="85"/>
  <c r="O626" i="85"/>
  <c r="N626" i="85"/>
  <c r="M626" i="85"/>
  <c r="L626" i="85"/>
  <c r="K626" i="85"/>
  <c r="J626" i="85"/>
  <c r="I626" i="85"/>
  <c r="H626" i="85"/>
  <c r="G626" i="85"/>
  <c r="F626" i="85"/>
  <c r="E626" i="85"/>
  <c r="D626" i="85"/>
  <c r="C626" i="85"/>
  <c r="B626" i="85"/>
  <c r="Y621" i="85"/>
  <c r="X621" i="85"/>
  <c r="W621" i="85"/>
  <c r="V621" i="85"/>
  <c r="U621" i="85"/>
  <c r="T621" i="85"/>
  <c r="S621" i="85"/>
  <c r="R621" i="85"/>
  <c r="Q621" i="85"/>
  <c r="P621" i="85"/>
  <c r="O621" i="85"/>
  <c r="N621" i="85"/>
  <c r="M621" i="85"/>
  <c r="L621" i="85"/>
  <c r="K621" i="85"/>
  <c r="J621" i="85"/>
  <c r="I621" i="85"/>
  <c r="H621" i="85"/>
  <c r="G621" i="85"/>
  <c r="F621" i="85"/>
  <c r="E621" i="85"/>
  <c r="D621" i="85"/>
  <c r="C621" i="85"/>
  <c r="B621" i="85"/>
  <c r="Y616" i="85"/>
  <c r="X616" i="85"/>
  <c r="W616" i="85"/>
  <c r="V616" i="85"/>
  <c r="U616" i="85"/>
  <c r="T616" i="85"/>
  <c r="S616" i="85"/>
  <c r="R616" i="85"/>
  <c r="Q616" i="85"/>
  <c r="P616" i="85"/>
  <c r="O616" i="85"/>
  <c r="N616" i="85"/>
  <c r="M616" i="85"/>
  <c r="L616" i="85"/>
  <c r="K616" i="85"/>
  <c r="J616" i="85"/>
  <c r="I616" i="85"/>
  <c r="H616" i="85"/>
  <c r="G616" i="85"/>
  <c r="F616" i="85"/>
  <c r="E616" i="85"/>
  <c r="D616" i="85"/>
  <c r="C616" i="85"/>
  <c r="B616" i="85"/>
  <c r="Y611" i="85"/>
  <c r="X611" i="85"/>
  <c r="W611" i="85"/>
  <c r="V611" i="85"/>
  <c r="U611" i="85"/>
  <c r="T611" i="85"/>
  <c r="S611" i="85"/>
  <c r="R611" i="85"/>
  <c r="Q611" i="85"/>
  <c r="P611" i="85"/>
  <c r="O611" i="85"/>
  <c r="N611" i="85"/>
  <c r="M611" i="85"/>
  <c r="L611" i="85"/>
  <c r="K611" i="85"/>
  <c r="J611" i="85"/>
  <c r="I611" i="85"/>
  <c r="H611" i="85"/>
  <c r="G611" i="85"/>
  <c r="F611" i="85"/>
  <c r="E611" i="85"/>
  <c r="D611" i="85"/>
  <c r="C611" i="85"/>
  <c r="B611" i="85"/>
  <c r="Y606" i="85"/>
  <c r="X606" i="85"/>
  <c r="W606" i="85"/>
  <c r="V606" i="85"/>
  <c r="U606" i="85"/>
  <c r="T606" i="85"/>
  <c r="S606" i="85"/>
  <c r="R606" i="85"/>
  <c r="Q606" i="85"/>
  <c r="P606" i="85"/>
  <c r="O606" i="85"/>
  <c r="N606" i="85"/>
  <c r="M606" i="85"/>
  <c r="L606" i="85"/>
  <c r="K606" i="85"/>
  <c r="J606" i="85"/>
  <c r="I606" i="85"/>
  <c r="H606" i="85"/>
  <c r="G606" i="85"/>
  <c r="F606" i="85"/>
  <c r="E606" i="85"/>
  <c r="D606" i="85"/>
  <c r="C606" i="85"/>
  <c r="B606" i="85"/>
  <c r="Y601" i="85"/>
  <c r="X601" i="85"/>
  <c r="W601" i="85"/>
  <c r="V601" i="85"/>
  <c r="U601" i="85"/>
  <c r="T601" i="85"/>
  <c r="S601" i="85"/>
  <c r="R601" i="85"/>
  <c r="Q601" i="85"/>
  <c r="P601" i="85"/>
  <c r="O601" i="85"/>
  <c r="N601" i="85"/>
  <c r="M601" i="85"/>
  <c r="L601" i="85"/>
  <c r="K601" i="85"/>
  <c r="J601" i="85"/>
  <c r="I601" i="85"/>
  <c r="H601" i="85"/>
  <c r="G601" i="85"/>
  <c r="F601" i="85"/>
  <c r="E601" i="85"/>
  <c r="D601" i="85"/>
  <c r="C601" i="85"/>
  <c r="B601" i="85"/>
  <c r="Y596" i="85"/>
  <c r="X596" i="85"/>
  <c r="W596" i="85"/>
  <c r="V596" i="85"/>
  <c r="U596" i="85"/>
  <c r="T596" i="85"/>
  <c r="S596" i="85"/>
  <c r="R596" i="85"/>
  <c r="Q596" i="85"/>
  <c r="P596" i="85"/>
  <c r="O596" i="85"/>
  <c r="N596" i="85"/>
  <c r="M596" i="85"/>
  <c r="L596" i="85"/>
  <c r="K596" i="85"/>
  <c r="J596" i="85"/>
  <c r="I596" i="85"/>
  <c r="H596" i="85"/>
  <c r="G596" i="85"/>
  <c r="F596" i="85"/>
  <c r="E596" i="85"/>
  <c r="D596" i="85"/>
  <c r="C596" i="85"/>
  <c r="B596" i="85"/>
  <c r="Y591" i="85"/>
  <c r="X591" i="85"/>
  <c r="W591" i="85"/>
  <c r="V591" i="85"/>
  <c r="U591" i="85"/>
  <c r="T591" i="85"/>
  <c r="S591" i="85"/>
  <c r="R591" i="85"/>
  <c r="Q591" i="85"/>
  <c r="P591" i="85"/>
  <c r="O591" i="85"/>
  <c r="N591" i="85"/>
  <c r="M591" i="85"/>
  <c r="L591" i="85"/>
  <c r="K591" i="85"/>
  <c r="J591" i="85"/>
  <c r="I591" i="85"/>
  <c r="H591" i="85"/>
  <c r="G591" i="85"/>
  <c r="F591" i="85"/>
  <c r="E591" i="85"/>
  <c r="D591" i="85"/>
  <c r="C591" i="85"/>
  <c r="B591" i="85"/>
  <c r="Y586" i="85"/>
  <c r="X586" i="85"/>
  <c r="W586" i="85"/>
  <c r="V586" i="85"/>
  <c r="U586" i="85"/>
  <c r="T586" i="85"/>
  <c r="S586" i="85"/>
  <c r="R586" i="85"/>
  <c r="Q586" i="85"/>
  <c r="P586" i="85"/>
  <c r="O586" i="85"/>
  <c r="N586" i="85"/>
  <c r="M586" i="85"/>
  <c r="L586" i="85"/>
  <c r="K586" i="85"/>
  <c r="J586" i="85"/>
  <c r="I586" i="85"/>
  <c r="H586" i="85"/>
  <c r="G586" i="85"/>
  <c r="F586" i="85"/>
  <c r="E586" i="85"/>
  <c r="D586" i="85"/>
  <c r="C586" i="85"/>
  <c r="B586" i="85"/>
  <c r="Y581" i="85"/>
  <c r="X581" i="85"/>
  <c r="W581" i="85"/>
  <c r="V581" i="85"/>
  <c r="U581" i="85"/>
  <c r="T581" i="85"/>
  <c r="S581" i="85"/>
  <c r="R581" i="85"/>
  <c r="Q581" i="85"/>
  <c r="P581" i="85"/>
  <c r="O581" i="85"/>
  <c r="N581" i="85"/>
  <c r="M581" i="85"/>
  <c r="L581" i="85"/>
  <c r="K581" i="85"/>
  <c r="J581" i="85"/>
  <c r="I581" i="85"/>
  <c r="H581" i="85"/>
  <c r="G581" i="85"/>
  <c r="F581" i="85"/>
  <c r="E581" i="85"/>
  <c r="D581" i="85"/>
  <c r="C581" i="85"/>
  <c r="B581" i="85"/>
  <c r="Y576" i="85"/>
  <c r="X576" i="85"/>
  <c r="W576" i="85"/>
  <c r="V576" i="85"/>
  <c r="U576" i="85"/>
  <c r="T576" i="85"/>
  <c r="S576" i="85"/>
  <c r="R576" i="85"/>
  <c r="Q576" i="85"/>
  <c r="P576" i="85"/>
  <c r="O576" i="85"/>
  <c r="N576" i="85"/>
  <c r="M576" i="85"/>
  <c r="L576" i="85"/>
  <c r="K576" i="85"/>
  <c r="J576" i="85"/>
  <c r="I576" i="85"/>
  <c r="H576" i="85"/>
  <c r="G576" i="85"/>
  <c r="F576" i="85"/>
  <c r="E576" i="85"/>
  <c r="D576" i="85"/>
  <c r="C576" i="85"/>
  <c r="B576" i="85"/>
  <c r="Y571" i="85"/>
  <c r="X571" i="85"/>
  <c r="W571" i="85"/>
  <c r="V571" i="85"/>
  <c r="U571" i="85"/>
  <c r="T571" i="85"/>
  <c r="S571" i="85"/>
  <c r="R571" i="85"/>
  <c r="Q571" i="85"/>
  <c r="P571" i="85"/>
  <c r="O571" i="85"/>
  <c r="N571" i="85"/>
  <c r="M571" i="85"/>
  <c r="L571" i="85"/>
  <c r="K571" i="85"/>
  <c r="J571" i="85"/>
  <c r="I571" i="85"/>
  <c r="H571" i="85"/>
  <c r="G571" i="85"/>
  <c r="F571" i="85"/>
  <c r="E571" i="85"/>
  <c r="D571" i="85"/>
  <c r="C571" i="85"/>
  <c r="B571" i="85"/>
  <c r="Y566" i="85"/>
  <c r="X566" i="85"/>
  <c r="W566" i="85"/>
  <c r="V566" i="85"/>
  <c r="U566" i="85"/>
  <c r="T566" i="85"/>
  <c r="S566" i="85"/>
  <c r="R566" i="85"/>
  <c r="Q566" i="85"/>
  <c r="P566" i="85"/>
  <c r="O566" i="85"/>
  <c r="N566" i="85"/>
  <c r="M566" i="85"/>
  <c r="L566" i="85"/>
  <c r="K566" i="85"/>
  <c r="J566" i="85"/>
  <c r="I566" i="85"/>
  <c r="H566" i="85"/>
  <c r="G566" i="85"/>
  <c r="F566" i="85"/>
  <c r="E566" i="85"/>
  <c r="D566" i="85"/>
  <c r="C566" i="85"/>
  <c r="B566" i="85"/>
  <c r="Y561" i="85"/>
  <c r="X561" i="85"/>
  <c r="W561" i="85"/>
  <c r="V561" i="85"/>
  <c r="U561" i="85"/>
  <c r="T561" i="85"/>
  <c r="S561" i="85"/>
  <c r="R561" i="85"/>
  <c r="Q561" i="85"/>
  <c r="P561" i="85"/>
  <c r="O561" i="85"/>
  <c r="N561" i="85"/>
  <c r="M561" i="85"/>
  <c r="L561" i="85"/>
  <c r="K561" i="85"/>
  <c r="J561" i="85"/>
  <c r="I561" i="85"/>
  <c r="H561" i="85"/>
  <c r="G561" i="85"/>
  <c r="F561" i="85"/>
  <c r="E561" i="85"/>
  <c r="D561" i="85"/>
  <c r="C561" i="85"/>
  <c r="B561" i="85"/>
  <c r="Y556" i="85"/>
  <c r="X556" i="85"/>
  <c r="W556" i="85"/>
  <c r="V556" i="85"/>
  <c r="U556" i="85"/>
  <c r="T556" i="85"/>
  <c r="S556" i="85"/>
  <c r="R556" i="85"/>
  <c r="Q556" i="85"/>
  <c r="P556" i="85"/>
  <c r="O556" i="85"/>
  <c r="N556" i="85"/>
  <c r="M556" i="85"/>
  <c r="L556" i="85"/>
  <c r="K556" i="85"/>
  <c r="J556" i="85"/>
  <c r="I556" i="85"/>
  <c r="H556" i="85"/>
  <c r="G556" i="85"/>
  <c r="F556" i="85"/>
  <c r="E556" i="85"/>
  <c r="D556" i="85"/>
  <c r="C556" i="85"/>
  <c r="B556" i="85"/>
  <c r="Y551" i="85"/>
  <c r="X551" i="85"/>
  <c r="W551" i="85"/>
  <c r="V551" i="85"/>
  <c r="U551" i="85"/>
  <c r="T551" i="85"/>
  <c r="S551" i="85"/>
  <c r="R551" i="85"/>
  <c r="Q551" i="85"/>
  <c r="P551" i="85"/>
  <c r="O551" i="85"/>
  <c r="N551" i="85"/>
  <c r="M551" i="85"/>
  <c r="L551" i="85"/>
  <c r="K551" i="85"/>
  <c r="J551" i="85"/>
  <c r="I551" i="85"/>
  <c r="H551" i="85"/>
  <c r="G551" i="85"/>
  <c r="F551" i="85"/>
  <c r="E551" i="85"/>
  <c r="D551" i="85"/>
  <c r="C551" i="85"/>
  <c r="B551" i="85"/>
  <c r="Y546" i="85"/>
  <c r="X546" i="85"/>
  <c r="W546" i="85"/>
  <c r="V546" i="85"/>
  <c r="U546" i="85"/>
  <c r="T546" i="85"/>
  <c r="S546" i="85"/>
  <c r="R546" i="85"/>
  <c r="Q546" i="85"/>
  <c r="P546" i="85"/>
  <c r="O546" i="85"/>
  <c r="N546" i="85"/>
  <c r="M546" i="85"/>
  <c r="L546" i="85"/>
  <c r="K546" i="85"/>
  <c r="J546" i="85"/>
  <c r="I546" i="85"/>
  <c r="H546" i="85"/>
  <c r="G546" i="85"/>
  <c r="F546" i="85"/>
  <c r="E546" i="85"/>
  <c r="D546" i="85"/>
  <c r="C546" i="85"/>
  <c r="B546" i="85"/>
  <c r="Y541" i="85"/>
  <c r="X541" i="85"/>
  <c r="W541" i="85"/>
  <c r="V541" i="85"/>
  <c r="U541" i="85"/>
  <c r="T541" i="85"/>
  <c r="S541" i="85"/>
  <c r="R541" i="85"/>
  <c r="Q541" i="85"/>
  <c r="P541" i="85"/>
  <c r="O541" i="85"/>
  <c r="N541" i="85"/>
  <c r="M541" i="85"/>
  <c r="L541" i="85"/>
  <c r="K541" i="85"/>
  <c r="J541" i="85"/>
  <c r="I541" i="85"/>
  <c r="H541" i="85"/>
  <c r="G541" i="85"/>
  <c r="F541" i="85"/>
  <c r="E541" i="85"/>
  <c r="D541" i="85"/>
  <c r="C541" i="85"/>
  <c r="B541" i="85"/>
  <c r="Y536" i="85"/>
  <c r="X536" i="85"/>
  <c r="W536" i="85"/>
  <c r="V536" i="85"/>
  <c r="U536" i="85"/>
  <c r="T536" i="85"/>
  <c r="S536" i="85"/>
  <c r="R536" i="85"/>
  <c r="Q536" i="85"/>
  <c r="P536" i="85"/>
  <c r="O536" i="85"/>
  <c r="N536" i="85"/>
  <c r="M536" i="85"/>
  <c r="L536" i="85"/>
  <c r="K536" i="85"/>
  <c r="J536" i="85"/>
  <c r="I536" i="85"/>
  <c r="H536" i="85"/>
  <c r="G536" i="85"/>
  <c r="F536" i="85"/>
  <c r="E536" i="85"/>
  <c r="D536" i="85"/>
  <c r="C536" i="85"/>
  <c r="B536" i="85"/>
  <c r="Y531" i="85"/>
  <c r="X531" i="85"/>
  <c r="W531" i="85"/>
  <c r="V531" i="85"/>
  <c r="U531" i="85"/>
  <c r="T531" i="85"/>
  <c r="S531" i="85"/>
  <c r="R531" i="85"/>
  <c r="Q531" i="85"/>
  <c r="P531" i="85"/>
  <c r="O531" i="85"/>
  <c r="N531" i="85"/>
  <c r="M531" i="85"/>
  <c r="L531" i="85"/>
  <c r="K531" i="85"/>
  <c r="J531" i="85"/>
  <c r="I531" i="85"/>
  <c r="H531" i="85"/>
  <c r="G531" i="85"/>
  <c r="F531" i="85"/>
  <c r="E531" i="85"/>
  <c r="D531" i="85"/>
  <c r="C531" i="85"/>
  <c r="B531" i="85"/>
  <c r="Y526" i="85"/>
  <c r="X526" i="85"/>
  <c r="W526" i="85"/>
  <c r="V526" i="85"/>
  <c r="U526" i="85"/>
  <c r="T526" i="85"/>
  <c r="S526" i="85"/>
  <c r="R526" i="85"/>
  <c r="Q526" i="85"/>
  <c r="P526" i="85"/>
  <c r="O526" i="85"/>
  <c r="N526" i="85"/>
  <c r="M526" i="85"/>
  <c r="L526" i="85"/>
  <c r="K526" i="85"/>
  <c r="J526" i="85"/>
  <c r="I526" i="85"/>
  <c r="H526" i="85"/>
  <c r="G526" i="85"/>
  <c r="F526" i="85"/>
  <c r="E526" i="85"/>
  <c r="D526" i="85"/>
  <c r="C526" i="85"/>
  <c r="B526" i="85"/>
  <c r="Y521" i="85"/>
  <c r="X521" i="85"/>
  <c r="W521" i="85"/>
  <c r="V521" i="85"/>
  <c r="U521" i="85"/>
  <c r="T521" i="85"/>
  <c r="S521" i="85"/>
  <c r="R521" i="85"/>
  <c r="Q521" i="85"/>
  <c r="P521" i="85"/>
  <c r="O521" i="85"/>
  <c r="N521" i="85"/>
  <c r="M521" i="85"/>
  <c r="L521" i="85"/>
  <c r="K521" i="85"/>
  <c r="J521" i="85"/>
  <c r="I521" i="85"/>
  <c r="H521" i="85"/>
  <c r="G521" i="85"/>
  <c r="F521" i="85"/>
  <c r="E521" i="85"/>
  <c r="D521" i="85"/>
  <c r="C521" i="85"/>
  <c r="B521" i="85"/>
  <c r="Y511" i="85"/>
  <c r="X511" i="85"/>
  <c r="W511" i="85"/>
  <c r="V511" i="85"/>
  <c r="U511" i="85"/>
  <c r="T511" i="85"/>
  <c r="S511" i="85"/>
  <c r="R511" i="85"/>
  <c r="Q511" i="85"/>
  <c r="P511" i="85"/>
  <c r="O511" i="85"/>
  <c r="N511" i="85"/>
  <c r="M511" i="85"/>
  <c r="L511" i="85"/>
  <c r="K511" i="85"/>
  <c r="J511" i="85"/>
  <c r="I511" i="85"/>
  <c r="H511" i="85"/>
  <c r="G511" i="85"/>
  <c r="F511" i="85"/>
  <c r="E511" i="85"/>
  <c r="D511" i="85"/>
  <c r="C511" i="85"/>
  <c r="B511" i="85"/>
  <c r="E513" i="101" s="1"/>
  <c r="Y507" i="85"/>
  <c r="X507" i="85"/>
  <c r="W507" i="85"/>
  <c r="V507" i="85"/>
  <c r="U507" i="85"/>
  <c r="T507" i="85"/>
  <c r="S507" i="85"/>
  <c r="R507" i="85"/>
  <c r="Q507" i="85"/>
  <c r="P507" i="85"/>
  <c r="O507" i="85"/>
  <c r="N507" i="85"/>
  <c r="M507" i="85"/>
  <c r="L507" i="85"/>
  <c r="K507" i="85"/>
  <c r="J507" i="85"/>
  <c r="I507" i="85"/>
  <c r="H507" i="85"/>
  <c r="G507" i="85"/>
  <c r="F507" i="85"/>
  <c r="E507" i="85"/>
  <c r="D507" i="85"/>
  <c r="C507" i="85"/>
  <c r="B507" i="85"/>
  <c r="Y503" i="85"/>
  <c r="X503" i="85"/>
  <c r="W503" i="85"/>
  <c r="V503" i="85"/>
  <c r="U503" i="85"/>
  <c r="T503" i="85"/>
  <c r="S503" i="85"/>
  <c r="R503" i="85"/>
  <c r="Q503" i="85"/>
  <c r="P503" i="85"/>
  <c r="O503" i="85"/>
  <c r="N503" i="85"/>
  <c r="M503" i="85"/>
  <c r="L503" i="85"/>
  <c r="K503" i="85"/>
  <c r="J503" i="85"/>
  <c r="I503" i="85"/>
  <c r="H503" i="85"/>
  <c r="G503" i="85"/>
  <c r="F503" i="85"/>
  <c r="E503" i="85"/>
  <c r="D503" i="85"/>
  <c r="C503" i="85"/>
  <c r="B503" i="85"/>
  <c r="Y499" i="85"/>
  <c r="X499" i="85"/>
  <c r="W499" i="85"/>
  <c r="V499" i="85"/>
  <c r="U499" i="85"/>
  <c r="T499" i="85"/>
  <c r="S499" i="85"/>
  <c r="R499" i="85"/>
  <c r="Q499" i="85"/>
  <c r="P499" i="85"/>
  <c r="O499" i="85"/>
  <c r="N499" i="85"/>
  <c r="M499" i="85"/>
  <c r="L499" i="85"/>
  <c r="K499" i="85"/>
  <c r="J499" i="85"/>
  <c r="I499" i="85"/>
  <c r="H499" i="85"/>
  <c r="G499" i="85"/>
  <c r="F499" i="85"/>
  <c r="E499" i="85"/>
  <c r="D499" i="85"/>
  <c r="C499" i="85"/>
  <c r="B499" i="85"/>
  <c r="Y495" i="85"/>
  <c r="X495" i="85"/>
  <c r="W495" i="85"/>
  <c r="V495" i="85"/>
  <c r="U495" i="85"/>
  <c r="T495" i="85"/>
  <c r="S495" i="85"/>
  <c r="R495" i="85"/>
  <c r="Q495" i="85"/>
  <c r="P495" i="85"/>
  <c r="O495" i="85"/>
  <c r="N495" i="85"/>
  <c r="M495" i="85"/>
  <c r="L495" i="85"/>
  <c r="K495" i="85"/>
  <c r="J495" i="85"/>
  <c r="I495" i="85"/>
  <c r="H495" i="85"/>
  <c r="G495" i="85"/>
  <c r="F495" i="85"/>
  <c r="E495" i="85"/>
  <c r="D495" i="85"/>
  <c r="C495" i="85"/>
  <c r="B495" i="85"/>
  <c r="Y491" i="85"/>
  <c r="X491" i="85"/>
  <c r="W491" i="85"/>
  <c r="V491" i="85"/>
  <c r="U491" i="85"/>
  <c r="T491" i="85"/>
  <c r="S491" i="85"/>
  <c r="R491" i="85"/>
  <c r="Q491" i="85"/>
  <c r="P491" i="85"/>
  <c r="O491" i="85"/>
  <c r="N491" i="85"/>
  <c r="M491" i="85"/>
  <c r="L491" i="85"/>
  <c r="K491" i="85"/>
  <c r="J491" i="85"/>
  <c r="I491" i="85"/>
  <c r="H491" i="85"/>
  <c r="G491" i="85"/>
  <c r="F491" i="85"/>
  <c r="E491" i="85"/>
  <c r="D491" i="85"/>
  <c r="C491" i="85"/>
  <c r="B491" i="85"/>
  <c r="Y487" i="85"/>
  <c r="X487" i="85"/>
  <c r="W487" i="85"/>
  <c r="V487" i="85"/>
  <c r="U487" i="85"/>
  <c r="T487" i="85"/>
  <c r="S487" i="85"/>
  <c r="R487" i="85"/>
  <c r="Q487" i="85"/>
  <c r="P487" i="85"/>
  <c r="O487" i="85"/>
  <c r="N487" i="85"/>
  <c r="M487" i="85"/>
  <c r="L487" i="85"/>
  <c r="K487" i="85"/>
  <c r="J487" i="85"/>
  <c r="I487" i="85"/>
  <c r="H487" i="85"/>
  <c r="G487" i="85"/>
  <c r="F487" i="85"/>
  <c r="E487" i="85"/>
  <c r="D487" i="85"/>
  <c r="C487" i="85"/>
  <c r="B487" i="85"/>
  <c r="Y483" i="85"/>
  <c r="X483" i="85"/>
  <c r="W483" i="85"/>
  <c r="V483" i="85"/>
  <c r="U483" i="85"/>
  <c r="T483" i="85"/>
  <c r="S483" i="85"/>
  <c r="R483" i="85"/>
  <c r="Q483" i="85"/>
  <c r="P483" i="85"/>
  <c r="O483" i="85"/>
  <c r="N483" i="85"/>
  <c r="M483" i="85"/>
  <c r="L483" i="85"/>
  <c r="K483" i="85"/>
  <c r="J483" i="85"/>
  <c r="I483" i="85"/>
  <c r="H483" i="85"/>
  <c r="G483" i="85"/>
  <c r="F483" i="85"/>
  <c r="E483" i="85"/>
  <c r="D483" i="85"/>
  <c r="C483" i="85"/>
  <c r="B483" i="85"/>
  <c r="Y479" i="85"/>
  <c r="X479" i="85"/>
  <c r="W479" i="85"/>
  <c r="V479" i="85"/>
  <c r="U479" i="85"/>
  <c r="T479" i="85"/>
  <c r="S479" i="85"/>
  <c r="R479" i="85"/>
  <c r="Q479" i="85"/>
  <c r="P479" i="85"/>
  <c r="O479" i="85"/>
  <c r="N479" i="85"/>
  <c r="M479" i="85"/>
  <c r="L479" i="85"/>
  <c r="K479" i="85"/>
  <c r="J479" i="85"/>
  <c r="I479" i="85"/>
  <c r="H479" i="85"/>
  <c r="G479" i="85"/>
  <c r="F479" i="85"/>
  <c r="E479" i="85"/>
  <c r="D479" i="85"/>
  <c r="C479" i="85"/>
  <c r="B479" i="85"/>
  <c r="Y475" i="85"/>
  <c r="X475" i="85"/>
  <c r="W475" i="85"/>
  <c r="V475" i="85"/>
  <c r="U475" i="85"/>
  <c r="T475" i="85"/>
  <c r="S475" i="85"/>
  <c r="R475" i="85"/>
  <c r="Q475" i="85"/>
  <c r="P475" i="85"/>
  <c r="O475" i="85"/>
  <c r="N475" i="85"/>
  <c r="M475" i="85"/>
  <c r="L475" i="85"/>
  <c r="K475" i="85"/>
  <c r="J475" i="85"/>
  <c r="I475" i="85"/>
  <c r="H475" i="85"/>
  <c r="G475" i="85"/>
  <c r="F475" i="85"/>
  <c r="E475" i="85"/>
  <c r="D475" i="85"/>
  <c r="C475" i="85"/>
  <c r="B475" i="85"/>
  <c r="Y471" i="85"/>
  <c r="X471" i="85"/>
  <c r="W471" i="85"/>
  <c r="V471" i="85"/>
  <c r="U471" i="85"/>
  <c r="T471" i="85"/>
  <c r="S471" i="85"/>
  <c r="R471" i="85"/>
  <c r="Q471" i="85"/>
  <c r="P471" i="85"/>
  <c r="O471" i="85"/>
  <c r="N471" i="85"/>
  <c r="M471" i="85"/>
  <c r="L471" i="85"/>
  <c r="K471" i="85"/>
  <c r="J471" i="85"/>
  <c r="I471" i="85"/>
  <c r="H471" i="85"/>
  <c r="G471" i="85"/>
  <c r="F471" i="85"/>
  <c r="E471" i="85"/>
  <c r="D471" i="85"/>
  <c r="C471" i="85"/>
  <c r="B471" i="85"/>
  <c r="Y467" i="85"/>
  <c r="X467" i="85"/>
  <c r="W467" i="85"/>
  <c r="V467" i="85"/>
  <c r="U467" i="85"/>
  <c r="T467" i="85"/>
  <c r="S467" i="85"/>
  <c r="R467" i="85"/>
  <c r="Q467" i="85"/>
  <c r="P467" i="85"/>
  <c r="O467" i="85"/>
  <c r="N467" i="85"/>
  <c r="M467" i="85"/>
  <c r="L467" i="85"/>
  <c r="K467" i="85"/>
  <c r="J467" i="85"/>
  <c r="I467" i="85"/>
  <c r="H467" i="85"/>
  <c r="G467" i="85"/>
  <c r="F467" i="85"/>
  <c r="E467" i="85"/>
  <c r="D467" i="85"/>
  <c r="C467" i="85"/>
  <c r="B467" i="85"/>
  <c r="Y463" i="85"/>
  <c r="X463" i="85"/>
  <c r="W463" i="85"/>
  <c r="V463" i="85"/>
  <c r="U463" i="85"/>
  <c r="T463" i="85"/>
  <c r="S463" i="85"/>
  <c r="R463" i="85"/>
  <c r="Q463" i="85"/>
  <c r="P463" i="85"/>
  <c r="O463" i="85"/>
  <c r="N463" i="85"/>
  <c r="M463" i="85"/>
  <c r="L463" i="85"/>
  <c r="K463" i="85"/>
  <c r="J463" i="85"/>
  <c r="I463" i="85"/>
  <c r="H463" i="85"/>
  <c r="G463" i="85"/>
  <c r="F463" i="85"/>
  <c r="E463" i="85"/>
  <c r="D463" i="85"/>
  <c r="C463" i="85"/>
  <c r="B463" i="85"/>
  <c r="Y459" i="85"/>
  <c r="X459" i="85"/>
  <c r="W459" i="85"/>
  <c r="V459" i="85"/>
  <c r="U459" i="85"/>
  <c r="T459" i="85"/>
  <c r="S459" i="85"/>
  <c r="R459" i="85"/>
  <c r="Q459" i="85"/>
  <c r="P459" i="85"/>
  <c r="O459" i="85"/>
  <c r="N459" i="85"/>
  <c r="M459" i="85"/>
  <c r="L459" i="85"/>
  <c r="K459" i="85"/>
  <c r="J459" i="85"/>
  <c r="I459" i="85"/>
  <c r="H459" i="85"/>
  <c r="G459" i="85"/>
  <c r="F459" i="85"/>
  <c r="E459" i="85"/>
  <c r="D459" i="85"/>
  <c r="C459" i="85"/>
  <c r="B459" i="85"/>
  <c r="Y455" i="85"/>
  <c r="X455" i="85"/>
  <c r="W455" i="85"/>
  <c r="V455" i="85"/>
  <c r="U455" i="85"/>
  <c r="T455" i="85"/>
  <c r="S455" i="85"/>
  <c r="R455" i="85"/>
  <c r="Q455" i="85"/>
  <c r="P455" i="85"/>
  <c r="O455" i="85"/>
  <c r="N455" i="85"/>
  <c r="M455" i="85"/>
  <c r="L455" i="85"/>
  <c r="K455" i="85"/>
  <c r="J455" i="85"/>
  <c r="I455" i="85"/>
  <c r="H455" i="85"/>
  <c r="G455" i="85"/>
  <c r="F455" i="85"/>
  <c r="E455" i="85"/>
  <c r="D455" i="85"/>
  <c r="C455" i="85"/>
  <c r="B455" i="85"/>
  <c r="Y451" i="85"/>
  <c r="X451" i="85"/>
  <c r="W451" i="85"/>
  <c r="V451" i="85"/>
  <c r="U451" i="85"/>
  <c r="T451" i="85"/>
  <c r="S451" i="85"/>
  <c r="R451" i="85"/>
  <c r="Q451" i="85"/>
  <c r="P451" i="85"/>
  <c r="O451" i="85"/>
  <c r="N451" i="85"/>
  <c r="M451" i="85"/>
  <c r="L451" i="85"/>
  <c r="K451" i="85"/>
  <c r="J451" i="85"/>
  <c r="I451" i="85"/>
  <c r="H451" i="85"/>
  <c r="G451" i="85"/>
  <c r="F451" i="85"/>
  <c r="E451" i="85"/>
  <c r="D451" i="85"/>
  <c r="C451" i="85"/>
  <c r="B451" i="85"/>
  <c r="Y447" i="85"/>
  <c r="X447" i="85"/>
  <c r="W447" i="85"/>
  <c r="V447" i="85"/>
  <c r="U447" i="85"/>
  <c r="T447" i="85"/>
  <c r="S447" i="85"/>
  <c r="R447" i="85"/>
  <c r="Q447" i="85"/>
  <c r="P447" i="85"/>
  <c r="O447" i="85"/>
  <c r="N447" i="85"/>
  <c r="M447" i="85"/>
  <c r="L447" i="85"/>
  <c r="K447" i="85"/>
  <c r="J447" i="85"/>
  <c r="I447" i="85"/>
  <c r="H447" i="85"/>
  <c r="G447" i="85"/>
  <c r="F447" i="85"/>
  <c r="E447" i="85"/>
  <c r="D447" i="85"/>
  <c r="C447" i="85"/>
  <c r="B447" i="85"/>
  <c r="Y443" i="85"/>
  <c r="X443" i="85"/>
  <c r="W443" i="85"/>
  <c r="V443" i="85"/>
  <c r="U443" i="85"/>
  <c r="T443" i="85"/>
  <c r="S443" i="85"/>
  <c r="R443" i="85"/>
  <c r="Q443" i="85"/>
  <c r="P443" i="85"/>
  <c r="O443" i="85"/>
  <c r="N443" i="85"/>
  <c r="M443" i="85"/>
  <c r="L443" i="85"/>
  <c r="K443" i="85"/>
  <c r="J443" i="85"/>
  <c r="I443" i="85"/>
  <c r="H443" i="85"/>
  <c r="G443" i="85"/>
  <c r="F443" i="85"/>
  <c r="E443" i="85"/>
  <c r="D443" i="85"/>
  <c r="C443" i="85"/>
  <c r="B443" i="85"/>
  <c r="Y439" i="85"/>
  <c r="X439" i="85"/>
  <c r="W439" i="85"/>
  <c r="V439" i="85"/>
  <c r="U439" i="85"/>
  <c r="T439" i="85"/>
  <c r="S439" i="85"/>
  <c r="R439" i="85"/>
  <c r="Q439" i="85"/>
  <c r="P439" i="85"/>
  <c r="O439" i="85"/>
  <c r="N439" i="85"/>
  <c r="M439" i="85"/>
  <c r="L439" i="85"/>
  <c r="K439" i="85"/>
  <c r="J439" i="85"/>
  <c r="I439" i="85"/>
  <c r="H439" i="85"/>
  <c r="G439" i="85"/>
  <c r="F439" i="85"/>
  <c r="E439" i="85"/>
  <c r="D439" i="85"/>
  <c r="C439" i="85"/>
  <c r="B439" i="85"/>
  <c r="Y435" i="85"/>
  <c r="X435" i="85"/>
  <c r="W435" i="85"/>
  <c r="V435" i="85"/>
  <c r="U435" i="85"/>
  <c r="T435" i="85"/>
  <c r="S435" i="85"/>
  <c r="R435" i="85"/>
  <c r="Q435" i="85"/>
  <c r="P435" i="85"/>
  <c r="O435" i="85"/>
  <c r="N435" i="85"/>
  <c r="M435" i="85"/>
  <c r="L435" i="85"/>
  <c r="K435" i="85"/>
  <c r="J435" i="85"/>
  <c r="I435" i="85"/>
  <c r="H435" i="85"/>
  <c r="G435" i="85"/>
  <c r="F435" i="85"/>
  <c r="E435" i="85"/>
  <c r="D435" i="85"/>
  <c r="C435" i="85"/>
  <c r="B435" i="85"/>
  <c r="Y431" i="85"/>
  <c r="X431" i="85"/>
  <c r="W431" i="85"/>
  <c r="V431" i="85"/>
  <c r="U431" i="85"/>
  <c r="T431" i="85"/>
  <c r="S431" i="85"/>
  <c r="R431" i="85"/>
  <c r="Q431" i="85"/>
  <c r="P431" i="85"/>
  <c r="O431" i="85"/>
  <c r="N431" i="85"/>
  <c r="M431" i="85"/>
  <c r="L431" i="85"/>
  <c r="K431" i="85"/>
  <c r="J431" i="85"/>
  <c r="I431" i="85"/>
  <c r="H431" i="85"/>
  <c r="G431" i="85"/>
  <c r="F431" i="85"/>
  <c r="E431" i="85"/>
  <c r="D431" i="85"/>
  <c r="C431" i="85"/>
  <c r="B431" i="85"/>
  <c r="Y427" i="85"/>
  <c r="X427" i="85"/>
  <c r="W427" i="85"/>
  <c r="V427" i="85"/>
  <c r="U427" i="85"/>
  <c r="T427" i="85"/>
  <c r="S427" i="85"/>
  <c r="R427" i="85"/>
  <c r="Q427" i="85"/>
  <c r="P427" i="85"/>
  <c r="O427" i="85"/>
  <c r="N427" i="85"/>
  <c r="M427" i="85"/>
  <c r="L427" i="85"/>
  <c r="K427" i="85"/>
  <c r="J427" i="85"/>
  <c r="I427" i="85"/>
  <c r="H427" i="85"/>
  <c r="G427" i="85"/>
  <c r="F427" i="85"/>
  <c r="E427" i="85"/>
  <c r="D427" i="85"/>
  <c r="C427" i="85"/>
  <c r="B427" i="85"/>
  <c r="Y423" i="85"/>
  <c r="X423" i="85"/>
  <c r="W423" i="85"/>
  <c r="V423" i="85"/>
  <c r="U423" i="85"/>
  <c r="T423" i="85"/>
  <c r="S423" i="85"/>
  <c r="R423" i="85"/>
  <c r="Q423" i="85"/>
  <c r="P423" i="85"/>
  <c r="O423" i="85"/>
  <c r="N423" i="85"/>
  <c r="M423" i="85"/>
  <c r="L423" i="85"/>
  <c r="K423" i="85"/>
  <c r="J423" i="85"/>
  <c r="I423" i="85"/>
  <c r="H423" i="85"/>
  <c r="G423" i="85"/>
  <c r="F423" i="85"/>
  <c r="E423" i="85"/>
  <c r="D423" i="85"/>
  <c r="C423" i="85"/>
  <c r="B423" i="85"/>
  <c r="Y419" i="85"/>
  <c r="X419" i="85"/>
  <c r="W419" i="85"/>
  <c r="V419" i="85"/>
  <c r="U419" i="85"/>
  <c r="T419" i="85"/>
  <c r="S419" i="85"/>
  <c r="R419" i="85"/>
  <c r="Q419" i="85"/>
  <c r="P419" i="85"/>
  <c r="O419" i="85"/>
  <c r="N419" i="85"/>
  <c r="M419" i="85"/>
  <c r="L419" i="85"/>
  <c r="K419" i="85"/>
  <c r="J419" i="85"/>
  <c r="I419" i="85"/>
  <c r="H419" i="85"/>
  <c r="G419" i="85"/>
  <c r="F419" i="85"/>
  <c r="E419" i="85"/>
  <c r="D419" i="85"/>
  <c r="C419" i="85"/>
  <c r="B419" i="85"/>
  <c r="Y415" i="85"/>
  <c r="X415" i="85"/>
  <c r="W415" i="85"/>
  <c r="V415" i="85"/>
  <c r="U415" i="85"/>
  <c r="T415" i="85"/>
  <c r="S415" i="85"/>
  <c r="R415" i="85"/>
  <c r="Q415" i="85"/>
  <c r="P415" i="85"/>
  <c r="O415" i="85"/>
  <c r="N415" i="85"/>
  <c r="M415" i="85"/>
  <c r="L415" i="85"/>
  <c r="K415" i="85"/>
  <c r="J415" i="85"/>
  <c r="I415" i="85"/>
  <c r="H415" i="85"/>
  <c r="G415" i="85"/>
  <c r="F415" i="85"/>
  <c r="E415" i="85"/>
  <c r="D415" i="85"/>
  <c r="C415" i="85"/>
  <c r="B415" i="85"/>
  <c r="Y411" i="85"/>
  <c r="X411" i="85"/>
  <c r="W411" i="85"/>
  <c r="V411" i="85"/>
  <c r="U411" i="85"/>
  <c r="T411" i="85"/>
  <c r="S411" i="85"/>
  <c r="R411" i="85"/>
  <c r="Q411" i="85"/>
  <c r="P411" i="85"/>
  <c r="O411" i="85"/>
  <c r="N411" i="85"/>
  <c r="M411" i="85"/>
  <c r="L411" i="85"/>
  <c r="K411" i="85"/>
  <c r="J411" i="85"/>
  <c r="I411" i="85"/>
  <c r="H411" i="85"/>
  <c r="G411" i="85"/>
  <c r="F411" i="85"/>
  <c r="E411" i="85"/>
  <c r="D411" i="85"/>
  <c r="C411" i="85"/>
  <c r="B411" i="85"/>
  <c r="Y407" i="85"/>
  <c r="X407" i="85"/>
  <c r="W407" i="85"/>
  <c r="V407" i="85"/>
  <c r="U407" i="85"/>
  <c r="T407" i="85"/>
  <c r="S407" i="85"/>
  <c r="R407" i="85"/>
  <c r="Q407" i="85"/>
  <c r="P407" i="85"/>
  <c r="O407" i="85"/>
  <c r="N407" i="85"/>
  <c r="M407" i="85"/>
  <c r="L407" i="85"/>
  <c r="K407" i="85"/>
  <c r="J407" i="85"/>
  <c r="I407" i="85"/>
  <c r="H407" i="85"/>
  <c r="G407" i="85"/>
  <c r="F407" i="85"/>
  <c r="E407" i="85"/>
  <c r="D407" i="85"/>
  <c r="C407" i="85"/>
  <c r="B407" i="85"/>
  <c r="Y403" i="85"/>
  <c r="X403" i="85"/>
  <c r="W403" i="85"/>
  <c r="V403" i="85"/>
  <c r="U403" i="85"/>
  <c r="T403" i="85"/>
  <c r="S403" i="85"/>
  <c r="R403" i="85"/>
  <c r="Q403" i="85"/>
  <c r="P403" i="85"/>
  <c r="O403" i="85"/>
  <c r="N403" i="85"/>
  <c r="M403" i="85"/>
  <c r="L403" i="85"/>
  <c r="K403" i="85"/>
  <c r="J403" i="85"/>
  <c r="I403" i="85"/>
  <c r="H403" i="85"/>
  <c r="G403" i="85"/>
  <c r="F403" i="85"/>
  <c r="E403" i="85"/>
  <c r="D403" i="85"/>
  <c r="C403" i="85"/>
  <c r="B403" i="85"/>
  <c r="Y399" i="85"/>
  <c r="X399" i="85"/>
  <c r="W399" i="85"/>
  <c r="V399" i="85"/>
  <c r="U399" i="85"/>
  <c r="T399" i="85"/>
  <c r="S399" i="85"/>
  <c r="R399" i="85"/>
  <c r="Q399" i="85"/>
  <c r="P399" i="85"/>
  <c r="O399" i="85"/>
  <c r="N399" i="85"/>
  <c r="M399" i="85"/>
  <c r="L399" i="85"/>
  <c r="K399" i="85"/>
  <c r="J399" i="85"/>
  <c r="I399" i="85"/>
  <c r="H399" i="85"/>
  <c r="G399" i="85"/>
  <c r="F399" i="85"/>
  <c r="E399" i="85"/>
  <c r="D399" i="85"/>
  <c r="C399" i="85"/>
  <c r="B399" i="85"/>
  <c r="Y395" i="85"/>
  <c r="X395" i="85"/>
  <c r="W395" i="85"/>
  <c r="V395" i="85"/>
  <c r="U395" i="85"/>
  <c r="T395" i="85"/>
  <c r="S395" i="85"/>
  <c r="R395" i="85"/>
  <c r="Q395" i="85"/>
  <c r="P395" i="85"/>
  <c r="O395" i="85"/>
  <c r="N395" i="85"/>
  <c r="M395" i="85"/>
  <c r="L395" i="85"/>
  <c r="K395" i="85"/>
  <c r="J395" i="85"/>
  <c r="I395" i="85"/>
  <c r="H395" i="85"/>
  <c r="G395" i="85"/>
  <c r="F395" i="85"/>
  <c r="E395" i="85"/>
  <c r="D395" i="85"/>
  <c r="C395" i="85"/>
  <c r="B395" i="85"/>
  <c r="Y391" i="85"/>
  <c r="X391" i="85"/>
  <c r="W391" i="85"/>
  <c r="V391" i="85"/>
  <c r="U391" i="85"/>
  <c r="T391" i="85"/>
  <c r="S391" i="85"/>
  <c r="R391" i="85"/>
  <c r="Q391" i="85"/>
  <c r="P391" i="85"/>
  <c r="O391" i="85"/>
  <c r="N391" i="85"/>
  <c r="M391" i="85"/>
  <c r="L391" i="85"/>
  <c r="K391" i="85"/>
  <c r="J391" i="85"/>
  <c r="I391" i="85"/>
  <c r="H391" i="85"/>
  <c r="G391" i="85"/>
  <c r="F391" i="85"/>
  <c r="E391" i="85"/>
  <c r="D391" i="85"/>
  <c r="C391" i="85"/>
  <c r="B391" i="85"/>
  <c r="Y384" i="85"/>
  <c r="X384" i="85"/>
  <c r="W384" i="85"/>
  <c r="V384" i="85"/>
  <c r="U384" i="85"/>
  <c r="T384" i="85"/>
  <c r="S384" i="85"/>
  <c r="R384" i="85"/>
  <c r="Q384" i="85"/>
  <c r="P384" i="85"/>
  <c r="O384" i="85"/>
  <c r="N384" i="85"/>
  <c r="M384" i="85"/>
  <c r="L384" i="85"/>
  <c r="K384" i="85"/>
  <c r="J384" i="85"/>
  <c r="I384" i="85"/>
  <c r="H384" i="85"/>
  <c r="G384" i="85"/>
  <c r="F384" i="85"/>
  <c r="E384" i="85"/>
  <c r="D384" i="85"/>
  <c r="C384" i="85"/>
  <c r="B384" i="85"/>
  <c r="Y380" i="85"/>
  <c r="X380" i="85"/>
  <c r="W380" i="85"/>
  <c r="V380" i="85"/>
  <c r="U380" i="85"/>
  <c r="T380" i="85"/>
  <c r="S380" i="85"/>
  <c r="R380" i="85"/>
  <c r="Q380" i="85"/>
  <c r="P380" i="85"/>
  <c r="O380" i="85"/>
  <c r="N380" i="85"/>
  <c r="M380" i="85"/>
  <c r="L380" i="85"/>
  <c r="K380" i="85"/>
  <c r="J380" i="85"/>
  <c r="I380" i="85"/>
  <c r="H380" i="85"/>
  <c r="G380" i="85"/>
  <c r="F380" i="85"/>
  <c r="E380" i="85"/>
  <c r="D380" i="85"/>
  <c r="C380" i="85"/>
  <c r="B380" i="85"/>
  <c r="Y376" i="85"/>
  <c r="X376" i="85"/>
  <c r="W376" i="85"/>
  <c r="V376" i="85"/>
  <c r="U376" i="85"/>
  <c r="T376" i="85"/>
  <c r="S376" i="85"/>
  <c r="R376" i="85"/>
  <c r="Q376" i="85"/>
  <c r="P376" i="85"/>
  <c r="O376" i="85"/>
  <c r="N376" i="85"/>
  <c r="M376" i="85"/>
  <c r="L376" i="85"/>
  <c r="K376" i="85"/>
  <c r="J376" i="85"/>
  <c r="I376" i="85"/>
  <c r="H376" i="85"/>
  <c r="G376" i="85"/>
  <c r="F376" i="85"/>
  <c r="E376" i="85"/>
  <c r="D376" i="85"/>
  <c r="C376" i="85"/>
  <c r="B376" i="85"/>
  <c r="Y372" i="85"/>
  <c r="X372" i="85"/>
  <c r="W372" i="85"/>
  <c r="V372" i="85"/>
  <c r="U372" i="85"/>
  <c r="T372" i="85"/>
  <c r="S372" i="85"/>
  <c r="R372" i="85"/>
  <c r="Q372" i="85"/>
  <c r="P372" i="85"/>
  <c r="O372" i="85"/>
  <c r="N372" i="85"/>
  <c r="M372" i="85"/>
  <c r="L372" i="85"/>
  <c r="K372" i="85"/>
  <c r="J372" i="85"/>
  <c r="I372" i="85"/>
  <c r="H372" i="85"/>
  <c r="G372" i="85"/>
  <c r="F372" i="85"/>
  <c r="E372" i="85"/>
  <c r="D372" i="85"/>
  <c r="C372" i="85"/>
  <c r="B372" i="85"/>
  <c r="Y368" i="85"/>
  <c r="X368" i="85"/>
  <c r="W368" i="85"/>
  <c r="V368" i="85"/>
  <c r="U368" i="85"/>
  <c r="T368" i="85"/>
  <c r="S368" i="85"/>
  <c r="R368" i="85"/>
  <c r="Q368" i="85"/>
  <c r="P368" i="85"/>
  <c r="O368" i="85"/>
  <c r="N368" i="85"/>
  <c r="M368" i="85"/>
  <c r="L368" i="85"/>
  <c r="K368" i="85"/>
  <c r="J368" i="85"/>
  <c r="I368" i="85"/>
  <c r="H368" i="85"/>
  <c r="G368" i="85"/>
  <c r="F368" i="85"/>
  <c r="E368" i="85"/>
  <c r="D368" i="85"/>
  <c r="C368" i="85"/>
  <c r="B368" i="85"/>
  <c r="Y364" i="85"/>
  <c r="X364" i="85"/>
  <c r="W364" i="85"/>
  <c r="V364" i="85"/>
  <c r="U364" i="85"/>
  <c r="T364" i="85"/>
  <c r="S364" i="85"/>
  <c r="R364" i="85"/>
  <c r="Q364" i="85"/>
  <c r="P364" i="85"/>
  <c r="O364" i="85"/>
  <c r="N364" i="85"/>
  <c r="M364" i="85"/>
  <c r="L364" i="85"/>
  <c r="K364" i="85"/>
  <c r="J364" i="85"/>
  <c r="I364" i="85"/>
  <c r="H364" i="85"/>
  <c r="G364" i="85"/>
  <c r="F364" i="85"/>
  <c r="E364" i="85"/>
  <c r="D364" i="85"/>
  <c r="C364" i="85"/>
  <c r="B364" i="85"/>
  <c r="Y360" i="85"/>
  <c r="X360" i="85"/>
  <c r="W360" i="85"/>
  <c r="V360" i="85"/>
  <c r="U360" i="85"/>
  <c r="T360" i="85"/>
  <c r="S360" i="85"/>
  <c r="R360" i="85"/>
  <c r="Q360" i="85"/>
  <c r="P360" i="85"/>
  <c r="O360" i="85"/>
  <c r="N360" i="85"/>
  <c r="M360" i="85"/>
  <c r="L360" i="85"/>
  <c r="K360" i="85"/>
  <c r="J360" i="85"/>
  <c r="I360" i="85"/>
  <c r="H360" i="85"/>
  <c r="G360" i="85"/>
  <c r="F360" i="85"/>
  <c r="E360" i="85"/>
  <c r="D360" i="85"/>
  <c r="C360" i="85"/>
  <c r="B360" i="85"/>
  <c r="Y356" i="85"/>
  <c r="X356" i="85"/>
  <c r="W356" i="85"/>
  <c r="V356" i="85"/>
  <c r="U356" i="85"/>
  <c r="T356" i="85"/>
  <c r="S356" i="85"/>
  <c r="R356" i="85"/>
  <c r="Q356" i="85"/>
  <c r="P356" i="85"/>
  <c r="O356" i="85"/>
  <c r="N356" i="85"/>
  <c r="M356" i="85"/>
  <c r="L356" i="85"/>
  <c r="K356" i="85"/>
  <c r="J356" i="85"/>
  <c r="I356" i="85"/>
  <c r="H356" i="85"/>
  <c r="G356" i="85"/>
  <c r="F356" i="85"/>
  <c r="E356" i="85"/>
  <c r="D356" i="85"/>
  <c r="C356" i="85"/>
  <c r="B356" i="85"/>
  <c r="Y352" i="85"/>
  <c r="X352" i="85"/>
  <c r="W352" i="85"/>
  <c r="V352" i="85"/>
  <c r="U352" i="85"/>
  <c r="T352" i="85"/>
  <c r="S352" i="85"/>
  <c r="R352" i="85"/>
  <c r="Q352" i="85"/>
  <c r="P352" i="85"/>
  <c r="O352" i="85"/>
  <c r="N352" i="85"/>
  <c r="M352" i="85"/>
  <c r="L352" i="85"/>
  <c r="K352" i="85"/>
  <c r="J352" i="85"/>
  <c r="I352" i="85"/>
  <c r="H352" i="85"/>
  <c r="G352" i="85"/>
  <c r="F352" i="85"/>
  <c r="E352" i="85"/>
  <c r="D352" i="85"/>
  <c r="C352" i="85"/>
  <c r="B352" i="85"/>
  <c r="Y348" i="85"/>
  <c r="X348" i="85"/>
  <c r="W348" i="85"/>
  <c r="V348" i="85"/>
  <c r="U348" i="85"/>
  <c r="T348" i="85"/>
  <c r="S348" i="85"/>
  <c r="R348" i="85"/>
  <c r="Q348" i="85"/>
  <c r="P348" i="85"/>
  <c r="O348" i="85"/>
  <c r="N348" i="85"/>
  <c r="M348" i="85"/>
  <c r="L348" i="85"/>
  <c r="K348" i="85"/>
  <c r="J348" i="85"/>
  <c r="I348" i="85"/>
  <c r="H348" i="85"/>
  <c r="G348" i="85"/>
  <c r="F348" i="85"/>
  <c r="E348" i="85"/>
  <c r="D348" i="85"/>
  <c r="C348" i="85"/>
  <c r="B348" i="85"/>
  <c r="Y344" i="85"/>
  <c r="X344" i="85"/>
  <c r="W344" i="85"/>
  <c r="V344" i="85"/>
  <c r="U344" i="85"/>
  <c r="T344" i="85"/>
  <c r="S344" i="85"/>
  <c r="R344" i="85"/>
  <c r="Q344" i="85"/>
  <c r="P344" i="85"/>
  <c r="O344" i="85"/>
  <c r="N344" i="85"/>
  <c r="M344" i="85"/>
  <c r="L344" i="85"/>
  <c r="K344" i="85"/>
  <c r="J344" i="85"/>
  <c r="I344" i="85"/>
  <c r="H344" i="85"/>
  <c r="G344" i="85"/>
  <c r="F344" i="85"/>
  <c r="E344" i="85"/>
  <c r="D344" i="85"/>
  <c r="C344" i="85"/>
  <c r="B344" i="85"/>
  <c r="Y340" i="85"/>
  <c r="X340" i="85"/>
  <c r="W340" i="85"/>
  <c r="V340" i="85"/>
  <c r="U340" i="85"/>
  <c r="T340" i="85"/>
  <c r="S340" i="85"/>
  <c r="R340" i="85"/>
  <c r="Q340" i="85"/>
  <c r="P340" i="85"/>
  <c r="O340" i="85"/>
  <c r="N340" i="85"/>
  <c r="M340" i="85"/>
  <c r="L340" i="85"/>
  <c r="K340" i="85"/>
  <c r="J340" i="85"/>
  <c r="I340" i="85"/>
  <c r="H340" i="85"/>
  <c r="G340" i="85"/>
  <c r="F340" i="85"/>
  <c r="E340" i="85"/>
  <c r="D340" i="85"/>
  <c r="C340" i="85"/>
  <c r="B340" i="85"/>
  <c r="Y336" i="85"/>
  <c r="X336" i="85"/>
  <c r="W336" i="85"/>
  <c r="V336" i="85"/>
  <c r="U336" i="85"/>
  <c r="T336" i="85"/>
  <c r="S336" i="85"/>
  <c r="R336" i="85"/>
  <c r="Q336" i="85"/>
  <c r="P336" i="85"/>
  <c r="O336" i="85"/>
  <c r="N336" i="85"/>
  <c r="M336" i="85"/>
  <c r="L336" i="85"/>
  <c r="K336" i="85"/>
  <c r="J336" i="85"/>
  <c r="I336" i="85"/>
  <c r="H336" i="85"/>
  <c r="G336" i="85"/>
  <c r="F336" i="85"/>
  <c r="E336" i="85"/>
  <c r="D336" i="85"/>
  <c r="C336" i="85"/>
  <c r="B336" i="85"/>
  <c r="Y332" i="85"/>
  <c r="X332" i="85"/>
  <c r="W332" i="85"/>
  <c r="V332" i="85"/>
  <c r="U332" i="85"/>
  <c r="T332" i="85"/>
  <c r="S332" i="85"/>
  <c r="R332" i="85"/>
  <c r="Q332" i="85"/>
  <c r="P332" i="85"/>
  <c r="O332" i="85"/>
  <c r="N332" i="85"/>
  <c r="M332" i="85"/>
  <c r="L332" i="85"/>
  <c r="K332" i="85"/>
  <c r="J332" i="85"/>
  <c r="I332" i="85"/>
  <c r="H332" i="85"/>
  <c r="G332" i="85"/>
  <c r="F332" i="85"/>
  <c r="E332" i="85"/>
  <c r="D332" i="85"/>
  <c r="C332" i="85"/>
  <c r="B332" i="85"/>
  <c r="Y328" i="85"/>
  <c r="X328" i="85"/>
  <c r="W328" i="85"/>
  <c r="V328" i="85"/>
  <c r="U328" i="85"/>
  <c r="T328" i="85"/>
  <c r="S328" i="85"/>
  <c r="R328" i="85"/>
  <c r="Q328" i="85"/>
  <c r="P328" i="85"/>
  <c r="O328" i="85"/>
  <c r="N328" i="85"/>
  <c r="M328" i="85"/>
  <c r="L328" i="85"/>
  <c r="K328" i="85"/>
  <c r="J328" i="85"/>
  <c r="I328" i="85"/>
  <c r="H328" i="85"/>
  <c r="G328" i="85"/>
  <c r="F328" i="85"/>
  <c r="E328" i="85"/>
  <c r="D328" i="85"/>
  <c r="C328" i="85"/>
  <c r="B328" i="85"/>
  <c r="Y324" i="85"/>
  <c r="X324" i="85"/>
  <c r="W324" i="85"/>
  <c r="V324" i="85"/>
  <c r="U324" i="85"/>
  <c r="T324" i="85"/>
  <c r="S324" i="85"/>
  <c r="R324" i="85"/>
  <c r="Q324" i="85"/>
  <c r="P324" i="85"/>
  <c r="O324" i="85"/>
  <c r="N324" i="85"/>
  <c r="M324" i="85"/>
  <c r="L324" i="85"/>
  <c r="K324" i="85"/>
  <c r="J324" i="85"/>
  <c r="I324" i="85"/>
  <c r="H324" i="85"/>
  <c r="G324" i="85"/>
  <c r="F324" i="85"/>
  <c r="E324" i="85"/>
  <c r="D324" i="85"/>
  <c r="C324" i="85"/>
  <c r="B324" i="85"/>
  <c r="Y320" i="85"/>
  <c r="X320" i="85"/>
  <c r="W320" i="85"/>
  <c r="V320" i="85"/>
  <c r="U320" i="85"/>
  <c r="T320" i="85"/>
  <c r="S320" i="85"/>
  <c r="R320" i="85"/>
  <c r="Q320" i="85"/>
  <c r="P320" i="85"/>
  <c r="O320" i="85"/>
  <c r="N320" i="85"/>
  <c r="M320" i="85"/>
  <c r="L320" i="85"/>
  <c r="K320" i="85"/>
  <c r="J320" i="85"/>
  <c r="I320" i="85"/>
  <c r="H320" i="85"/>
  <c r="G320" i="85"/>
  <c r="F320" i="85"/>
  <c r="E320" i="85"/>
  <c r="D320" i="85"/>
  <c r="C320" i="85"/>
  <c r="B320" i="85"/>
  <c r="Y316" i="85"/>
  <c r="X316" i="85"/>
  <c r="W316" i="85"/>
  <c r="V316" i="85"/>
  <c r="U316" i="85"/>
  <c r="T316" i="85"/>
  <c r="R316" i="85"/>
  <c r="Q316" i="85"/>
  <c r="P316" i="85"/>
  <c r="O316" i="85"/>
  <c r="N316" i="85"/>
  <c r="M316" i="85"/>
  <c r="L316" i="85"/>
  <c r="K316" i="85"/>
  <c r="J316" i="85"/>
  <c r="I316" i="85"/>
  <c r="H316" i="85"/>
  <c r="G316" i="85"/>
  <c r="F316" i="85"/>
  <c r="E316" i="85"/>
  <c r="D316" i="85"/>
  <c r="C316" i="85"/>
  <c r="B316" i="85"/>
  <c r="Y312" i="85"/>
  <c r="X312" i="85"/>
  <c r="W312" i="85"/>
  <c r="V312" i="85"/>
  <c r="U312" i="85"/>
  <c r="T312" i="85"/>
  <c r="S312" i="85"/>
  <c r="R312" i="85"/>
  <c r="Q312" i="85"/>
  <c r="P312" i="85"/>
  <c r="O312" i="85"/>
  <c r="N312" i="85"/>
  <c r="M312" i="85"/>
  <c r="L312" i="85"/>
  <c r="K312" i="85"/>
  <c r="J312" i="85"/>
  <c r="I312" i="85"/>
  <c r="H312" i="85"/>
  <c r="G312" i="85"/>
  <c r="F312" i="85"/>
  <c r="E312" i="85"/>
  <c r="D312" i="85"/>
  <c r="C312" i="85"/>
  <c r="B312" i="85"/>
  <c r="Y308" i="85"/>
  <c r="X308" i="85"/>
  <c r="W308" i="85"/>
  <c r="U308" i="85"/>
  <c r="T308" i="85"/>
  <c r="S308" i="85"/>
  <c r="R308" i="85"/>
  <c r="Q308" i="85"/>
  <c r="P308" i="85"/>
  <c r="O308" i="85"/>
  <c r="N308" i="85"/>
  <c r="M308" i="85"/>
  <c r="L308" i="85"/>
  <c r="K308" i="85"/>
  <c r="J308" i="85"/>
  <c r="I308" i="85"/>
  <c r="H308" i="85"/>
  <c r="G308" i="85"/>
  <c r="F308" i="85"/>
  <c r="E308" i="85"/>
  <c r="D308" i="85"/>
  <c r="C308" i="85"/>
  <c r="B308" i="85"/>
  <c r="Y304" i="85"/>
  <c r="X304" i="85"/>
  <c r="W304" i="85"/>
  <c r="V304" i="85"/>
  <c r="U304" i="85"/>
  <c r="T304" i="85"/>
  <c r="S304" i="85"/>
  <c r="R304" i="85"/>
  <c r="Q304" i="85"/>
  <c r="P304" i="85"/>
  <c r="O304" i="85"/>
  <c r="N304" i="85"/>
  <c r="M304" i="85"/>
  <c r="L304" i="85"/>
  <c r="K304" i="85"/>
  <c r="J304" i="85"/>
  <c r="I304" i="85"/>
  <c r="H304" i="85"/>
  <c r="G304" i="85"/>
  <c r="F304" i="85"/>
  <c r="E304" i="85"/>
  <c r="D304" i="85"/>
  <c r="C304" i="85"/>
  <c r="B304" i="85"/>
  <c r="Y300" i="85"/>
  <c r="X300" i="85"/>
  <c r="W300" i="85"/>
  <c r="V300" i="85"/>
  <c r="U300" i="85"/>
  <c r="T300" i="85"/>
  <c r="S300" i="85"/>
  <c r="R300" i="85"/>
  <c r="Q300" i="85"/>
  <c r="P300" i="85"/>
  <c r="O300" i="85"/>
  <c r="N300" i="85"/>
  <c r="M300" i="85"/>
  <c r="L300" i="85"/>
  <c r="K300" i="85"/>
  <c r="J300" i="85"/>
  <c r="I300" i="85"/>
  <c r="H300" i="85"/>
  <c r="G300" i="85"/>
  <c r="F300" i="85"/>
  <c r="E300" i="85"/>
  <c r="D300" i="85"/>
  <c r="C300" i="85"/>
  <c r="B300" i="85"/>
  <c r="Y296" i="85"/>
  <c r="X296" i="85"/>
  <c r="W296" i="85"/>
  <c r="V296" i="85"/>
  <c r="U296" i="85"/>
  <c r="T296" i="85"/>
  <c r="S296" i="85"/>
  <c r="R296" i="85"/>
  <c r="Q296" i="85"/>
  <c r="P296" i="85"/>
  <c r="O296" i="85"/>
  <c r="N296" i="85"/>
  <c r="M296" i="85"/>
  <c r="L296" i="85"/>
  <c r="K296" i="85"/>
  <c r="J296" i="85"/>
  <c r="I296" i="85"/>
  <c r="H296" i="85"/>
  <c r="G296" i="85"/>
  <c r="F296" i="85"/>
  <c r="E296" i="85"/>
  <c r="D296" i="85"/>
  <c r="C296" i="85"/>
  <c r="B296" i="85"/>
  <c r="Y292" i="85"/>
  <c r="X292" i="85"/>
  <c r="W292" i="85"/>
  <c r="V292" i="85"/>
  <c r="U292" i="85"/>
  <c r="T292" i="85"/>
  <c r="S292" i="85"/>
  <c r="R292" i="85"/>
  <c r="Q292" i="85"/>
  <c r="P292" i="85"/>
  <c r="O292" i="85"/>
  <c r="N292" i="85"/>
  <c r="M292" i="85"/>
  <c r="L292" i="85"/>
  <c r="K292" i="85"/>
  <c r="J292" i="85"/>
  <c r="I292" i="85"/>
  <c r="H292" i="85"/>
  <c r="G292" i="85"/>
  <c r="F292" i="85"/>
  <c r="E292" i="85"/>
  <c r="D292" i="85"/>
  <c r="C292" i="85"/>
  <c r="B292" i="85"/>
  <c r="Y288" i="85"/>
  <c r="X288" i="85"/>
  <c r="W288" i="85"/>
  <c r="V288" i="85"/>
  <c r="U288" i="85"/>
  <c r="T288" i="85"/>
  <c r="S288" i="85"/>
  <c r="R288" i="85"/>
  <c r="Q288" i="85"/>
  <c r="P288" i="85"/>
  <c r="O288" i="85"/>
  <c r="N288" i="85"/>
  <c r="M288" i="85"/>
  <c r="L288" i="85"/>
  <c r="K288" i="85"/>
  <c r="J288" i="85"/>
  <c r="I288" i="85"/>
  <c r="H288" i="85"/>
  <c r="G288" i="85"/>
  <c r="F288" i="85"/>
  <c r="E288" i="85"/>
  <c r="D288" i="85"/>
  <c r="C288" i="85"/>
  <c r="B288" i="85"/>
  <c r="Y284" i="85"/>
  <c r="X284" i="85"/>
  <c r="W284" i="85"/>
  <c r="V284" i="85"/>
  <c r="U284" i="85"/>
  <c r="T284" i="85"/>
  <c r="S284" i="85"/>
  <c r="R284" i="85"/>
  <c r="Q284" i="85"/>
  <c r="P284" i="85"/>
  <c r="O284" i="85"/>
  <c r="N284" i="85"/>
  <c r="M284" i="85"/>
  <c r="L284" i="85"/>
  <c r="K284" i="85"/>
  <c r="J284" i="85"/>
  <c r="I284" i="85"/>
  <c r="H284" i="85"/>
  <c r="G284" i="85"/>
  <c r="F284" i="85"/>
  <c r="E284" i="85"/>
  <c r="D284" i="85"/>
  <c r="C284" i="85"/>
  <c r="B284" i="85"/>
  <c r="Y280" i="85"/>
  <c r="X280" i="85"/>
  <c r="W280" i="85"/>
  <c r="V280" i="85"/>
  <c r="U280" i="85"/>
  <c r="T280" i="85"/>
  <c r="S280" i="85"/>
  <c r="R280" i="85"/>
  <c r="Q280" i="85"/>
  <c r="P280" i="85"/>
  <c r="O280" i="85"/>
  <c r="N280" i="85"/>
  <c r="M280" i="85"/>
  <c r="L280" i="85"/>
  <c r="K280" i="85"/>
  <c r="J280" i="85"/>
  <c r="I280" i="85"/>
  <c r="H280" i="85"/>
  <c r="G280" i="85"/>
  <c r="F280" i="85"/>
  <c r="E280" i="85"/>
  <c r="D280" i="85"/>
  <c r="C280" i="85"/>
  <c r="B280" i="85"/>
  <c r="Y276" i="85"/>
  <c r="X276" i="85"/>
  <c r="W276" i="85"/>
  <c r="V276" i="85"/>
  <c r="U276" i="85"/>
  <c r="T276" i="85"/>
  <c r="S276" i="85"/>
  <c r="R276" i="85"/>
  <c r="Q276" i="85"/>
  <c r="P276" i="85"/>
  <c r="O276" i="85"/>
  <c r="N276" i="85"/>
  <c r="M276" i="85"/>
  <c r="L276" i="85"/>
  <c r="K276" i="85"/>
  <c r="J276" i="85"/>
  <c r="I276" i="85"/>
  <c r="H276" i="85"/>
  <c r="G276" i="85"/>
  <c r="F276" i="85"/>
  <c r="E276" i="85"/>
  <c r="D276" i="85"/>
  <c r="C276" i="85"/>
  <c r="B276" i="85"/>
  <c r="Y272" i="85"/>
  <c r="X272" i="85"/>
  <c r="W272" i="85"/>
  <c r="V272" i="85"/>
  <c r="U272" i="85"/>
  <c r="T272" i="85"/>
  <c r="S272" i="85"/>
  <c r="R272" i="85"/>
  <c r="Q272" i="85"/>
  <c r="P272" i="85"/>
  <c r="O272" i="85"/>
  <c r="N272" i="85"/>
  <c r="M272" i="85"/>
  <c r="L272" i="85"/>
  <c r="K272" i="85"/>
  <c r="J272" i="85"/>
  <c r="I272" i="85"/>
  <c r="H272" i="85"/>
  <c r="G272" i="85"/>
  <c r="F272" i="85"/>
  <c r="E272" i="85"/>
  <c r="D272" i="85"/>
  <c r="C272" i="85"/>
  <c r="B272" i="85"/>
  <c r="Y268" i="85"/>
  <c r="X268" i="85"/>
  <c r="W268" i="85"/>
  <c r="V268" i="85"/>
  <c r="U268" i="85"/>
  <c r="T268" i="85"/>
  <c r="S268" i="85"/>
  <c r="R268" i="85"/>
  <c r="Q268" i="85"/>
  <c r="P268" i="85"/>
  <c r="O268" i="85"/>
  <c r="N268" i="85"/>
  <c r="M268" i="85"/>
  <c r="L268" i="85"/>
  <c r="K268" i="85"/>
  <c r="J268" i="85"/>
  <c r="I268" i="85"/>
  <c r="H268" i="85"/>
  <c r="G268" i="85"/>
  <c r="F268" i="85"/>
  <c r="E268" i="85"/>
  <c r="D268" i="85"/>
  <c r="C268" i="85"/>
  <c r="B268" i="85"/>
  <c r="Y264" i="85"/>
  <c r="X264" i="85"/>
  <c r="W264" i="85"/>
  <c r="V264" i="85"/>
  <c r="U264" i="85"/>
  <c r="T264" i="85"/>
  <c r="S264" i="85"/>
  <c r="R264" i="85"/>
  <c r="Q264" i="85"/>
  <c r="P264" i="85"/>
  <c r="O264" i="85"/>
  <c r="N264" i="85"/>
  <c r="M264" i="85"/>
  <c r="L264" i="85"/>
  <c r="K264" i="85"/>
  <c r="J264" i="85"/>
  <c r="I264" i="85"/>
  <c r="H264" i="85"/>
  <c r="G264" i="85"/>
  <c r="F264" i="85"/>
  <c r="E264" i="85"/>
  <c r="D264" i="85"/>
  <c r="C264" i="85"/>
  <c r="B264" i="85"/>
  <c r="Y257" i="85"/>
  <c r="X257" i="85"/>
  <c r="W257" i="85"/>
  <c r="V257" i="85"/>
  <c r="U257" i="85"/>
  <c r="T257" i="85"/>
  <c r="S257" i="85"/>
  <c r="R257" i="85"/>
  <c r="Q257" i="85"/>
  <c r="P257" i="85"/>
  <c r="O257" i="85"/>
  <c r="N257" i="85"/>
  <c r="M257" i="85"/>
  <c r="L257" i="85"/>
  <c r="K257" i="85"/>
  <c r="J257" i="85"/>
  <c r="I257" i="85"/>
  <c r="H257" i="85"/>
  <c r="G257" i="85"/>
  <c r="F257" i="85"/>
  <c r="E257" i="85"/>
  <c r="D257" i="85"/>
  <c r="C257" i="85"/>
  <c r="B257" i="85"/>
  <c r="Y253" i="85"/>
  <c r="X253" i="85"/>
  <c r="W253" i="85"/>
  <c r="V253" i="85"/>
  <c r="U253" i="85"/>
  <c r="T253" i="85"/>
  <c r="S253" i="85"/>
  <c r="R253" i="85"/>
  <c r="Q253" i="85"/>
  <c r="P253" i="85"/>
  <c r="O253" i="85"/>
  <c r="N253" i="85"/>
  <c r="M253" i="85"/>
  <c r="L253" i="85"/>
  <c r="K253" i="85"/>
  <c r="J253" i="85"/>
  <c r="I253" i="85"/>
  <c r="H253" i="85"/>
  <c r="G253" i="85"/>
  <c r="F253" i="85"/>
  <c r="E253" i="85"/>
  <c r="D253" i="85"/>
  <c r="C253" i="85"/>
  <c r="B253" i="85"/>
  <c r="Y249" i="85"/>
  <c r="X249" i="85"/>
  <c r="W249" i="85"/>
  <c r="V249" i="85"/>
  <c r="U249" i="85"/>
  <c r="T249" i="85"/>
  <c r="S249" i="85"/>
  <c r="R249" i="85"/>
  <c r="Q249" i="85"/>
  <c r="P249" i="85"/>
  <c r="O249" i="85"/>
  <c r="N249" i="85"/>
  <c r="M249" i="85"/>
  <c r="L249" i="85"/>
  <c r="K249" i="85"/>
  <c r="J249" i="85"/>
  <c r="I249" i="85"/>
  <c r="H249" i="85"/>
  <c r="G249" i="85"/>
  <c r="F249" i="85"/>
  <c r="E249" i="85"/>
  <c r="D249" i="85"/>
  <c r="C249" i="85"/>
  <c r="B249" i="85"/>
  <c r="Y245" i="85"/>
  <c r="X245" i="85"/>
  <c r="W245" i="85"/>
  <c r="V245" i="85"/>
  <c r="U245" i="85"/>
  <c r="T245" i="85"/>
  <c r="S245" i="85"/>
  <c r="R245" i="85"/>
  <c r="Q245" i="85"/>
  <c r="P245" i="85"/>
  <c r="O245" i="85"/>
  <c r="N245" i="85"/>
  <c r="M245" i="85"/>
  <c r="L245" i="85"/>
  <c r="K245" i="85"/>
  <c r="J245" i="85"/>
  <c r="I245" i="85"/>
  <c r="H245" i="85"/>
  <c r="G245" i="85"/>
  <c r="F245" i="85"/>
  <c r="E245" i="85"/>
  <c r="D245" i="85"/>
  <c r="C245" i="85"/>
  <c r="B245" i="85"/>
  <c r="Y241" i="85"/>
  <c r="X241" i="85"/>
  <c r="W241" i="85"/>
  <c r="V241" i="85"/>
  <c r="U241" i="85"/>
  <c r="T241" i="85"/>
  <c r="S241" i="85"/>
  <c r="R241" i="85"/>
  <c r="Q241" i="85"/>
  <c r="P241" i="85"/>
  <c r="O241" i="85"/>
  <c r="N241" i="85"/>
  <c r="M241" i="85"/>
  <c r="L241" i="85"/>
  <c r="K241" i="85"/>
  <c r="J241" i="85"/>
  <c r="I241" i="85"/>
  <c r="H241" i="85"/>
  <c r="G241" i="85"/>
  <c r="F241" i="85"/>
  <c r="E241" i="85"/>
  <c r="D241" i="85"/>
  <c r="C241" i="85"/>
  <c r="B241" i="85"/>
  <c r="Y237" i="85"/>
  <c r="X237" i="85"/>
  <c r="W237" i="85"/>
  <c r="V237" i="85"/>
  <c r="U237" i="85"/>
  <c r="T237" i="85"/>
  <c r="S237" i="85"/>
  <c r="R237" i="85"/>
  <c r="Q237" i="85"/>
  <c r="P237" i="85"/>
  <c r="O237" i="85"/>
  <c r="N237" i="85"/>
  <c r="M237" i="85"/>
  <c r="L237" i="85"/>
  <c r="K237" i="85"/>
  <c r="J237" i="85"/>
  <c r="I237" i="85"/>
  <c r="H237" i="85"/>
  <c r="G237" i="85"/>
  <c r="F237" i="85"/>
  <c r="E237" i="85"/>
  <c r="D237" i="85"/>
  <c r="C237" i="85"/>
  <c r="B237" i="85"/>
  <c r="Y233" i="85"/>
  <c r="X233" i="85"/>
  <c r="W233" i="85"/>
  <c r="V233" i="85"/>
  <c r="U233" i="85"/>
  <c r="T233" i="85"/>
  <c r="S233" i="85"/>
  <c r="R233" i="85"/>
  <c r="Q233" i="85"/>
  <c r="P233" i="85"/>
  <c r="O233" i="85"/>
  <c r="N233" i="85"/>
  <c r="M233" i="85"/>
  <c r="L233" i="85"/>
  <c r="K233" i="85"/>
  <c r="J233" i="85"/>
  <c r="I233" i="85"/>
  <c r="H233" i="85"/>
  <c r="G233" i="85"/>
  <c r="F233" i="85"/>
  <c r="E233" i="85"/>
  <c r="D233" i="85"/>
  <c r="C233" i="85"/>
  <c r="B233" i="85"/>
  <c r="Y229" i="85"/>
  <c r="X229" i="85"/>
  <c r="W229" i="85"/>
  <c r="V229" i="85"/>
  <c r="U229" i="85"/>
  <c r="T229" i="85"/>
  <c r="S229" i="85"/>
  <c r="R229" i="85"/>
  <c r="Q229" i="85"/>
  <c r="P229" i="85"/>
  <c r="O229" i="85"/>
  <c r="N229" i="85"/>
  <c r="M229" i="85"/>
  <c r="L229" i="85"/>
  <c r="K229" i="85"/>
  <c r="J229" i="85"/>
  <c r="I229" i="85"/>
  <c r="H229" i="85"/>
  <c r="G229" i="85"/>
  <c r="F229" i="85"/>
  <c r="E229" i="85"/>
  <c r="D229" i="85"/>
  <c r="C229" i="85"/>
  <c r="B229" i="85"/>
  <c r="Y225" i="85"/>
  <c r="X225" i="85"/>
  <c r="W225" i="85"/>
  <c r="V225" i="85"/>
  <c r="U225" i="85"/>
  <c r="T225" i="85"/>
  <c r="S225" i="85"/>
  <c r="R225" i="85"/>
  <c r="Q225" i="85"/>
  <c r="P225" i="85"/>
  <c r="O225" i="85"/>
  <c r="N225" i="85"/>
  <c r="M225" i="85"/>
  <c r="L225" i="85"/>
  <c r="K225" i="85"/>
  <c r="J225" i="85"/>
  <c r="I225" i="85"/>
  <c r="H225" i="85"/>
  <c r="G225" i="85"/>
  <c r="F225" i="85"/>
  <c r="E225" i="85"/>
  <c r="D225" i="85"/>
  <c r="C225" i="85"/>
  <c r="B225" i="85"/>
  <c r="Y221" i="85"/>
  <c r="X221" i="85"/>
  <c r="W221" i="85"/>
  <c r="V221" i="85"/>
  <c r="U221" i="85"/>
  <c r="T221" i="85"/>
  <c r="S221" i="85"/>
  <c r="R221" i="85"/>
  <c r="Q221" i="85"/>
  <c r="P221" i="85"/>
  <c r="O221" i="85"/>
  <c r="N221" i="85"/>
  <c r="M221" i="85"/>
  <c r="L221" i="85"/>
  <c r="K221" i="85"/>
  <c r="J221" i="85"/>
  <c r="I221" i="85"/>
  <c r="H221" i="85"/>
  <c r="G221" i="85"/>
  <c r="F221" i="85"/>
  <c r="E221" i="85"/>
  <c r="D221" i="85"/>
  <c r="C221" i="85"/>
  <c r="B221" i="85"/>
  <c r="Y217" i="85"/>
  <c r="X217" i="85"/>
  <c r="W217" i="85"/>
  <c r="V217" i="85"/>
  <c r="U217" i="85"/>
  <c r="T217" i="85"/>
  <c r="S217" i="85"/>
  <c r="R217" i="85"/>
  <c r="Q217" i="85"/>
  <c r="P217" i="85"/>
  <c r="O217" i="85"/>
  <c r="N217" i="85"/>
  <c r="M217" i="85"/>
  <c r="L217" i="85"/>
  <c r="K217" i="85"/>
  <c r="J217" i="85"/>
  <c r="I217" i="85"/>
  <c r="H217" i="85"/>
  <c r="G217" i="85"/>
  <c r="F217" i="85"/>
  <c r="E217" i="85"/>
  <c r="D217" i="85"/>
  <c r="C217" i="85"/>
  <c r="B217" i="85"/>
  <c r="Y213" i="85"/>
  <c r="X213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H213" i="85"/>
  <c r="G213" i="85"/>
  <c r="F213" i="85"/>
  <c r="E213" i="85"/>
  <c r="D213" i="85"/>
  <c r="C213" i="85"/>
  <c r="B213" i="85"/>
  <c r="Y209" i="85"/>
  <c r="X209" i="85"/>
  <c r="W209" i="85"/>
  <c r="V209" i="85"/>
  <c r="U209" i="85"/>
  <c r="T209" i="85"/>
  <c r="S209" i="85"/>
  <c r="R209" i="85"/>
  <c r="Q209" i="85"/>
  <c r="P209" i="85"/>
  <c r="O209" i="85"/>
  <c r="N209" i="85"/>
  <c r="M209" i="85"/>
  <c r="L209" i="85"/>
  <c r="K209" i="85"/>
  <c r="J209" i="85"/>
  <c r="I209" i="85"/>
  <c r="H209" i="85"/>
  <c r="G209" i="85"/>
  <c r="F209" i="85"/>
  <c r="E209" i="85"/>
  <c r="D209" i="85"/>
  <c r="C209" i="85"/>
  <c r="B209" i="85"/>
  <c r="Y205" i="85"/>
  <c r="X205" i="85"/>
  <c r="W205" i="85"/>
  <c r="V205" i="85"/>
  <c r="U205" i="85"/>
  <c r="T205" i="85"/>
  <c r="S205" i="85"/>
  <c r="R205" i="85"/>
  <c r="Q205" i="85"/>
  <c r="P205" i="85"/>
  <c r="O205" i="85"/>
  <c r="N205" i="85"/>
  <c r="M205" i="85"/>
  <c r="L205" i="85"/>
  <c r="K205" i="85"/>
  <c r="J205" i="85"/>
  <c r="I205" i="85"/>
  <c r="H205" i="85"/>
  <c r="G205" i="85"/>
  <c r="F205" i="85"/>
  <c r="E205" i="85"/>
  <c r="D205" i="85"/>
  <c r="C205" i="85"/>
  <c r="B205" i="85"/>
  <c r="Y201" i="85"/>
  <c r="X201" i="85"/>
  <c r="W201" i="85"/>
  <c r="V201" i="85"/>
  <c r="U201" i="85"/>
  <c r="T201" i="85"/>
  <c r="S201" i="85"/>
  <c r="R201" i="85"/>
  <c r="Q201" i="85"/>
  <c r="P201" i="85"/>
  <c r="O201" i="85"/>
  <c r="N201" i="85"/>
  <c r="M201" i="85"/>
  <c r="L201" i="85"/>
  <c r="K201" i="85"/>
  <c r="J201" i="85"/>
  <c r="I201" i="85"/>
  <c r="H201" i="85"/>
  <c r="G201" i="85"/>
  <c r="F201" i="85"/>
  <c r="E201" i="85"/>
  <c r="D201" i="85"/>
  <c r="C201" i="85"/>
  <c r="B201" i="85"/>
  <c r="Y197" i="85"/>
  <c r="X197" i="85"/>
  <c r="W197" i="85"/>
  <c r="V197" i="85"/>
  <c r="U197" i="85"/>
  <c r="T197" i="85"/>
  <c r="S197" i="85"/>
  <c r="R197" i="85"/>
  <c r="Q197" i="85"/>
  <c r="P197" i="85"/>
  <c r="O197" i="85"/>
  <c r="N197" i="85"/>
  <c r="M197" i="85"/>
  <c r="L197" i="85"/>
  <c r="K197" i="85"/>
  <c r="J197" i="85"/>
  <c r="I197" i="85"/>
  <c r="H197" i="85"/>
  <c r="G197" i="85"/>
  <c r="F197" i="85"/>
  <c r="E197" i="85"/>
  <c r="D197" i="85"/>
  <c r="C197" i="85"/>
  <c r="B197" i="85"/>
  <c r="Y193" i="85"/>
  <c r="X193" i="85"/>
  <c r="W193" i="85"/>
  <c r="V193" i="85"/>
  <c r="U193" i="85"/>
  <c r="T193" i="85"/>
  <c r="S193" i="85"/>
  <c r="R193" i="85"/>
  <c r="Q193" i="85"/>
  <c r="P193" i="85"/>
  <c r="O193" i="85"/>
  <c r="N193" i="85"/>
  <c r="M193" i="85"/>
  <c r="L193" i="85"/>
  <c r="K193" i="85"/>
  <c r="J193" i="85"/>
  <c r="I193" i="85"/>
  <c r="H193" i="85"/>
  <c r="G193" i="85"/>
  <c r="F193" i="85"/>
  <c r="E193" i="85"/>
  <c r="D193" i="85"/>
  <c r="C193" i="85"/>
  <c r="B193" i="85"/>
  <c r="Y189" i="85"/>
  <c r="X189" i="85"/>
  <c r="W189" i="85"/>
  <c r="V189" i="85"/>
  <c r="U189" i="85"/>
  <c r="T189" i="85"/>
  <c r="S189" i="85"/>
  <c r="R189" i="85"/>
  <c r="Q189" i="85"/>
  <c r="P189" i="85"/>
  <c r="O189" i="85"/>
  <c r="N189" i="85"/>
  <c r="M189" i="85"/>
  <c r="L189" i="85"/>
  <c r="K189" i="85"/>
  <c r="J189" i="85"/>
  <c r="I189" i="85"/>
  <c r="H189" i="85"/>
  <c r="G189" i="85"/>
  <c r="F189" i="85"/>
  <c r="E189" i="85"/>
  <c r="D189" i="85"/>
  <c r="C189" i="85"/>
  <c r="B189" i="85"/>
  <c r="Y185" i="85"/>
  <c r="X185" i="85"/>
  <c r="W185" i="85"/>
  <c r="V185" i="85"/>
  <c r="U185" i="85"/>
  <c r="T185" i="85"/>
  <c r="S185" i="85"/>
  <c r="R185" i="85"/>
  <c r="Q185" i="85"/>
  <c r="P185" i="85"/>
  <c r="O185" i="85"/>
  <c r="N185" i="85"/>
  <c r="M185" i="85"/>
  <c r="L185" i="85"/>
  <c r="K185" i="85"/>
  <c r="J185" i="85"/>
  <c r="I185" i="85"/>
  <c r="H185" i="85"/>
  <c r="G185" i="85"/>
  <c r="F185" i="85"/>
  <c r="E185" i="85"/>
  <c r="D185" i="85"/>
  <c r="C185" i="85"/>
  <c r="B185" i="85"/>
  <c r="Y181" i="85"/>
  <c r="X181" i="85"/>
  <c r="W181" i="85"/>
  <c r="V181" i="85"/>
  <c r="U181" i="85"/>
  <c r="T181" i="85"/>
  <c r="S181" i="85"/>
  <c r="R181" i="85"/>
  <c r="Q181" i="85"/>
  <c r="P181" i="85"/>
  <c r="O181" i="85"/>
  <c r="N181" i="85"/>
  <c r="M181" i="85"/>
  <c r="L181" i="85"/>
  <c r="K181" i="85"/>
  <c r="J181" i="85"/>
  <c r="I181" i="85"/>
  <c r="H181" i="85"/>
  <c r="G181" i="85"/>
  <c r="F181" i="85"/>
  <c r="E181" i="85"/>
  <c r="D181" i="85"/>
  <c r="C181" i="85"/>
  <c r="B181" i="85"/>
  <c r="Y177" i="85"/>
  <c r="X177" i="85"/>
  <c r="W177" i="85"/>
  <c r="V177" i="85"/>
  <c r="U177" i="85"/>
  <c r="T177" i="85"/>
  <c r="S177" i="85"/>
  <c r="R177" i="85"/>
  <c r="Q177" i="85"/>
  <c r="P177" i="85"/>
  <c r="O177" i="85"/>
  <c r="N177" i="85"/>
  <c r="M177" i="85"/>
  <c r="L177" i="85"/>
  <c r="K177" i="85"/>
  <c r="J177" i="85"/>
  <c r="I177" i="85"/>
  <c r="H177" i="85"/>
  <c r="G177" i="85"/>
  <c r="F177" i="85"/>
  <c r="E177" i="85"/>
  <c r="D177" i="85"/>
  <c r="C177" i="85"/>
  <c r="B177" i="85"/>
  <c r="Y173" i="85"/>
  <c r="X173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H173" i="85"/>
  <c r="G173" i="85"/>
  <c r="F173" i="85"/>
  <c r="E173" i="85"/>
  <c r="D173" i="85"/>
  <c r="C173" i="85"/>
  <c r="B173" i="85"/>
  <c r="Y169" i="85"/>
  <c r="X169" i="85"/>
  <c r="W169" i="85"/>
  <c r="V169" i="85"/>
  <c r="U169" i="85"/>
  <c r="T169" i="85"/>
  <c r="S169" i="85"/>
  <c r="R169" i="85"/>
  <c r="Q169" i="85"/>
  <c r="P169" i="85"/>
  <c r="O169" i="85"/>
  <c r="N169" i="85"/>
  <c r="M169" i="85"/>
  <c r="L169" i="85"/>
  <c r="K169" i="85"/>
  <c r="J169" i="85"/>
  <c r="I169" i="85"/>
  <c r="G169" i="85"/>
  <c r="F169" i="85"/>
  <c r="E169" i="85"/>
  <c r="D169" i="85"/>
  <c r="C169" i="85"/>
  <c r="B169" i="85"/>
  <c r="Y165" i="85"/>
  <c r="X165" i="85"/>
  <c r="W165" i="85"/>
  <c r="V165" i="85"/>
  <c r="U165" i="85"/>
  <c r="T165" i="85"/>
  <c r="S165" i="85"/>
  <c r="R165" i="85"/>
  <c r="Q165" i="85"/>
  <c r="P165" i="85"/>
  <c r="O165" i="85"/>
  <c r="N165" i="85"/>
  <c r="M165" i="85"/>
  <c r="L165" i="85"/>
  <c r="K165" i="85"/>
  <c r="J165" i="85"/>
  <c r="I165" i="85"/>
  <c r="H165" i="85"/>
  <c r="G165" i="85"/>
  <c r="F165" i="85"/>
  <c r="E165" i="85"/>
  <c r="D165" i="85"/>
  <c r="C165" i="85"/>
  <c r="B165" i="85"/>
  <c r="Y161" i="85"/>
  <c r="X161" i="85"/>
  <c r="W161" i="85"/>
  <c r="V161" i="85"/>
  <c r="U161" i="85"/>
  <c r="T161" i="85"/>
  <c r="S161" i="85"/>
  <c r="R161" i="85"/>
  <c r="Q161" i="85"/>
  <c r="P161" i="85"/>
  <c r="O161" i="85"/>
  <c r="N161" i="85"/>
  <c r="M161" i="85"/>
  <c r="L161" i="85"/>
  <c r="K161" i="85"/>
  <c r="J161" i="85"/>
  <c r="I161" i="85"/>
  <c r="H161" i="85"/>
  <c r="G161" i="85"/>
  <c r="F161" i="85"/>
  <c r="E161" i="85"/>
  <c r="D161" i="85"/>
  <c r="C161" i="85"/>
  <c r="B161" i="85"/>
  <c r="Y157" i="85"/>
  <c r="X157" i="85"/>
  <c r="W157" i="85"/>
  <c r="V157" i="85"/>
  <c r="U157" i="85"/>
  <c r="T157" i="85"/>
  <c r="S157" i="85"/>
  <c r="R157" i="85"/>
  <c r="Q157" i="85"/>
  <c r="P157" i="85"/>
  <c r="O157" i="85"/>
  <c r="N157" i="85"/>
  <c r="M157" i="85"/>
  <c r="L157" i="85"/>
  <c r="K157" i="85"/>
  <c r="J157" i="85"/>
  <c r="I157" i="85"/>
  <c r="H157" i="85"/>
  <c r="G157" i="85"/>
  <c r="F157" i="85"/>
  <c r="E157" i="85"/>
  <c r="D157" i="85"/>
  <c r="C157" i="85"/>
  <c r="B157" i="85"/>
  <c r="Y153" i="85"/>
  <c r="X153" i="85"/>
  <c r="W153" i="85"/>
  <c r="V153" i="85"/>
  <c r="U153" i="85"/>
  <c r="T153" i="85"/>
  <c r="S153" i="85"/>
  <c r="R153" i="85"/>
  <c r="Q153" i="85"/>
  <c r="P153" i="85"/>
  <c r="O153" i="85"/>
  <c r="N153" i="85"/>
  <c r="M153" i="85"/>
  <c r="L153" i="85"/>
  <c r="K153" i="85"/>
  <c r="J153" i="85"/>
  <c r="I153" i="85"/>
  <c r="H153" i="85"/>
  <c r="G153" i="85"/>
  <c r="F153" i="85"/>
  <c r="E153" i="85"/>
  <c r="D153" i="85"/>
  <c r="C153" i="85"/>
  <c r="B153" i="85"/>
  <c r="Y149" i="85"/>
  <c r="X149" i="85"/>
  <c r="W149" i="85"/>
  <c r="V149" i="85"/>
  <c r="U149" i="85"/>
  <c r="T149" i="85"/>
  <c r="S149" i="85"/>
  <c r="R149" i="85"/>
  <c r="Q149" i="85"/>
  <c r="P149" i="85"/>
  <c r="O149" i="85"/>
  <c r="N149" i="85"/>
  <c r="M149" i="85"/>
  <c r="L149" i="85"/>
  <c r="K149" i="85"/>
  <c r="J149" i="85"/>
  <c r="I149" i="85"/>
  <c r="H149" i="85"/>
  <c r="G149" i="85"/>
  <c r="F149" i="85"/>
  <c r="E149" i="85"/>
  <c r="D149" i="85"/>
  <c r="C149" i="85"/>
  <c r="B149" i="85"/>
  <c r="Y145" i="85"/>
  <c r="X145" i="85"/>
  <c r="W145" i="85"/>
  <c r="V145" i="85"/>
  <c r="U145" i="85"/>
  <c r="T145" i="85"/>
  <c r="S145" i="85"/>
  <c r="R145" i="85"/>
  <c r="Q145" i="85"/>
  <c r="P145" i="85"/>
  <c r="O145" i="85"/>
  <c r="N145" i="85"/>
  <c r="M145" i="85"/>
  <c r="L145" i="85"/>
  <c r="K145" i="85"/>
  <c r="J145" i="85"/>
  <c r="I145" i="85"/>
  <c r="H145" i="85"/>
  <c r="G145" i="85"/>
  <c r="F145" i="85"/>
  <c r="E145" i="85"/>
  <c r="D145" i="85"/>
  <c r="C145" i="85"/>
  <c r="B145" i="85"/>
  <c r="Y141" i="85"/>
  <c r="X141" i="85"/>
  <c r="W141" i="85"/>
  <c r="V141" i="85"/>
  <c r="U141" i="85"/>
  <c r="T141" i="85"/>
  <c r="S141" i="85"/>
  <c r="R141" i="85"/>
  <c r="Q141" i="85"/>
  <c r="P141" i="85"/>
  <c r="O141" i="85"/>
  <c r="N141" i="85"/>
  <c r="M141" i="85"/>
  <c r="L141" i="85"/>
  <c r="K141" i="85"/>
  <c r="J141" i="85"/>
  <c r="I141" i="85"/>
  <c r="H141" i="85"/>
  <c r="G141" i="85"/>
  <c r="F141" i="85"/>
  <c r="E141" i="85"/>
  <c r="D141" i="85"/>
  <c r="C141" i="85"/>
  <c r="B141" i="85"/>
  <c r="Y137" i="85"/>
  <c r="X137" i="85"/>
  <c r="W137" i="85"/>
  <c r="V137" i="85"/>
  <c r="U137" i="85"/>
  <c r="T137" i="85"/>
  <c r="S137" i="85"/>
  <c r="R137" i="85"/>
  <c r="Q137" i="85"/>
  <c r="P137" i="85"/>
  <c r="O137" i="85"/>
  <c r="N137" i="85"/>
  <c r="M137" i="85"/>
  <c r="L137" i="85"/>
  <c r="K137" i="85"/>
  <c r="J137" i="85"/>
  <c r="I137" i="85"/>
  <c r="H137" i="85"/>
  <c r="G137" i="85"/>
  <c r="F137" i="85"/>
  <c r="E137" i="85"/>
  <c r="D137" i="85"/>
  <c r="C137" i="85"/>
  <c r="B137" i="85"/>
  <c r="E235" i="101" s="1"/>
  <c r="Y130" i="85"/>
  <c r="X130" i="85"/>
  <c r="W130" i="85"/>
  <c r="V130" i="85"/>
  <c r="U130" i="85"/>
  <c r="T130" i="85"/>
  <c r="S130" i="85"/>
  <c r="R130" i="85"/>
  <c r="Q130" i="85"/>
  <c r="P130" i="85"/>
  <c r="O130" i="85"/>
  <c r="N130" i="85"/>
  <c r="M130" i="85"/>
  <c r="L130" i="85"/>
  <c r="K130" i="85"/>
  <c r="J130" i="85"/>
  <c r="I130" i="85"/>
  <c r="H130" i="85"/>
  <c r="G130" i="85"/>
  <c r="F130" i="85"/>
  <c r="E130" i="85"/>
  <c r="D130" i="85"/>
  <c r="C130" i="85"/>
  <c r="B130" i="85"/>
  <c r="Y126" i="85"/>
  <c r="X126" i="85"/>
  <c r="W126" i="85"/>
  <c r="V126" i="85"/>
  <c r="U126" i="85"/>
  <c r="T126" i="85"/>
  <c r="S126" i="85"/>
  <c r="R126" i="85"/>
  <c r="Q126" i="85"/>
  <c r="P126" i="85"/>
  <c r="O126" i="85"/>
  <c r="N126" i="85"/>
  <c r="M126" i="85"/>
  <c r="L126" i="85"/>
  <c r="K126" i="85"/>
  <c r="J126" i="85"/>
  <c r="I126" i="85"/>
  <c r="H126" i="85"/>
  <c r="G126" i="85"/>
  <c r="F126" i="85"/>
  <c r="E126" i="85"/>
  <c r="D126" i="85"/>
  <c r="C126" i="85"/>
  <c r="B126" i="85"/>
  <c r="Y122" i="85"/>
  <c r="X122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H122" i="85"/>
  <c r="G122" i="85"/>
  <c r="F122" i="85"/>
  <c r="E122" i="85"/>
  <c r="D122" i="85"/>
  <c r="C122" i="85"/>
  <c r="B122" i="85"/>
  <c r="Y118" i="85"/>
  <c r="X118" i="85"/>
  <c r="W118" i="85"/>
  <c r="V118" i="85"/>
  <c r="U118" i="85"/>
  <c r="T118" i="85"/>
  <c r="S118" i="85"/>
  <c r="R118" i="85"/>
  <c r="Q118" i="85"/>
  <c r="P118" i="85"/>
  <c r="O118" i="85"/>
  <c r="N118" i="85"/>
  <c r="M118" i="85"/>
  <c r="L118" i="85"/>
  <c r="K118" i="85"/>
  <c r="J118" i="85"/>
  <c r="I118" i="85"/>
  <c r="H118" i="85"/>
  <c r="G118" i="85"/>
  <c r="F118" i="85"/>
  <c r="E118" i="85"/>
  <c r="D118" i="85"/>
  <c r="C118" i="85"/>
  <c r="B118" i="85"/>
  <c r="Y114" i="85"/>
  <c r="X114" i="85"/>
  <c r="W114" i="85"/>
  <c r="V114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F114" i="85"/>
  <c r="E114" i="85"/>
  <c r="D114" i="85"/>
  <c r="C114" i="85"/>
  <c r="B114" i="85"/>
  <c r="Y110" i="85"/>
  <c r="X110" i="85"/>
  <c r="W110" i="85"/>
  <c r="V110" i="85"/>
  <c r="U110" i="85"/>
  <c r="T110" i="85"/>
  <c r="S110" i="85"/>
  <c r="R110" i="85"/>
  <c r="Q110" i="85"/>
  <c r="P110" i="85"/>
  <c r="O110" i="85"/>
  <c r="N110" i="85"/>
  <c r="M110" i="85"/>
  <c r="L110" i="85"/>
  <c r="K110" i="85"/>
  <c r="J110" i="85"/>
  <c r="I110" i="85"/>
  <c r="H110" i="85"/>
  <c r="G110" i="85"/>
  <c r="F110" i="85"/>
  <c r="E110" i="85"/>
  <c r="D110" i="85"/>
  <c r="C110" i="85"/>
  <c r="B110" i="85"/>
  <c r="Y106" i="85"/>
  <c r="X106" i="85"/>
  <c r="W106" i="85"/>
  <c r="V106" i="85"/>
  <c r="U106" i="85"/>
  <c r="T106" i="85"/>
  <c r="S106" i="85"/>
  <c r="R106" i="85"/>
  <c r="Q106" i="85"/>
  <c r="P106" i="85"/>
  <c r="O106" i="85"/>
  <c r="N106" i="85"/>
  <c r="M106" i="85"/>
  <c r="L106" i="85"/>
  <c r="K106" i="85"/>
  <c r="J106" i="85"/>
  <c r="I106" i="85"/>
  <c r="H106" i="85"/>
  <c r="G106" i="85"/>
  <c r="F106" i="85"/>
  <c r="E106" i="85"/>
  <c r="D106" i="85"/>
  <c r="C106" i="85"/>
  <c r="B106" i="85"/>
  <c r="Y102" i="85"/>
  <c r="X102" i="85"/>
  <c r="W102" i="85"/>
  <c r="V102" i="85"/>
  <c r="U102" i="85"/>
  <c r="T102" i="85"/>
  <c r="S102" i="85"/>
  <c r="R102" i="85"/>
  <c r="Q102" i="85"/>
  <c r="P102" i="85"/>
  <c r="O102" i="85"/>
  <c r="N102" i="85"/>
  <c r="M102" i="85"/>
  <c r="L102" i="85"/>
  <c r="K102" i="85"/>
  <c r="J102" i="85"/>
  <c r="I102" i="85"/>
  <c r="H102" i="85"/>
  <c r="G102" i="85"/>
  <c r="F102" i="85"/>
  <c r="E102" i="85"/>
  <c r="D102" i="85"/>
  <c r="C102" i="85"/>
  <c r="B102" i="85"/>
  <c r="Y98" i="85"/>
  <c r="X98" i="85"/>
  <c r="W98" i="85"/>
  <c r="V98" i="85"/>
  <c r="U98" i="85"/>
  <c r="T98" i="85"/>
  <c r="S98" i="85"/>
  <c r="R98" i="85"/>
  <c r="Q98" i="85"/>
  <c r="P98" i="85"/>
  <c r="O98" i="85"/>
  <c r="N98" i="85"/>
  <c r="M98" i="85"/>
  <c r="L98" i="85"/>
  <c r="K98" i="85"/>
  <c r="J98" i="85"/>
  <c r="I98" i="85"/>
  <c r="H98" i="85"/>
  <c r="G98" i="85"/>
  <c r="F98" i="85"/>
  <c r="E98" i="85"/>
  <c r="D98" i="85"/>
  <c r="C98" i="85"/>
  <c r="B98" i="85"/>
  <c r="Y94" i="85"/>
  <c r="X94" i="85"/>
  <c r="W94" i="85"/>
  <c r="V94" i="85"/>
  <c r="U94" i="85"/>
  <c r="T94" i="85"/>
  <c r="S94" i="85"/>
  <c r="R94" i="85"/>
  <c r="Q94" i="85"/>
  <c r="P94" i="85"/>
  <c r="O94" i="85"/>
  <c r="N94" i="85"/>
  <c r="M94" i="85"/>
  <c r="L94" i="85"/>
  <c r="K94" i="85"/>
  <c r="J94" i="85"/>
  <c r="I94" i="85"/>
  <c r="H94" i="85"/>
  <c r="G94" i="85"/>
  <c r="F94" i="85"/>
  <c r="E94" i="85"/>
  <c r="D94" i="85"/>
  <c r="C94" i="85"/>
  <c r="B94" i="85"/>
  <c r="Y90" i="85"/>
  <c r="X90" i="85"/>
  <c r="W90" i="85"/>
  <c r="V90" i="85"/>
  <c r="U90" i="85"/>
  <c r="T90" i="85"/>
  <c r="S90" i="85"/>
  <c r="R90" i="85"/>
  <c r="Q90" i="85"/>
  <c r="P90" i="85"/>
  <c r="O90" i="85"/>
  <c r="N90" i="85"/>
  <c r="M90" i="85"/>
  <c r="L90" i="85"/>
  <c r="K90" i="85"/>
  <c r="J90" i="85"/>
  <c r="I90" i="85"/>
  <c r="H90" i="85"/>
  <c r="G90" i="85"/>
  <c r="F90" i="85"/>
  <c r="E90" i="85"/>
  <c r="D90" i="85"/>
  <c r="C90" i="85"/>
  <c r="B90" i="85"/>
  <c r="Y86" i="85"/>
  <c r="X86" i="85"/>
  <c r="W86" i="85"/>
  <c r="V86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F86" i="85"/>
  <c r="E86" i="85"/>
  <c r="D86" i="85"/>
  <c r="C86" i="85"/>
  <c r="B86" i="85"/>
  <c r="Y82" i="85"/>
  <c r="X82" i="85"/>
  <c r="W82" i="85"/>
  <c r="V82" i="85"/>
  <c r="U82" i="85"/>
  <c r="T82" i="85"/>
  <c r="S82" i="85"/>
  <c r="R82" i="85"/>
  <c r="Q82" i="85"/>
  <c r="P82" i="85"/>
  <c r="O82" i="85"/>
  <c r="N82" i="85"/>
  <c r="M82" i="85"/>
  <c r="L82" i="85"/>
  <c r="K82" i="85"/>
  <c r="J82" i="85"/>
  <c r="I82" i="85"/>
  <c r="H82" i="85"/>
  <c r="G82" i="85"/>
  <c r="F82" i="85"/>
  <c r="E82" i="85"/>
  <c r="D82" i="85"/>
  <c r="C82" i="85"/>
  <c r="B82" i="85"/>
  <c r="Y78" i="85"/>
  <c r="X78" i="85"/>
  <c r="W78" i="85"/>
  <c r="V78" i="85"/>
  <c r="U78" i="85"/>
  <c r="T78" i="85"/>
  <c r="S78" i="85"/>
  <c r="R78" i="85"/>
  <c r="Q78" i="85"/>
  <c r="P78" i="85"/>
  <c r="O78" i="85"/>
  <c r="N78" i="85"/>
  <c r="M78" i="85"/>
  <c r="L78" i="85"/>
  <c r="K78" i="85"/>
  <c r="J78" i="85"/>
  <c r="I78" i="85"/>
  <c r="H78" i="85"/>
  <c r="G78" i="85"/>
  <c r="F78" i="85"/>
  <c r="E78" i="85"/>
  <c r="D78" i="85"/>
  <c r="C78" i="85"/>
  <c r="B78" i="85"/>
  <c r="Y74" i="85"/>
  <c r="X74" i="85"/>
  <c r="W74" i="85"/>
  <c r="V74" i="85"/>
  <c r="U74" i="85"/>
  <c r="T74" i="85"/>
  <c r="S74" i="85"/>
  <c r="R74" i="85"/>
  <c r="Q74" i="85"/>
  <c r="P74" i="85"/>
  <c r="O74" i="85"/>
  <c r="N74" i="85"/>
  <c r="M74" i="85"/>
  <c r="L74" i="85"/>
  <c r="K74" i="85"/>
  <c r="J74" i="85"/>
  <c r="I74" i="85"/>
  <c r="H74" i="85"/>
  <c r="G74" i="85"/>
  <c r="F74" i="85"/>
  <c r="E74" i="85"/>
  <c r="D74" i="85"/>
  <c r="C74" i="85"/>
  <c r="B74" i="85"/>
  <c r="Y70" i="85"/>
  <c r="X70" i="85"/>
  <c r="W70" i="85"/>
  <c r="V70" i="85"/>
  <c r="U70" i="85"/>
  <c r="T70" i="85"/>
  <c r="S70" i="85"/>
  <c r="R70" i="85"/>
  <c r="Q70" i="85"/>
  <c r="P70" i="85"/>
  <c r="O70" i="85"/>
  <c r="N70" i="85"/>
  <c r="M70" i="85"/>
  <c r="L70" i="85"/>
  <c r="K70" i="85"/>
  <c r="J70" i="85"/>
  <c r="I70" i="85"/>
  <c r="H70" i="85"/>
  <c r="G70" i="85"/>
  <c r="F70" i="85"/>
  <c r="E70" i="85"/>
  <c r="D70" i="85"/>
  <c r="C70" i="85"/>
  <c r="B70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F66" i="85"/>
  <c r="E66" i="85"/>
  <c r="D66" i="85"/>
  <c r="C66" i="85"/>
  <c r="B66" i="85"/>
  <c r="Y62" i="85"/>
  <c r="X62" i="85"/>
  <c r="W62" i="85"/>
  <c r="V62" i="85"/>
  <c r="U62" i="85"/>
  <c r="T62" i="85"/>
  <c r="S62" i="85"/>
  <c r="R62" i="85"/>
  <c r="Q62" i="85"/>
  <c r="P62" i="85"/>
  <c r="O62" i="85"/>
  <c r="N62" i="85"/>
  <c r="M62" i="85"/>
  <c r="L62" i="85"/>
  <c r="K62" i="85"/>
  <c r="J62" i="85"/>
  <c r="I62" i="85"/>
  <c r="H62" i="85"/>
  <c r="G62" i="85"/>
  <c r="F62" i="85"/>
  <c r="E62" i="85"/>
  <c r="D62" i="85"/>
  <c r="C62" i="85"/>
  <c r="B62" i="85"/>
  <c r="Y58" i="85"/>
  <c r="X58" i="85"/>
  <c r="W58" i="85"/>
  <c r="V58" i="85"/>
  <c r="U58" i="85"/>
  <c r="T58" i="85"/>
  <c r="S58" i="85"/>
  <c r="R58" i="85"/>
  <c r="Q58" i="85"/>
  <c r="T30" i="101" s="1"/>
  <c r="P58" i="85"/>
  <c r="O58" i="85"/>
  <c r="N58" i="85"/>
  <c r="M58" i="85"/>
  <c r="L58" i="85"/>
  <c r="K58" i="85"/>
  <c r="J58" i="85"/>
  <c r="I58" i="85"/>
  <c r="H58" i="85"/>
  <c r="G58" i="85"/>
  <c r="F58" i="85"/>
  <c r="E58" i="85"/>
  <c r="D58" i="85"/>
  <c r="C58" i="85"/>
  <c r="B58" i="85"/>
  <c r="Y54" i="85"/>
  <c r="X54" i="85"/>
  <c r="W54" i="85"/>
  <c r="V54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F54" i="85"/>
  <c r="E54" i="85"/>
  <c r="D54" i="85"/>
  <c r="C54" i="85"/>
  <c r="B54" i="85"/>
  <c r="Y50" i="85"/>
  <c r="X50" i="85"/>
  <c r="W50" i="85"/>
  <c r="V50" i="85"/>
  <c r="U50" i="85"/>
  <c r="T50" i="85"/>
  <c r="S50" i="85"/>
  <c r="R50" i="85"/>
  <c r="Q50" i="85"/>
  <c r="P50" i="85"/>
  <c r="O50" i="85"/>
  <c r="N50" i="85"/>
  <c r="M50" i="85"/>
  <c r="L50" i="85"/>
  <c r="K50" i="85"/>
  <c r="J50" i="85"/>
  <c r="I50" i="85"/>
  <c r="H50" i="85"/>
  <c r="G50" i="85"/>
  <c r="F50" i="85"/>
  <c r="E50" i="85"/>
  <c r="D50" i="85"/>
  <c r="C50" i="85"/>
  <c r="B50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I46" i="85"/>
  <c r="H46" i="85"/>
  <c r="G46" i="85"/>
  <c r="F46" i="85"/>
  <c r="E46" i="85"/>
  <c r="D46" i="85"/>
  <c r="C46" i="85"/>
  <c r="B46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H42" i="85"/>
  <c r="G42" i="85"/>
  <c r="F42" i="85"/>
  <c r="E42" i="85"/>
  <c r="D42" i="85"/>
  <c r="C42" i="85"/>
  <c r="B42" i="85"/>
  <c r="Y38" i="85"/>
  <c r="X38" i="85"/>
  <c r="W38" i="85"/>
  <c r="V38" i="85"/>
  <c r="U38" i="85"/>
  <c r="T38" i="85"/>
  <c r="S38" i="85"/>
  <c r="R38" i="85"/>
  <c r="Q38" i="85"/>
  <c r="P38" i="85"/>
  <c r="O38" i="85"/>
  <c r="N38" i="85"/>
  <c r="M38" i="85"/>
  <c r="L38" i="85"/>
  <c r="K38" i="85"/>
  <c r="J38" i="85"/>
  <c r="I38" i="85"/>
  <c r="H38" i="85"/>
  <c r="G38" i="85"/>
  <c r="F38" i="85"/>
  <c r="E38" i="85"/>
  <c r="D38" i="85"/>
  <c r="C38" i="85"/>
  <c r="B38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G34" i="85"/>
  <c r="F34" i="85"/>
  <c r="E34" i="85"/>
  <c r="D34" i="85"/>
  <c r="C34" i="85"/>
  <c r="B34" i="85"/>
  <c r="Y30" i="85"/>
  <c r="X30" i="85"/>
  <c r="W30" i="85"/>
  <c r="V30" i="85"/>
  <c r="U30" i="85"/>
  <c r="T30" i="85"/>
  <c r="S30" i="85"/>
  <c r="R30" i="85"/>
  <c r="Q30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B30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F26" i="85"/>
  <c r="E26" i="85"/>
  <c r="D26" i="85"/>
  <c r="C26" i="85"/>
  <c r="B26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H22" i="85"/>
  <c r="G22" i="85"/>
  <c r="F22" i="85"/>
  <c r="E22" i="85"/>
  <c r="D22" i="85"/>
  <c r="C22" i="85"/>
  <c r="B22" i="85"/>
  <c r="Y18" i="85"/>
  <c r="X18" i="85"/>
  <c r="W18" i="85"/>
  <c r="V18" i="85"/>
  <c r="U18" i="85"/>
  <c r="T18" i="85"/>
  <c r="S18" i="85"/>
  <c r="R18" i="85"/>
  <c r="Q18" i="85"/>
  <c r="P18" i="85"/>
  <c r="O18" i="85"/>
  <c r="N18" i="85"/>
  <c r="M18" i="85"/>
  <c r="L18" i="85"/>
  <c r="K18" i="85"/>
  <c r="J18" i="85"/>
  <c r="I18" i="85"/>
  <c r="H18" i="85"/>
  <c r="G18" i="85"/>
  <c r="F18" i="85"/>
  <c r="E18" i="85"/>
  <c r="D18" i="85"/>
  <c r="C18" i="85"/>
  <c r="B18" i="85"/>
  <c r="Y14" i="85"/>
  <c r="X14" i="85"/>
  <c r="W14" i="85"/>
  <c r="V14" i="85"/>
  <c r="U14" i="85"/>
  <c r="T14" i="85"/>
  <c r="S14" i="85"/>
  <c r="R14" i="85"/>
  <c r="Q14" i="85"/>
  <c r="P14" i="85"/>
  <c r="O14" i="85"/>
  <c r="N14" i="85"/>
  <c r="M14" i="85"/>
  <c r="L14" i="85"/>
  <c r="K14" i="85"/>
  <c r="J14" i="85"/>
  <c r="I14" i="85"/>
  <c r="H14" i="85"/>
  <c r="G14" i="85"/>
  <c r="F14" i="85"/>
  <c r="E14" i="85"/>
  <c r="D14" i="85"/>
  <c r="C14" i="85"/>
  <c r="B14" i="85"/>
  <c r="Y10" i="85"/>
  <c r="X10" i="85"/>
  <c r="W10" i="85"/>
  <c r="V10" i="85"/>
  <c r="U10" i="85"/>
  <c r="T10" i="85"/>
  <c r="S10" i="85"/>
  <c r="R10" i="85"/>
  <c r="Q10" i="85"/>
  <c r="P10" i="85"/>
  <c r="O10" i="85"/>
  <c r="N10" i="85"/>
  <c r="M10" i="85"/>
  <c r="L10" i="85"/>
  <c r="K10" i="85"/>
  <c r="J10" i="85"/>
  <c r="I10" i="85"/>
  <c r="H10" i="85"/>
  <c r="G10" i="85"/>
  <c r="F10" i="85"/>
  <c r="E10" i="85"/>
  <c r="D10" i="85"/>
  <c r="C10" i="85"/>
  <c r="B10" i="85"/>
  <c r="E18" i="101" s="1"/>
  <c r="Y764" i="82"/>
  <c r="X764" i="82"/>
  <c r="W764" i="82"/>
  <c r="V764" i="82"/>
  <c r="U764" i="82"/>
  <c r="T764" i="82"/>
  <c r="S764" i="82"/>
  <c r="R764" i="82"/>
  <c r="Q764" i="82"/>
  <c r="P764" i="82"/>
  <c r="O764" i="82"/>
  <c r="N764" i="82"/>
  <c r="M764" i="82"/>
  <c r="L764" i="82"/>
  <c r="K764" i="82"/>
  <c r="J764" i="82"/>
  <c r="I764" i="82"/>
  <c r="H764" i="82"/>
  <c r="G764" i="82"/>
  <c r="F764" i="82"/>
  <c r="E764" i="82"/>
  <c r="D764" i="82"/>
  <c r="C764" i="82"/>
  <c r="B764" i="82"/>
  <c r="Y760" i="82"/>
  <c r="X760" i="82"/>
  <c r="W760" i="82"/>
  <c r="V760" i="82"/>
  <c r="U760" i="82"/>
  <c r="T760" i="82"/>
  <c r="S760" i="82"/>
  <c r="R760" i="82"/>
  <c r="Q760" i="82"/>
  <c r="P760" i="82"/>
  <c r="O760" i="82"/>
  <c r="N760" i="82"/>
  <c r="M760" i="82"/>
  <c r="L760" i="82"/>
  <c r="K760" i="82"/>
  <c r="J760" i="82"/>
  <c r="I760" i="82"/>
  <c r="H760" i="82"/>
  <c r="G760" i="82"/>
  <c r="F760" i="82"/>
  <c r="E760" i="82"/>
  <c r="D760" i="82"/>
  <c r="C760" i="82"/>
  <c r="B760" i="82"/>
  <c r="Y756" i="82"/>
  <c r="X756" i="82"/>
  <c r="W756" i="82"/>
  <c r="V756" i="82"/>
  <c r="U756" i="82"/>
  <c r="T756" i="82"/>
  <c r="S756" i="82"/>
  <c r="R756" i="82"/>
  <c r="Q756" i="82"/>
  <c r="P756" i="82"/>
  <c r="O756" i="82"/>
  <c r="N756" i="82"/>
  <c r="M756" i="82"/>
  <c r="L756" i="82"/>
  <c r="K756" i="82"/>
  <c r="J756" i="82"/>
  <c r="I756" i="82"/>
  <c r="H756" i="82"/>
  <c r="G756" i="82"/>
  <c r="F756" i="82"/>
  <c r="E756" i="82"/>
  <c r="D756" i="82"/>
  <c r="C756" i="82"/>
  <c r="B756" i="82"/>
  <c r="Y752" i="82"/>
  <c r="X752" i="82"/>
  <c r="W752" i="82"/>
  <c r="V752" i="82"/>
  <c r="U752" i="82"/>
  <c r="T752" i="82"/>
  <c r="S752" i="82"/>
  <c r="R752" i="82"/>
  <c r="Q752" i="82"/>
  <c r="P752" i="82"/>
  <c r="O752" i="82"/>
  <c r="N752" i="82"/>
  <c r="M752" i="82"/>
  <c r="L752" i="82"/>
  <c r="K752" i="82"/>
  <c r="J752" i="82"/>
  <c r="I752" i="82"/>
  <c r="H752" i="82"/>
  <c r="G752" i="82"/>
  <c r="F752" i="82"/>
  <c r="E752" i="82"/>
  <c r="D752" i="82"/>
  <c r="C752" i="82"/>
  <c r="B752" i="82"/>
  <c r="Y748" i="82"/>
  <c r="X748" i="82"/>
  <c r="W748" i="82"/>
  <c r="V748" i="82"/>
  <c r="U748" i="82"/>
  <c r="T748" i="82"/>
  <c r="S748" i="82"/>
  <c r="R748" i="82"/>
  <c r="Q748" i="82"/>
  <c r="P748" i="82"/>
  <c r="O748" i="82"/>
  <c r="N748" i="82"/>
  <c r="M748" i="82"/>
  <c r="L748" i="82"/>
  <c r="K748" i="82"/>
  <c r="J748" i="82"/>
  <c r="I748" i="82"/>
  <c r="H748" i="82"/>
  <c r="G748" i="82"/>
  <c r="F748" i="82"/>
  <c r="E748" i="82"/>
  <c r="D748" i="82"/>
  <c r="C748" i="82"/>
  <c r="B748" i="82"/>
  <c r="Y744" i="82"/>
  <c r="X744" i="82"/>
  <c r="W744" i="82"/>
  <c r="V744" i="82"/>
  <c r="U744" i="82"/>
  <c r="T744" i="82"/>
  <c r="S744" i="82"/>
  <c r="R744" i="82"/>
  <c r="Q744" i="82"/>
  <c r="P744" i="82"/>
  <c r="O744" i="82"/>
  <c r="N744" i="82"/>
  <c r="M744" i="82"/>
  <c r="L744" i="82"/>
  <c r="K744" i="82"/>
  <c r="J744" i="82"/>
  <c r="I744" i="82"/>
  <c r="H744" i="82"/>
  <c r="G744" i="82"/>
  <c r="F744" i="82"/>
  <c r="E744" i="82"/>
  <c r="D744" i="82"/>
  <c r="C744" i="82"/>
  <c r="B744" i="82"/>
  <c r="Y740" i="82"/>
  <c r="X740" i="82"/>
  <c r="W740" i="82"/>
  <c r="V740" i="82"/>
  <c r="U740" i="82"/>
  <c r="T740" i="82"/>
  <c r="S740" i="82"/>
  <c r="R740" i="82"/>
  <c r="Q740" i="82"/>
  <c r="P740" i="82"/>
  <c r="O740" i="82"/>
  <c r="N740" i="82"/>
  <c r="M740" i="82"/>
  <c r="L740" i="82"/>
  <c r="K740" i="82"/>
  <c r="J740" i="82"/>
  <c r="I740" i="82"/>
  <c r="H740" i="82"/>
  <c r="G740" i="82"/>
  <c r="F740" i="82"/>
  <c r="E740" i="82"/>
  <c r="D740" i="82"/>
  <c r="C740" i="82"/>
  <c r="B740" i="82"/>
  <c r="Y736" i="82"/>
  <c r="X736" i="82"/>
  <c r="W736" i="82"/>
  <c r="V736" i="82"/>
  <c r="U736" i="82"/>
  <c r="T736" i="82"/>
  <c r="S736" i="82"/>
  <c r="R736" i="82"/>
  <c r="Q736" i="82"/>
  <c r="P736" i="82"/>
  <c r="O736" i="82"/>
  <c r="N736" i="82"/>
  <c r="M736" i="82"/>
  <c r="L736" i="82"/>
  <c r="K736" i="82"/>
  <c r="J736" i="82"/>
  <c r="I736" i="82"/>
  <c r="H736" i="82"/>
  <c r="G736" i="82"/>
  <c r="F736" i="82"/>
  <c r="E736" i="82"/>
  <c r="D736" i="82"/>
  <c r="C736" i="82"/>
  <c r="B736" i="82"/>
  <c r="Y732" i="82"/>
  <c r="X732" i="82"/>
  <c r="W732" i="82"/>
  <c r="V732" i="82"/>
  <c r="U732" i="82"/>
  <c r="T732" i="82"/>
  <c r="S732" i="82"/>
  <c r="R732" i="82"/>
  <c r="Q732" i="82"/>
  <c r="P732" i="82"/>
  <c r="O732" i="82"/>
  <c r="N732" i="82"/>
  <c r="M732" i="82"/>
  <c r="L732" i="82"/>
  <c r="K732" i="82"/>
  <c r="J732" i="82"/>
  <c r="I732" i="82"/>
  <c r="H732" i="82"/>
  <c r="G732" i="82"/>
  <c r="F732" i="82"/>
  <c r="E732" i="82"/>
  <c r="D732" i="82"/>
  <c r="C732" i="82"/>
  <c r="B732" i="82"/>
  <c r="Y728" i="82"/>
  <c r="X728" i="82"/>
  <c r="W728" i="82"/>
  <c r="V728" i="82"/>
  <c r="U728" i="82"/>
  <c r="T728" i="82"/>
  <c r="S728" i="82"/>
  <c r="R728" i="82"/>
  <c r="Q728" i="82"/>
  <c r="P728" i="82"/>
  <c r="O728" i="82"/>
  <c r="N728" i="82"/>
  <c r="M728" i="82"/>
  <c r="L728" i="82"/>
  <c r="K728" i="82"/>
  <c r="J728" i="82"/>
  <c r="I728" i="82"/>
  <c r="H728" i="82"/>
  <c r="G728" i="82"/>
  <c r="F728" i="82"/>
  <c r="E728" i="82"/>
  <c r="D728" i="82"/>
  <c r="C728" i="82"/>
  <c r="B728" i="82"/>
  <c r="Y724" i="82"/>
  <c r="X724" i="82"/>
  <c r="W724" i="82"/>
  <c r="V724" i="82"/>
  <c r="U724" i="82"/>
  <c r="T724" i="82"/>
  <c r="S724" i="82"/>
  <c r="R724" i="82"/>
  <c r="Q724" i="82"/>
  <c r="P724" i="82"/>
  <c r="O724" i="82"/>
  <c r="N724" i="82"/>
  <c r="M724" i="82"/>
  <c r="L724" i="82"/>
  <c r="K724" i="82"/>
  <c r="J724" i="82"/>
  <c r="I724" i="82"/>
  <c r="H724" i="82"/>
  <c r="G724" i="82"/>
  <c r="F724" i="82"/>
  <c r="E724" i="82"/>
  <c r="D724" i="82"/>
  <c r="C724" i="82"/>
  <c r="B724" i="82"/>
  <c r="Y720" i="82"/>
  <c r="X720" i="82"/>
  <c r="W720" i="82"/>
  <c r="V720" i="82"/>
  <c r="U720" i="82"/>
  <c r="T720" i="82"/>
  <c r="S720" i="82"/>
  <c r="R720" i="82"/>
  <c r="Q720" i="82"/>
  <c r="P720" i="82"/>
  <c r="O720" i="82"/>
  <c r="N720" i="82"/>
  <c r="M720" i="82"/>
  <c r="L720" i="82"/>
  <c r="K720" i="82"/>
  <c r="J720" i="82"/>
  <c r="I720" i="82"/>
  <c r="H720" i="82"/>
  <c r="G720" i="82"/>
  <c r="F720" i="82"/>
  <c r="E720" i="82"/>
  <c r="D720" i="82"/>
  <c r="C720" i="82"/>
  <c r="B720" i="82"/>
  <c r="Y716" i="82"/>
  <c r="X716" i="82"/>
  <c r="W716" i="82"/>
  <c r="V716" i="82"/>
  <c r="U716" i="82"/>
  <c r="T716" i="82"/>
  <c r="S716" i="82"/>
  <c r="R716" i="82"/>
  <c r="Q716" i="82"/>
  <c r="P716" i="82"/>
  <c r="O716" i="82"/>
  <c r="N716" i="82"/>
  <c r="M716" i="82"/>
  <c r="L716" i="82"/>
  <c r="K716" i="82"/>
  <c r="J716" i="82"/>
  <c r="I716" i="82"/>
  <c r="H716" i="82"/>
  <c r="G716" i="82"/>
  <c r="F716" i="82"/>
  <c r="E716" i="82"/>
  <c r="D716" i="82"/>
  <c r="C716" i="82"/>
  <c r="B716" i="82"/>
  <c r="Y712" i="82"/>
  <c r="X712" i="82"/>
  <c r="W712" i="82"/>
  <c r="V712" i="82"/>
  <c r="U712" i="82"/>
  <c r="T712" i="82"/>
  <c r="S712" i="82"/>
  <c r="R712" i="82"/>
  <c r="Q712" i="82"/>
  <c r="P712" i="82"/>
  <c r="O712" i="82"/>
  <c r="N712" i="82"/>
  <c r="M712" i="82"/>
  <c r="L712" i="82"/>
  <c r="K712" i="82"/>
  <c r="J712" i="82"/>
  <c r="I712" i="82"/>
  <c r="H712" i="82"/>
  <c r="G712" i="82"/>
  <c r="F712" i="82"/>
  <c r="E712" i="82"/>
  <c r="D712" i="82"/>
  <c r="C712" i="82"/>
  <c r="B712" i="82"/>
  <c r="Y708" i="82"/>
  <c r="X708" i="82"/>
  <c r="W708" i="82"/>
  <c r="V708" i="82"/>
  <c r="U708" i="82"/>
  <c r="T708" i="82"/>
  <c r="S708" i="82"/>
  <c r="R708" i="82"/>
  <c r="Q708" i="82"/>
  <c r="P708" i="82"/>
  <c r="O708" i="82"/>
  <c r="N708" i="82"/>
  <c r="M708" i="82"/>
  <c r="L708" i="82"/>
  <c r="K708" i="82"/>
  <c r="J708" i="82"/>
  <c r="I708" i="82"/>
  <c r="H708" i="82"/>
  <c r="G708" i="82"/>
  <c r="F708" i="82"/>
  <c r="E708" i="82"/>
  <c r="D708" i="82"/>
  <c r="C708" i="82"/>
  <c r="B708" i="82"/>
  <c r="Y704" i="82"/>
  <c r="X704" i="82"/>
  <c r="W704" i="82"/>
  <c r="V704" i="82"/>
  <c r="U704" i="82"/>
  <c r="T704" i="82"/>
  <c r="S704" i="82"/>
  <c r="R704" i="82"/>
  <c r="Q704" i="82"/>
  <c r="P704" i="82"/>
  <c r="O704" i="82"/>
  <c r="N704" i="82"/>
  <c r="M704" i="82"/>
  <c r="L704" i="82"/>
  <c r="K704" i="82"/>
  <c r="J704" i="82"/>
  <c r="I704" i="82"/>
  <c r="H704" i="82"/>
  <c r="G704" i="82"/>
  <c r="F704" i="82"/>
  <c r="E704" i="82"/>
  <c r="D704" i="82"/>
  <c r="C704" i="82"/>
  <c r="B704" i="82"/>
  <c r="Y700" i="82"/>
  <c r="X700" i="82"/>
  <c r="W700" i="82"/>
  <c r="V700" i="82"/>
  <c r="U700" i="82"/>
  <c r="T700" i="82"/>
  <c r="S700" i="82"/>
  <c r="R700" i="82"/>
  <c r="Q700" i="82"/>
  <c r="P700" i="82"/>
  <c r="O700" i="82"/>
  <c r="N700" i="82"/>
  <c r="M700" i="82"/>
  <c r="L700" i="82"/>
  <c r="K700" i="82"/>
  <c r="J700" i="82"/>
  <c r="I700" i="82"/>
  <c r="H700" i="82"/>
  <c r="G700" i="82"/>
  <c r="F700" i="82"/>
  <c r="E700" i="82"/>
  <c r="D700" i="82"/>
  <c r="C700" i="82"/>
  <c r="B700" i="82"/>
  <c r="Y696" i="82"/>
  <c r="X696" i="82"/>
  <c r="W696" i="82"/>
  <c r="V696" i="82"/>
  <c r="U696" i="82"/>
  <c r="T696" i="82"/>
  <c r="S696" i="82"/>
  <c r="R696" i="82"/>
  <c r="Q696" i="82"/>
  <c r="P696" i="82"/>
  <c r="O696" i="82"/>
  <c r="N696" i="82"/>
  <c r="M696" i="82"/>
  <c r="L696" i="82"/>
  <c r="K696" i="82"/>
  <c r="J696" i="82"/>
  <c r="I696" i="82"/>
  <c r="H696" i="82"/>
  <c r="G696" i="82"/>
  <c r="F696" i="82"/>
  <c r="E696" i="82"/>
  <c r="D696" i="82"/>
  <c r="C696" i="82"/>
  <c r="B696" i="82"/>
  <c r="Y692" i="82"/>
  <c r="X692" i="82"/>
  <c r="W692" i="82"/>
  <c r="V692" i="82"/>
  <c r="U692" i="82"/>
  <c r="T692" i="82"/>
  <c r="S692" i="82"/>
  <c r="R692" i="82"/>
  <c r="Q692" i="82"/>
  <c r="P692" i="82"/>
  <c r="O692" i="82"/>
  <c r="N692" i="82"/>
  <c r="M692" i="82"/>
  <c r="L692" i="82"/>
  <c r="K692" i="82"/>
  <c r="J692" i="82"/>
  <c r="I692" i="82"/>
  <c r="H692" i="82"/>
  <c r="G692" i="82"/>
  <c r="F692" i="82"/>
  <c r="E692" i="82"/>
  <c r="D692" i="82"/>
  <c r="C692" i="82"/>
  <c r="B692" i="82"/>
  <c r="Y688" i="82"/>
  <c r="X688" i="82"/>
  <c r="W688" i="82"/>
  <c r="V688" i="82"/>
  <c r="U688" i="82"/>
  <c r="T688" i="82"/>
  <c r="S688" i="82"/>
  <c r="R688" i="82"/>
  <c r="Q688" i="82"/>
  <c r="P688" i="82"/>
  <c r="O688" i="82"/>
  <c r="N688" i="82"/>
  <c r="M688" i="82"/>
  <c r="L688" i="82"/>
  <c r="K688" i="82"/>
  <c r="J688" i="82"/>
  <c r="I688" i="82"/>
  <c r="H688" i="82"/>
  <c r="G688" i="82"/>
  <c r="F688" i="82"/>
  <c r="E688" i="82"/>
  <c r="D688" i="82"/>
  <c r="C688" i="82"/>
  <c r="B688" i="82"/>
  <c r="Y684" i="82"/>
  <c r="X684" i="82"/>
  <c r="W684" i="82"/>
  <c r="V684" i="82"/>
  <c r="U684" i="82"/>
  <c r="T684" i="82"/>
  <c r="S684" i="82"/>
  <c r="R684" i="82"/>
  <c r="Q684" i="82"/>
  <c r="P684" i="82"/>
  <c r="O684" i="82"/>
  <c r="N684" i="82"/>
  <c r="M684" i="82"/>
  <c r="L684" i="82"/>
  <c r="K684" i="82"/>
  <c r="J684" i="82"/>
  <c r="I684" i="82"/>
  <c r="H684" i="82"/>
  <c r="G684" i="82"/>
  <c r="F684" i="82"/>
  <c r="E684" i="82"/>
  <c r="D684" i="82"/>
  <c r="C684" i="82"/>
  <c r="B684" i="82"/>
  <c r="Y680" i="82"/>
  <c r="X680" i="82"/>
  <c r="W680" i="82"/>
  <c r="V680" i="82"/>
  <c r="U680" i="82"/>
  <c r="T680" i="82"/>
  <c r="S680" i="82"/>
  <c r="R680" i="82"/>
  <c r="Q680" i="82"/>
  <c r="P680" i="82"/>
  <c r="O680" i="82"/>
  <c r="N680" i="82"/>
  <c r="M680" i="82"/>
  <c r="L680" i="82"/>
  <c r="K680" i="82"/>
  <c r="J680" i="82"/>
  <c r="I680" i="82"/>
  <c r="H680" i="82"/>
  <c r="G680" i="82"/>
  <c r="F680" i="82"/>
  <c r="E680" i="82"/>
  <c r="D680" i="82"/>
  <c r="C680" i="82"/>
  <c r="B680" i="82"/>
  <c r="Y676" i="82"/>
  <c r="X676" i="82"/>
  <c r="W676" i="82"/>
  <c r="V676" i="82"/>
  <c r="U676" i="82"/>
  <c r="T676" i="82"/>
  <c r="S676" i="82"/>
  <c r="R676" i="82"/>
  <c r="Q676" i="82"/>
  <c r="P676" i="82"/>
  <c r="O676" i="82"/>
  <c r="N676" i="82"/>
  <c r="M676" i="82"/>
  <c r="L676" i="82"/>
  <c r="K676" i="82"/>
  <c r="J676" i="82"/>
  <c r="I676" i="82"/>
  <c r="H676" i="82"/>
  <c r="G676" i="82"/>
  <c r="F676" i="82"/>
  <c r="E676" i="82"/>
  <c r="D676" i="82"/>
  <c r="C676" i="82"/>
  <c r="B676" i="82"/>
  <c r="Y672" i="82"/>
  <c r="X672" i="82"/>
  <c r="W672" i="82"/>
  <c r="V672" i="82"/>
  <c r="U672" i="82"/>
  <c r="T672" i="82"/>
  <c r="S672" i="82"/>
  <c r="R672" i="82"/>
  <c r="Q672" i="82"/>
  <c r="P672" i="82"/>
  <c r="O672" i="82"/>
  <c r="N672" i="82"/>
  <c r="M672" i="82"/>
  <c r="L672" i="82"/>
  <c r="K672" i="82"/>
  <c r="J672" i="82"/>
  <c r="I672" i="82"/>
  <c r="H672" i="82"/>
  <c r="G672" i="82"/>
  <c r="F672" i="82"/>
  <c r="E672" i="82"/>
  <c r="D672" i="82"/>
  <c r="C672" i="82"/>
  <c r="B672" i="82"/>
  <c r="Y668" i="82"/>
  <c r="X668" i="82"/>
  <c r="W668" i="82"/>
  <c r="V668" i="82"/>
  <c r="U668" i="82"/>
  <c r="T668" i="82"/>
  <c r="S668" i="82"/>
  <c r="R668" i="82"/>
  <c r="Q668" i="82"/>
  <c r="P668" i="82"/>
  <c r="O668" i="82"/>
  <c r="N668" i="82"/>
  <c r="M668" i="82"/>
  <c r="L668" i="82"/>
  <c r="K668" i="82"/>
  <c r="J668" i="82"/>
  <c r="I668" i="82"/>
  <c r="H668" i="82"/>
  <c r="G668" i="82"/>
  <c r="F668" i="82"/>
  <c r="E668" i="82"/>
  <c r="D668" i="82"/>
  <c r="C668" i="82"/>
  <c r="B668" i="82"/>
  <c r="Y664" i="82"/>
  <c r="X664" i="82"/>
  <c r="W664" i="82"/>
  <c r="V664" i="82"/>
  <c r="U664" i="82"/>
  <c r="T664" i="82"/>
  <c r="S664" i="82"/>
  <c r="R664" i="82"/>
  <c r="Q664" i="82"/>
  <c r="P664" i="82"/>
  <c r="O664" i="82"/>
  <c r="N664" i="82"/>
  <c r="M664" i="82"/>
  <c r="L664" i="82"/>
  <c r="K664" i="82"/>
  <c r="J664" i="82"/>
  <c r="I664" i="82"/>
  <c r="H664" i="82"/>
  <c r="G664" i="82"/>
  <c r="F664" i="82"/>
  <c r="E664" i="82"/>
  <c r="D664" i="82"/>
  <c r="C664" i="82"/>
  <c r="B664" i="82"/>
  <c r="Y660" i="82"/>
  <c r="X660" i="82"/>
  <c r="W660" i="82"/>
  <c r="V660" i="82"/>
  <c r="U660" i="82"/>
  <c r="T660" i="82"/>
  <c r="S660" i="82"/>
  <c r="R660" i="82"/>
  <c r="Q660" i="82"/>
  <c r="P660" i="82"/>
  <c r="O660" i="82"/>
  <c r="N660" i="82"/>
  <c r="M660" i="82"/>
  <c r="L660" i="82"/>
  <c r="K660" i="82"/>
  <c r="J660" i="82"/>
  <c r="I660" i="82"/>
  <c r="H660" i="82"/>
  <c r="G660" i="82"/>
  <c r="F660" i="82"/>
  <c r="E660" i="82"/>
  <c r="D660" i="82"/>
  <c r="C660" i="82"/>
  <c r="B660" i="82"/>
  <c r="Y656" i="82"/>
  <c r="X656" i="82"/>
  <c r="W656" i="82"/>
  <c r="V656" i="82"/>
  <c r="U656" i="82"/>
  <c r="T656" i="82"/>
  <c r="S656" i="82"/>
  <c r="R656" i="82"/>
  <c r="Q656" i="82"/>
  <c r="P656" i="82"/>
  <c r="O656" i="82"/>
  <c r="N656" i="82"/>
  <c r="M656" i="82"/>
  <c r="L656" i="82"/>
  <c r="K656" i="82"/>
  <c r="J656" i="82"/>
  <c r="I656" i="82"/>
  <c r="H656" i="82"/>
  <c r="G656" i="82"/>
  <c r="F656" i="82"/>
  <c r="E656" i="82"/>
  <c r="D656" i="82"/>
  <c r="C656" i="82"/>
  <c r="B656" i="82"/>
  <c r="Y652" i="82"/>
  <c r="X652" i="82"/>
  <c r="W652" i="82"/>
  <c r="V652" i="82"/>
  <c r="U652" i="82"/>
  <c r="T652" i="82"/>
  <c r="S652" i="82"/>
  <c r="R652" i="82"/>
  <c r="Q652" i="82"/>
  <c r="P652" i="82"/>
  <c r="O652" i="82"/>
  <c r="N652" i="82"/>
  <c r="M652" i="82"/>
  <c r="L652" i="82"/>
  <c r="K652" i="82"/>
  <c r="J652" i="82"/>
  <c r="I652" i="82"/>
  <c r="H652" i="82"/>
  <c r="G652" i="82"/>
  <c r="F652" i="82"/>
  <c r="E652" i="82"/>
  <c r="D652" i="82"/>
  <c r="C652" i="82"/>
  <c r="B652" i="82"/>
  <c r="Y648" i="82"/>
  <c r="X648" i="82"/>
  <c r="W648" i="82"/>
  <c r="V648" i="82"/>
  <c r="U648" i="82"/>
  <c r="T648" i="82"/>
  <c r="S648" i="82"/>
  <c r="R648" i="82"/>
  <c r="Q648" i="82"/>
  <c r="P648" i="82"/>
  <c r="O648" i="82"/>
  <c r="N648" i="82"/>
  <c r="M648" i="82"/>
  <c r="L648" i="82"/>
  <c r="K648" i="82"/>
  <c r="J648" i="82"/>
  <c r="I648" i="82"/>
  <c r="H648" i="82"/>
  <c r="G648" i="82"/>
  <c r="F648" i="82"/>
  <c r="E648" i="82"/>
  <c r="D648" i="82"/>
  <c r="C648" i="82"/>
  <c r="B648" i="82"/>
  <c r="Y644" i="82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I589" i="82"/>
  <c r="H589" i="82"/>
  <c r="G589" i="82"/>
  <c r="F589" i="82"/>
  <c r="E589" i="82"/>
  <c r="D589" i="82"/>
  <c r="C589" i="82"/>
  <c r="B589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89" i="82"/>
  <c r="X489" i="82"/>
  <c r="W489" i="82"/>
  <c r="V489" i="82"/>
  <c r="U489" i="82"/>
  <c r="T489" i="82"/>
  <c r="S489" i="82"/>
  <c r="R489" i="82"/>
  <c r="Q489" i="82"/>
  <c r="P489" i="82"/>
  <c r="O489" i="82"/>
  <c r="N489" i="82"/>
  <c r="M489" i="82"/>
  <c r="L489" i="82"/>
  <c r="K489" i="82"/>
  <c r="J489" i="82"/>
  <c r="I489" i="82"/>
  <c r="H489" i="82"/>
  <c r="G489" i="82"/>
  <c r="F489" i="82"/>
  <c r="E489" i="82"/>
  <c r="D489" i="82"/>
  <c r="C489" i="82"/>
  <c r="B489" i="82"/>
  <c r="Y484" i="82"/>
  <c r="X484" i="82"/>
  <c r="W484" i="82"/>
  <c r="V484" i="82"/>
  <c r="U484" i="82"/>
  <c r="T484" i="82"/>
  <c r="S484" i="82"/>
  <c r="R484" i="82"/>
  <c r="Q484" i="82"/>
  <c r="P484" i="82"/>
  <c r="O484" i="82"/>
  <c r="N484" i="82"/>
  <c r="M484" i="82"/>
  <c r="L484" i="82"/>
  <c r="K484" i="82"/>
  <c r="J484" i="82"/>
  <c r="I484" i="82"/>
  <c r="H484" i="82"/>
  <c r="G484" i="82"/>
  <c r="F484" i="82"/>
  <c r="E484" i="82"/>
  <c r="D484" i="82"/>
  <c r="C484" i="82"/>
  <c r="B484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1" i="82"/>
  <c r="X331" i="82"/>
  <c r="W331" i="82"/>
  <c r="V331" i="82"/>
  <c r="U331" i="82"/>
  <c r="T331" i="82"/>
  <c r="S331" i="82"/>
  <c r="R331" i="82"/>
  <c r="Q331" i="82"/>
  <c r="P331" i="82"/>
  <c r="O331" i="82"/>
  <c r="N331" i="82"/>
  <c r="M331" i="82"/>
  <c r="L331" i="82"/>
  <c r="K331" i="82"/>
  <c r="J331" i="82"/>
  <c r="I331" i="82"/>
  <c r="H331" i="82"/>
  <c r="G331" i="82"/>
  <c r="F331" i="82"/>
  <c r="E331" i="82"/>
  <c r="D331" i="82"/>
  <c r="C331" i="82"/>
  <c r="B331" i="82"/>
  <c r="Y326" i="82"/>
  <c r="X326" i="82"/>
  <c r="W326" i="82"/>
  <c r="V326" i="82"/>
  <c r="U326" i="82"/>
  <c r="T326" i="82"/>
  <c r="S326" i="82"/>
  <c r="R326" i="82"/>
  <c r="Q326" i="82"/>
  <c r="P326" i="82"/>
  <c r="O326" i="82"/>
  <c r="N326" i="82"/>
  <c r="M326" i="82"/>
  <c r="L326" i="82"/>
  <c r="K326" i="82"/>
  <c r="J326" i="82"/>
  <c r="I326" i="82"/>
  <c r="H326" i="82"/>
  <c r="G326" i="82"/>
  <c r="F326" i="82"/>
  <c r="E326" i="82"/>
  <c r="D326" i="82"/>
  <c r="C326" i="82"/>
  <c r="B326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G208" i="82"/>
  <c r="F208" i="82"/>
  <c r="E208" i="82"/>
  <c r="D208" i="82"/>
  <c r="B208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H203" i="82"/>
  <c r="G203" i="82"/>
  <c r="F203" i="82"/>
  <c r="E203" i="82"/>
  <c r="D203" i="82"/>
  <c r="C203" i="82"/>
  <c r="B203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3" i="82"/>
  <c r="X173" i="82"/>
  <c r="W173" i="82"/>
  <c r="V173" i="82"/>
  <c r="U173" i="82"/>
  <c r="T173" i="82"/>
  <c r="S173" i="82"/>
  <c r="R173" i="82"/>
  <c r="Q173" i="82"/>
  <c r="P173" i="82"/>
  <c r="O173" i="82"/>
  <c r="N173" i="82"/>
  <c r="M173" i="82"/>
  <c r="L173" i="82"/>
  <c r="K173" i="82"/>
  <c r="J173" i="82"/>
  <c r="I173" i="82"/>
  <c r="H173" i="82"/>
  <c r="G173" i="82"/>
  <c r="F173" i="82"/>
  <c r="E173" i="82"/>
  <c r="D173" i="82"/>
  <c r="C173" i="82"/>
  <c r="B173" i="82"/>
  <c r="Y168" i="82"/>
  <c r="X168" i="82"/>
  <c r="W168" i="82"/>
  <c r="V168" i="82"/>
  <c r="U168" i="82"/>
  <c r="T168" i="82"/>
  <c r="S168" i="82"/>
  <c r="R168" i="82"/>
  <c r="Q168" i="82"/>
  <c r="P168" i="82"/>
  <c r="O168" i="82"/>
  <c r="N168" i="82"/>
  <c r="M168" i="82"/>
  <c r="L168" i="82"/>
  <c r="K168" i="82"/>
  <c r="J168" i="82"/>
  <c r="I168" i="82"/>
  <c r="H168" i="82"/>
  <c r="G168" i="82"/>
  <c r="F168" i="82"/>
  <c r="E168" i="82"/>
  <c r="D168" i="82"/>
  <c r="C168" i="82"/>
  <c r="B168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5" i="82"/>
  <c r="X15" i="82"/>
  <c r="W15" i="82"/>
  <c r="V15" i="82"/>
  <c r="U15" i="82"/>
  <c r="T15" i="82"/>
  <c r="S15" i="82"/>
  <c r="R15" i="82"/>
  <c r="Q15" i="82"/>
  <c r="P15" i="82"/>
  <c r="O15" i="82"/>
  <c r="N15" i="82"/>
  <c r="M15" i="82"/>
  <c r="L15" i="82"/>
  <c r="K15" i="82"/>
  <c r="J15" i="82"/>
  <c r="I15" i="82"/>
  <c r="H15" i="82"/>
  <c r="G15" i="82"/>
  <c r="F15" i="82"/>
  <c r="E15" i="82"/>
  <c r="D15" i="82"/>
  <c r="C15" i="82"/>
  <c r="B15" i="82"/>
  <c r="Y10" i="82"/>
  <c r="X10" i="82"/>
  <c r="W10" i="82"/>
  <c r="V10" i="82"/>
  <c r="U10" i="82"/>
  <c r="T10" i="82"/>
  <c r="S10" i="82"/>
  <c r="R10" i="82"/>
  <c r="Q10" i="82"/>
  <c r="P10" i="82"/>
  <c r="O10" i="82"/>
  <c r="N10" i="82"/>
  <c r="M10" i="82"/>
  <c r="L10" i="82"/>
  <c r="K10" i="82"/>
  <c r="J10" i="82"/>
  <c r="I10" i="82"/>
  <c r="H10" i="82"/>
  <c r="G10" i="82"/>
  <c r="F10" i="82"/>
  <c r="E10" i="82"/>
  <c r="D10" i="82"/>
  <c r="C10" i="82"/>
  <c r="B10" i="82"/>
  <c r="C64" i="98"/>
  <c r="C60" i="98"/>
  <c r="C56" i="98"/>
  <c r="F50" i="98"/>
  <c r="F45" i="98"/>
  <c r="F40" i="98"/>
  <c r="C35" i="98"/>
  <c r="C31" i="98"/>
  <c r="C27" i="98"/>
  <c r="F21" i="98"/>
  <c r="E21" i="98"/>
  <c r="D21" i="98"/>
  <c r="C21" i="98"/>
  <c r="F16" i="98"/>
  <c r="E16" i="98"/>
  <c r="D16" i="98"/>
  <c r="C16" i="98"/>
  <c r="F11" i="98"/>
  <c r="E11" i="98"/>
  <c r="D11" i="98"/>
  <c r="C11" i="98"/>
  <c r="AB485" i="101" l="1"/>
  <c r="AB454" i="101"/>
  <c r="AB423" i="101"/>
  <c r="AB392" i="101"/>
  <c r="F500" i="101"/>
  <c r="F469" i="101"/>
  <c r="F438" i="101"/>
  <c r="F407" i="101"/>
  <c r="J500" i="101"/>
  <c r="J469" i="101"/>
  <c r="J438" i="101"/>
  <c r="J407" i="101"/>
  <c r="N500" i="101"/>
  <c r="N469" i="101"/>
  <c r="N438" i="101"/>
  <c r="N407" i="101"/>
  <c r="R500" i="101"/>
  <c r="R469" i="101"/>
  <c r="R438" i="101"/>
  <c r="R407" i="101"/>
  <c r="V500" i="101"/>
  <c r="V469" i="101"/>
  <c r="V438" i="101"/>
  <c r="V407" i="101"/>
  <c r="Z500" i="101"/>
  <c r="Z469" i="101"/>
  <c r="Z438" i="101"/>
  <c r="Z407" i="101"/>
  <c r="G500" i="101"/>
  <c r="G469" i="101"/>
  <c r="G438" i="101"/>
  <c r="G407" i="101"/>
  <c r="K500" i="101"/>
  <c r="K469" i="101"/>
  <c r="K438" i="101"/>
  <c r="K407" i="101"/>
  <c r="O500" i="101"/>
  <c r="O469" i="101"/>
  <c r="O438" i="101"/>
  <c r="O407" i="101"/>
  <c r="S500" i="101"/>
  <c r="S469" i="101"/>
  <c r="S438" i="101"/>
  <c r="S407" i="101"/>
  <c r="W500" i="101"/>
  <c r="W469" i="101"/>
  <c r="W438" i="101"/>
  <c r="W407" i="101"/>
  <c r="AA500" i="101"/>
  <c r="AA469" i="101"/>
  <c r="AA438" i="101"/>
  <c r="AA407" i="101"/>
  <c r="H500" i="101"/>
  <c r="H469" i="101"/>
  <c r="H438" i="101"/>
  <c r="H407" i="101"/>
  <c r="L500" i="101"/>
  <c r="L469" i="101"/>
  <c r="L438" i="101"/>
  <c r="L407" i="101"/>
  <c r="P500" i="101"/>
  <c r="P469" i="101"/>
  <c r="P438" i="101"/>
  <c r="P407" i="101"/>
  <c r="T500" i="101"/>
  <c r="T469" i="101"/>
  <c r="T438" i="101"/>
  <c r="T407" i="101"/>
  <c r="X500" i="101"/>
  <c r="X469" i="101"/>
  <c r="X438" i="101"/>
  <c r="X407" i="101"/>
  <c r="AB500" i="101"/>
  <c r="AB469" i="101"/>
  <c r="AB438" i="101"/>
  <c r="AB407" i="101"/>
  <c r="I500" i="101"/>
  <c r="I469" i="101"/>
  <c r="I438" i="101"/>
  <c r="I407" i="101"/>
  <c r="M500" i="101"/>
  <c r="M469" i="101"/>
  <c r="M438" i="101"/>
  <c r="M407" i="101"/>
  <c r="Q500" i="101"/>
  <c r="Q469" i="101"/>
  <c r="Q438" i="101"/>
  <c r="Q407" i="101"/>
  <c r="U500" i="101"/>
  <c r="U469" i="101"/>
  <c r="U438" i="101"/>
  <c r="U407" i="101"/>
  <c r="Y500" i="101"/>
  <c r="Y469" i="101"/>
  <c r="Y438" i="101"/>
  <c r="Y407" i="101"/>
  <c r="H359" i="101"/>
  <c r="H328" i="101"/>
  <c r="H297" i="101"/>
  <c r="H266" i="101"/>
  <c r="L359" i="101"/>
  <c r="L328" i="101"/>
  <c r="L297" i="101"/>
  <c r="L266" i="101"/>
  <c r="P359" i="101"/>
  <c r="P328" i="101"/>
  <c r="P297" i="101"/>
  <c r="P266" i="101"/>
  <c r="T359" i="101"/>
  <c r="T328" i="101"/>
  <c r="T297" i="101"/>
  <c r="T266" i="101"/>
  <c r="X359" i="101"/>
  <c r="X328" i="101"/>
  <c r="X297" i="101"/>
  <c r="X266" i="101"/>
  <c r="AB359" i="101"/>
  <c r="AB328" i="101"/>
  <c r="AB297" i="101"/>
  <c r="AB266" i="101"/>
  <c r="H360" i="101"/>
  <c r="H298" i="101"/>
  <c r="H329" i="101"/>
  <c r="H267" i="101"/>
  <c r="L360" i="101"/>
  <c r="L298" i="101"/>
  <c r="L329" i="101"/>
  <c r="L267" i="101"/>
  <c r="P360" i="101"/>
  <c r="P298" i="101"/>
  <c r="P329" i="101"/>
  <c r="P267" i="101"/>
  <c r="T360" i="101"/>
  <c r="T298" i="101"/>
  <c r="T329" i="101"/>
  <c r="T267" i="101"/>
  <c r="X360" i="101"/>
  <c r="X298" i="101"/>
  <c r="X329" i="101"/>
  <c r="X267" i="101"/>
  <c r="AB360" i="101"/>
  <c r="AB298" i="101"/>
  <c r="AB329" i="101"/>
  <c r="AB267" i="101"/>
  <c r="H361" i="101"/>
  <c r="H330" i="101"/>
  <c r="H268" i="101"/>
  <c r="H299" i="101"/>
  <c r="L361" i="101"/>
  <c r="L330" i="101"/>
  <c r="L268" i="101"/>
  <c r="L299" i="101"/>
  <c r="P361" i="101"/>
  <c r="P330" i="101"/>
  <c r="P299" i="101"/>
  <c r="P268" i="101"/>
  <c r="T361" i="101"/>
  <c r="T330" i="101"/>
  <c r="T299" i="101"/>
  <c r="T268" i="101"/>
  <c r="X361" i="101"/>
  <c r="X330" i="101"/>
  <c r="X268" i="101"/>
  <c r="X299" i="101"/>
  <c r="AB361" i="101"/>
  <c r="AB330" i="101"/>
  <c r="AB268" i="101"/>
  <c r="AB299" i="101"/>
  <c r="H362" i="101"/>
  <c r="H300" i="101"/>
  <c r="H331" i="101"/>
  <c r="H269" i="101"/>
  <c r="L362" i="101"/>
  <c r="L300" i="101"/>
  <c r="L331" i="101"/>
  <c r="L269" i="101"/>
  <c r="P362" i="101"/>
  <c r="P300" i="101"/>
  <c r="P331" i="101"/>
  <c r="P269" i="101"/>
  <c r="T362" i="101"/>
  <c r="T300" i="101"/>
  <c r="T331" i="101"/>
  <c r="T269" i="101"/>
  <c r="X362" i="101"/>
  <c r="X300" i="101"/>
  <c r="X331" i="101"/>
  <c r="X269" i="101"/>
  <c r="AB362" i="101"/>
  <c r="AB300" i="101"/>
  <c r="AB331" i="101"/>
  <c r="AB269" i="101"/>
  <c r="H363" i="101"/>
  <c r="H332" i="101"/>
  <c r="H301" i="101"/>
  <c r="H270" i="101"/>
  <c r="L363" i="101"/>
  <c r="L332" i="101"/>
  <c r="L301" i="101"/>
  <c r="L270" i="101"/>
  <c r="P363" i="101"/>
  <c r="P332" i="101"/>
  <c r="P301" i="101"/>
  <c r="P270" i="101"/>
  <c r="T363" i="101"/>
  <c r="T332" i="101"/>
  <c r="T301" i="101"/>
  <c r="T270" i="101"/>
  <c r="X363" i="101"/>
  <c r="X332" i="101"/>
  <c r="X301" i="101"/>
  <c r="X270" i="101"/>
  <c r="AB363" i="101"/>
  <c r="AB332" i="101"/>
  <c r="AB301" i="101"/>
  <c r="AB270" i="101"/>
  <c r="H364" i="101"/>
  <c r="H302" i="101"/>
  <c r="H333" i="101"/>
  <c r="H271" i="101"/>
  <c r="L364" i="101"/>
  <c r="L302" i="101"/>
  <c r="L333" i="101"/>
  <c r="L271" i="101"/>
  <c r="P364" i="101"/>
  <c r="P302" i="101"/>
  <c r="P333" i="101"/>
  <c r="P271" i="101"/>
  <c r="T364" i="101"/>
  <c r="T302" i="101"/>
  <c r="T333" i="101"/>
  <c r="T271" i="101"/>
  <c r="X364" i="101"/>
  <c r="X302" i="101"/>
  <c r="X333" i="101"/>
  <c r="X271" i="101"/>
  <c r="AB364" i="101"/>
  <c r="AB302" i="101"/>
  <c r="AB333" i="101"/>
  <c r="AB271" i="101"/>
  <c r="H365" i="101"/>
  <c r="H334" i="101"/>
  <c r="H303" i="101"/>
  <c r="H272" i="101"/>
  <c r="L365" i="101"/>
  <c r="L334" i="101"/>
  <c r="L272" i="101"/>
  <c r="L303" i="101"/>
  <c r="P365" i="101"/>
  <c r="P334" i="101"/>
  <c r="P272" i="101"/>
  <c r="P303" i="101"/>
  <c r="T365" i="101"/>
  <c r="T334" i="101"/>
  <c r="T303" i="101"/>
  <c r="T272" i="101"/>
  <c r="X365" i="101"/>
  <c r="X334" i="101"/>
  <c r="X303" i="101"/>
  <c r="X272" i="101"/>
  <c r="AB365" i="101"/>
  <c r="AB334" i="101"/>
  <c r="AB272" i="101"/>
  <c r="AB303" i="101"/>
  <c r="H366" i="101"/>
  <c r="H304" i="101"/>
  <c r="H335" i="101"/>
  <c r="H273" i="101"/>
  <c r="L366" i="101"/>
  <c r="L304" i="101"/>
  <c r="L335" i="101"/>
  <c r="L273" i="101"/>
  <c r="P366" i="101"/>
  <c r="P304" i="101"/>
  <c r="P335" i="101"/>
  <c r="P273" i="101"/>
  <c r="T366" i="101"/>
  <c r="T304" i="101"/>
  <c r="T335" i="101"/>
  <c r="T273" i="101"/>
  <c r="X366" i="101"/>
  <c r="X304" i="101"/>
  <c r="X335" i="101"/>
  <c r="X273" i="101"/>
  <c r="AB366" i="101"/>
  <c r="AB304" i="101"/>
  <c r="AB335" i="101"/>
  <c r="AB273" i="101"/>
  <c r="H367" i="101"/>
  <c r="H336" i="101"/>
  <c r="H305" i="101"/>
  <c r="H274" i="101"/>
  <c r="L367" i="101"/>
  <c r="L336" i="101"/>
  <c r="L305" i="101"/>
  <c r="L274" i="101"/>
  <c r="P367" i="101"/>
  <c r="P336" i="101"/>
  <c r="P305" i="101"/>
  <c r="P274" i="101"/>
  <c r="T367" i="101"/>
  <c r="T336" i="101"/>
  <c r="T305" i="101"/>
  <c r="T274" i="101"/>
  <c r="X367" i="101"/>
  <c r="X336" i="101"/>
  <c r="X305" i="101"/>
  <c r="X274" i="101"/>
  <c r="AB367" i="101"/>
  <c r="AB336" i="101"/>
  <c r="AB305" i="101"/>
  <c r="AB274" i="101"/>
  <c r="H368" i="101"/>
  <c r="H306" i="101"/>
  <c r="H337" i="101"/>
  <c r="H275" i="101"/>
  <c r="L368" i="101"/>
  <c r="L306" i="101"/>
  <c r="L337" i="101"/>
  <c r="L275" i="101"/>
  <c r="P368" i="101"/>
  <c r="P306" i="101"/>
  <c r="P337" i="101"/>
  <c r="P275" i="101"/>
  <c r="T368" i="101"/>
  <c r="T306" i="101"/>
  <c r="T337" i="101"/>
  <c r="T275" i="101"/>
  <c r="X368" i="101"/>
  <c r="X306" i="101"/>
  <c r="X337" i="101"/>
  <c r="X275" i="101"/>
  <c r="AB368" i="101"/>
  <c r="AB306" i="101"/>
  <c r="AB337" i="101"/>
  <c r="AB275" i="101"/>
  <c r="H369" i="101"/>
  <c r="H338" i="101"/>
  <c r="H307" i="101"/>
  <c r="H276" i="101"/>
  <c r="L369" i="101"/>
  <c r="L338" i="101"/>
  <c r="L307" i="101"/>
  <c r="L276" i="101"/>
  <c r="P369" i="101"/>
  <c r="P338" i="101"/>
  <c r="P276" i="101"/>
  <c r="P307" i="101"/>
  <c r="T369" i="101"/>
  <c r="T338" i="101"/>
  <c r="T276" i="101"/>
  <c r="T307" i="101"/>
  <c r="X369" i="101"/>
  <c r="X338" i="101"/>
  <c r="X307" i="101"/>
  <c r="X276" i="101"/>
  <c r="AB369" i="101"/>
  <c r="AB338" i="101"/>
  <c r="AB307" i="101"/>
  <c r="AB276" i="101"/>
  <c r="H370" i="101"/>
  <c r="H308" i="101"/>
  <c r="H339" i="101"/>
  <c r="H277" i="101"/>
  <c r="L370" i="101"/>
  <c r="L308" i="101"/>
  <c r="L339" i="101"/>
  <c r="L277" i="101"/>
  <c r="P370" i="101"/>
  <c r="P308" i="101"/>
  <c r="P339" i="101"/>
  <c r="P277" i="101"/>
  <c r="T370" i="101"/>
  <c r="T308" i="101"/>
  <c r="T339" i="101"/>
  <c r="T277" i="101"/>
  <c r="X370" i="101"/>
  <c r="X308" i="101"/>
  <c r="X339" i="101"/>
  <c r="X277" i="101"/>
  <c r="E371" i="101"/>
  <c r="E278" i="101"/>
  <c r="E309" i="101"/>
  <c r="E340" i="101"/>
  <c r="I371" i="101"/>
  <c r="I309" i="101"/>
  <c r="I340" i="101"/>
  <c r="I278" i="101"/>
  <c r="M371" i="101"/>
  <c r="M309" i="101"/>
  <c r="M340" i="101"/>
  <c r="M278" i="101"/>
  <c r="Q371" i="101"/>
  <c r="Q309" i="101"/>
  <c r="Q340" i="101"/>
  <c r="Q278" i="101"/>
  <c r="U371" i="101"/>
  <c r="U309" i="101"/>
  <c r="U340" i="101"/>
  <c r="U278" i="101"/>
  <c r="Y371" i="101"/>
  <c r="Y309" i="101"/>
  <c r="Y340" i="101"/>
  <c r="Y278" i="101"/>
  <c r="E372" i="101"/>
  <c r="E341" i="101"/>
  <c r="E310" i="101"/>
  <c r="E279" i="101"/>
  <c r="I372" i="101"/>
  <c r="I341" i="101"/>
  <c r="I310" i="101"/>
  <c r="I279" i="101"/>
  <c r="M372" i="101"/>
  <c r="M341" i="101"/>
  <c r="M310" i="101"/>
  <c r="M279" i="101"/>
  <c r="Q372" i="101"/>
  <c r="Q341" i="101"/>
  <c r="Q310" i="101"/>
  <c r="Q279" i="101"/>
  <c r="U372" i="101"/>
  <c r="U341" i="101"/>
  <c r="U310" i="101"/>
  <c r="U279" i="101"/>
  <c r="Z372" i="101"/>
  <c r="Z310" i="101"/>
  <c r="Z341" i="101"/>
  <c r="Z279" i="101"/>
  <c r="F373" i="101"/>
  <c r="F342" i="101"/>
  <c r="F311" i="101"/>
  <c r="F280" i="101"/>
  <c r="J373" i="101"/>
  <c r="J342" i="101"/>
  <c r="J311" i="101"/>
  <c r="J280" i="101"/>
  <c r="N373" i="101"/>
  <c r="N342" i="101"/>
  <c r="N311" i="101"/>
  <c r="N280" i="101"/>
  <c r="R373" i="101"/>
  <c r="R342" i="101"/>
  <c r="R311" i="101"/>
  <c r="R280" i="101"/>
  <c r="V373" i="101"/>
  <c r="V342" i="101"/>
  <c r="V311" i="101"/>
  <c r="V280" i="101"/>
  <c r="Z373" i="101"/>
  <c r="Z342" i="101"/>
  <c r="Z311" i="101"/>
  <c r="Z280" i="101"/>
  <c r="F374" i="101"/>
  <c r="F312" i="101"/>
  <c r="F343" i="101"/>
  <c r="F281" i="101"/>
  <c r="J374" i="101"/>
  <c r="J312" i="101"/>
  <c r="J343" i="101"/>
  <c r="J281" i="101"/>
  <c r="N374" i="101"/>
  <c r="N312" i="101"/>
  <c r="N343" i="101"/>
  <c r="N281" i="101"/>
  <c r="R374" i="101"/>
  <c r="R312" i="101"/>
  <c r="R343" i="101"/>
  <c r="R281" i="101"/>
  <c r="V374" i="101"/>
  <c r="V312" i="101"/>
  <c r="V343" i="101"/>
  <c r="V281" i="101"/>
  <c r="Z374" i="101"/>
  <c r="Z312" i="101"/>
  <c r="Z343" i="101"/>
  <c r="Z281" i="101"/>
  <c r="F375" i="101"/>
  <c r="F344" i="101"/>
  <c r="F282" i="101"/>
  <c r="F313" i="101"/>
  <c r="J375" i="101"/>
  <c r="J344" i="101"/>
  <c r="J282" i="101"/>
  <c r="J313" i="101"/>
  <c r="N375" i="101"/>
  <c r="N344" i="101"/>
  <c r="N313" i="101"/>
  <c r="N282" i="101"/>
  <c r="R375" i="101"/>
  <c r="R344" i="101"/>
  <c r="R313" i="101"/>
  <c r="R282" i="101"/>
  <c r="V375" i="101"/>
  <c r="V344" i="101"/>
  <c r="V282" i="101"/>
  <c r="V313" i="101"/>
  <c r="Z375" i="101"/>
  <c r="Z344" i="101"/>
  <c r="Z282" i="101"/>
  <c r="Z313" i="101"/>
  <c r="F376" i="101"/>
  <c r="F314" i="101"/>
  <c r="F345" i="101"/>
  <c r="F283" i="101"/>
  <c r="J376" i="101"/>
  <c r="J314" i="101"/>
  <c r="J345" i="101"/>
  <c r="J283" i="101"/>
  <c r="N376" i="101"/>
  <c r="N314" i="101"/>
  <c r="N345" i="101"/>
  <c r="N283" i="101"/>
  <c r="R376" i="101"/>
  <c r="R314" i="101"/>
  <c r="R345" i="101"/>
  <c r="R283" i="101"/>
  <c r="V376" i="101"/>
  <c r="V314" i="101"/>
  <c r="V345" i="101"/>
  <c r="V283" i="101"/>
  <c r="Z376" i="101"/>
  <c r="Z314" i="101"/>
  <c r="Z345" i="101"/>
  <c r="Z283" i="101"/>
  <c r="F377" i="101"/>
  <c r="F346" i="101"/>
  <c r="F315" i="101"/>
  <c r="F284" i="101"/>
  <c r="J377" i="101"/>
  <c r="J346" i="101"/>
  <c r="J315" i="101"/>
  <c r="J284" i="101"/>
  <c r="N377" i="101"/>
  <c r="N346" i="101"/>
  <c r="N315" i="101"/>
  <c r="N284" i="101"/>
  <c r="R377" i="101"/>
  <c r="R346" i="101"/>
  <c r="R315" i="101"/>
  <c r="R284" i="101"/>
  <c r="V377" i="101"/>
  <c r="V346" i="101"/>
  <c r="V315" i="101"/>
  <c r="V284" i="101"/>
  <c r="Z377" i="101"/>
  <c r="Z346" i="101"/>
  <c r="Z315" i="101"/>
  <c r="Z284" i="101"/>
  <c r="F378" i="101"/>
  <c r="F316" i="101"/>
  <c r="F347" i="101"/>
  <c r="F285" i="101"/>
  <c r="J378" i="101"/>
  <c r="J316" i="101"/>
  <c r="J347" i="101"/>
  <c r="J285" i="101"/>
  <c r="N378" i="101"/>
  <c r="N316" i="101"/>
  <c r="N347" i="101"/>
  <c r="N285" i="101"/>
  <c r="R378" i="101"/>
  <c r="R316" i="101"/>
  <c r="R347" i="101"/>
  <c r="R285" i="101"/>
  <c r="V378" i="101"/>
  <c r="V316" i="101"/>
  <c r="V347" i="101"/>
  <c r="V285" i="101"/>
  <c r="Z378" i="101"/>
  <c r="Z316" i="101"/>
  <c r="Z347" i="101"/>
  <c r="Z285" i="101"/>
  <c r="F379" i="101"/>
  <c r="F348" i="101"/>
  <c r="F317" i="101"/>
  <c r="F286" i="101"/>
  <c r="J379" i="101"/>
  <c r="J348" i="101"/>
  <c r="J286" i="101"/>
  <c r="J317" i="101"/>
  <c r="N379" i="101"/>
  <c r="N348" i="101"/>
  <c r="N317" i="101"/>
  <c r="N286" i="101"/>
  <c r="R379" i="101"/>
  <c r="R348" i="101"/>
  <c r="R286" i="101"/>
  <c r="R317" i="101"/>
  <c r="V379" i="101"/>
  <c r="V348" i="101"/>
  <c r="V317" i="101"/>
  <c r="V286" i="101"/>
  <c r="Z379" i="101"/>
  <c r="Z348" i="101"/>
  <c r="Z286" i="101"/>
  <c r="Z317" i="101"/>
  <c r="F380" i="101"/>
  <c r="F318" i="101"/>
  <c r="F349" i="101"/>
  <c r="F287" i="101"/>
  <c r="J380" i="101"/>
  <c r="J318" i="101"/>
  <c r="J349" i="101"/>
  <c r="J287" i="101"/>
  <c r="N380" i="101"/>
  <c r="N349" i="101"/>
  <c r="N287" i="101"/>
  <c r="N318" i="101"/>
  <c r="R380" i="101"/>
  <c r="R349" i="101"/>
  <c r="R318" i="101"/>
  <c r="R287" i="101"/>
  <c r="V380" i="101"/>
  <c r="V349" i="101"/>
  <c r="V287" i="101"/>
  <c r="V318" i="101"/>
  <c r="Z380" i="101"/>
  <c r="Z349" i="101"/>
  <c r="Z287" i="101"/>
  <c r="Z318" i="101"/>
  <c r="F381" i="101"/>
  <c r="F350" i="101"/>
  <c r="F319" i="101"/>
  <c r="F288" i="101"/>
  <c r="J381" i="101"/>
  <c r="J350" i="101"/>
  <c r="J319" i="101"/>
  <c r="J288" i="101"/>
  <c r="N381" i="101"/>
  <c r="N350" i="101"/>
  <c r="N319" i="101"/>
  <c r="N288" i="101"/>
  <c r="R381" i="101"/>
  <c r="R350" i="101"/>
  <c r="R319" i="101"/>
  <c r="R288" i="101"/>
  <c r="V381" i="101"/>
  <c r="V350" i="101"/>
  <c r="V319" i="101"/>
  <c r="V288" i="101"/>
  <c r="Z381" i="101"/>
  <c r="Z350" i="101"/>
  <c r="Z319" i="101"/>
  <c r="Z288" i="101"/>
  <c r="F382" i="101"/>
  <c r="F351" i="101"/>
  <c r="F320" i="101"/>
  <c r="F289" i="101"/>
  <c r="J382" i="101"/>
  <c r="J351" i="101"/>
  <c r="J320" i="101"/>
  <c r="J289" i="101"/>
  <c r="N382" i="101"/>
  <c r="N351" i="101"/>
  <c r="N320" i="101"/>
  <c r="N289" i="101"/>
  <c r="R382" i="101"/>
  <c r="R351" i="101"/>
  <c r="R289" i="101"/>
  <c r="R320" i="101"/>
  <c r="V382" i="101"/>
  <c r="V351" i="101"/>
  <c r="V320" i="101"/>
  <c r="V289" i="101"/>
  <c r="Z382" i="101"/>
  <c r="Z351" i="101"/>
  <c r="Z320" i="101"/>
  <c r="Z289" i="101"/>
  <c r="F383" i="101"/>
  <c r="F352" i="101"/>
  <c r="F290" i="101"/>
  <c r="F321" i="101"/>
  <c r="J383" i="101"/>
  <c r="J352" i="101"/>
  <c r="J290" i="101"/>
  <c r="J321" i="101"/>
  <c r="N383" i="101"/>
  <c r="N352" i="101"/>
  <c r="N321" i="101"/>
  <c r="N290" i="101"/>
  <c r="R383" i="101"/>
  <c r="R352" i="101"/>
  <c r="R321" i="101"/>
  <c r="R290" i="101"/>
  <c r="V383" i="101"/>
  <c r="V352" i="101"/>
  <c r="V290" i="101"/>
  <c r="V321" i="101"/>
  <c r="Z383" i="101"/>
  <c r="Z352" i="101"/>
  <c r="Z290" i="101"/>
  <c r="Z321" i="101"/>
  <c r="F384" i="101"/>
  <c r="F353" i="101"/>
  <c r="F322" i="101"/>
  <c r="F291" i="101"/>
  <c r="J384" i="101"/>
  <c r="J353" i="101"/>
  <c r="J291" i="101"/>
  <c r="J322" i="101"/>
  <c r="N384" i="101"/>
  <c r="N353" i="101"/>
  <c r="N291" i="101"/>
  <c r="N322" i="101"/>
  <c r="R384" i="101"/>
  <c r="R353" i="101"/>
  <c r="R291" i="101"/>
  <c r="R322" i="101"/>
  <c r="V384" i="101"/>
  <c r="V353" i="101"/>
  <c r="V322" i="101"/>
  <c r="V291" i="101"/>
  <c r="Z384" i="101"/>
  <c r="Z353" i="101"/>
  <c r="Z291" i="101"/>
  <c r="Z322" i="101"/>
  <c r="F385" i="101"/>
  <c r="F354" i="101"/>
  <c r="F323" i="101"/>
  <c r="F292" i="101"/>
  <c r="J385" i="101"/>
  <c r="J354" i="101"/>
  <c r="J323" i="101"/>
  <c r="J292" i="101"/>
  <c r="N385" i="101"/>
  <c r="N354" i="101"/>
  <c r="N323" i="101"/>
  <c r="N292" i="101"/>
  <c r="R385" i="101"/>
  <c r="R354" i="101"/>
  <c r="R323" i="101"/>
  <c r="R292" i="101"/>
  <c r="V385" i="101"/>
  <c r="V354" i="101"/>
  <c r="V323" i="101"/>
  <c r="V292" i="101"/>
  <c r="Z385" i="101"/>
  <c r="Z354" i="101"/>
  <c r="Z323" i="101"/>
  <c r="Z292" i="101"/>
  <c r="F386" i="101"/>
  <c r="F355" i="101"/>
  <c r="F293" i="101"/>
  <c r="F324" i="101"/>
  <c r="J386" i="101"/>
  <c r="J355" i="101"/>
  <c r="J293" i="101"/>
  <c r="J324" i="101"/>
  <c r="N386" i="101"/>
  <c r="N355" i="101"/>
  <c r="N293" i="101"/>
  <c r="N324" i="101"/>
  <c r="R386" i="101"/>
  <c r="R355" i="101"/>
  <c r="R293" i="101"/>
  <c r="R324" i="101"/>
  <c r="V386" i="101"/>
  <c r="V355" i="101"/>
  <c r="V293" i="101"/>
  <c r="V324" i="101"/>
  <c r="Z386" i="101"/>
  <c r="Z355" i="101"/>
  <c r="Z293" i="101"/>
  <c r="Z324" i="101"/>
  <c r="F387" i="101"/>
  <c r="F356" i="101"/>
  <c r="F294" i="101"/>
  <c r="F325" i="101"/>
  <c r="J387" i="101"/>
  <c r="J356" i="101"/>
  <c r="J294" i="101"/>
  <c r="J325" i="101"/>
  <c r="N387" i="101"/>
  <c r="N356" i="101"/>
  <c r="N294" i="101"/>
  <c r="N325" i="101"/>
  <c r="R387" i="101"/>
  <c r="R356" i="101"/>
  <c r="R294" i="101"/>
  <c r="R325" i="101"/>
  <c r="V387" i="101"/>
  <c r="V356" i="101"/>
  <c r="V294" i="101"/>
  <c r="V325" i="101"/>
  <c r="Z387" i="101"/>
  <c r="Z356" i="101"/>
  <c r="Z294" i="101"/>
  <c r="Z325" i="101"/>
  <c r="F388" i="101"/>
  <c r="F357" i="101"/>
  <c r="F295" i="101"/>
  <c r="F326" i="101"/>
  <c r="J388" i="101"/>
  <c r="J357" i="101"/>
  <c r="J295" i="101"/>
  <c r="J326" i="101"/>
  <c r="N388" i="101"/>
  <c r="N295" i="101"/>
  <c r="N357" i="101"/>
  <c r="N326" i="101"/>
  <c r="R388" i="101"/>
  <c r="R295" i="101"/>
  <c r="R326" i="101"/>
  <c r="R357" i="101"/>
  <c r="V388" i="101"/>
  <c r="V295" i="101"/>
  <c r="V326" i="101"/>
  <c r="V357" i="101"/>
  <c r="Z388" i="101"/>
  <c r="Z357" i="101"/>
  <c r="Z295" i="101"/>
  <c r="Z326" i="101"/>
  <c r="F389" i="101"/>
  <c r="F358" i="101"/>
  <c r="F327" i="101"/>
  <c r="F296" i="101"/>
  <c r="J389" i="101"/>
  <c r="J358" i="101"/>
  <c r="J327" i="101"/>
  <c r="J296" i="101"/>
  <c r="N389" i="101"/>
  <c r="N358" i="101"/>
  <c r="N327" i="101"/>
  <c r="N296" i="101"/>
  <c r="R389" i="101"/>
  <c r="R358" i="101"/>
  <c r="R327" i="101"/>
  <c r="R296" i="101"/>
  <c r="V389" i="101"/>
  <c r="V358" i="101"/>
  <c r="V327" i="101"/>
  <c r="V296" i="101"/>
  <c r="Z389" i="101"/>
  <c r="Z358" i="101"/>
  <c r="Z327" i="101"/>
  <c r="Z296" i="101"/>
  <c r="F483" i="101"/>
  <c r="F452" i="101"/>
  <c r="F421" i="101"/>
  <c r="F390" i="101"/>
  <c r="J483" i="101"/>
  <c r="J452" i="101"/>
  <c r="J421" i="101"/>
  <c r="J390" i="101"/>
  <c r="N483" i="101"/>
  <c r="N452" i="101"/>
  <c r="N421" i="101"/>
  <c r="N390" i="101"/>
  <c r="R483" i="101"/>
  <c r="R452" i="101"/>
  <c r="R421" i="101"/>
  <c r="R390" i="101"/>
  <c r="V483" i="101"/>
  <c r="V452" i="101"/>
  <c r="V421" i="101"/>
  <c r="V390" i="101"/>
  <c r="Z483" i="101"/>
  <c r="Z452" i="101"/>
  <c r="Z421" i="101"/>
  <c r="Z390" i="101"/>
  <c r="F484" i="101"/>
  <c r="F453" i="101"/>
  <c r="F422" i="101"/>
  <c r="F391" i="101"/>
  <c r="J484" i="101"/>
  <c r="J453" i="101"/>
  <c r="J422" i="101"/>
  <c r="J391" i="101"/>
  <c r="N484" i="101"/>
  <c r="N453" i="101"/>
  <c r="N422" i="101"/>
  <c r="N391" i="101"/>
  <c r="R484" i="101"/>
  <c r="R453" i="101"/>
  <c r="R422" i="101"/>
  <c r="R391" i="101"/>
  <c r="V484" i="101"/>
  <c r="V453" i="101"/>
  <c r="V422" i="101"/>
  <c r="V391" i="101"/>
  <c r="Z484" i="101"/>
  <c r="Z453" i="101"/>
  <c r="Z422" i="101"/>
  <c r="Z391" i="101"/>
  <c r="F485" i="101"/>
  <c r="F454" i="101"/>
  <c r="F423" i="101"/>
  <c r="F392" i="101"/>
  <c r="J485" i="101"/>
  <c r="J454" i="101"/>
  <c r="J423" i="101"/>
  <c r="J392" i="101"/>
  <c r="N485" i="101"/>
  <c r="N454" i="101"/>
  <c r="N423" i="101"/>
  <c r="N392" i="101"/>
  <c r="R485" i="101"/>
  <c r="R454" i="101"/>
  <c r="R423" i="101"/>
  <c r="R392" i="101"/>
  <c r="V485" i="101"/>
  <c r="V454" i="101"/>
  <c r="V423" i="101"/>
  <c r="V392" i="101"/>
  <c r="Z485" i="101"/>
  <c r="Z454" i="101"/>
  <c r="Z423" i="101"/>
  <c r="Z392" i="101"/>
  <c r="F486" i="101"/>
  <c r="F455" i="101"/>
  <c r="F424" i="101"/>
  <c r="F393" i="101"/>
  <c r="J486" i="101"/>
  <c r="J455" i="101"/>
  <c r="J424" i="101"/>
  <c r="J393" i="101"/>
  <c r="N486" i="101"/>
  <c r="N455" i="101"/>
  <c r="N424" i="101"/>
  <c r="N393" i="101"/>
  <c r="R486" i="101"/>
  <c r="R455" i="101"/>
  <c r="R424" i="101"/>
  <c r="R393" i="101"/>
  <c r="V486" i="101"/>
  <c r="V455" i="101"/>
  <c r="V424" i="101"/>
  <c r="V393" i="101"/>
  <c r="Z486" i="101"/>
  <c r="Z455" i="101"/>
  <c r="Z424" i="101"/>
  <c r="Z393" i="101"/>
  <c r="F487" i="101"/>
  <c r="F456" i="101"/>
  <c r="F425" i="101"/>
  <c r="F394" i="101"/>
  <c r="J487" i="101"/>
  <c r="J456" i="101"/>
  <c r="J425" i="101"/>
  <c r="J394" i="101"/>
  <c r="N487" i="101"/>
  <c r="N456" i="101"/>
  <c r="N425" i="101"/>
  <c r="N394" i="101"/>
  <c r="R487" i="101"/>
  <c r="R456" i="101"/>
  <c r="R425" i="101"/>
  <c r="R394" i="101"/>
  <c r="V487" i="101"/>
  <c r="V456" i="101"/>
  <c r="V425" i="101"/>
  <c r="V394" i="101"/>
  <c r="Z487" i="101"/>
  <c r="Z456" i="101"/>
  <c r="Z425" i="101"/>
  <c r="Z394" i="101"/>
  <c r="F488" i="101"/>
  <c r="F457" i="101"/>
  <c r="F426" i="101"/>
  <c r="F395" i="101"/>
  <c r="J488" i="101"/>
  <c r="J457" i="101"/>
  <c r="J426" i="101"/>
  <c r="J395" i="101"/>
  <c r="N488" i="101"/>
  <c r="N457" i="101"/>
  <c r="N426" i="101"/>
  <c r="N395" i="101"/>
  <c r="R488" i="101"/>
  <c r="R457" i="101"/>
  <c r="R426" i="101"/>
  <c r="R395" i="101"/>
  <c r="V488" i="101"/>
  <c r="V457" i="101"/>
  <c r="V426" i="101"/>
  <c r="V395" i="101"/>
  <c r="Z488" i="101"/>
  <c r="Z457" i="101"/>
  <c r="Z426" i="101"/>
  <c r="Z395" i="101"/>
  <c r="F489" i="101"/>
  <c r="F458" i="101"/>
  <c r="F427" i="101"/>
  <c r="F396" i="101"/>
  <c r="J489" i="101"/>
  <c r="J458" i="101"/>
  <c r="J427" i="101"/>
  <c r="J396" i="101"/>
  <c r="N489" i="101"/>
  <c r="N458" i="101"/>
  <c r="N427" i="101"/>
  <c r="N396" i="101"/>
  <c r="R489" i="101"/>
  <c r="R458" i="101"/>
  <c r="R427" i="101"/>
  <c r="R396" i="101"/>
  <c r="V489" i="101"/>
  <c r="V458" i="101"/>
  <c r="V427" i="101"/>
  <c r="V396" i="101"/>
  <c r="Z489" i="101"/>
  <c r="Z458" i="101"/>
  <c r="Z427" i="101"/>
  <c r="Z396" i="101"/>
  <c r="F490" i="101"/>
  <c r="F459" i="101"/>
  <c r="F428" i="101"/>
  <c r="F397" i="101"/>
  <c r="J490" i="101"/>
  <c r="J459" i="101"/>
  <c r="J428" i="101"/>
  <c r="J397" i="101"/>
  <c r="N490" i="101"/>
  <c r="N459" i="101"/>
  <c r="N428" i="101"/>
  <c r="N397" i="101"/>
  <c r="R490" i="101"/>
  <c r="R459" i="101"/>
  <c r="R428" i="101"/>
  <c r="R397" i="101"/>
  <c r="V490" i="101"/>
  <c r="V459" i="101"/>
  <c r="V428" i="101"/>
  <c r="V397" i="101"/>
  <c r="Z490" i="101"/>
  <c r="Z459" i="101"/>
  <c r="Z428" i="101"/>
  <c r="Z397" i="101"/>
  <c r="F491" i="101"/>
  <c r="F460" i="101"/>
  <c r="F429" i="101"/>
  <c r="F398" i="101"/>
  <c r="J491" i="101"/>
  <c r="J460" i="101"/>
  <c r="J429" i="101"/>
  <c r="J398" i="101"/>
  <c r="N491" i="101"/>
  <c r="N460" i="101"/>
  <c r="N429" i="101"/>
  <c r="N398" i="101"/>
  <c r="R491" i="101"/>
  <c r="R460" i="101"/>
  <c r="R429" i="101"/>
  <c r="R398" i="101"/>
  <c r="V491" i="101"/>
  <c r="V460" i="101"/>
  <c r="V429" i="101"/>
  <c r="V398" i="101"/>
  <c r="Z491" i="101"/>
  <c r="Z460" i="101"/>
  <c r="Z429" i="101"/>
  <c r="Z398" i="101"/>
  <c r="F492" i="101"/>
  <c r="F461" i="101"/>
  <c r="F430" i="101"/>
  <c r="F399" i="101"/>
  <c r="J492" i="101"/>
  <c r="J461" i="101"/>
  <c r="J430" i="101"/>
  <c r="J399" i="101"/>
  <c r="N492" i="101"/>
  <c r="N461" i="101"/>
  <c r="N430" i="101"/>
  <c r="N399" i="101"/>
  <c r="R492" i="101"/>
  <c r="R461" i="101"/>
  <c r="R430" i="101"/>
  <c r="R399" i="101"/>
  <c r="V492" i="101"/>
  <c r="V461" i="101"/>
  <c r="V430" i="101"/>
  <c r="V399" i="101"/>
  <c r="Z492" i="101"/>
  <c r="Z461" i="101"/>
  <c r="Z430" i="101"/>
  <c r="Z399" i="101"/>
  <c r="F493" i="101"/>
  <c r="F462" i="101"/>
  <c r="F431" i="101"/>
  <c r="F400" i="101"/>
  <c r="J493" i="101"/>
  <c r="J462" i="101"/>
  <c r="J431" i="101"/>
  <c r="J400" i="101"/>
  <c r="N493" i="101"/>
  <c r="N462" i="101"/>
  <c r="N431" i="101"/>
  <c r="N400" i="101"/>
  <c r="R493" i="101"/>
  <c r="R462" i="101"/>
  <c r="R431" i="101"/>
  <c r="R400" i="101"/>
  <c r="V493" i="101"/>
  <c r="V462" i="101"/>
  <c r="V431" i="101"/>
  <c r="V400" i="101"/>
  <c r="Z493" i="101"/>
  <c r="Z462" i="101"/>
  <c r="Z431" i="101"/>
  <c r="Z400" i="101"/>
  <c r="F494" i="101"/>
  <c r="F463" i="101"/>
  <c r="F432" i="101"/>
  <c r="F401" i="101"/>
  <c r="J494" i="101"/>
  <c r="J463" i="101"/>
  <c r="J432" i="101"/>
  <c r="J401" i="101"/>
  <c r="N494" i="101"/>
  <c r="N463" i="101"/>
  <c r="N432" i="101"/>
  <c r="N401" i="101"/>
  <c r="R494" i="101"/>
  <c r="R463" i="101"/>
  <c r="R432" i="101"/>
  <c r="R401" i="101"/>
  <c r="V494" i="101"/>
  <c r="V463" i="101"/>
  <c r="V432" i="101"/>
  <c r="V401" i="101"/>
  <c r="Z494" i="101"/>
  <c r="Z463" i="101"/>
  <c r="Z432" i="101"/>
  <c r="Z401" i="101"/>
  <c r="F495" i="101"/>
  <c r="F464" i="101"/>
  <c r="F433" i="101"/>
  <c r="F402" i="101"/>
  <c r="J495" i="101"/>
  <c r="J464" i="101"/>
  <c r="J433" i="101"/>
  <c r="J402" i="101"/>
  <c r="N495" i="101"/>
  <c r="N464" i="101"/>
  <c r="N433" i="101"/>
  <c r="N402" i="101"/>
  <c r="R495" i="101"/>
  <c r="R464" i="101"/>
  <c r="R433" i="101"/>
  <c r="R402" i="101"/>
  <c r="V495" i="101"/>
  <c r="V464" i="101"/>
  <c r="V433" i="101"/>
  <c r="V402" i="101"/>
  <c r="Z495" i="101"/>
  <c r="Z464" i="101"/>
  <c r="Z433" i="101"/>
  <c r="Z402" i="101"/>
  <c r="F496" i="101"/>
  <c r="F465" i="101"/>
  <c r="F434" i="101"/>
  <c r="F403" i="101"/>
  <c r="J496" i="101"/>
  <c r="J465" i="101"/>
  <c r="J434" i="101"/>
  <c r="J403" i="101"/>
  <c r="N496" i="101"/>
  <c r="N465" i="101"/>
  <c r="N434" i="101"/>
  <c r="N403" i="101"/>
  <c r="R496" i="101"/>
  <c r="R465" i="101"/>
  <c r="R434" i="101"/>
  <c r="R403" i="101"/>
  <c r="V496" i="101"/>
  <c r="V465" i="101"/>
  <c r="V434" i="101"/>
  <c r="V403" i="101"/>
  <c r="Z496" i="101"/>
  <c r="Z465" i="101"/>
  <c r="Z434" i="101"/>
  <c r="Z403" i="101"/>
  <c r="F497" i="101"/>
  <c r="F466" i="101"/>
  <c r="F435" i="101"/>
  <c r="F404" i="101"/>
  <c r="J497" i="101"/>
  <c r="J466" i="101"/>
  <c r="J435" i="101"/>
  <c r="J404" i="101"/>
  <c r="N497" i="101"/>
  <c r="N466" i="101"/>
  <c r="N435" i="101"/>
  <c r="N404" i="101"/>
  <c r="R497" i="101"/>
  <c r="R466" i="101"/>
  <c r="R435" i="101"/>
  <c r="R404" i="101"/>
  <c r="V497" i="101"/>
  <c r="V466" i="101"/>
  <c r="V435" i="101"/>
  <c r="V404" i="101"/>
  <c r="Z497" i="101"/>
  <c r="Z466" i="101"/>
  <c r="Z435" i="101"/>
  <c r="Z404" i="101"/>
  <c r="F498" i="101"/>
  <c r="F467" i="101"/>
  <c r="F436" i="101"/>
  <c r="F405" i="101"/>
  <c r="J498" i="101"/>
  <c r="J467" i="101"/>
  <c r="J436" i="101"/>
  <c r="J405" i="101"/>
  <c r="N498" i="101"/>
  <c r="N467" i="101"/>
  <c r="N436" i="101"/>
  <c r="N405" i="101"/>
  <c r="R498" i="101"/>
  <c r="R467" i="101"/>
  <c r="R436" i="101"/>
  <c r="R405" i="101"/>
  <c r="V498" i="101"/>
  <c r="V467" i="101"/>
  <c r="V436" i="101"/>
  <c r="V405" i="101"/>
  <c r="Z498" i="101"/>
  <c r="Z467" i="101"/>
  <c r="Z436" i="101"/>
  <c r="Z405" i="101"/>
  <c r="F499" i="101"/>
  <c r="F468" i="101"/>
  <c r="F437" i="101"/>
  <c r="F406" i="101"/>
  <c r="J499" i="101"/>
  <c r="J468" i="101"/>
  <c r="J437" i="101"/>
  <c r="J406" i="101"/>
  <c r="N499" i="101"/>
  <c r="N468" i="101"/>
  <c r="N437" i="101"/>
  <c r="N406" i="101"/>
  <c r="R499" i="101"/>
  <c r="R468" i="101"/>
  <c r="R437" i="101"/>
  <c r="R406" i="101"/>
  <c r="V499" i="101"/>
  <c r="V468" i="101"/>
  <c r="V437" i="101"/>
  <c r="V406" i="101"/>
  <c r="Z499" i="101"/>
  <c r="Z468" i="101"/>
  <c r="Z437" i="101"/>
  <c r="Z406" i="101"/>
  <c r="F501" i="101"/>
  <c r="F470" i="101"/>
  <c r="F439" i="101"/>
  <c r="F408" i="101"/>
  <c r="J501" i="101"/>
  <c r="J470" i="101"/>
  <c r="J439" i="101"/>
  <c r="J408" i="101"/>
  <c r="N501" i="101"/>
  <c r="N470" i="101"/>
  <c r="N439" i="101"/>
  <c r="N408" i="101"/>
  <c r="R501" i="101"/>
  <c r="R470" i="101"/>
  <c r="R439" i="101"/>
  <c r="R408" i="101"/>
  <c r="V501" i="101"/>
  <c r="V470" i="101"/>
  <c r="V439" i="101"/>
  <c r="V408" i="101"/>
  <c r="Z501" i="101"/>
  <c r="Z470" i="101"/>
  <c r="Z439" i="101"/>
  <c r="Z408" i="101"/>
  <c r="F502" i="101"/>
  <c r="F471" i="101"/>
  <c r="F440" i="101"/>
  <c r="F409" i="101"/>
  <c r="J502" i="101"/>
  <c r="J471" i="101"/>
  <c r="J440" i="101"/>
  <c r="J409" i="101"/>
  <c r="N502" i="101"/>
  <c r="N471" i="101"/>
  <c r="N440" i="101"/>
  <c r="N409" i="101"/>
  <c r="R502" i="101"/>
  <c r="R471" i="101"/>
  <c r="R440" i="101"/>
  <c r="R409" i="101"/>
  <c r="V502" i="101"/>
  <c r="V471" i="101"/>
  <c r="V440" i="101"/>
  <c r="V409" i="101"/>
  <c r="Z502" i="101"/>
  <c r="Z471" i="101"/>
  <c r="Z440" i="101"/>
  <c r="Z409" i="101"/>
  <c r="F503" i="101"/>
  <c r="F472" i="101"/>
  <c r="F441" i="101"/>
  <c r="F410" i="101"/>
  <c r="J503" i="101"/>
  <c r="J472" i="101"/>
  <c r="J441" i="101"/>
  <c r="J410" i="101"/>
  <c r="N503" i="101"/>
  <c r="N472" i="101"/>
  <c r="N441" i="101"/>
  <c r="N410" i="101"/>
  <c r="R503" i="101"/>
  <c r="R472" i="101"/>
  <c r="R441" i="101"/>
  <c r="R410" i="101"/>
  <c r="V503" i="101"/>
  <c r="V472" i="101"/>
  <c r="V441" i="101"/>
  <c r="V410" i="101"/>
  <c r="Z503" i="101"/>
  <c r="Z472" i="101"/>
  <c r="Z441" i="101"/>
  <c r="Z410" i="101"/>
  <c r="F504" i="101"/>
  <c r="F473" i="101"/>
  <c r="F442" i="101"/>
  <c r="F411" i="101"/>
  <c r="J504" i="101"/>
  <c r="J473" i="101"/>
  <c r="J442" i="101"/>
  <c r="J411" i="101"/>
  <c r="N504" i="101"/>
  <c r="N473" i="101"/>
  <c r="N442" i="101"/>
  <c r="N411" i="101"/>
  <c r="R504" i="101"/>
  <c r="R473" i="101"/>
  <c r="R442" i="101"/>
  <c r="R411" i="101"/>
  <c r="V504" i="101"/>
  <c r="V473" i="101"/>
  <c r="V442" i="101"/>
  <c r="V411" i="101"/>
  <c r="Z504" i="101"/>
  <c r="Z473" i="101"/>
  <c r="Z442" i="101"/>
  <c r="Z411" i="101"/>
  <c r="F505" i="101"/>
  <c r="F474" i="101"/>
  <c r="F443" i="101"/>
  <c r="F412" i="101"/>
  <c r="J505" i="101"/>
  <c r="J474" i="101"/>
  <c r="J443" i="101"/>
  <c r="J412" i="101"/>
  <c r="N505" i="101"/>
  <c r="N474" i="101"/>
  <c r="N443" i="101"/>
  <c r="N412" i="101"/>
  <c r="R505" i="101"/>
  <c r="R474" i="101"/>
  <c r="R443" i="101"/>
  <c r="R412" i="101"/>
  <c r="V505" i="101"/>
  <c r="V474" i="101"/>
  <c r="V443" i="101"/>
  <c r="V412" i="101"/>
  <c r="Z505" i="101"/>
  <c r="Z474" i="101"/>
  <c r="Z443" i="101"/>
  <c r="Z412" i="101"/>
  <c r="F506" i="101"/>
  <c r="F475" i="101"/>
  <c r="F444" i="101"/>
  <c r="F413" i="101"/>
  <c r="J506" i="101"/>
  <c r="J475" i="101"/>
  <c r="J444" i="101"/>
  <c r="J413" i="101"/>
  <c r="N506" i="101"/>
  <c r="N475" i="101"/>
  <c r="N444" i="101"/>
  <c r="N413" i="101"/>
  <c r="R506" i="101"/>
  <c r="R475" i="101"/>
  <c r="R444" i="101"/>
  <c r="R413" i="101"/>
  <c r="V506" i="101"/>
  <c r="V475" i="101"/>
  <c r="V444" i="101"/>
  <c r="V413" i="101"/>
  <c r="Z506" i="101"/>
  <c r="Z475" i="101"/>
  <c r="Z444" i="101"/>
  <c r="Z413" i="101"/>
  <c r="F507" i="101"/>
  <c r="F476" i="101"/>
  <c r="F445" i="101"/>
  <c r="F414" i="101"/>
  <c r="J507" i="101"/>
  <c r="J476" i="101"/>
  <c r="J445" i="101"/>
  <c r="J414" i="101"/>
  <c r="N507" i="101"/>
  <c r="N476" i="101"/>
  <c r="N445" i="101"/>
  <c r="N414" i="101"/>
  <c r="R507" i="101"/>
  <c r="R476" i="101"/>
  <c r="R445" i="101"/>
  <c r="R414" i="101"/>
  <c r="V507" i="101"/>
  <c r="V476" i="101"/>
  <c r="V445" i="101"/>
  <c r="V414" i="101"/>
  <c r="Z507" i="101"/>
  <c r="Z476" i="101"/>
  <c r="Z445" i="101"/>
  <c r="Z414" i="101"/>
  <c r="F508" i="101"/>
  <c r="F477" i="101"/>
  <c r="F446" i="101"/>
  <c r="F415" i="101"/>
  <c r="J508" i="101"/>
  <c r="J477" i="101"/>
  <c r="J446" i="101"/>
  <c r="J415" i="101"/>
  <c r="N508" i="101"/>
  <c r="N477" i="101"/>
  <c r="N446" i="101"/>
  <c r="N415" i="101"/>
  <c r="R508" i="101"/>
  <c r="R477" i="101"/>
  <c r="R446" i="101"/>
  <c r="R415" i="101"/>
  <c r="V508" i="101"/>
  <c r="V477" i="101"/>
  <c r="V446" i="101"/>
  <c r="V415" i="101"/>
  <c r="Z508" i="101"/>
  <c r="Z477" i="101"/>
  <c r="Z446" i="101"/>
  <c r="Z415" i="101"/>
  <c r="F509" i="101"/>
  <c r="F478" i="101"/>
  <c r="F447" i="101"/>
  <c r="F416" i="101"/>
  <c r="J509" i="101"/>
  <c r="J478" i="101"/>
  <c r="J447" i="101"/>
  <c r="J416" i="101"/>
  <c r="N509" i="101"/>
  <c r="N478" i="101"/>
  <c r="N447" i="101"/>
  <c r="N416" i="101"/>
  <c r="R509" i="101"/>
  <c r="R478" i="101"/>
  <c r="R447" i="101"/>
  <c r="R416" i="101"/>
  <c r="V509" i="101"/>
  <c r="V478" i="101"/>
  <c r="V447" i="101"/>
  <c r="V416" i="101"/>
  <c r="Z509" i="101"/>
  <c r="Z478" i="101"/>
  <c r="Z447" i="101"/>
  <c r="Z416" i="101"/>
  <c r="F510" i="101"/>
  <c r="F479" i="101"/>
  <c r="F448" i="101"/>
  <c r="F417" i="101"/>
  <c r="J510" i="101"/>
  <c r="J479" i="101"/>
  <c r="J448" i="101"/>
  <c r="J417" i="101"/>
  <c r="N510" i="101"/>
  <c r="N479" i="101"/>
  <c r="N448" i="101"/>
  <c r="N417" i="101"/>
  <c r="R510" i="101"/>
  <c r="R479" i="101"/>
  <c r="R448" i="101"/>
  <c r="R417" i="101"/>
  <c r="V510" i="101"/>
  <c r="V479" i="101"/>
  <c r="V448" i="101"/>
  <c r="V417" i="101"/>
  <c r="Z510" i="101"/>
  <c r="Z479" i="101"/>
  <c r="Z448" i="101"/>
  <c r="Z417" i="101"/>
  <c r="F511" i="101"/>
  <c r="F480" i="101"/>
  <c r="F449" i="101"/>
  <c r="F418" i="101"/>
  <c r="J511" i="101"/>
  <c r="J480" i="101"/>
  <c r="J449" i="101"/>
  <c r="J418" i="101"/>
  <c r="N511" i="101"/>
  <c r="N480" i="101"/>
  <c r="N449" i="101"/>
  <c r="N418" i="101"/>
  <c r="R511" i="101"/>
  <c r="R480" i="101"/>
  <c r="R449" i="101"/>
  <c r="R418" i="101"/>
  <c r="V511" i="101"/>
  <c r="V480" i="101"/>
  <c r="V449" i="101"/>
  <c r="V418" i="101"/>
  <c r="Z511" i="101"/>
  <c r="Z480" i="101"/>
  <c r="Z449" i="101"/>
  <c r="Z418" i="101"/>
  <c r="F512" i="101"/>
  <c r="F481" i="101"/>
  <c r="F450" i="101"/>
  <c r="F419" i="101"/>
  <c r="J512" i="101"/>
  <c r="J481" i="101"/>
  <c r="J450" i="101"/>
  <c r="J419" i="101"/>
  <c r="N512" i="101"/>
  <c r="N481" i="101"/>
  <c r="N450" i="101"/>
  <c r="N419" i="101"/>
  <c r="R512" i="101"/>
  <c r="R481" i="101"/>
  <c r="R450" i="101"/>
  <c r="R419" i="101"/>
  <c r="V512" i="101"/>
  <c r="V481" i="101"/>
  <c r="V450" i="101"/>
  <c r="V419" i="101"/>
  <c r="Z512" i="101"/>
  <c r="Z481" i="101"/>
  <c r="Z450" i="101"/>
  <c r="Z419" i="101"/>
  <c r="F513" i="101"/>
  <c r="F482" i="101"/>
  <c r="F451" i="101"/>
  <c r="F420" i="101"/>
  <c r="J513" i="101"/>
  <c r="J482" i="101"/>
  <c r="J451" i="101"/>
  <c r="J420" i="101"/>
  <c r="N513" i="101"/>
  <c r="N482" i="101"/>
  <c r="N451" i="101"/>
  <c r="N420" i="101"/>
  <c r="R513" i="101"/>
  <c r="R482" i="101"/>
  <c r="R451" i="101"/>
  <c r="R420" i="101"/>
  <c r="V513" i="101"/>
  <c r="V482" i="101"/>
  <c r="V451" i="101"/>
  <c r="V420" i="101"/>
  <c r="Z513" i="101"/>
  <c r="Z482" i="101"/>
  <c r="Z451" i="101"/>
  <c r="Z420" i="101"/>
  <c r="I359" i="101"/>
  <c r="I297" i="101"/>
  <c r="I328" i="101"/>
  <c r="I266" i="101"/>
  <c r="M359" i="101"/>
  <c r="M297" i="101"/>
  <c r="M328" i="101"/>
  <c r="M266" i="101"/>
  <c r="Q359" i="101"/>
  <c r="Q297" i="101"/>
  <c r="Q328" i="101"/>
  <c r="Q266" i="101"/>
  <c r="U359" i="101"/>
  <c r="U297" i="101"/>
  <c r="U328" i="101"/>
  <c r="U266" i="101"/>
  <c r="Y359" i="101"/>
  <c r="Y297" i="101"/>
  <c r="Y328" i="101"/>
  <c r="Y266" i="101"/>
  <c r="E329" i="101"/>
  <c r="E360" i="101"/>
  <c r="E298" i="101"/>
  <c r="E267" i="101"/>
  <c r="I360" i="101"/>
  <c r="I329" i="101"/>
  <c r="I298" i="101"/>
  <c r="I267" i="101"/>
  <c r="M360" i="101"/>
  <c r="M329" i="101"/>
  <c r="M298" i="101"/>
  <c r="M267" i="101"/>
  <c r="Q360" i="101"/>
  <c r="Q329" i="101"/>
  <c r="Q298" i="101"/>
  <c r="Q267" i="101"/>
  <c r="U360" i="101"/>
  <c r="U329" i="101"/>
  <c r="U298" i="101"/>
  <c r="U267" i="101"/>
  <c r="Y360" i="101"/>
  <c r="Y329" i="101"/>
  <c r="Y298" i="101"/>
  <c r="Y267" i="101"/>
  <c r="E361" i="101"/>
  <c r="E330" i="101"/>
  <c r="E268" i="101"/>
  <c r="E299" i="101"/>
  <c r="I361" i="101"/>
  <c r="I299" i="101"/>
  <c r="I330" i="101"/>
  <c r="I268" i="101"/>
  <c r="M361" i="101"/>
  <c r="M299" i="101"/>
  <c r="M330" i="101"/>
  <c r="M268" i="101"/>
  <c r="Q361" i="101"/>
  <c r="Q299" i="101"/>
  <c r="Q330" i="101"/>
  <c r="Q268" i="101"/>
  <c r="U361" i="101"/>
  <c r="U299" i="101"/>
  <c r="U330" i="101"/>
  <c r="U268" i="101"/>
  <c r="Y361" i="101"/>
  <c r="Y299" i="101"/>
  <c r="Y330" i="101"/>
  <c r="Y268" i="101"/>
  <c r="E362" i="101"/>
  <c r="E331" i="101"/>
  <c r="E269" i="101"/>
  <c r="E300" i="101"/>
  <c r="I362" i="101"/>
  <c r="I331" i="101"/>
  <c r="I300" i="101"/>
  <c r="I269" i="101"/>
  <c r="M362" i="101"/>
  <c r="M331" i="101"/>
  <c r="M300" i="101"/>
  <c r="M269" i="101"/>
  <c r="Q362" i="101"/>
  <c r="Q331" i="101"/>
  <c r="Q269" i="101"/>
  <c r="Q300" i="101"/>
  <c r="U362" i="101"/>
  <c r="U331" i="101"/>
  <c r="U269" i="101"/>
  <c r="U300" i="101"/>
  <c r="Y362" i="101"/>
  <c r="Y331" i="101"/>
  <c r="Y300" i="101"/>
  <c r="Y269" i="101"/>
  <c r="E363" i="101"/>
  <c r="E270" i="101"/>
  <c r="E332" i="101"/>
  <c r="E301" i="101"/>
  <c r="I363" i="101"/>
  <c r="I301" i="101"/>
  <c r="I332" i="101"/>
  <c r="I270" i="101"/>
  <c r="M363" i="101"/>
  <c r="M301" i="101"/>
  <c r="M332" i="101"/>
  <c r="M270" i="101"/>
  <c r="Q363" i="101"/>
  <c r="Q301" i="101"/>
  <c r="Q332" i="101"/>
  <c r="Q270" i="101"/>
  <c r="U363" i="101"/>
  <c r="U301" i="101"/>
  <c r="U332" i="101"/>
  <c r="U270" i="101"/>
  <c r="Y363" i="101"/>
  <c r="Y301" i="101"/>
  <c r="Y332" i="101"/>
  <c r="Y270" i="101"/>
  <c r="E364" i="101"/>
  <c r="E333" i="101"/>
  <c r="E302" i="101"/>
  <c r="E271" i="101"/>
  <c r="I364" i="101"/>
  <c r="I333" i="101"/>
  <c r="I302" i="101"/>
  <c r="I271" i="101"/>
  <c r="M364" i="101"/>
  <c r="M333" i="101"/>
  <c r="M302" i="101"/>
  <c r="M271" i="101"/>
  <c r="Q364" i="101"/>
  <c r="Q333" i="101"/>
  <c r="Q302" i="101"/>
  <c r="Q271" i="101"/>
  <c r="U364" i="101"/>
  <c r="U333" i="101"/>
  <c r="U302" i="101"/>
  <c r="U271" i="101"/>
  <c r="Y364" i="101"/>
  <c r="Y333" i="101"/>
  <c r="Y302" i="101"/>
  <c r="Y271" i="101"/>
  <c r="E365" i="101"/>
  <c r="E334" i="101"/>
  <c r="E272" i="101"/>
  <c r="E303" i="101"/>
  <c r="I365" i="101"/>
  <c r="I303" i="101"/>
  <c r="I334" i="101"/>
  <c r="I272" i="101"/>
  <c r="M365" i="101"/>
  <c r="M303" i="101"/>
  <c r="M334" i="101"/>
  <c r="M272" i="101"/>
  <c r="Q365" i="101"/>
  <c r="Q303" i="101"/>
  <c r="Q334" i="101"/>
  <c r="Q272" i="101"/>
  <c r="U365" i="101"/>
  <c r="U303" i="101"/>
  <c r="U334" i="101"/>
  <c r="U272" i="101"/>
  <c r="Y365" i="101"/>
  <c r="Y303" i="101"/>
  <c r="Y334" i="101"/>
  <c r="Y272" i="101"/>
  <c r="E366" i="101"/>
  <c r="E335" i="101"/>
  <c r="E273" i="101"/>
  <c r="E304" i="101"/>
  <c r="I366" i="101"/>
  <c r="I335" i="101"/>
  <c r="I273" i="101"/>
  <c r="I304" i="101"/>
  <c r="M366" i="101"/>
  <c r="M335" i="101"/>
  <c r="M304" i="101"/>
  <c r="M273" i="101"/>
  <c r="Q366" i="101"/>
  <c r="Q335" i="101"/>
  <c r="Q304" i="101"/>
  <c r="Q273" i="101"/>
  <c r="U366" i="101"/>
  <c r="U335" i="101"/>
  <c r="U273" i="101"/>
  <c r="U304" i="101"/>
  <c r="Y366" i="101"/>
  <c r="Y335" i="101"/>
  <c r="Y273" i="101"/>
  <c r="Y304" i="101"/>
  <c r="E367" i="101"/>
  <c r="E336" i="101"/>
  <c r="E274" i="101"/>
  <c r="E305" i="101"/>
  <c r="I367" i="101"/>
  <c r="I305" i="101"/>
  <c r="I336" i="101"/>
  <c r="I274" i="101"/>
  <c r="M367" i="101"/>
  <c r="M305" i="101"/>
  <c r="M336" i="101"/>
  <c r="M274" i="101"/>
  <c r="Q367" i="101"/>
  <c r="Q305" i="101"/>
  <c r="Q336" i="101"/>
  <c r="Q274" i="101"/>
  <c r="U367" i="101"/>
  <c r="U305" i="101"/>
  <c r="U336" i="101"/>
  <c r="U274" i="101"/>
  <c r="Y367" i="101"/>
  <c r="Y305" i="101"/>
  <c r="Y336" i="101"/>
  <c r="Y274" i="101"/>
  <c r="E368" i="101"/>
  <c r="E337" i="101"/>
  <c r="E306" i="101"/>
  <c r="E275" i="101"/>
  <c r="I368" i="101"/>
  <c r="I337" i="101"/>
  <c r="I306" i="101"/>
  <c r="I275" i="101"/>
  <c r="M368" i="101"/>
  <c r="M337" i="101"/>
  <c r="M306" i="101"/>
  <c r="M275" i="101"/>
  <c r="Q368" i="101"/>
  <c r="Q337" i="101"/>
  <c r="Q306" i="101"/>
  <c r="Q275" i="101"/>
  <c r="U368" i="101"/>
  <c r="U337" i="101"/>
  <c r="U306" i="101"/>
  <c r="U275" i="101"/>
  <c r="Y368" i="101"/>
  <c r="Y337" i="101"/>
  <c r="Y306" i="101"/>
  <c r="Y275" i="101"/>
  <c r="E369" i="101"/>
  <c r="E338" i="101"/>
  <c r="E276" i="101"/>
  <c r="E307" i="101"/>
  <c r="I369" i="101"/>
  <c r="I307" i="101"/>
  <c r="I338" i="101"/>
  <c r="I276" i="101"/>
  <c r="M369" i="101"/>
  <c r="M307" i="101"/>
  <c r="M338" i="101"/>
  <c r="M276" i="101"/>
  <c r="Q369" i="101"/>
  <c r="Q307" i="101"/>
  <c r="Q338" i="101"/>
  <c r="Q276" i="101"/>
  <c r="U369" i="101"/>
  <c r="U307" i="101"/>
  <c r="U338" i="101"/>
  <c r="U276" i="101"/>
  <c r="Y369" i="101"/>
  <c r="Y307" i="101"/>
  <c r="Y338" i="101"/>
  <c r="Y276" i="101"/>
  <c r="E370" i="101"/>
  <c r="E339" i="101"/>
  <c r="E277" i="101"/>
  <c r="E308" i="101"/>
  <c r="I370" i="101"/>
  <c r="I339" i="101"/>
  <c r="I277" i="101"/>
  <c r="I308" i="101"/>
  <c r="M370" i="101"/>
  <c r="M339" i="101"/>
  <c r="M277" i="101"/>
  <c r="M308" i="101"/>
  <c r="Q370" i="101"/>
  <c r="Q339" i="101"/>
  <c r="Q308" i="101"/>
  <c r="Q277" i="101"/>
  <c r="U370" i="101"/>
  <c r="U339" i="101"/>
  <c r="U308" i="101"/>
  <c r="U277" i="101"/>
  <c r="Z370" i="101"/>
  <c r="Z308" i="101"/>
  <c r="Z339" i="101"/>
  <c r="Z277" i="101"/>
  <c r="F371" i="101"/>
  <c r="F340" i="101"/>
  <c r="F278" i="101"/>
  <c r="F309" i="101"/>
  <c r="J371" i="101"/>
  <c r="J340" i="101"/>
  <c r="J309" i="101"/>
  <c r="J278" i="101"/>
  <c r="N371" i="101"/>
  <c r="N340" i="101"/>
  <c r="N309" i="101"/>
  <c r="N278" i="101"/>
  <c r="R371" i="101"/>
  <c r="R340" i="101"/>
  <c r="R278" i="101"/>
  <c r="R309" i="101"/>
  <c r="V371" i="101"/>
  <c r="V340" i="101"/>
  <c r="V278" i="101"/>
  <c r="V309" i="101"/>
  <c r="Z371" i="101"/>
  <c r="Z340" i="101"/>
  <c r="Z309" i="101"/>
  <c r="Z278" i="101"/>
  <c r="F372" i="101"/>
  <c r="F310" i="101"/>
  <c r="F341" i="101"/>
  <c r="F279" i="101"/>
  <c r="J372" i="101"/>
  <c r="J310" i="101"/>
  <c r="J341" i="101"/>
  <c r="J279" i="101"/>
  <c r="N372" i="101"/>
  <c r="N310" i="101"/>
  <c r="N341" i="101"/>
  <c r="N279" i="101"/>
  <c r="R372" i="101"/>
  <c r="R310" i="101"/>
  <c r="R341" i="101"/>
  <c r="R279" i="101"/>
  <c r="W372" i="101"/>
  <c r="W341" i="101"/>
  <c r="W310" i="101"/>
  <c r="W279" i="101"/>
  <c r="AA372" i="101"/>
  <c r="AA341" i="101"/>
  <c r="AA279" i="101"/>
  <c r="AA310" i="101"/>
  <c r="G373" i="101"/>
  <c r="G311" i="101"/>
  <c r="G342" i="101"/>
  <c r="G280" i="101"/>
  <c r="K373" i="101"/>
  <c r="K311" i="101"/>
  <c r="K342" i="101"/>
  <c r="K280" i="101"/>
  <c r="O373" i="101"/>
  <c r="O311" i="101"/>
  <c r="O342" i="101"/>
  <c r="O280" i="101"/>
  <c r="S373" i="101"/>
  <c r="S311" i="101"/>
  <c r="S342" i="101"/>
  <c r="S280" i="101"/>
  <c r="W373" i="101"/>
  <c r="W311" i="101"/>
  <c r="W342" i="101"/>
  <c r="W280" i="101"/>
  <c r="AA373" i="101"/>
  <c r="AA311" i="101"/>
  <c r="AA342" i="101"/>
  <c r="AA280" i="101"/>
  <c r="G374" i="101"/>
  <c r="G343" i="101"/>
  <c r="G312" i="101"/>
  <c r="G281" i="101"/>
  <c r="K374" i="101"/>
  <c r="K343" i="101"/>
  <c r="K312" i="101"/>
  <c r="K281" i="101"/>
  <c r="O374" i="101"/>
  <c r="O343" i="101"/>
  <c r="O312" i="101"/>
  <c r="O281" i="101"/>
  <c r="S374" i="101"/>
  <c r="S343" i="101"/>
  <c r="S312" i="101"/>
  <c r="S281" i="101"/>
  <c r="W374" i="101"/>
  <c r="W343" i="101"/>
  <c r="W312" i="101"/>
  <c r="W281" i="101"/>
  <c r="AA374" i="101"/>
  <c r="AA343" i="101"/>
  <c r="AA312" i="101"/>
  <c r="AA281" i="101"/>
  <c r="G375" i="101"/>
  <c r="G313" i="101"/>
  <c r="G344" i="101"/>
  <c r="G282" i="101"/>
  <c r="K375" i="101"/>
  <c r="K313" i="101"/>
  <c r="K344" i="101"/>
  <c r="K282" i="101"/>
  <c r="O375" i="101"/>
  <c r="O313" i="101"/>
  <c r="O344" i="101"/>
  <c r="O282" i="101"/>
  <c r="S375" i="101"/>
  <c r="S313" i="101"/>
  <c r="S344" i="101"/>
  <c r="S282" i="101"/>
  <c r="W375" i="101"/>
  <c r="W313" i="101"/>
  <c r="W344" i="101"/>
  <c r="W282" i="101"/>
  <c r="AA375" i="101"/>
  <c r="AA313" i="101"/>
  <c r="AA344" i="101"/>
  <c r="AA282" i="101"/>
  <c r="G376" i="101"/>
  <c r="G345" i="101"/>
  <c r="G314" i="101"/>
  <c r="G283" i="101"/>
  <c r="K376" i="101"/>
  <c r="K345" i="101"/>
  <c r="K314" i="101"/>
  <c r="K283" i="101"/>
  <c r="O376" i="101"/>
  <c r="O345" i="101"/>
  <c r="O283" i="101"/>
  <c r="O314" i="101"/>
  <c r="S376" i="101"/>
  <c r="S345" i="101"/>
  <c r="S283" i="101"/>
  <c r="S314" i="101"/>
  <c r="W376" i="101"/>
  <c r="W345" i="101"/>
  <c r="W314" i="101"/>
  <c r="W283" i="101"/>
  <c r="AA376" i="101"/>
  <c r="AA345" i="101"/>
  <c r="AA314" i="101"/>
  <c r="AA283" i="101"/>
  <c r="G377" i="101"/>
  <c r="G315" i="101"/>
  <c r="G346" i="101"/>
  <c r="G284" i="101"/>
  <c r="K377" i="101"/>
  <c r="K315" i="101"/>
  <c r="K346" i="101"/>
  <c r="K284" i="101"/>
  <c r="O377" i="101"/>
  <c r="O315" i="101"/>
  <c r="O346" i="101"/>
  <c r="O284" i="101"/>
  <c r="S377" i="101"/>
  <c r="S315" i="101"/>
  <c r="S346" i="101"/>
  <c r="S284" i="101"/>
  <c r="W377" i="101"/>
  <c r="W315" i="101"/>
  <c r="W346" i="101"/>
  <c r="W284" i="101"/>
  <c r="AA377" i="101"/>
  <c r="AA315" i="101"/>
  <c r="AA346" i="101"/>
  <c r="AA284" i="101"/>
  <c r="G378" i="101"/>
  <c r="G347" i="101"/>
  <c r="G316" i="101"/>
  <c r="G285" i="101"/>
  <c r="K378" i="101"/>
  <c r="K347" i="101"/>
  <c r="K316" i="101"/>
  <c r="K285" i="101"/>
  <c r="O378" i="101"/>
  <c r="O347" i="101"/>
  <c r="O316" i="101"/>
  <c r="O285" i="101"/>
  <c r="S378" i="101"/>
  <c r="S347" i="101"/>
  <c r="S316" i="101"/>
  <c r="S285" i="101"/>
  <c r="W378" i="101"/>
  <c r="W347" i="101"/>
  <c r="W316" i="101"/>
  <c r="W285" i="101"/>
  <c r="AA378" i="101"/>
  <c r="AA347" i="101"/>
  <c r="AA316" i="101"/>
  <c r="AA285" i="101"/>
  <c r="G379" i="101"/>
  <c r="G348" i="101"/>
  <c r="G317" i="101"/>
  <c r="G286" i="101"/>
  <c r="K379" i="101"/>
  <c r="K348" i="101"/>
  <c r="K317" i="101"/>
  <c r="K286" i="101"/>
  <c r="O379" i="101"/>
  <c r="O348" i="101"/>
  <c r="O317" i="101"/>
  <c r="O286" i="101"/>
  <c r="S379" i="101"/>
  <c r="S348" i="101"/>
  <c r="S317" i="101"/>
  <c r="S286" i="101"/>
  <c r="W379" i="101"/>
  <c r="W348" i="101"/>
  <c r="W317" i="101"/>
  <c r="W286" i="101"/>
  <c r="AA379" i="101"/>
  <c r="AA348" i="101"/>
  <c r="AA317" i="101"/>
  <c r="AA286" i="101"/>
  <c r="G380" i="101"/>
  <c r="G349" i="101"/>
  <c r="G318" i="101"/>
  <c r="G287" i="101"/>
  <c r="K380" i="101"/>
  <c r="K349" i="101"/>
  <c r="K287" i="101"/>
  <c r="K318" i="101"/>
  <c r="O380" i="101"/>
  <c r="O349" i="101"/>
  <c r="O287" i="101"/>
  <c r="O318" i="101"/>
  <c r="S380" i="101"/>
  <c r="S349" i="101"/>
  <c r="S318" i="101"/>
  <c r="S287" i="101"/>
  <c r="W380" i="101"/>
  <c r="W349" i="101"/>
  <c r="W318" i="101"/>
  <c r="W287" i="101"/>
  <c r="AA380" i="101"/>
  <c r="AA349" i="101"/>
  <c r="AA287" i="101"/>
  <c r="AA318" i="101"/>
  <c r="G381" i="101"/>
  <c r="G350" i="101"/>
  <c r="G288" i="101"/>
  <c r="G319" i="101"/>
  <c r="K381" i="101"/>
  <c r="K350" i="101"/>
  <c r="K319" i="101"/>
  <c r="K288" i="101"/>
  <c r="O381" i="101"/>
  <c r="O350" i="101"/>
  <c r="O288" i="101"/>
  <c r="O319" i="101"/>
  <c r="S381" i="101"/>
  <c r="S350" i="101"/>
  <c r="S288" i="101"/>
  <c r="S319" i="101"/>
  <c r="W381" i="101"/>
  <c r="W350" i="101"/>
  <c r="W288" i="101"/>
  <c r="W319" i="101"/>
  <c r="AA381" i="101"/>
  <c r="AA350" i="101"/>
  <c r="AA319" i="101"/>
  <c r="AA288" i="101"/>
  <c r="G382" i="101"/>
  <c r="G351" i="101"/>
  <c r="G320" i="101"/>
  <c r="G289" i="101"/>
  <c r="K382" i="101"/>
  <c r="K351" i="101"/>
  <c r="K320" i="101"/>
  <c r="K289" i="101"/>
  <c r="O382" i="101"/>
  <c r="O351" i="101"/>
  <c r="O320" i="101"/>
  <c r="O289" i="101"/>
  <c r="S382" i="101"/>
  <c r="S351" i="101"/>
  <c r="S320" i="101"/>
  <c r="S289" i="101"/>
  <c r="W382" i="101"/>
  <c r="W351" i="101"/>
  <c r="W320" i="101"/>
  <c r="W289" i="101"/>
  <c r="AA382" i="101"/>
  <c r="AA351" i="101"/>
  <c r="AA320" i="101"/>
  <c r="AA289" i="101"/>
  <c r="G383" i="101"/>
  <c r="G352" i="101"/>
  <c r="G321" i="101"/>
  <c r="G290" i="101"/>
  <c r="K383" i="101"/>
  <c r="K352" i="101"/>
  <c r="K290" i="101"/>
  <c r="K321" i="101"/>
  <c r="O383" i="101"/>
  <c r="O352" i="101"/>
  <c r="O321" i="101"/>
  <c r="O290" i="101"/>
  <c r="S383" i="101"/>
  <c r="S352" i="101"/>
  <c r="S321" i="101"/>
  <c r="S290" i="101"/>
  <c r="W383" i="101"/>
  <c r="W352" i="101"/>
  <c r="W321" i="101"/>
  <c r="W290" i="101"/>
  <c r="AA383" i="101"/>
  <c r="AA352" i="101"/>
  <c r="AA290" i="101"/>
  <c r="AA321" i="101"/>
  <c r="G384" i="101"/>
  <c r="G353" i="101"/>
  <c r="G322" i="101"/>
  <c r="G291" i="101"/>
  <c r="K384" i="101"/>
  <c r="K353" i="101"/>
  <c r="K322" i="101"/>
  <c r="K291" i="101"/>
  <c r="O384" i="101"/>
  <c r="O353" i="101"/>
  <c r="O291" i="101"/>
  <c r="O322" i="101"/>
  <c r="S384" i="101"/>
  <c r="S353" i="101"/>
  <c r="S291" i="101"/>
  <c r="S322" i="101"/>
  <c r="W384" i="101"/>
  <c r="W353" i="101"/>
  <c r="W322" i="101"/>
  <c r="W291" i="101"/>
  <c r="AA384" i="101"/>
  <c r="AA353" i="101"/>
  <c r="AA322" i="101"/>
  <c r="AA291" i="101"/>
  <c r="G385" i="101"/>
  <c r="G354" i="101"/>
  <c r="G292" i="101"/>
  <c r="G323" i="101"/>
  <c r="K385" i="101"/>
  <c r="K354" i="101"/>
  <c r="K292" i="101"/>
  <c r="K323" i="101"/>
  <c r="O385" i="101"/>
  <c r="O354" i="101"/>
  <c r="O323" i="101"/>
  <c r="O292" i="101"/>
  <c r="S385" i="101"/>
  <c r="S354" i="101"/>
  <c r="S292" i="101"/>
  <c r="S323" i="101"/>
  <c r="W385" i="101"/>
  <c r="W354" i="101"/>
  <c r="W292" i="101"/>
  <c r="W323" i="101"/>
  <c r="AA385" i="101"/>
  <c r="AA354" i="101"/>
  <c r="AA292" i="101"/>
  <c r="AA323" i="101"/>
  <c r="G386" i="101"/>
  <c r="G355" i="101"/>
  <c r="G324" i="101"/>
  <c r="G293" i="101"/>
  <c r="K386" i="101"/>
  <c r="K355" i="101"/>
  <c r="K324" i="101"/>
  <c r="K293" i="101"/>
  <c r="O386" i="101"/>
  <c r="O355" i="101"/>
  <c r="O324" i="101"/>
  <c r="O293" i="101"/>
  <c r="S386" i="101"/>
  <c r="S355" i="101"/>
  <c r="S324" i="101"/>
  <c r="S293" i="101"/>
  <c r="W386" i="101"/>
  <c r="W355" i="101"/>
  <c r="W324" i="101"/>
  <c r="W293" i="101"/>
  <c r="AA386" i="101"/>
  <c r="AA355" i="101"/>
  <c r="AA324" i="101"/>
  <c r="AA293" i="101"/>
  <c r="G387" i="101"/>
  <c r="G356" i="101"/>
  <c r="G294" i="101"/>
  <c r="G325" i="101"/>
  <c r="K387" i="101"/>
  <c r="K356" i="101"/>
  <c r="K294" i="101"/>
  <c r="K325" i="101"/>
  <c r="O387" i="101"/>
  <c r="O356" i="101"/>
  <c r="O294" i="101"/>
  <c r="O325" i="101"/>
  <c r="S387" i="101"/>
  <c r="S356" i="101"/>
  <c r="S294" i="101"/>
  <c r="S325" i="101"/>
  <c r="W387" i="101"/>
  <c r="W356" i="101"/>
  <c r="W294" i="101"/>
  <c r="W325" i="101"/>
  <c r="AA387" i="101"/>
  <c r="AA356" i="101"/>
  <c r="AA294" i="101"/>
  <c r="AA325" i="101"/>
  <c r="G388" i="101"/>
  <c r="G357" i="101"/>
  <c r="G295" i="101"/>
  <c r="G326" i="101"/>
  <c r="K388" i="101"/>
  <c r="K357" i="101"/>
  <c r="K295" i="101"/>
  <c r="K326" i="101"/>
  <c r="O388" i="101"/>
  <c r="O357" i="101"/>
  <c r="O295" i="101"/>
  <c r="O326" i="101"/>
  <c r="S388" i="101"/>
  <c r="S357" i="101"/>
  <c r="S295" i="101"/>
  <c r="S326" i="101"/>
  <c r="W388" i="101"/>
  <c r="W357" i="101"/>
  <c r="W295" i="101"/>
  <c r="W326" i="101"/>
  <c r="AA388" i="101"/>
  <c r="AA357" i="101"/>
  <c r="AA295" i="101"/>
  <c r="AA326" i="101"/>
  <c r="G389" i="101"/>
  <c r="G296" i="101"/>
  <c r="G358" i="101"/>
  <c r="G327" i="101"/>
  <c r="K389" i="101"/>
  <c r="K296" i="101"/>
  <c r="K327" i="101"/>
  <c r="K358" i="101"/>
  <c r="O389" i="101"/>
  <c r="O296" i="101"/>
  <c r="O327" i="101"/>
  <c r="O358" i="101"/>
  <c r="S389" i="101"/>
  <c r="S358" i="101"/>
  <c r="S296" i="101"/>
  <c r="S327" i="101"/>
  <c r="W389" i="101"/>
  <c r="W296" i="101"/>
  <c r="W358" i="101"/>
  <c r="W327" i="101"/>
  <c r="AA389" i="101"/>
  <c r="AA296" i="101"/>
  <c r="AA327" i="101"/>
  <c r="AA358" i="101"/>
  <c r="G483" i="101"/>
  <c r="G452" i="101"/>
  <c r="G421" i="101"/>
  <c r="G390" i="101"/>
  <c r="K483" i="101"/>
  <c r="K452" i="101"/>
  <c r="K421" i="101"/>
  <c r="K390" i="101"/>
  <c r="O483" i="101"/>
  <c r="O452" i="101"/>
  <c r="O421" i="101"/>
  <c r="O390" i="101"/>
  <c r="S483" i="101"/>
  <c r="S452" i="101"/>
  <c r="S421" i="101"/>
  <c r="S390" i="101"/>
  <c r="W483" i="101"/>
  <c r="W452" i="101"/>
  <c r="W421" i="101"/>
  <c r="W390" i="101"/>
  <c r="AA483" i="101"/>
  <c r="AA452" i="101"/>
  <c r="AA421" i="101"/>
  <c r="AA390" i="101"/>
  <c r="G484" i="101"/>
  <c r="G453" i="101"/>
  <c r="G422" i="101"/>
  <c r="G391" i="101"/>
  <c r="K484" i="101"/>
  <c r="K453" i="101"/>
  <c r="K422" i="101"/>
  <c r="K391" i="101"/>
  <c r="O484" i="101"/>
  <c r="O453" i="101"/>
  <c r="O422" i="101"/>
  <c r="O391" i="101"/>
  <c r="S484" i="101"/>
  <c r="S453" i="101"/>
  <c r="S422" i="101"/>
  <c r="S391" i="101"/>
  <c r="W484" i="101"/>
  <c r="W453" i="101"/>
  <c r="W391" i="101"/>
  <c r="W422" i="101"/>
  <c r="AA484" i="101"/>
  <c r="AA453" i="101"/>
  <c r="AA422" i="101"/>
  <c r="AA391" i="101"/>
  <c r="G485" i="101"/>
  <c r="G454" i="101"/>
  <c r="G423" i="101"/>
  <c r="G392" i="101"/>
  <c r="K485" i="101"/>
  <c r="K454" i="101"/>
  <c r="K423" i="101"/>
  <c r="K392" i="101"/>
  <c r="O485" i="101"/>
  <c r="O454" i="101"/>
  <c r="O423" i="101"/>
  <c r="O392" i="101"/>
  <c r="S485" i="101"/>
  <c r="S454" i="101"/>
  <c r="S423" i="101"/>
  <c r="S392" i="101"/>
  <c r="W485" i="101"/>
  <c r="W454" i="101"/>
  <c r="W423" i="101"/>
  <c r="W392" i="101"/>
  <c r="AA485" i="101"/>
  <c r="AA454" i="101"/>
  <c r="AA423" i="101"/>
  <c r="AA392" i="101"/>
  <c r="G486" i="101"/>
  <c r="G455" i="101"/>
  <c r="G424" i="101"/>
  <c r="G393" i="101"/>
  <c r="K486" i="101"/>
  <c r="K455" i="101"/>
  <c r="K424" i="101"/>
  <c r="K393" i="101"/>
  <c r="O486" i="101"/>
  <c r="O455" i="101"/>
  <c r="O424" i="101"/>
  <c r="O393" i="101"/>
  <c r="S486" i="101"/>
  <c r="S455" i="101"/>
  <c r="S424" i="101"/>
  <c r="S393" i="101"/>
  <c r="W486" i="101"/>
  <c r="W455" i="101"/>
  <c r="W424" i="101"/>
  <c r="W393" i="101"/>
  <c r="AA486" i="101"/>
  <c r="AA455" i="101"/>
  <c r="AA424" i="101"/>
  <c r="AA393" i="101"/>
  <c r="G487" i="101"/>
  <c r="G456" i="101"/>
  <c r="G425" i="101"/>
  <c r="G394" i="101"/>
  <c r="K487" i="101"/>
  <c r="K456" i="101"/>
  <c r="K425" i="101"/>
  <c r="K394" i="101"/>
  <c r="O487" i="101"/>
  <c r="O456" i="101"/>
  <c r="O425" i="101"/>
  <c r="O394" i="101"/>
  <c r="S487" i="101"/>
  <c r="S456" i="101"/>
  <c r="S425" i="101"/>
  <c r="S394" i="101"/>
  <c r="W487" i="101"/>
  <c r="W456" i="101"/>
  <c r="W425" i="101"/>
  <c r="W394" i="101"/>
  <c r="AA487" i="101"/>
  <c r="AA456" i="101"/>
  <c r="AA425" i="101"/>
  <c r="AA394" i="101"/>
  <c r="G488" i="101"/>
  <c r="G457" i="101"/>
  <c r="G426" i="101"/>
  <c r="G395" i="101"/>
  <c r="K488" i="101"/>
  <c r="K457" i="101"/>
  <c r="K426" i="101"/>
  <c r="K395" i="101"/>
  <c r="O488" i="101"/>
  <c r="O457" i="101"/>
  <c r="O426" i="101"/>
  <c r="O395" i="101"/>
  <c r="S488" i="101"/>
  <c r="S457" i="101"/>
  <c r="S426" i="101"/>
  <c r="S395" i="101"/>
  <c r="W488" i="101"/>
  <c r="W457" i="101"/>
  <c r="W426" i="101"/>
  <c r="W395" i="101"/>
  <c r="AA488" i="101"/>
  <c r="AA457" i="101"/>
  <c r="AA426" i="101"/>
  <c r="AA395" i="101"/>
  <c r="G489" i="101"/>
  <c r="G458" i="101"/>
  <c r="G427" i="101"/>
  <c r="G396" i="101"/>
  <c r="K489" i="101"/>
  <c r="K458" i="101"/>
  <c r="K427" i="101"/>
  <c r="K396" i="101"/>
  <c r="O489" i="101"/>
  <c r="O458" i="101"/>
  <c r="O427" i="101"/>
  <c r="O396" i="101"/>
  <c r="S489" i="101"/>
  <c r="S458" i="101"/>
  <c r="S427" i="101"/>
  <c r="S396" i="101"/>
  <c r="W489" i="101"/>
  <c r="W458" i="101"/>
  <c r="W427" i="101"/>
  <c r="W396" i="101"/>
  <c r="AA489" i="101"/>
  <c r="AA458" i="101"/>
  <c r="AA427" i="101"/>
  <c r="AA396" i="101"/>
  <c r="G490" i="101"/>
  <c r="G459" i="101"/>
  <c r="G428" i="101"/>
  <c r="G397" i="101"/>
  <c r="K490" i="101"/>
  <c r="K459" i="101"/>
  <c r="K428" i="101"/>
  <c r="K397" i="101"/>
  <c r="O490" i="101"/>
  <c r="O459" i="101"/>
  <c r="O428" i="101"/>
  <c r="O397" i="101"/>
  <c r="S490" i="101"/>
  <c r="S459" i="101"/>
  <c r="S428" i="101"/>
  <c r="S397" i="101"/>
  <c r="W490" i="101"/>
  <c r="W459" i="101"/>
  <c r="W428" i="101"/>
  <c r="W397" i="101"/>
  <c r="AA490" i="101"/>
  <c r="AA459" i="101"/>
  <c r="AA428" i="101"/>
  <c r="AA397" i="101"/>
  <c r="G491" i="101"/>
  <c r="G460" i="101"/>
  <c r="G429" i="101"/>
  <c r="G398" i="101"/>
  <c r="K491" i="101"/>
  <c r="K460" i="101"/>
  <c r="K429" i="101"/>
  <c r="K398" i="101"/>
  <c r="O491" i="101"/>
  <c r="O460" i="101"/>
  <c r="O429" i="101"/>
  <c r="O398" i="101"/>
  <c r="S491" i="101"/>
  <c r="S460" i="101"/>
  <c r="S429" i="101"/>
  <c r="S398" i="101"/>
  <c r="W491" i="101"/>
  <c r="W460" i="101"/>
  <c r="W429" i="101"/>
  <c r="W398" i="101"/>
  <c r="AA491" i="101"/>
  <c r="AA460" i="101"/>
  <c r="AA429" i="101"/>
  <c r="AA398" i="101"/>
  <c r="G492" i="101"/>
  <c r="G461" i="101"/>
  <c r="G430" i="101"/>
  <c r="G399" i="101"/>
  <c r="K492" i="101"/>
  <c r="K461" i="101"/>
  <c r="K430" i="101"/>
  <c r="K399" i="101"/>
  <c r="O492" i="101"/>
  <c r="O461" i="101"/>
  <c r="O430" i="101"/>
  <c r="O399" i="101"/>
  <c r="S492" i="101"/>
  <c r="S461" i="101"/>
  <c r="S430" i="101"/>
  <c r="S399" i="101"/>
  <c r="W492" i="101"/>
  <c r="W461" i="101"/>
  <c r="W430" i="101"/>
  <c r="W399" i="101"/>
  <c r="AA492" i="101"/>
  <c r="AA461" i="101"/>
  <c r="AA430" i="101"/>
  <c r="AA399" i="101"/>
  <c r="G493" i="101"/>
  <c r="G462" i="101"/>
  <c r="G431" i="101"/>
  <c r="G400" i="101"/>
  <c r="K493" i="101"/>
  <c r="K462" i="101"/>
  <c r="K431" i="101"/>
  <c r="K400" i="101"/>
  <c r="O493" i="101"/>
  <c r="O462" i="101"/>
  <c r="O431" i="101"/>
  <c r="O400" i="101"/>
  <c r="S493" i="101"/>
  <c r="S462" i="101"/>
  <c r="S431" i="101"/>
  <c r="S400" i="101"/>
  <c r="W493" i="101"/>
  <c r="W462" i="101"/>
  <c r="W431" i="101"/>
  <c r="W400" i="101"/>
  <c r="AA493" i="101"/>
  <c r="AA462" i="101"/>
  <c r="AA431" i="101"/>
  <c r="AA400" i="101"/>
  <c r="G494" i="101"/>
  <c r="G463" i="101"/>
  <c r="G432" i="101"/>
  <c r="G401" i="101"/>
  <c r="K494" i="101"/>
  <c r="K463" i="101"/>
  <c r="K432" i="101"/>
  <c r="K401" i="101"/>
  <c r="O494" i="101"/>
  <c r="O463" i="101"/>
  <c r="O432" i="101"/>
  <c r="O401" i="101"/>
  <c r="S494" i="101"/>
  <c r="S463" i="101"/>
  <c r="S432" i="101"/>
  <c r="S401" i="101"/>
  <c r="W494" i="101"/>
  <c r="W463" i="101"/>
  <c r="W432" i="101"/>
  <c r="W401" i="101"/>
  <c r="AA494" i="101"/>
  <c r="AA463" i="101"/>
  <c r="AA432" i="101"/>
  <c r="AA401" i="101"/>
  <c r="G495" i="101"/>
  <c r="G464" i="101"/>
  <c r="G433" i="101"/>
  <c r="G402" i="101"/>
  <c r="K495" i="101"/>
  <c r="K464" i="101"/>
  <c r="K433" i="101"/>
  <c r="K402" i="101"/>
  <c r="O495" i="101"/>
  <c r="O464" i="101"/>
  <c r="O433" i="101"/>
  <c r="O402" i="101"/>
  <c r="S495" i="101"/>
  <c r="S464" i="101"/>
  <c r="S433" i="101"/>
  <c r="S402" i="101"/>
  <c r="W495" i="101"/>
  <c r="W464" i="101"/>
  <c r="W433" i="101"/>
  <c r="W402" i="101"/>
  <c r="AA495" i="101"/>
  <c r="AA464" i="101"/>
  <c r="AA433" i="101"/>
  <c r="AA402" i="101"/>
  <c r="G496" i="101"/>
  <c r="G465" i="101"/>
  <c r="G434" i="101"/>
  <c r="G403" i="101"/>
  <c r="K496" i="101"/>
  <c r="K465" i="101"/>
  <c r="K434" i="101"/>
  <c r="K403" i="101"/>
  <c r="O496" i="101"/>
  <c r="O465" i="101"/>
  <c r="O434" i="101"/>
  <c r="O403" i="101"/>
  <c r="S496" i="101"/>
  <c r="S465" i="101"/>
  <c r="S434" i="101"/>
  <c r="S403" i="101"/>
  <c r="W496" i="101"/>
  <c r="W465" i="101"/>
  <c r="W434" i="101"/>
  <c r="W403" i="101"/>
  <c r="AA496" i="101"/>
  <c r="AA465" i="101"/>
  <c r="AA434" i="101"/>
  <c r="AA403" i="101"/>
  <c r="G497" i="101"/>
  <c r="G466" i="101"/>
  <c r="G435" i="101"/>
  <c r="G404" i="101"/>
  <c r="K497" i="101"/>
  <c r="K466" i="101"/>
  <c r="K435" i="101"/>
  <c r="K404" i="101"/>
  <c r="O497" i="101"/>
  <c r="O466" i="101"/>
  <c r="O435" i="101"/>
  <c r="O404" i="101"/>
  <c r="S497" i="101"/>
  <c r="S466" i="101"/>
  <c r="S435" i="101"/>
  <c r="S404" i="101"/>
  <c r="W497" i="101"/>
  <c r="W466" i="101"/>
  <c r="W435" i="101"/>
  <c r="W404" i="101"/>
  <c r="AA497" i="101"/>
  <c r="AA466" i="101"/>
  <c r="AA435" i="101"/>
  <c r="AA404" i="101"/>
  <c r="G498" i="101"/>
  <c r="G467" i="101"/>
  <c r="G436" i="101"/>
  <c r="G405" i="101"/>
  <c r="K498" i="101"/>
  <c r="K467" i="101"/>
  <c r="K436" i="101"/>
  <c r="K405" i="101"/>
  <c r="O498" i="101"/>
  <c r="O467" i="101"/>
  <c r="O436" i="101"/>
  <c r="O405" i="101"/>
  <c r="S498" i="101"/>
  <c r="S467" i="101"/>
  <c r="S436" i="101"/>
  <c r="S405" i="101"/>
  <c r="W498" i="101"/>
  <c r="W467" i="101"/>
  <c r="W436" i="101"/>
  <c r="W405" i="101"/>
  <c r="AA498" i="101"/>
  <c r="AA467" i="101"/>
  <c r="AA436" i="101"/>
  <c r="AA405" i="101"/>
  <c r="G499" i="101"/>
  <c r="G468" i="101"/>
  <c r="G437" i="101"/>
  <c r="G406" i="101"/>
  <c r="K499" i="101"/>
  <c r="K468" i="101"/>
  <c r="K437" i="101"/>
  <c r="K406" i="101"/>
  <c r="O499" i="101"/>
  <c r="O468" i="101"/>
  <c r="O437" i="101"/>
  <c r="O406" i="101"/>
  <c r="S499" i="101"/>
  <c r="S468" i="101"/>
  <c r="S437" i="101"/>
  <c r="S406" i="101"/>
  <c r="W499" i="101"/>
  <c r="W468" i="101"/>
  <c r="W437" i="101"/>
  <c r="W406" i="101"/>
  <c r="AA499" i="101"/>
  <c r="AA468" i="101"/>
  <c r="AA437" i="101"/>
  <c r="AA406" i="101"/>
  <c r="G501" i="101"/>
  <c r="G470" i="101"/>
  <c r="G439" i="101"/>
  <c r="G408" i="101"/>
  <c r="K501" i="101"/>
  <c r="K470" i="101"/>
  <c r="K439" i="101"/>
  <c r="K408" i="101"/>
  <c r="O501" i="101"/>
  <c r="O470" i="101"/>
  <c r="O439" i="101"/>
  <c r="O408" i="101"/>
  <c r="S501" i="101"/>
  <c r="S470" i="101"/>
  <c r="S439" i="101"/>
  <c r="S408" i="101"/>
  <c r="W501" i="101"/>
  <c r="W470" i="101"/>
  <c r="W439" i="101"/>
  <c r="W408" i="101"/>
  <c r="AA501" i="101"/>
  <c r="AA470" i="101"/>
  <c r="AA439" i="101"/>
  <c r="AA408" i="101"/>
  <c r="G502" i="101"/>
  <c r="G471" i="101"/>
  <c r="G440" i="101"/>
  <c r="G409" i="101"/>
  <c r="K502" i="101"/>
  <c r="K471" i="101"/>
  <c r="K440" i="101"/>
  <c r="K409" i="101"/>
  <c r="O502" i="101"/>
  <c r="O471" i="101"/>
  <c r="O440" i="101"/>
  <c r="O409" i="101"/>
  <c r="S502" i="101"/>
  <c r="S471" i="101"/>
  <c r="S440" i="101"/>
  <c r="S409" i="101"/>
  <c r="W502" i="101"/>
  <c r="W471" i="101"/>
  <c r="W440" i="101"/>
  <c r="W409" i="101"/>
  <c r="AA502" i="101"/>
  <c r="AA471" i="101"/>
  <c r="AA440" i="101"/>
  <c r="AA409" i="101"/>
  <c r="G503" i="101"/>
  <c r="G472" i="101"/>
  <c r="G441" i="101"/>
  <c r="G410" i="101"/>
  <c r="K503" i="101"/>
  <c r="K472" i="101"/>
  <c r="K441" i="101"/>
  <c r="K410" i="101"/>
  <c r="O503" i="101"/>
  <c r="O472" i="101"/>
  <c r="O441" i="101"/>
  <c r="O410" i="101"/>
  <c r="S503" i="101"/>
  <c r="S472" i="101"/>
  <c r="S441" i="101"/>
  <c r="S410" i="101"/>
  <c r="W503" i="101"/>
  <c r="W472" i="101"/>
  <c r="W441" i="101"/>
  <c r="W410" i="101"/>
  <c r="AA503" i="101"/>
  <c r="AA472" i="101"/>
  <c r="AA441" i="101"/>
  <c r="AA410" i="101"/>
  <c r="G504" i="101"/>
  <c r="G473" i="101"/>
  <c r="G442" i="101"/>
  <c r="G411" i="101"/>
  <c r="K504" i="101"/>
  <c r="K473" i="101"/>
  <c r="K442" i="101"/>
  <c r="K411" i="101"/>
  <c r="O504" i="101"/>
  <c r="O473" i="101"/>
  <c r="O442" i="101"/>
  <c r="O411" i="101"/>
  <c r="S504" i="101"/>
  <c r="S473" i="101"/>
  <c r="S442" i="101"/>
  <c r="S411" i="101"/>
  <c r="W504" i="101"/>
  <c r="W473" i="101"/>
  <c r="W442" i="101"/>
  <c r="W411" i="101"/>
  <c r="AA504" i="101"/>
  <c r="AA473" i="101"/>
  <c r="AA442" i="101"/>
  <c r="AA411" i="101"/>
  <c r="G505" i="101"/>
  <c r="G474" i="101"/>
  <c r="G443" i="101"/>
  <c r="G412" i="101"/>
  <c r="K505" i="101"/>
  <c r="K474" i="101"/>
  <c r="K443" i="101"/>
  <c r="K412" i="101"/>
  <c r="O505" i="101"/>
  <c r="O474" i="101"/>
  <c r="O443" i="101"/>
  <c r="O412" i="101"/>
  <c r="S505" i="101"/>
  <c r="S474" i="101"/>
  <c r="S443" i="101"/>
  <c r="S412" i="101"/>
  <c r="W505" i="101"/>
  <c r="W474" i="101"/>
  <c r="W443" i="101"/>
  <c r="W412" i="101"/>
  <c r="AA505" i="101"/>
  <c r="AA474" i="101"/>
  <c r="AA443" i="101"/>
  <c r="AA412" i="101"/>
  <c r="G506" i="101"/>
  <c r="G475" i="101"/>
  <c r="G444" i="101"/>
  <c r="G413" i="101"/>
  <c r="K506" i="101"/>
  <c r="K475" i="101"/>
  <c r="K444" i="101"/>
  <c r="K413" i="101"/>
  <c r="O506" i="101"/>
  <c r="O475" i="101"/>
  <c r="O444" i="101"/>
  <c r="O413" i="101"/>
  <c r="S506" i="101"/>
  <c r="S475" i="101"/>
  <c r="S444" i="101"/>
  <c r="S413" i="101"/>
  <c r="W506" i="101"/>
  <c r="W475" i="101"/>
  <c r="W444" i="101"/>
  <c r="W413" i="101"/>
  <c r="AA506" i="101"/>
  <c r="AA475" i="101"/>
  <c r="AA444" i="101"/>
  <c r="AA413" i="101"/>
  <c r="G507" i="101"/>
  <c r="G476" i="101"/>
  <c r="G445" i="101"/>
  <c r="G414" i="101"/>
  <c r="K507" i="101"/>
  <c r="K476" i="101"/>
  <c r="K445" i="101"/>
  <c r="K414" i="101"/>
  <c r="O507" i="101"/>
  <c r="O476" i="101"/>
  <c r="O445" i="101"/>
  <c r="O414" i="101"/>
  <c r="S507" i="101"/>
  <c r="S476" i="101"/>
  <c r="S445" i="101"/>
  <c r="S414" i="101"/>
  <c r="W507" i="101"/>
  <c r="W476" i="101"/>
  <c r="W445" i="101"/>
  <c r="W414" i="101"/>
  <c r="AA507" i="101"/>
  <c r="AA476" i="101"/>
  <c r="AA445" i="101"/>
  <c r="AA414" i="101"/>
  <c r="G508" i="101"/>
  <c r="G477" i="101"/>
  <c r="G446" i="101"/>
  <c r="G415" i="101"/>
  <c r="K508" i="101"/>
  <c r="K477" i="101"/>
  <c r="K446" i="101"/>
  <c r="K415" i="101"/>
  <c r="O508" i="101"/>
  <c r="O477" i="101"/>
  <c r="O446" i="101"/>
  <c r="O415" i="101"/>
  <c r="S508" i="101"/>
  <c r="S477" i="101"/>
  <c r="S446" i="101"/>
  <c r="S415" i="101"/>
  <c r="W508" i="101"/>
  <c r="W477" i="101"/>
  <c r="W446" i="101"/>
  <c r="W415" i="101"/>
  <c r="AA508" i="101"/>
  <c r="AA477" i="101"/>
  <c r="AA446" i="101"/>
  <c r="AA415" i="101"/>
  <c r="G509" i="101"/>
  <c r="G478" i="101"/>
  <c r="G447" i="101"/>
  <c r="G416" i="101"/>
  <c r="K509" i="101"/>
  <c r="K478" i="101"/>
  <c r="K447" i="101"/>
  <c r="K416" i="101"/>
  <c r="O509" i="101"/>
  <c r="O478" i="101"/>
  <c r="O447" i="101"/>
  <c r="O416" i="101"/>
  <c r="S509" i="101"/>
  <c r="S478" i="101"/>
  <c r="S447" i="101"/>
  <c r="S416" i="101"/>
  <c r="W509" i="101"/>
  <c r="W478" i="101"/>
  <c r="W447" i="101"/>
  <c r="W416" i="101"/>
  <c r="AA509" i="101"/>
  <c r="AA478" i="101"/>
  <c r="AA447" i="101"/>
  <c r="AA416" i="101"/>
  <c r="G510" i="101"/>
  <c r="G479" i="101"/>
  <c r="G448" i="101"/>
  <c r="G417" i="101"/>
  <c r="K510" i="101"/>
  <c r="K479" i="101"/>
  <c r="K448" i="101"/>
  <c r="K417" i="101"/>
  <c r="O510" i="101"/>
  <c r="O479" i="101"/>
  <c r="O448" i="101"/>
  <c r="O417" i="101"/>
  <c r="S510" i="101"/>
  <c r="S479" i="101"/>
  <c r="S448" i="101"/>
  <c r="S417" i="101"/>
  <c r="W510" i="101"/>
  <c r="W479" i="101"/>
  <c r="W448" i="101"/>
  <c r="W417" i="101"/>
  <c r="AA510" i="101"/>
  <c r="AA479" i="101"/>
  <c r="AA448" i="101"/>
  <c r="AA417" i="101"/>
  <c r="G511" i="101"/>
  <c r="G480" i="101"/>
  <c r="G449" i="101"/>
  <c r="G418" i="101"/>
  <c r="K511" i="101"/>
  <c r="K480" i="101"/>
  <c r="K449" i="101"/>
  <c r="K418" i="101"/>
  <c r="O511" i="101"/>
  <c r="O480" i="101"/>
  <c r="O449" i="101"/>
  <c r="O418" i="101"/>
  <c r="S511" i="101"/>
  <c r="S480" i="101"/>
  <c r="S449" i="101"/>
  <c r="S418" i="101"/>
  <c r="W511" i="101"/>
  <c r="W480" i="101"/>
  <c r="W449" i="101"/>
  <c r="W418" i="101"/>
  <c r="AA511" i="101"/>
  <c r="AA480" i="101"/>
  <c r="AA449" i="101"/>
  <c r="AA418" i="101"/>
  <c r="G512" i="101"/>
  <c r="G481" i="101"/>
  <c r="G450" i="101"/>
  <c r="G419" i="101"/>
  <c r="K512" i="101"/>
  <c r="K481" i="101"/>
  <c r="K450" i="101"/>
  <c r="K419" i="101"/>
  <c r="O512" i="101"/>
  <c r="O481" i="101"/>
  <c r="O450" i="101"/>
  <c r="O419" i="101"/>
  <c r="S512" i="101"/>
  <c r="S481" i="101"/>
  <c r="S450" i="101"/>
  <c r="S419" i="101"/>
  <c r="W512" i="101"/>
  <c r="W481" i="101"/>
  <c r="W450" i="101"/>
  <c r="W419" i="101"/>
  <c r="AA512" i="101"/>
  <c r="AA481" i="101"/>
  <c r="AA450" i="101"/>
  <c r="AA419" i="101"/>
  <c r="G513" i="101"/>
  <c r="G482" i="101"/>
  <c r="G451" i="101"/>
  <c r="G420" i="101"/>
  <c r="K513" i="101"/>
  <c r="K482" i="101"/>
  <c r="K451" i="101"/>
  <c r="K420" i="101"/>
  <c r="O513" i="101"/>
  <c r="O482" i="101"/>
  <c r="O451" i="101"/>
  <c r="O420" i="101"/>
  <c r="S513" i="101"/>
  <c r="S482" i="101"/>
  <c r="S451" i="101"/>
  <c r="S420" i="101"/>
  <c r="W513" i="101"/>
  <c r="W482" i="101"/>
  <c r="W451" i="101"/>
  <c r="W420" i="101"/>
  <c r="AA513" i="101"/>
  <c r="AA482" i="101"/>
  <c r="AA451" i="101"/>
  <c r="AA420" i="101"/>
  <c r="F359" i="101"/>
  <c r="F328" i="101"/>
  <c r="F266" i="101"/>
  <c r="F297" i="101"/>
  <c r="J359" i="101"/>
  <c r="J328" i="101"/>
  <c r="J266" i="101"/>
  <c r="J297" i="101"/>
  <c r="N359" i="101"/>
  <c r="N328" i="101"/>
  <c r="N297" i="101"/>
  <c r="N266" i="101"/>
  <c r="R359" i="101"/>
  <c r="R328" i="101"/>
  <c r="R297" i="101"/>
  <c r="R266" i="101"/>
  <c r="V359" i="101"/>
  <c r="V328" i="101"/>
  <c r="V266" i="101"/>
  <c r="V297" i="101"/>
  <c r="Z359" i="101"/>
  <c r="Z328" i="101"/>
  <c r="Z266" i="101"/>
  <c r="Z297" i="101"/>
  <c r="F360" i="101"/>
  <c r="F298" i="101"/>
  <c r="F329" i="101"/>
  <c r="F267" i="101"/>
  <c r="J360" i="101"/>
  <c r="J298" i="101"/>
  <c r="J329" i="101"/>
  <c r="J267" i="101"/>
  <c r="N360" i="101"/>
  <c r="N298" i="101"/>
  <c r="N329" i="101"/>
  <c r="N267" i="101"/>
  <c r="R360" i="101"/>
  <c r="R298" i="101"/>
  <c r="R329" i="101"/>
  <c r="R267" i="101"/>
  <c r="V360" i="101"/>
  <c r="V298" i="101"/>
  <c r="V329" i="101"/>
  <c r="V267" i="101"/>
  <c r="Z360" i="101"/>
  <c r="Z298" i="101"/>
  <c r="Z329" i="101"/>
  <c r="Z267" i="101"/>
  <c r="F361" i="101"/>
  <c r="F330" i="101"/>
  <c r="F299" i="101"/>
  <c r="F268" i="101"/>
  <c r="J361" i="101"/>
  <c r="J330" i="101"/>
  <c r="J299" i="101"/>
  <c r="J268" i="101"/>
  <c r="N361" i="101"/>
  <c r="N330" i="101"/>
  <c r="N299" i="101"/>
  <c r="N268" i="101"/>
  <c r="R361" i="101"/>
  <c r="R330" i="101"/>
  <c r="R299" i="101"/>
  <c r="R268" i="101"/>
  <c r="V361" i="101"/>
  <c r="V330" i="101"/>
  <c r="V299" i="101"/>
  <c r="V268" i="101"/>
  <c r="Z361" i="101"/>
  <c r="Z330" i="101"/>
  <c r="Z299" i="101"/>
  <c r="Z268" i="101"/>
  <c r="F362" i="101"/>
  <c r="F300" i="101"/>
  <c r="F331" i="101"/>
  <c r="F269" i="101"/>
  <c r="J362" i="101"/>
  <c r="J300" i="101"/>
  <c r="J331" i="101"/>
  <c r="J269" i="101"/>
  <c r="N362" i="101"/>
  <c r="N300" i="101"/>
  <c r="N331" i="101"/>
  <c r="N269" i="101"/>
  <c r="R362" i="101"/>
  <c r="R300" i="101"/>
  <c r="R331" i="101"/>
  <c r="R269" i="101"/>
  <c r="V362" i="101"/>
  <c r="V300" i="101"/>
  <c r="V331" i="101"/>
  <c r="V269" i="101"/>
  <c r="Z362" i="101"/>
  <c r="Z300" i="101"/>
  <c r="Z331" i="101"/>
  <c r="Z269" i="101"/>
  <c r="F363" i="101"/>
  <c r="F332" i="101"/>
  <c r="F301" i="101"/>
  <c r="F270" i="101"/>
  <c r="J363" i="101"/>
  <c r="J332" i="101"/>
  <c r="J270" i="101"/>
  <c r="J301" i="101"/>
  <c r="N363" i="101"/>
  <c r="N332" i="101"/>
  <c r="N270" i="101"/>
  <c r="N301" i="101"/>
  <c r="R363" i="101"/>
  <c r="R332" i="101"/>
  <c r="R301" i="101"/>
  <c r="R270" i="101"/>
  <c r="V363" i="101"/>
  <c r="V332" i="101"/>
  <c r="V301" i="101"/>
  <c r="V270" i="101"/>
  <c r="Z363" i="101"/>
  <c r="Z332" i="101"/>
  <c r="Z270" i="101"/>
  <c r="Z301" i="101"/>
  <c r="F364" i="101"/>
  <c r="F302" i="101"/>
  <c r="F333" i="101"/>
  <c r="F271" i="101"/>
  <c r="J364" i="101"/>
  <c r="J302" i="101"/>
  <c r="J333" i="101"/>
  <c r="J271" i="101"/>
  <c r="N364" i="101"/>
  <c r="N302" i="101"/>
  <c r="N333" i="101"/>
  <c r="N271" i="101"/>
  <c r="R364" i="101"/>
  <c r="R302" i="101"/>
  <c r="R333" i="101"/>
  <c r="R271" i="101"/>
  <c r="V364" i="101"/>
  <c r="V302" i="101"/>
  <c r="V333" i="101"/>
  <c r="V271" i="101"/>
  <c r="Z364" i="101"/>
  <c r="Z302" i="101"/>
  <c r="Z333" i="101"/>
  <c r="Z271" i="101"/>
  <c r="F365" i="101"/>
  <c r="F334" i="101"/>
  <c r="F303" i="101"/>
  <c r="F272" i="101"/>
  <c r="J365" i="101"/>
  <c r="J334" i="101"/>
  <c r="J303" i="101"/>
  <c r="J272" i="101"/>
  <c r="N365" i="101"/>
  <c r="N334" i="101"/>
  <c r="N303" i="101"/>
  <c r="N272" i="101"/>
  <c r="R365" i="101"/>
  <c r="R334" i="101"/>
  <c r="R303" i="101"/>
  <c r="R272" i="101"/>
  <c r="V365" i="101"/>
  <c r="V334" i="101"/>
  <c r="V303" i="101"/>
  <c r="V272" i="101"/>
  <c r="Z365" i="101"/>
  <c r="Z334" i="101"/>
  <c r="Z303" i="101"/>
  <c r="Z272" i="101"/>
  <c r="F366" i="101"/>
  <c r="F304" i="101"/>
  <c r="F335" i="101"/>
  <c r="F273" i="101"/>
  <c r="J366" i="101"/>
  <c r="J304" i="101"/>
  <c r="J335" i="101"/>
  <c r="J273" i="101"/>
  <c r="N366" i="101"/>
  <c r="N304" i="101"/>
  <c r="N335" i="101"/>
  <c r="N273" i="101"/>
  <c r="R366" i="101"/>
  <c r="R304" i="101"/>
  <c r="R335" i="101"/>
  <c r="R273" i="101"/>
  <c r="V366" i="101"/>
  <c r="V304" i="101"/>
  <c r="V335" i="101"/>
  <c r="V273" i="101"/>
  <c r="Z366" i="101"/>
  <c r="Z304" i="101"/>
  <c r="Z335" i="101"/>
  <c r="Z273" i="101"/>
  <c r="F367" i="101"/>
  <c r="F336" i="101"/>
  <c r="F305" i="101"/>
  <c r="F274" i="101"/>
  <c r="J367" i="101"/>
  <c r="J336" i="101"/>
  <c r="J305" i="101"/>
  <c r="J274" i="101"/>
  <c r="N367" i="101"/>
  <c r="N336" i="101"/>
  <c r="N274" i="101"/>
  <c r="N305" i="101"/>
  <c r="R367" i="101"/>
  <c r="R336" i="101"/>
  <c r="R274" i="101"/>
  <c r="R305" i="101"/>
  <c r="V367" i="101"/>
  <c r="V336" i="101"/>
  <c r="V305" i="101"/>
  <c r="V274" i="101"/>
  <c r="Z367" i="101"/>
  <c r="Z336" i="101"/>
  <c r="Z305" i="101"/>
  <c r="Z274" i="101"/>
  <c r="F368" i="101"/>
  <c r="F306" i="101"/>
  <c r="F337" i="101"/>
  <c r="F275" i="101"/>
  <c r="J368" i="101"/>
  <c r="J306" i="101"/>
  <c r="J337" i="101"/>
  <c r="J275" i="101"/>
  <c r="N368" i="101"/>
  <c r="N306" i="101"/>
  <c r="N337" i="101"/>
  <c r="N275" i="101"/>
  <c r="R368" i="101"/>
  <c r="R306" i="101"/>
  <c r="R337" i="101"/>
  <c r="R275" i="101"/>
  <c r="V368" i="101"/>
  <c r="V306" i="101"/>
  <c r="V337" i="101"/>
  <c r="V275" i="101"/>
  <c r="Z368" i="101"/>
  <c r="Z306" i="101"/>
  <c r="Z337" i="101"/>
  <c r="Z275" i="101"/>
  <c r="F369" i="101"/>
  <c r="F338" i="101"/>
  <c r="F307" i="101"/>
  <c r="F276" i="101"/>
  <c r="J369" i="101"/>
  <c r="J338" i="101"/>
  <c r="J307" i="101"/>
  <c r="J276" i="101"/>
  <c r="N369" i="101"/>
  <c r="N338" i="101"/>
  <c r="N307" i="101"/>
  <c r="N276" i="101"/>
  <c r="R369" i="101"/>
  <c r="R338" i="101"/>
  <c r="R307" i="101"/>
  <c r="R276" i="101"/>
  <c r="V369" i="101"/>
  <c r="V338" i="101"/>
  <c r="V307" i="101"/>
  <c r="V276" i="101"/>
  <c r="Z369" i="101"/>
  <c r="Z338" i="101"/>
  <c r="Z307" i="101"/>
  <c r="Z276" i="101"/>
  <c r="F370" i="101"/>
  <c r="F308" i="101"/>
  <c r="F339" i="101"/>
  <c r="F277" i="101"/>
  <c r="J370" i="101"/>
  <c r="J308" i="101"/>
  <c r="J339" i="101"/>
  <c r="J277" i="101"/>
  <c r="N370" i="101"/>
  <c r="N308" i="101"/>
  <c r="N339" i="101"/>
  <c r="N277" i="101"/>
  <c r="R370" i="101"/>
  <c r="R308" i="101"/>
  <c r="R339" i="101"/>
  <c r="R277" i="101"/>
  <c r="V370" i="101"/>
  <c r="V308" i="101"/>
  <c r="V339" i="101"/>
  <c r="V277" i="101"/>
  <c r="AA370" i="101"/>
  <c r="AA339" i="101"/>
  <c r="AA308" i="101"/>
  <c r="AA277" i="101"/>
  <c r="G371" i="101"/>
  <c r="G309" i="101"/>
  <c r="G340" i="101"/>
  <c r="G278" i="101"/>
  <c r="K371" i="101"/>
  <c r="K309" i="101"/>
  <c r="K340" i="101"/>
  <c r="K278" i="101"/>
  <c r="O371" i="101"/>
  <c r="O309" i="101"/>
  <c r="O340" i="101"/>
  <c r="O278" i="101"/>
  <c r="S371" i="101"/>
  <c r="S309" i="101"/>
  <c r="S340" i="101"/>
  <c r="S278" i="101"/>
  <c r="W371" i="101"/>
  <c r="W309" i="101"/>
  <c r="W340" i="101"/>
  <c r="W278" i="101"/>
  <c r="AA371" i="101"/>
  <c r="AA309" i="101"/>
  <c r="AA340" i="101"/>
  <c r="AA278" i="101"/>
  <c r="G372" i="101"/>
  <c r="G341" i="101"/>
  <c r="G310" i="101"/>
  <c r="G279" i="101"/>
  <c r="K372" i="101"/>
  <c r="K341" i="101"/>
  <c r="K279" i="101"/>
  <c r="K310" i="101"/>
  <c r="O372" i="101"/>
  <c r="O341" i="101"/>
  <c r="O279" i="101"/>
  <c r="O310" i="101"/>
  <c r="S372" i="101"/>
  <c r="S341" i="101"/>
  <c r="S310" i="101"/>
  <c r="S279" i="101"/>
  <c r="X372" i="101"/>
  <c r="X310" i="101"/>
  <c r="X341" i="101"/>
  <c r="X279" i="101"/>
  <c r="AB372" i="101"/>
  <c r="AB310" i="101"/>
  <c r="AB341" i="101"/>
  <c r="AB279" i="101"/>
  <c r="H373" i="101"/>
  <c r="H342" i="101"/>
  <c r="H280" i="101"/>
  <c r="H311" i="101"/>
  <c r="L373" i="101"/>
  <c r="L342" i="101"/>
  <c r="L311" i="101"/>
  <c r="L280" i="101"/>
  <c r="P373" i="101"/>
  <c r="P342" i="101"/>
  <c r="P311" i="101"/>
  <c r="P280" i="101"/>
  <c r="T373" i="101"/>
  <c r="T342" i="101"/>
  <c r="T280" i="101"/>
  <c r="T311" i="101"/>
  <c r="X373" i="101"/>
  <c r="X342" i="101"/>
  <c r="X280" i="101"/>
  <c r="X311" i="101"/>
  <c r="AB373" i="101"/>
  <c r="AB342" i="101"/>
  <c r="AB311" i="101"/>
  <c r="AB280" i="101"/>
  <c r="H374" i="101"/>
  <c r="H312" i="101"/>
  <c r="H343" i="101"/>
  <c r="H281" i="101"/>
  <c r="L374" i="101"/>
  <c r="L312" i="101"/>
  <c r="L343" i="101"/>
  <c r="L281" i="101"/>
  <c r="P374" i="101"/>
  <c r="P312" i="101"/>
  <c r="P343" i="101"/>
  <c r="P281" i="101"/>
  <c r="T374" i="101"/>
  <c r="T312" i="101"/>
  <c r="T343" i="101"/>
  <c r="T281" i="101"/>
  <c r="X374" i="101"/>
  <c r="X312" i="101"/>
  <c r="X343" i="101"/>
  <c r="X281" i="101"/>
  <c r="AB374" i="101"/>
  <c r="AB312" i="101"/>
  <c r="AB343" i="101"/>
  <c r="AB281" i="101"/>
  <c r="H375" i="101"/>
  <c r="H344" i="101"/>
  <c r="H313" i="101"/>
  <c r="H282" i="101"/>
  <c r="L375" i="101"/>
  <c r="L344" i="101"/>
  <c r="L313" i="101"/>
  <c r="L282" i="101"/>
  <c r="P375" i="101"/>
  <c r="P344" i="101"/>
  <c r="P313" i="101"/>
  <c r="P282" i="101"/>
  <c r="T375" i="101"/>
  <c r="T344" i="101"/>
  <c r="T313" i="101"/>
  <c r="T282" i="101"/>
  <c r="X375" i="101"/>
  <c r="X344" i="101"/>
  <c r="X313" i="101"/>
  <c r="X282" i="101"/>
  <c r="AB375" i="101"/>
  <c r="AB344" i="101"/>
  <c r="AB313" i="101"/>
  <c r="AB282" i="101"/>
  <c r="H376" i="101"/>
  <c r="H314" i="101"/>
  <c r="H345" i="101"/>
  <c r="H283" i="101"/>
  <c r="L376" i="101"/>
  <c r="L314" i="101"/>
  <c r="L345" i="101"/>
  <c r="L283" i="101"/>
  <c r="P376" i="101"/>
  <c r="P314" i="101"/>
  <c r="P345" i="101"/>
  <c r="P283" i="101"/>
  <c r="T376" i="101"/>
  <c r="T314" i="101"/>
  <c r="T345" i="101"/>
  <c r="T283" i="101"/>
  <c r="X376" i="101"/>
  <c r="X314" i="101"/>
  <c r="X345" i="101"/>
  <c r="X283" i="101"/>
  <c r="AB376" i="101"/>
  <c r="AB314" i="101"/>
  <c r="AB345" i="101"/>
  <c r="AB283" i="101"/>
  <c r="H377" i="101"/>
  <c r="H346" i="101"/>
  <c r="H284" i="101"/>
  <c r="H315" i="101"/>
  <c r="L377" i="101"/>
  <c r="L346" i="101"/>
  <c r="L284" i="101"/>
  <c r="L315" i="101"/>
  <c r="P377" i="101"/>
  <c r="P346" i="101"/>
  <c r="P315" i="101"/>
  <c r="P284" i="101"/>
  <c r="T377" i="101"/>
  <c r="T346" i="101"/>
  <c r="T315" i="101"/>
  <c r="T284" i="101"/>
  <c r="X377" i="101"/>
  <c r="X346" i="101"/>
  <c r="X284" i="101"/>
  <c r="X315" i="101"/>
  <c r="AB377" i="101"/>
  <c r="AB346" i="101"/>
  <c r="AB284" i="101"/>
  <c r="AB315" i="101"/>
  <c r="H378" i="101"/>
  <c r="H316" i="101"/>
  <c r="H347" i="101"/>
  <c r="H285" i="101"/>
  <c r="L378" i="101"/>
  <c r="L316" i="101"/>
  <c r="L347" i="101"/>
  <c r="L285" i="101"/>
  <c r="P378" i="101"/>
  <c r="P316" i="101"/>
  <c r="P347" i="101"/>
  <c r="P285" i="101"/>
  <c r="T378" i="101"/>
  <c r="T316" i="101"/>
  <c r="T347" i="101"/>
  <c r="T285" i="101"/>
  <c r="X378" i="101"/>
  <c r="X316" i="101"/>
  <c r="X347" i="101"/>
  <c r="X285" i="101"/>
  <c r="AB378" i="101"/>
  <c r="AB316" i="101"/>
  <c r="AB347" i="101"/>
  <c r="AB285" i="101"/>
  <c r="H379" i="101"/>
  <c r="H348" i="101"/>
  <c r="H317" i="101"/>
  <c r="H286" i="101"/>
  <c r="L379" i="101"/>
  <c r="L348" i="101"/>
  <c r="L317" i="101"/>
  <c r="L286" i="101"/>
  <c r="P379" i="101"/>
  <c r="P348" i="101"/>
  <c r="P317" i="101"/>
  <c r="P286" i="101"/>
  <c r="T379" i="101"/>
  <c r="T348" i="101"/>
  <c r="T317" i="101"/>
  <c r="T286" i="101"/>
  <c r="X379" i="101"/>
  <c r="X348" i="101"/>
  <c r="X317" i="101"/>
  <c r="X286" i="101"/>
  <c r="AB379" i="101"/>
  <c r="AB348" i="101"/>
  <c r="AB317" i="101"/>
  <c r="AB286" i="101"/>
  <c r="H380" i="101"/>
  <c r="H349" i="101"/>
  <c r="H318" i="101"/>
  <c r="H287" i="101"/>
  <c r="L380" i="101"/>
  <c r="L349" i="101"/>
  <c r="L318" i="101"/>
  <c r="L287" i="101"/>
  <c r="P380" i="101"/>
  <c r="P349" i="101"/>
  <c r="P287" i="101"/>
  <c r="P318" i="101"/>
  <c r="T380" i="101"/>
  <c r="T349" i="101"/>
  <c r="T318" i="101"/>
  <c r="T287" i="101"/>
  <c r="X380" i="101"/>
  <c r="X349" i="101"/>
  <c r="X318" i="101"/>
  <c r="X287" i="101"/>
  <c r="AB380" i="101"/>
  <c r="AB349" i="101"/>
  <c r="AB318" i="101"/>
  <c r="AB287" i="101"/>
  <c r="H381" i="101"/>
  <c r="H350" i="101"/>
  <c r="H288" i="101"/>
  <c r="H319" i="101"/>
  <c r="L381" i="101"/>
  <c r="L350" i="101"/>
  <c r="L319" i="101"/>
  <c r="L288" i="101"/>
  <c r="P381" i="101"/>
  <c r="P350" i="101"/>
  <c r="P319" i="101"/>
  <c r="P288" i="101"/>
  <c r="T381" i="101"/>
  <c r="T350" i="101"/>
  <c r="T288" i="101"/>
  <c r="T319" i="101"/>
  <c r="X381" i="101"/>
  <c r="X350" i="101"/>
  <c r="X288" i="101"/>
  <c r="X319" i="101"/>
  <c r="AB381" i="101"/>
  <c r="AB350" i="101"/>
  <c r="AB319" i="101"/>
  <c r="AB288" i="101"/>
  <c r="H382" i="101"/>
  <c r="H351" i="101"/>
  <c r="H289" i="101"/>
  <c r="H320" i="101"/>
  <c r="L382" i="101"/>
  <c r="L351" i="101"/>
  <c r="L289" i="101"/>
  <c r="L320" i="101"/>
  <c r="P382" i="101"/>
  <c r="P351" i="101"/>
  <c r="P289" i="101"/>
  <c r="P320" i="101"/>
  <c r="T382" i="101"/>
  <c r="T351" i="101"/>
  <c r="T320" i="101"/>
  <c r="T289" i="101"/>
  <c r="X382" i="101"/>
  <c r="X351" i="101"/>
  <c r="X289" i="101"/>
  <c r="X320" i="101"/>
  <c r="AB382" i="101"/>
  <c r="AB351" i="101"/>
  <c r="AB289" i="101"/>
  <c r="AB320" i="101"/>
  <c r="H383" i="101"/>
  <c r="H352" i="101"/>
  <c r="H321" i="101"/>
  <c r="H290" i="101"/>
  <c r="L383" i="101"/>
  <c r="L352" i="101"/>
  <c r="L321" i="101"/>
  <c r="L290" i="101"/>
  <c r="P383" i="101"/>
  <c r="P352" i="101"/>
  <c r="P321" i="101"/>
  <c r="P290" i="101"/>
  <c r="T383" i="101"/>
  <c r="T352" i="101"/>
  <c r="T321" i="101"/>
  <c r="T290" i="101"/>
  <c r="X383" i="101"/>
  <c r="X352" i="101"/>
  <c r="X321" i="101"/>
  <c r="X290" i="101"/>
  <c r="AB383" i="101"/>
  <c r="AB352" i="101"/>
  <c r="AB321" i="101"/>
  <c r="AB290" i="101"/>
  <c r="H384" i="101"/>
  <c r="H353" i="101"/>
  <c r="H322" i="101"/>
  <c r="H291" i="101"/>
  <c r="L384" i="101"/>
  <c r="L353" i="101"/>
  <c r="L322" i="101"/>
  <c r="L291" i="101"/>
  <c r="P384" i="101"/>
  <c r="P353" i="101"/>
  <c r="P322" i="101"/>
  <c r="P291" i="101"/>
  <c r="T384" i="101"/>
  <c r="T353" i="101"/>
  <c r="T291" i="101"/>
  <c r="T322" i="101"/>
  <c r="X384" i="101"/>
  <c r="X353" i="101"/>
  <c r="X322" i="101"/>
  <c r="X291" i="101"/>
  <c r="AB384" i="101"/>
  <c r="AB353" i="101"/>
  <c r="AB322" i="101"/>
  <c r="AB291" i="101"/>
  <c r="H385" i="101"/>
  <c r="H354" i="101"/>
  <c r="H292" i="101"/>
  <c r="H323" i="101"/>
  <c r="L385" i="101"/>
  <c r="L354" i="101"/>
  <c r="L292" i="101"/>
  <c r="L323" i="101"/>
  <c r="P385" i="101"/>
  <c r="P354" i="101"/>
  <c r="P323" i="101"/>
  <c r="P292" i="101"/>
  <c r="T385" i="101"/>
  <c r="T354" i="101"/>
  <c r="T323" i="101"/>
  <c r="T292" i="101"/>
  <c r="X385" i="101"/>
  <c r="X354" i="101"/>
  <c r="X292" i="101"/>
  <c r="X323" i="101"/>
  <c r="AB385" i="101"/>
  <c r="AB354" i="101"/>
  <c r="AB292" i="101"/>
  <c r="AB323" i="101"/>
  <c r="H386" i="101"/>
  <c r="H355" i="101"/>
  <c r="H293" i="101"/>
  <c r="H324" i="101"/>
  <c r="L386" i="101"/>
  <c r="L355" i="101"/>
  <c r="L293" i="101"/>
  <c r="L324" i="101"/>
  <c r="P386" i="101"/>
  <c r="P355" i="101"/>
  <c r="P293" i="101"/>
  <c r="P324" i="101"/>
  <c r="T386" i="101"/>
  <c r="T355" i="101"/>
  <c r="T293" i="101"/>
  <c r="T324" i="101"/>
  <c r="X386" i="101"/>
  <c r="X355" i="101"/>
  <c r="X293" i="101"/>
  <c r="X324" i="101"/>
  <c r="AB386" i="101"/>
  <c r="AB355" i="101"/>
  <c r="AB293" i="101"/>
  <c r="AB324" i="101"/>
  <c r="H387" i="101"/>
  <c r="H356" i="101"/>
  <c r="H325" i="101"/>
  <c r="H294" i="101"/>
  <c r="L387" i="101"/>
  <c r="L356" i="101"/>
  <c r="L325" i="101"/>
  <c r="L294" i="101"/>
  <c r="P387" i="101"/>
  <c r="P356" i="101"/>
  <c r="P325" i="101"/>
  <c r="P294" i="101"/>
  <c r="T387" i="101"/>
  <c r="T356" i="101"/>
  <c r="T325" i="101"/>
  <c r="T294" i="101"/>
  <c r="X387" i="101"/>
  <c r="X356" i="101"/>
  <c r="X325" i="101"/>
  <c r="X294" i="101"/>
  <c r="AB387" i="101"/>
  <c r="AB356" i="101"/>
  <c r="AB325" i="101"/>
  <c r="AB294" i="101"/>
  <c r="H388" i="101"/>
  <c r="H357" i="101"/>
  <c r="H295" i="101"/>
  <c r="H326" i="101"/>
  <c r="L388" i="101"/>
  <c r="L357" i="101"/>
  <c r="L295" i="101"/>
  <c r="L326" i="101"/>
  <c r="P388" i="101"/>
  <c r="P357" i="101"/>
  <c r="P295" i="101"/>
  <c r="P326" i="101"/>
  <c r="T388" i="101"/>
  <c r="T357" i="101"/>
  <c r="T295" i="101"/>
  <c r="T326" i="101"/>
  <c r="X388" i="101"/>
  <c r="X357" i="101"/>
  <c r="X295" i="101"/>
  <c r="X326" i="101"/>
  <c r="AB388" i="101"/>
  <c r="AB357" i="101"/>
  <c r="AB295" i="101"/>
  <c r="AB326" i="101"/>
  <c r="H389" i="101"/>
  <c r="H358" i="101"/>
  <c r="H296" i="101"/>
  <c r="H327" i="101"/>
  <c r="L389" i="101"/>
  <c r="L358" i="101"/>
  <c r="L296" i="101"/>
  <c r="L327" i="101"/>
  <c r="P389" i="101"/>
  <c r="P358" i="101"/>
  <c r="P296" i="101"/>
  <c r="P327" i="101"/>
  <c r="T389" i="101"/>
  <c r="T358" i="101"/>
  <c r="T296" i="101"/>
  <c r="T327" i="101"/>
  <c r="X389" i="101"/>
  <c r="X358" i="101"/>
  <c r="X296" i="101"/>
  <c r="X327" i="101"/>
  <c r="AB389" i="101"/>
  <c r="AB358" i="101"/>
  <c r="AB296" i="101"/>
  <c r="AB327" i="101"/>
  <c r="H483" i="101"/>
  <c r="H452" i="101"/>
  <c r="H421" i="101"/>
  <c r="H390" i="101"/>
  <c r="L483" i="101"/>
  <c r="L452" i="101"/>
  <c r="L421" i="101"/>
  <c r="L390" i="101"/>
  <c r="P483" i="101"/>
  <c r="P452" i="101"/>
  <c r="P421" i="101"/>
  <c r="P390" i="101"/>
  <c r="T483" i="101"/>
  <c r="T452" i="101"/>
  <c r="T421" i="101"/>
  <c r="T390" i="101"/>
  <c r="X483" i="101"/>
  <c r="X452" i="101"/>
  <c r="X421" i="101"/>
  <c r="X390" i="101"/>
  <c r="AB483" i="101"/>
  <c r="AB452" i="101"/>
  <c r="AB421" i="101"/>
  <c r="AB390" i="101"/>
  <c r="H484" i="101"/>
  <c r="H453" i="101"/>
  <c r="H422" i="101"/>
  <c r="H391" i="101"/>
  <c r="L484" i="101"/>
  <c r="L453" i="101"/>
  <c r="L422" i="101"/>
  <c r="L391" i="101"/>
  <c r="P484" i="101"/>
  <c r="P453" i="101"/>
  <c r="P422" i="101"/>
  <c r="P391" i="101"/>
  <c r="T484" i="101"/>
  <c r="T453" i="101"/>
  <c r="T422" i="101"/>
  <c r="T391" i="101"/>
  <c r="X484" i="101"/>
  <c r="X453" i="101"/>
  <c r="X422" i="101"/>
  <c r="X391" i="101"/>
  <c r="AB484" i="101"/>
  <c r="AB453" i="101"/>
  <c r="AB422" i="101"/>
  <c r="AB391" i="101"/>
  <c r="H485" i="101"/>
  <c r="H454" i="101"/>
  <c r="H423" i="101"/>
  <c r="H392" i="101"/>
  <c r="L485" i="101"/>
  <c r="L454" i="101"/>
  <c r="L423" i="101"/>
  <c r="L392" i="101"/>
  <c r="P485" i="101"/>
  <c r="P454" i="101"/>
  <c r="P423" i="101"/>
  <c r="P392" i="101"/>
  <c r="T485" i="101"/>
  <c r="T454" i="101"/>
  <c r="T423" i="101"/>
  <c r="T392" i="101"/>
  <c r="X485" i="101"/>
  <c r="X454" i="101"/>
  <c r="X423" i="101"/>
  <c r="X392" i="101"/>
  <c r="H486" i="101"/>
  <c r="H455" i="101"/>
  <c r="H424" i="101"/>
  <c r="H393" i="101"/>
  <c r="L486" i="101"/>
  <c r="L455" i="101"/>
  <c r="L424" i="101"/>
  <c r="L393" i="101"/>
  <c r="P486" i="101"/>
  <c r="P455" i="101"/>
  <c r="P424" i="101"/>
  <c r="P393" i="101"/>
  <c r="T486" i="101"/>
  <c r="T455" i="101"/>
  <c r="T424" i="101"/>
  <c r="T393" i="101"/>
  <c r="X486" i="101"/>
  <c r="X455" i="101"/>
  <c r="X424" i="101"/>
  <c r="X393" i="101"/>
  <c r="AB486" i="101"/>
  <c r="AB455" i="101"/>
  <c r="AB424" i="101"/>
  <c r="AB393" i="101"/>
  <c r="H487" i="101"/>
  <c r="H456" i="101"/>
  <c r="H425" i="101"/>
  <c r="H394" i="101"/>
  <c r="L487" i="101"/>
  <c r="L456" i="101"/>
  <c r="L425" i="101"/>
  <c r="L394" i="101"/>
  <c r="P487" i="101"/>
  <c r="P456" i="101"/>
  <c r="P425" i="101"/>
  <c r="P394" i="101"/>
  <c r="T487" i="101"/>
  <c r="T456" i="101"/>
  <c r="T425" i="101"/>
  <c r="T394" i="101"/>
  <c r="X487" i="101"/>
  <c r="X456" i="101"/>
  <c r="X425" i="101"/>
  <c r="X394" i="101"/>
  <c r="AB487" i="101"/>
  <c r="AB456" i="101"/>
  <c r="AB425" i="101"/>
  <c r="AB394" i="101"/>
  <c r="H488" i="101"/>
  <c r="H457" i="101"/>
  <c r="H426" i="101"/>
  <c r="H395" i="101"/>
  <c r="L488" i="101"/>
  <c r="L457" i="101"/>
  <c r="L426" i="101"/>
  <c r="L395" i="101"/>
  <c r="P488" i="101"/>
  <c r="P457" i="101"/>
  <c r="P426" i="101"/>
  <c r="P395" i="101"/>
  <c r="T488" i="101"/>
  <c r="T457" i="101"/>
  <c r="T426" i="101"/>
  <c r="T395" i="101"/>
  <c r="X488" i="101"/>
  <c r="X457" i="101"/>
  <c r="X426" i="101"/>
  <c r="X395" i="101"/>
  <c r="AB488" i="101"/>
  <c r="AB457" i="101"/>
  <c r="AB426" i="101"/>
  <c r="AB395" i="101"/>
  <c r="H489" i="101"/>
  <c r="H458" i="101"/>
  <c r="H427" i="101"/>
  <c r="H396" i="101"/>
  <c r="L489" i="101"/>
  <c r="L458" i="101"/>
  <c r="L427" i="101"/>
  <c r="L396" i="101"/>
  <c r="P489" i="101"/>
  <c r="P458" i="101"/>
  <c r="P427" i="101"/>
  <c r="P396" i="101"/>
  <c r="T489" i="101"/>
  <c r="T458" i="101"/>
  <c r="T427" i="101"/>
  <c r="T396" i="101"/>
  <c r="X489" i="101"/>
  <c r="X458" i="101"/>
  <c r="X427" i="101"/>
  <c r="X396" i="101"/>
  <c r="AB489" i="101"/>
  <c r="AB458" i="101"/>
  <c r="AB427" i="101"/>
  <c r="AB396" i="101"/>
  <c r="H490" i="101"/>
  <c r="H459" i="101"/>
  <c r="H428" i="101"/>
  <c r="H397" i="101"/>
  <c r="L490" i="101"/>
  <c r="L459" i="101"/>
  <c r="L428" i="101"/>
  <c r="L397" i="101"/>
  <c r="P490" i="101"/>
  <c r="P459" i="101"/>
  <c r="P428" i="101"/>
  <c r="P397" i="101"/>
  <c r="T490" i="101"/>
  <c r="T459" i="101"/>
  <c r="T428" i="101"/>
  <c r="T397" i="101"/>
  <c r="X490" i="101"/>
  <c r="X459" i="101"/>
  <c r="X428" i="101"/>
  <c r="X397" i="101"/>
  <c r="AB490" i="101"/>
  <c r="AB459" i="101"/>
  <c r="AB428" i="101"/>
  <c r="AB397" i="101"/>
  <c r="H491" i="101"/>
  <c r="H460" i="101"/>
  <c r="H429" i="101"/>
  <c r="H398" i="101"/>
  <c r="L491" i="101"/>
  <c r="L460" i="101"/>
  <c r="L429" i="101"/>
  <c r="L398" i="101"/>
  <c r="P491" i="101"/>
  <c r="P460" i="101"/>
  <c r="P429" i="101"/>
  <c r="P398" i="101"/>
  <c r="T491" i="101"/>
  <c r="T460" i="101"/>
  <c r="T429" i="101"/>
  <c r="T398" i="101"/>
  <c r="X491" i="101"/>
  <c r="X460" i="101"/>
  <c r="X429" i="101"/>
  <c r="X398" i="101"/>
  <c r="AB491" i="101"/>
  <c r="AB460" i="101"/>
  <c r="AB429" i="101"/>
  <c r="AB398" i="101"/>
  <c r="H492" i="101"/>
  <c r="H461" i="101"/>
  <c r="H430" i="101"/>
  <c r="H399" i="101"/>
  <c r="L492" i="101"/>
  <c r="L461" i="101"/>
  <c r="L430" i="101"/>
  <c r="L399" i="101"/>
  <c r="P492" i="101"/>
  <c r="P461" i="101"/>
  <c r="P430" i="101"/>
  <c r="P399" i="101"/>
  <c r="T492" i="101"/>
  <c r="T461" i="101"/>
  <c r="T430" i="101"/>
  <c r="T399" i="101"/>
  <c r="X492" i="101"/>
  <c r="X461" i="101"/>
  <c r="X430" i="101"/>
  <c r="X399" i="101"/>
  <c r="AB492" i="101"/>
  <c r="AB461" i="101"/>
  <c r="AB430" i="101"/>
  <c r="AB399" i="101"/>
  <c r="H493" i="101"/>
  <c r="H462" i="101"/>
  <c r="H431" i="101"/>
  <c r="H400" i="101"/>
  <c r="L493" i="101"/>
  <c r="L462" i="101"/>
  <c r="L431" i="101"/>
  <c r="L400" i="101"/>
  <c r="P493" i="101"/>
  <c r="P462" i="101"/>
  <c r="P431" i="101"/>
  <c r="P400" i="101"/>
  <c r="T493" i="101"/>
  <c r="T462" i="101"/>
  <c r="T431" i="101"/>
  <c r="T400" i="101"/>
  <c r="X493" i="101"/>
  <c r="X462" i="101"/>
  <c r="X431" i="101"/>
  <c r="X400" i="101"/>
  <c r="AB493" i="101"/>
  <c r="AB462" i="101"/>
  <c r="AB431" i="101"/>
  <c r="AB400" i="101"/>
  <c r="H494" i="101"/>
  <c r="H463" i="101"/>
  <c r="H432" i="101"/>
  <c r="H401" i="101"/>
  <c r="L494" i="101"/>
  <c r="L463" i="101"/>
  <c r="L432" i="101"/>
  <c r="L401" i="101"/>
  <c r="P494" i="101"/>
  <c r="P463" i="101"/>
  <c r="P432" i="101"/>
  <c r="P401" i="101"/>
  <c r="T494" i="101"/>
  <c r="T463" i="101"/>
  <c r="T432" i="101"/>
  <c r="T401" i="101"/>
  <c r="X494" i="101"/>
  <c r="X463" i="101"/>
  <c r="X432" i="101"/>
  <c r="X401" i="101"/>
  <c r="AB494" i="101"/>
  <c r="AB463" i="101"/>
  <c r="AB432" i="101"/>
  <c r="AB401" i="101"/>
  <c r="H495" i="101"/>
  <c r="H464" i="101"/>
  <c r="H433" i="101"/>
  <c r="H402" i="101"/>
  <c r="L495" i="101"/>
  <c r="L464" i="101"/>
  <c r="L433" i="101"/>
  <c r="L402" i="101"/>
  <c r="P495" i="101"/>
  <c r="P464" i="101"/>
  <c r="P433" i="101"/>
  <c r="P402" i="101"/>
  <c r="T495" i="101"/>
  <c r="T464" i="101"/>
  <c r="T433" i="101"/>
  <c r="T402" i="101"/>
  <c r="X495" i="101"/>
  <c r="X464" i="101"/>
  <c r="X433" i="101"/>
  <c r="X402" i="101"/>
  <c r="AB495" i="101"/>
  <c r="AB464" i="101"/>
  <c r="AB433" i="101"/>
  <c r="AB402" i="101"/>
  <c r="H496" i="101"/>
  <c r="H465" i="101"/>
  <c r="H434" i="101"/>
  <c r="H403" i="101"/>
  <c r="L496" i="101"/>
  <c r="L465" i="101"/>
  <c r="L434" i="101"/>
  <c r="L403" i="101"/>
  <c r="P496" i="101"/>
  <c r="P465" i="101"/>
  <c r="P434" i="101"/>
  <c r="P403" i="101"/>
  <c r="T496" i="101"/>
  <c r="T465" i="101"/>
  <c r="T434" i="101"/>
  <c r="T403" i="101"/>
  <c r="X496" i="101"/>
  <c r="X465" i="101"/>
  <c r="X434" i="101"/>
  <c r="X403" i="101"/>
  <c r="AB496" i="101"/>
  <c r="AB465" i="101"/>
  <c r="AB434" i="101"/>
  <c r="AB403" i="101"/>
  <c r="H497" i="101"/>
  <c r="H466" i="101"/>
  <c r="H435" i="101"/>
  <c r="H404" i="101"/>
  <c r="L497" i="101"/>
  <c r="L466" i="101"/>
  <c r="L435" i="101"/>
  <c r="L404" i="101"/>
  <c r="P497" i="101"/>
  <c r="P466" i="101"/>
  <c r="P435" i="101"/>
  <c r="P404" i="101"/>
  <c r="T497" i="101"/>
  <c r="T466" i="101"/>
  <c r="T435" i="101"/>
  <c r="T404" i="101"/>
  <c r="X497" i="101"/>
  <c r="X466" i="101"/>
  <c r="X435" i="101"/>
  <c r="X404" i="101"/>
  <c r="AB497" i="101"/>
  <c r="AB466" i="101"/>
  <c r="AB435" i="101"/>
  <c r="AB404" i="101"/>
  <c r="H498" i="101"/>
  <c r="H467" i="101"/>
  <c r="H436" i="101"/>
  <c r="H405" i="101"/>
  <c r="L498" i="101"/>
  <c r="L467" i="101"/>
  <c r="L436" i="101"/>
  <c r="L405" i="101"/>
  <c r="P498" i="101"/>
  <c r="P467" i="101"/>
  <c r="P436" i="101"/>
  <c r="P405" i="101"/>
  <c r="T498" i="101"/>
  <c r="T467" i="101"/>
  <c r="T436" i="101"/>
  <c r="T405" i="101"/>
  <c r="X498" i="101"/>
  <c r="X467" i="101"/>
  <c r="X436" i="101"/>
  <c r="X405" i="101"/>
  <c r="AB498" i="101"/>
  <c r="AB467" i="101"/>
  <c r="AB436" i="101"/>
  <c r="AB405" i="101"/>
  <c r="H499" i="101"/>
  <c r="H468" i="101"/>
  <c r="H437" i="101"/>
  <c r="H406" i="101"/>
  <c r="L499" i="101"/>
  <c r="L468" i="101"/>
  <c r="L437" i="101"/>
  <c r="L406" i="101"/>
  <c r="P499" i="101"/>
  <c r="P468" i="101"/>
  <c r="P437" i="101"/>
  <c r="P406" i="101"/>
  <c r="T499" i="101"/>
  <c r="T468" i="101"/>
  <c r="T437" i="101"/>
  <c r="T406" i="101"/>
  <c r="X499" i="101"/>
  <c r="X468" i="101"/>
  <c r="X437" i="101"/>
  <c r="X406" i="101"/>
  <c r="AB499" i="101"/>
  <c r="AB468" i="101"/>
  <c r="AB437" i="101"/>
  <c r="AB406" i="101"/>
  <c r="H501" i="101"/>
  <c r="H470" i="101"/>
  <c r="H439" i="101"/>
  <c r="H408" i="101"/>
  <c r="L501" i="101"/>
  <c r="L470" i="101"/>
  <c r="L439" i="101"/>
  <c r="L408" i="101"/>
  <c r="P501" i="101"/>
  <c r="P470" i="101"/>
  <c r="P439" i="101"/>
  <c r="P408" i="101"/>
  <c r="T501" i="101"/>
  <c r="T470" i="101"/>
  <c r="T439" i="101"/>
  <c r="T408" i="101"/>
  <c r="X501" i="101"/>
  <c r="X470" i="101"/>
  <c r="X439" i="101"/>
  <c r="X408" i="101"/>
  <c r="AB501" i="101"/>
  <c r="AB470" i="101"/>
  <c r="AB439" i="101"/>
  <c r="AB408" i="101"/>
  <c r="H502" i="101"/>
  <c r="H471" i="101"/>
  <c r="H440" i="101"/>
  <c r="H409" i="101"/>
  <c r="L502" i="101"/>
  <c r="L471" i="101"/>
  <c r="L440" i="101"/>
  <c r="L409" i="101"/>
  <c r="P502" i="101"/>
  <c r="P471" i="101"/>
  <c r="P440" i="101"/>
  <c r="P409" i="101"/>
  <c r="T502" i="101"/>
  <c r="T471" i="101"/>
  <c r="T440" i="101"/>
  <c r="T409" i="101"/>
  <c r="X502" i="101"/>
  <c r="X471" i="101"/>
  <c r="X440" i="101"/>
  <c r="X409" i="101"/>
  <c r="AB502" i="101"/>
  <c r="AB471" i="101"/>
  <c r="AB440" i="101"/>
  <c r="AB409" i="101"/>
  <c r="H503" i="101"/>
  <c r="H472" i="101"/>
  <c r="H441" i="101"/>
  <c r="H410" i="101"/>
  <c r="L503" i="101"/>
  <c r="L472" i="101"/>
  <c r="L441" i="101"/>
  <c r="L410" i="101"/>
  <c r="P503" i="101"/>
  <c r="P472" i="101"/>
  <c r="P441" i="101"/>
  <c r="P410" i="101"/>
  <c r="T503" i="101"/>
  <c r="T472" i="101"/>
  <c r="T441" i="101"/>
  <c r="T410" i="101"/>
  <c r="X503" i="101"/>
  <c r="X472" i="101"/>
  <c r="X441" i="101"/>
  <c r="X410" i="101"/>
  <c r="AB503" i="101"/>
  <c r="AB472" i="101"/>
  <c r="AB441" i="101"/>
  <c r="AB410" i="101"/>
  <c r="H504" i="101"/>
  <c r="H473" i="101"/>
  <c r="H442" i="101"/>
  <c r="H411" i="101"/>
  <c r="L504" i="101"/>
  <c r="L473" i="101"/>
  <c r="L442" i="101"/>
  <c r="L411" i="101"/>
  <c r="P504" i="101"/>
  <c r="P473" i="101"/>
  <c r="P442" i="101"/>
  <c r="P411" i="101"/>
  <c r="T504" i="101"/>
  <c r="T473" i="101"/>
  <c r="T442" i="101"/>
  <c r="T411" i="101"/>
  <c r="X504" i="101"/>
  <c r="X473" i="101"/>
  <c r="X442" i="101"/>
  <c r="X411" i="101"/>
  <c r="AB504" i="101"/>
  <c r="AB473" i="101"/>
  <c r="AB442" i="101"/>
  <c r="AB411" i="101"/>
  <c r="H505" i="101"/>
  <c r="H474" i="101"/>
  <c r="H443" i="101"/>
  <c r="H412" i="101"/>
  <c r="L505" i="101"/>
  <c r="L474" i="101"/>
  <c r="L443" i="101"/>
  <c r="L412" i="101"/>
  <c r="P505" i="101"/>
  <c r="P474" i="101"/>
  <c r="P443" i="101"/>
  <c r="P412" i="101"/>
  <c r="T505" i="101"/>
  <c r="T474" i="101"/>
  <c r="T443" i="101"/>
  <c r="T412" i="101"/>
  <c r="X505" i="101"/>
  <c r="X474" i="101"/>
  <c r="X443" i="101"/>
  <c r="X412" i="101"/>
  <c r="AB505" i="101"/>
  <c r="AB474" i="101"/>
  <c r="AB443" i="101"/>
  <c r="AB412" i="101"/>
  <c r="H506" i="101"/>
  <c r="H475" i="101"/>
  <c r="H444" i="101"/>
  <c r="H413" i="101"/>
  <c r="L506" i="101"/>
  <c r="L475" i="101"/>
  <c r="L444" i="101"/>
  <c r="L413" i="101"/>
  <c r="P506" i="101"/>
  <c r="P475" i="101"/>
  <c r="P444" i="101"/>
  <c r="P413" i="101"/>
  <c r="T506" i="101"/>
  <c r="T475" i="101"/>
  <c r="T444" i="101"/>
  <c r="T413" i="101"/>
  <c r="X506" i="101"/>
  <c r="X475" i="101"/>
  <c r="X444" i="101"/>
  <c r="X413" i="101"/>
  <c r="AB506" i="101"/>
  <c r="AB475" i="101"/>
  <c r="AB444" i="101"/>
  <c r="AB413" i="101"/>
  <c r="H507" i="101"/>
  <c r="H476" i="101"/>
  <c r="H445" i="101"/>
  <c r="H414" i="101"/>
  <c r="L507" i="101"/>
  <c r="L476" i="101"/>
  <c r="L445" i="101"/>
  <c r="L414" i="101"/>
  <c r="P507" i="101"/>
  <c r="P476" i="101"/>
  <c r="P445" i="101"/>
  <c r="P414" i="101"/>
  <c r="T507" i="101"/>
  <c r="T476" i="101"/>
  <c r="T445" i="101"/>
  <c r="T414" i="101"/>
  <c r="X507" i="101"/>
  <c r="X476" i="101"/>
  <c r="X445" i="101"/>
  <c r="X414" i="101"/>
  <c r="AB507" i="101"/>
  <c r="AB476" i="101"/>
  <c r="AB445" i="101"/>
  <c r="AB414" i="101"/>
  <c r="H508" i="101"/>
  <c r="H477" i="101"/>
  <c r="H446" i="101"/>
  <c r="H415" i="101"/>
  <c r="L508" i="101"/>
  <c r="L477" i="101"/>
  <c r="L446" i="101"/>
  <c r="L415" i="101"/>
  <c r="P508" i="101"/>
  <c r="P477" i="101"/>
  <c r="P446" i="101"/>
  <c r="P415" i="101"/>
  <c r="T508" i="101"/>
  <c r="T477" i="101"/>
  <c r="T446" i="101"/>
  <c r="T415" i="101"/>
  <c r="X508" i="101"/>
  <c r="X477" i="101"/>
  <c r="X446" i="101"/>
  <c r="X415" i="101"/>
  <c r="AB508" i="101"/>
  <c r="AB477" i="101"/>
  <c r="AB446" i="101"/>
  <c r="AB415" i="101"/>
  <c r="H509" i="101"/>
  <c r="H478" i="101"/>
  <c r="H447" i="101"/>
  <c r="H416" i="101"/>
  <c r="L509" i="101"/>
  <c r="L478" i="101"/>
  <c r="L447" i="101"/>
  <c r="L416" i="101"/>
  <c r="P509" i="101"/>
  <c r="P478" i="101"/>
  <c r="P447" i="101"/>
  <c r="P416" i="101"/>
  <c r="T509" i="101"/>
  <c r="T478" i="101"/>
  <c r="T447" i="101"/>
  <c r="T416" i="101"/>
  <c r="X509" i="101"/>
  <c r="X478" i="101"/>
  <c r="X447" i="101"/>
  <c r="X416" i="101"/>
  <c r="AB509" i="101"/>
  <c r="AB478" i="101"/>
  <c r="AB447" i="101"/>
  <c r="AB416" i="101"/>
  <c r="H510" i="101"/>
  <c r="H479" i="101"/>
  <c r="H448" i="101"/>
  <c r="H417" i="101"/>
  <c r="L510" i="101"/>
  <c r="L479" i="101"/>
  <c r="L448" i="101"/>
  <c r="L417" i="101"/>
  <c r="P510" i="101"/>
  <c r="P479" i="101"/>
  <c r="P448" i="101"/>
  <c r="P417" i="101"/>
  <c r="T510" i="101"/>
  <c r="T479" i="101"/>
  <c r="T448" i="101"/>
  <c r="T417" i="101"/>
  <c r="X510" i="101"/>
  <c r="X479" i="101"/>
  <c r="X448" i="101"/>
  <c r="X417" i="101"/>
  <c r="AB510" i="101"/>
  <c r="AB479" i="101"/>
  <c r="AB448" i="101"/>
  <c r="AB417" i="101"/>
  <c r="H511" i="101"/>
  <c r="H480" i="101"/>
  <c r="H449" i="101"/>
  <c r="H418" i="101"/>
  <c r="L511" i="101"/>
  <c r="L480" i="101"/>
  <c r="L449" i="101"/>
  <c r="L418" i="101"/>
  <c r="P511" i="101"/>
  <c r="P480" i="101"/>
  <c r="P449" i="101"/>
  <c r="P418" i="101"/>
  <c r="T511" i="101"/>
  <c r="T480" i="101"/>
  <c r="T449" i="101"/>
  <c r="T418" i="101"/>
  <c r="X511" i="101"/>
  <c r="X480" i="101"/>
  <c r="X449" i="101"/>
  <c r="X418" i="101"/>
  <c r="AB511" i="101"/>
  <c r="AB480" i="101"/>
  <c r="AB449" i="101"/>
  <c r="AB418" i="101"/>
  <c r="H512" i="101"/>
  <c r="H481" i="101"/>
  <c r="H450" i="101"/>
  <c r="H419" i="101"/>
  <c r="L512" i="101"/>
  <c r="L481" i="101"/>
  <c r="L450" i="101"/>
  <c r="L419" i="101"/>
  <c r="P512" i="101"/>
  <c r="P481" i="101"/>
  <c r="P450" i="101"/>
  <c r="P419" i="101"/>
  <c r="T512" i="101"/>
  <c r="T481" i="101"/>
  <c r="T450" i="101"/>
  <c r="T419" i="101"/>
  <c r="X512" i="101"/>
  <c r="X481" i="101"/>
  <c r="X450" i="101"/>
  <c r="X419" i="101"/>
  <c r="AB512" i="101"/>
  <c r="AB481" i="101"/>
  <c r="AB450" i="101"/>
  <c r="AB419" i="101"/>
  <c r="H513" i="101"/>
  <c r="H482" i="101"/>
  <c r="H451" i="101"/>
  <c r="H420" i="101"/>
  <c r="L513" i="101"/>
  <c r="L482" i="101"/>
  <c r="L451" i="101"/>
  <c r="L420" i="101"/>
  <c r="P513" i="101"/>
  <c r="P482" i="101"/>
  <c r="P451" i="101"/>
  <c r="P420" i="101"/>
  <c r="T513" i="101"/>
  <c r="T482" i="101"/>
  <c r="T451" i="101"/>
  <c r="T420" i="101"/>
  <c r="X513" i="101"/>
  <c r="X482" i="101"/>
  <c r="X451" i="101"/>
  <c r="X420" i="101"/>
  <c r="AB513" i="101"/>
  <c r="AB482" i="101"/>
  <c r="AB451" i="101"/>
  <c r="AB420" i="101"/>
  <c r="G359" i="101"/>
  <c r="G297" i="101"/>
  <c r="G328" i="101"/>
  <c r="G266" i="101"/>
  <c r="K359" i="101"/>
  <c r="K297" i="101"/>
  <c r="K328" i="101"/>
  <c r="K266" i="101"/>
  <c r="O359" i="101"/>
  <c r="O297" i="101"/>
  <c r="O328" i="101"/>
  <c r="O266" i="101"/>
  <c r="S359" i="101"/>
  <c r="S297" i="101"/>
  <c r="S328" i="101"/>
  <c r="S266" i="101"/>
  <c r="W359" i="101"/>
  <c r="W297" i="101"/>
  <c r="W328" i="101"/>
  <c r="W266" i="101"/>
  <c r="AA359" i="101"/>
  <c r="AA297" i="101"/>
  <c r="AA328" i="101"/>
  <c r="AA266" i="101"/>
  <c r="G360" i="101"/>
  <c r="G329" i="101"/>
  <c r="G298" i="101"/>
  <c r="G267" i="101"/>
  <c r="K360" i="101"/>
  <c r="K329" i="101"/>
  <c r="K298" i="101"/>
  <c r="K267" i="101"/>
  <c r="O360" i="101"/>
  <c r="O329" i="101"/>
  <c r="O267" i="101"/>
  <c r="O298" i="101"/>
  <c r="S360" i="101"/>
  <c r="S329" i="101"/>
  <c r="S267" i="101"/>
  <c r="S298" i="101"/>
  <c r="W360" i="101"/>
  <c r="W329" i="101"/>
  <c r="W298" i="101"/>
  <c r="W267" i="101"/>
  <c r="AA360" i="101"/>
  <c r="AA329" i="101"/>
  <c r="AA298" i="101"/>
  <c r="AA267" i="101"/>
  <c r="G361" i="101"/>
  <c r="G299" i="101"/>
  <c r="G330" i="101"/>
  <c r="G268" i="101"/>
  <c r="K361" i="101"/>
  <c r="K299" i="101"/>
  <c r="K330" i="101"/>
  <c r="K268" i="101"/>
  <c r="O361" i="101"/>
  <c r="O299" i="101"/>
  <c r="O330" i="101"/>
  <c r="O268" i="101"/>
  <c r="S361" i="101"/>
  <c r="S299" i="101"/>
  <c r="S330" i="101"/>
  <c r="S268" i="101"/>
  <c r="W361" i="101"/>
  <c r="W299" i="101"/>
  <c r="W330" i="101"/>
  <c r="W268" i="101"/>
  <c r="AA361" i="101"/>
  <c r="AA299" i="101"/>
  <c r="AA330" i="101"/>
  <c r="AA268" i="101"/>
  <c r="G362" i="101"/>
  <c r="G331" i="101"/>
  <c r="G300" i="101"/>
  <c r="G269" i="101"/>
  <c r="K362" i="101"/>
  <c r="K331" i="101"/>
  <c r="K300" i="101"/>
  <c r="K269" i="101"/>
  <c r="O362" i="101"/>
  <c r="O331" i="101"/>
  <c r="O300" i="101"/>
  <c r="O269" i="101"/>
  <c r="S362" i="101"/>
  <c r="S331" i="101"/>
  <c r="S300" i="101"/>
  <c r="S269" i="101"/>
  <c r="W362" i="101"/>
  <c r="W331" i="101"/>
  <c r="W300" i="101"/>
  <c r="W269" i="101"/>
  <c r="AA362" i="101"/>
  <c r="AA331" i="101"/>
  <c r="AA300" i="101"/>
  <c r="AA269" i="101"/>
  <c r="G363" i="101"/>
  <c r="G301" i="101"/>
  <c r="G332" i="101"/>
  <c r="G270" i="101"/>
  <c r="K363" i="101"/>
  <c r="K301" i="101"/>
  <c r="K332" i="101"/>
  <c r="K270" i="101"/>
  <c r="O363" i="101"/>
  <c r="O301" i="101"/>
  <c r="O332" i="101"/>
  <c r="O270" i="101"/>
  <c r="S363" i="101"/>
  <c r="S301" i="101"/>
  <c r="S332" i="101"/>
  <c r="S270" i="101"/>
  <c r="W363" i="101"/>
  <c r="W301" i="101"/>
  <c r="W332" i="101"/>
  <c r="W270" i="101"/>
  <c r="AA363" i="101"/>
  <c r="AA301" i="101"/>
  <c r="AA332" i="101"/>
  <c r="AA270" i="101"/>
  <c r="G364" i="101"/>
  <c r="G333" i="101"/>
  <c r="G271" i="101"/>
  <c r="G302" i="101"/>
  <c r="K364" i="101"/>
  <c r="K333" i="101"/>
  <c r="K302" i="101"/>
  <c r="K271" i="101"/>
  <c r="O364" i="101"/>
  <c r="O333" i="101"/>
  <c r="O302" i="101"/>
  <c r="O271" i="101"/>
  <c r="S364" i="101"/>
  <c r="S333" i="101"/>
  <c r="S271" i="101"/>
  <c r="S302" i="101"/>
  <c r="W364" i="101"/>
  <c r="W333" i="101"/>
  <c r="W271" i="101"/>
  <c r="W302" i="101"/>
  <c r="AA364" i="101"/>
  <c r="AA333" i="101"/>
  <c r="AA302" i="101"/>
  <c r="AA271" i="101"/>
  <c r="G365" i="101"/>
  <c r="G303" i="101"/>
  <c r="G334" i="101"/>
  <c r="G272" i="101"/>
  <c r="K365" i="101"/>
  <c r="K303" i="101"/>
  <c r="K334" i="101"/>
  <c r="K272" i="101"/>
  <c r="O365" i="101"/>
  <c r="O303" i="101"/>
  <c r="O334" i="101"/>
  <c r="O272" i="101"/>
  <c r="S365" i="101"/>
  <c r="S303" i="101"/>
  <c r="S334" i="101"/>
  <c r="S272" i="101"/>
  <c r="W365" i="101"/>
  <c r="W303" i="101"/>
  <c r="W334" i="101"/>
  <c r="W272" i="101"/>
  <c r="AA365" i="101"/>
  <c r="AA303" i="101"/>
  <c r="AA334" i="101"/>
  <c r="AA272" i="101"/>
  <c r="G366" i="101"/>
  <c r="G335" i="101"/>
  <c r="G304" i="101"/>
  <c r="G273" i="101"/>
  <c r="K366" i="101"/>
  <c r="K335" i="101"/>
  <c r="K304" i="101"/>
  <c r="K273" i="101"/>
  <c r="O366" i="101"/>
  <c r="O335" i="101"/>
  <c r="O304" i="101"/>
  <c r="O273" i="101"/>
  <c r="S366" i="101"/>
  <c r="S335" i="101"/>
  <c r="S304" i="101"/>
  <c r="S273" i="101"/>
  <c r="W366" i="101"/>
  <c r="W335" i="101"/>
  <c r="W304" i="101"/>
  <c r="W273" i="101"/>
  <c r="AA366" i="101"/>
  <c r="AA335" i="101"/>
  <c r="AA304" i="101"/>
  <c r="AA273" i="101"/>
  <c r="G367" i="101"/>
  <c r="G305" i="101"/>
  <c r="G336" i="101"/>
  <c r="G274" i="101"/>
  <c r="K367" i="101"/>
  <c r="K305" i="101"/>
  <c r="K336" i="101"/>
  <c r="K274" i="101"/>
  <c r="O367" i="101"/>
  <c r="O305" i="101"/>
  <c r="O336" i="101"/>
  <c r="O274" i="101"/>
  <c r="S367" i="101"/>
  <c r="S305" i="101"/>
  <c r="S336" i="101"/>
  <c r="S274" i="101"/>
  <c r="W367" i="101"/>
  <c r="W305" i="101"/>
  <c r="W336" i="101"/>
  <c r="W274" i="101"/>
  <c r="AA367" i="101"/>
  <c r="AA305" i="101"/>
  <c r="AA336" i="101"/>
  <c r="AA274" i="101"/>
  <c r="G368" i="101"/>
  <c r="G337" i="101"/>
  <c r="G275" i="101"/>
  <c r="G306" i="101"/>
  <c r="K368" i="101"/>
  <c r="K337" i="101"/>
  <c r="K275" i="101"/>
  <c r="K306" i="101"/>
  <c r="O368" i="101"/>
  <c r="O337" i="101"/>
  <c r="O306" i="101"/>
  <c r="O275" i="101"/>
  <c r="S368" i="101"/>
  <c r="S337" i="101"/>
  <c r="S306" i="101"/>
  <c r="S275" i="101"/>
  <c r="W368" i="101"/>
  <c r="W337" i="101"/>
  <c r="W275" i="101"/>
  <c r="W306" i="101"/>
  <c r="AA368" i="101"/>
  <c r="AA337" i="101"/>
  <c r="AA275" i="101"/>
  <c r="AA306" i="101"/>
  <c r="G369" i="101"/>
  <c r="G307" i="101"/>
  <c r="G338" i="101"/>
  <c r="G276" i="101"/>
  <c r="K369" i="101"/>
  <c r="K307" i="101"/>
  <c r="K338" i="101"/>
  <c r="K276" i="101"/>
  <c r="O369" i="101"/>
  <c r="O307" i="101"/>
  <c r="O338" i="101"/>
  <c r="O276" i="101"/>
  <c r="S369" i="101"/>
  <c r="S307" i="101"/>
  <c r="S338" i="101"/>
  <c r="S276" i="101"/>
  <c r="W369" i="101"/>
  <c r="W307" i="101"/>
  <c r="W338" i="101"/>
  <c r="W276" i="101"/>
  <c r="AA369" i="101"/>
  <c r="AA307" i="101"/>
  <c r="AA338" i="101"/>
  <c r="AA276" i="101"/>
  <c r="G370" i="101"/>
  <c r="G339" i="101"/>
  <c r="G308" i="101"/>
  <c r="G277" i="101"/>
  <c r="K370" i="101"/>
  <c r="K339" i="101"/>
  <c r="K308" i="101"/>
  <c r="K277" i="101"/>
  <c r="O370" i="101"/>
  <c r="O339" i="101"/>
  <c r="O308" i="101"/>
  <c r="O277" i="101"/>
  <c r="S370" i="101"/>
  <c r="S339" i="101"/>
  <c r="S308" i="101"/>
  <c r="S277" i="101"/>
  <c r="W370" i="101"/>
  <c r="W339" i="101"/>
  <c r="W308" i="101"/>
  <c r="W277" i="101"/>
  <c r="AB370" i="101"/>
  <c r="AB308" i="101"/>
  <c r="AB339" i="101"/>
  <c r="AB277" i="101"/>
  <c r="H371" i="101"/>
  <c r="H340" i="101"/>
  <c r="H309" i="101"/>
  <c r="H278" i="101"/>
  <c r="L371" i="101"/>
  <c r="L340" i="101"/>
  <c r="L309" i="101"/>
  <c r="L278" i="101"/>
  <c r="P371" i="101"/>
  <c r="P340" i="101"/>
  <c r="P309" i="101"/>
  <c r="P278" i="101"/>
  <c r="T371" i="101"/>
  <c r="T340" i="101"/>
  <c r="T309" i="101"/>
  <c r="T278" i="101"/>
  <c r="X371" i="101"/>
  <c r="X340" i="101"/>
  <c r="X309" i="101"/>
  <c r="X278" i="101"/>
  <c r="AB371" i="101"/>
  <c r="AB340" i="101"/>
  <c r="AB309" i="101"/>
  <c r="AB278" i="101"/>
  <c r="H372" i="101"/>
  <c r="H310" i="101"/>
  <c r="H341" i="101"/>
  <c r="H279" i="101"/>
  <c r="L372" i="101"/>
  <c r="L310" i="101"/>
  <c r="L341" i="101"/>
  <c r="L279" i="101"/>
  <c r="P372" i="101"/>
  <c r="P310" i="101"/>
  <c r="P341" i="101"/>
  <c r="P279" i="101"/>
  <c r="T372" i="101"/>
  <c r="T310" i="101"/>
  <c r="T341" i="101"/>
  <c r="T279" i="101"/>
  <c r="Y372" i="101"/>
  <c r="Y341" i="101"/>
  <c r="Y310" i="101"/>
  <c r="Y279" i="101"/>
  <c r="E373" i="101"/>
  <c r="E342" i="101"/>
  <c r="E280" i="101"/>
  <c r="E311" i="101"/>
  <c r="I373" i="101"/>
  <c r="I311" i="101"/>
  <c r="I342" i="101"/>
  <c r="I280" i="101"/>
  <c r="M373" i="101"/>
  <c r="M311" i="101"/>
  <c r="M342" i="101"/>
  <c r="M280" i="101"/>
  <c r="Q373" i="101"/>
  <c r="Q311" i="101"/>
  <c r="Q342" i="101"/>
  <c r="Q280" i="101"/>
  <c r="U373" i="101"/>
  <c r="U311" i="101"/>
  <c r="U342" i="101"/>
  <c r="U280" i="101"/>
  <c r="Y373" i="101"/>
  <c r="Y311" i="101"/>
  <c r="Y342" i="101"/>
  <c r="Y280" i="101"/>
  <c r="E374" i="101"/>
  <c r="E343" i="101"/>
  <c r="E281" i="101"/>
  <c r="E312" i="101"/>
  <c r="I374" i="101"/>
  <c r="I343" i="101"/>
  <c r="I312" i="101"/>
  <c r="I281" i="101"/>
  <c r="M374" i="101"/>
  <c r="M343" i="101"/>
  <c r="M281" i="101"/>
  <c r="M312" i="101"/>
  <c r="Q374" i="101"/>
  <c r="Q343" i="101"/>
  <c r="Q281" i="101"/>
  <c r="Q312" i="101"/>
  <c r="U374" i="101"/>
  <c r="U343" i="101"/>
  <c r="U312" i="101"/>
  <c r="U281" i="101"/>
  <c r="Y374" i="101"/>
  <c r="Y343" i="101"/>
  <c r="Y312" i="101"/>
  <c r="Y281" i="101"/>
  <c r="E375" i="101"/>
  <c r="E282" i="101"/>
  <c r="E313" i="101"/>
  <c r="E344" i="101"/>
  <c r="I375" i="101"/>
  <c r="I313" i="101"/>
  <c r="I344" i="101"/>
  <c r="I282" i="101"/>
  <c r="M375" i="101"/>
  <c r="M313" i="101"/>
  <c r="M344" i="101"/>
  <c r="M282" i="101"/>
  <c r="Q375" i="101"/>
  <c r="Q313" i="101"/>
  <c r="Q344" i="101"/>
  <c r="Q282" i="101"/>
  <c r="U375" i="101"/>
  <c r="U313" i="101"/>
  <c r="U344" i="101"/>
  <c r="U282" i="101"/>
  <c r="Y375" i="101"/>
  <c r="Y313" i="101"/>
  <c r="Y344" i="101"/>
  <c r="Y282" i="101"/>
  <c r="E376" i="101"/>
  <c r="E345" i="101"/>
  <c r="E314" i="101"/>
  <c r="E283" i="101"/>
  <c r="I376" i="101"/>
  <c r="I345" i="101"/>
  <c r="I314" i="101"/>
  <c r="I283" i="101"/>
  <c r="M376" i="101"/>
  <c r="M345" i="101"/>
  <c r="M314" i="101"/>
  <c r="M283" i="101"/>
  <c r="Q376" i="101"/>
  <c r="Q345" i="101"/>
  <c r="Q314" i="101"/>
  <c r="Q283" i="101"/>
  <c r="U376" i="101"/>
  <c r="U345" i="101"/>
  <c r="U314" i="101"/>
  <c r="U283" i="101"/>
  <c r="Y376" i="101"/>
  <c r="Y345" i="101"/>
  <c r="Y314" i="101"/>
  <c r="Y283" i="101"/>
  <c r="E377" i="101"/>
  <c r="E346" i="101"/>
  <c r="E284" i="101"/>
  <c r="E315" i="101"/>
  <c r="I377" i="101"/>
  <c r="I315" i="101"/>
  <c r="I346" i="101"/>
  <c r="I284" i="101"/>
  <c r="M377" i="101"/>
  <c r="M315" i="101"/>
  <c r="M346" i="101"/>
  <c r="M284" i="101"/>
  <c r="Q377" i="101"/>
  <c r="Q315" i="101"/>
  <c r="Q346" i="101"/>
  <c r="Q284" i="101"/>
  <c r="U377" i="101"/>
  <c r="U315" i="101"/>
  <c r="U346" i="101"/>
  <c r="U284" i="101"/>
  <c r="Y377" i="101"/>
  <c r="Y315" i="101"/>
  <c r="Y346" i="101"/>
  <c r="Y284" i="101"/>
  <c r="E378" i="101"/>
  <c r="E347" i="101"/>
  <c r="E285" i="101"/>
  <c r="E316" i="101"/>
  <c r="I378" i="101"/>
  <c r="I347" i="101"/>
  <c r="I316" i="101"/>
  <c r="I285" i="101"/>
  <c r="M378" i="101"/>
  <c r="M347" i="101"/>
  <c r="M316" i="101"/>
  <c r="M285" i="101"/>
  <c r="Q378" i="101"/>
  <c r="Q347" i="101"/>
  <c r="Q285" i="101"/>
  <c r="Q316" i="101"/>
  <c r="U378" i="101"/>
  <c r="U347" i="101"/>
  <c r="U285" i="101"/>
  <c r="U316" i="101"/>
  <c r="Y378" i="101"/>
  <c r="Y347" i="101"/>
  <c r="Y316" i="101"/>
  <c r="Y285" i="101"/>
  <c r="E379" i="101"/>
  <c r="E286" i="101"/>
  <c r="E348" i="101"/>
  <c r="E317" i="101"/>
  <c r="I379" i="101"/>
  <c r="I317" i="101"/>
  <c r="I348" i="101"/>
  <c r="I286" i="101"/>
  <c r="M379" i="101"/>
  <c r="M317" i="101"/>
  <c r="M348" i="101"/>
  <c r="M286" i="101"/>
  <c r="Q379" i="101"/>
  <c r="Q317" i="101"/>
  <c r="Q348" i="101"/>
  <c r="Q286" i="101"/>
  <c r="U379" i="101"/>
  <c r="U317" i="101"/>
  <c r="U348" i="101"/>
  <c r="U286" i="101"/>
  <c r="Y379" i="101"/>
  <c r="Y317" i="101"/>
  <c r="Y348" i="101"/>
  <c r="Y286" i="101"/>
  <c r="E380" i="101"/>
  <c r="E349" i="101"/>
  <c r="E318" i="101"/>
  <c r="E287" i="101"/>
  <c r="I380" i="101"/>
  <c r="I349" i="101"/>
  <c r="I318" i="101"/>
  <c r="I287" i="101"/>
  <c r="M380" i="101"/>
  <c r="M349" i="101"/>
  <c r="M318" i="101"/>
  <c r="M287" i="101"/>
  <c r="Q380" i="101"/>
  <c r="Q349" i="101"/>
  <c r="Q318" i="101"/>
  <c r="Q287" i="101"/>
  <c r="U380" i="101"/>
  <c r="U349" i="101"/>
  <c r="U318" i="101"/>
  <c r="U287" i="101"/>
  <c r="Y380" i="101"/>
  <c r="Y349" i="101"/>
  <c r="Y318" i="101"/>
  <c r="Y287" i="101"/>
  <c r="E381" i="101"/>
  <c r="E350" i="101"/>
  <c r="E288" i="101"/>
  <c r="E319" i="101"/>
  <c r="I381" i="101"/>
  <c r="I350" i="101"/>
  <c r="I288" i="101"/>
  <c r="I319" i="101"/>
  <c r="M381" i="101"/>
  <c r="M350" i="101"/>
  <c r="M319" i="101"/>
  <c r="M288" i="101"/>
  <c r="Q381" i="101"/>
  <c r="Q350" i="101"/>
  <c r="Q319" i="101"/>
  <c r="Q288" i="101"/>
  <c r="U381" i="101"/>
  <c r="U350" i="101"/>
  <c r="U319" i="101"/>
  <c r="U288" i="101"/>
  <c r="Y381" i="101"/>
  <c r="Y350" i="101"/>
  <c r="Y288" i="101"/>
  <c r="Y319" i="101"/>
  <c r="E382" i="101"/>
  <c r="E351" i="101"/>
  <c r="E289" i="101"/>
  <c r="E320" i="101"/>
  <c r="I382" i="101"/>
  <c r="I351" i="101"/>
  <c r="I320" i="101"/>
  <c r="I289" i="101"/>
  <c r="M382" i="101"/>
  <c r="M351" i="101"/>
  <c r="M289" i="101"/>
  <c r="M320" i="101"/>
  <c r="Q382" i="101"/>
  <c r="Q351" i="101"/>
  <c r="Q289" i="101"/>
  <c r="Q320" i="101"/>
  <c r="U382" i="101"/>
  <c r="U351" i="101"/>
  <c r="U320" i="101"/>
  <c r="U289" i="101"/>
  <c r="Y382" i="101"/>
  <c r="Y351" i="101"/>
  <c r="Y320" i="101"/>
  <c r="Y289" i="101"/>
  <c r="E383" i="101"/>
  <c r="E352" i="101"/>
  <c r="E290" i="101"/>
  <c r="E321" i="101"/>
  <c r="I383" i="101"/>
  <c r="I352" i="101"/>
  <c r="I290" i="101"/>
  <c r="I321" i="101"/>
  <c r="M383" i="101"/>
  <c r="M352" i="101"/>
  <c r="M321" i="101"/>
  <c r="M290" i="101"/>
  <c r="Q383" i="101"/>
  <c r="Q352" i="101"/>
  <c r="Q290" i="101"/>
  <c r="Q321" i="101"/>
  <c r="U383" i="101"/>
  <c r="U352" i="101"/>
  <c r="U290" i="101"/>
  <c r="U321" i="101"/>
  <c r="Y383" i="101"/>
  <c r="Y352" i="101"/>
  <c r="Y290" i="101"/>
  <c r="Y321" i="101"/>
  <c r="E384" i="101"/>
  <c r="E353" i="101"/>
  <c r="E322" i="101"/>
  <c r="E291" i="101"/>
  <c r="I384" i="101"/>
  <c r="I353" i="101"/>
  <c r="I322" i="101"/>
  <c r="I291" i="101"/>
  <c r="M384" i="101"/>
  <c r="M353" i="101"/>
  <c r="M322" i="101"/>
  <c r="M291" i="101"/>
  <c r="Q384" i="101"/>
  <c r="Q353" i="101"/>
  <c r="Q322" i="101"/>
  <c r="Q291" i="101"/>
  <c r="U384" i="101"/>
  <c r="U353" i="101"/>
  <c r="U322" i="101"/>
  <c r="U291" i="101"/>
  <c r="Y384" i="101"/>
  <c r="Y353" i="101"/>
  <c r="Y322" i="101"/>
  <c r="Y291" i="101"/>
  <c r="E385" i="101"/>
  <c r="E354" i="101"/>
  <c r="E292" i="101"/>
  <c r="E323" i="101"/>
  <c r="I385" i="101"/>
  <c r="I354" i="101"/>
  <c r="I323" i="101"/>
  <c r="I292" i="101"/>
  <c r="M385" i="101"/>
  <c r="M354" i="101"/>
  <c r="M292" i="101"/>
  <c r="M323" i="101"/>
  <c r="Q385" i="101"/>
  <c r="Q354" i="101"/>
  <c r="Q323" i="101"/>
  <c r="Q292" i="101"/>
  <c r="U385" i="101"/>
  <c r="U354" i="101"/>
  <c r="U323" i="101"/>
  <c r="U292" i="101"/>
  <c r="Y385" i="101"/>
  <c r="Y354" i="101"/>
  <c r="Y323" i="101"/>
  <c r="Y292" i="101"/>
  <c r="E386" i="101"/>
  <c r="E355" i="101"/>
  <c r="E324" i="101"/>
  <c r="E293" i="101"/>
  <c r="I386" i="101"/>
  <c r="I355" i="101"/>
  <c r="I293" i="101"/>
  <c r="I324" i="101"/>
  <c r="M386" i="101"/>
  <c r="M355" i="101"/>
  <c r="M293" i="101"/>
  <c r="M324" i="101"/>
  <c r="Q386" i="101"/>
  <c r="Q355" i="101"/>
  <c r="Q293" i="101"/>
  <c r="Q324" i="101"/>
  <c r="U386" i="101"/>
  <c r="U355" i="101"/>
  <c r="U293" i="101"/>
  <c r="U324" i="101"/>
  <c r="Y386" i="101"/>
  <c r="Y355" i="101"/>
  <c r="Y293" i="101"/>
  <c r="Y324" i="101"/>
  <c r="E387" i="101"/>
  <c r="E325" i="101"/>
  <c r="E294" i="101"/>
  <c r="E356" i="101"/>
  <c r="I387" i="101"/>
  <c r="I356" i="101"/>
  <c r="I294" i="101"/>
  <c r="I325" i="101"/>
  <c r="M387" i="101"/>
  <c r="M356" i="101"/>
  <c r="M294" i="101"/>
  <c r="M325" i="101"/>
  <c r="Q387" i="101"/>
  <c r="Q356" i="101"/>
  <c r="Q294" i="101"/>
  <c r="Q325" i="101"/>
  <c r="U387" i="101"/>
  <c r="U356" i="101"/>
  <c r="U294" i="101"/>
  <c r="U325" i="101"/>
  <c r="Y387" i="101"/>
  <c r="Y356" i="101"/>
  <c r="Y294" i="101"/>
  <c r="Y325" i="101"/>
  <c r="E388" i="101"/>
  <c r="E357" i="101"/>
  <c r="E326" i="101"/>
  <c r="E295" i="101"/>
  <c r="I388" i="101"/>
  <c r="I357" i="101"/>
  <c r="I326" i="101"/>
  <c r="I295" i="101"/>
  <c r="M388" i="101"/>
  <c r="M357" i="101"/>
  <c r="M326" i="101"/>
  <c r="M295" i="101"/>
  <c r="Q388" i="101"/>
  <c r="Q357" i="101"/>
  <c r="Q326" i="101"/>
  <c r="Q295" i="101"/>
  <c r="U388" i="101"/>
  <c r="U357" i="101"/>
  <c r="U326" i="101"/>
  <c r="U295" i="101"/>
  <c r="Y388" i="101"/>
  <c r="Y357" i="101"/>
  <c r="Y326" i="101"/>
  <c r="Y295" i="101"/>
  <c r="E389" i="101"/>
  <c r="E358" i="101"/>
  <c r="E327" i="101"/>
  <c r="E296" i="101"/>
  <c r="I389" i="101"/>
  <c r="I358" i="101"/>
  <c r="I296" i="101"/>
  <c r="I327" i="101"/>
  <c r="M389" i="101"/>
  <c r="M358" i="101"/>
  <c r="M296" i="101"/>
  <c r="M327" i="101"/>
  <c r="Q389" i="101"/>
  <c r="Q358" i="101"/>
  <c r="Q296" i="101"/>
  <c r="Q327" i="101"/>
  <c r="U389" i="101"/>
  <c r="U358" i="101"/>
  <c r="U296" i="101"/>
  <c r="U327" i="101"/>
  <c r="Y389" i="101"/>
  <c r="Y358" i="101"/>
  <c r="Y296" i="101"/>
  <c r="Y327" i="101"/>
  <c r="I483" i="101"/>
  <c r="I452" i="101"/>
  <c r="I421" i="101"/>
  <c r="I390" i="101"/>
  <c r="M483" i="101"/>
  <c r="M452" i="101"/>
  <c r="M421" i="101"/>
  <c r="M390" i="101"/>
  <c r="Q483" i="101"/>
  <c r="Q452" i="101"/>
  <c r="Q421" i="101"/>
  <c r="Q390" i="101"/>
  <c r="U483" i="101"/>
  <c r="U452" i="101"/>
  <c r="U421" i="101"/>
  <c r="U390" i="101"/>
  <c r="Y483" i="101"/>
  <c r="Y452" i="101"/>
  <c r="Y421" i="101"/>
  <c r="Y390" i="101"/>
  <c r="E484" i="101"/>
  <c r="E453" i="101"/>
  <c r="E422" i="101"/>
  <c r="E391" i="101"/>
  <c r="I484" i="101"/>
  <c r="I453" i="101"/>
  <c r="I422" i="101"/>
  <c r="I391" i="101"/>
  <c r="M484" i="101"/>
  <c r="M453" i="101"/>
  <c r="M422" i="101"/>
  <c r="M391" i="101"/>
  <c r="Q484" i="101"/>
  <c r="Q453" i="101"/>
  <c r="Q422" i="101"/>
  <c r="Q391" i="101"/>
  <c r="U484" i="101"/>
  <c r="U453" i="101"/>
  <c r="U422" i="101"/>
  <c r="U391" i="101"/>
  <c r="Y484" i="101"/>
  <c r="Y453" i="101"/>
  <c r="Y422" i="101"/>
  <c r="Y391" i="101"/>
  <c r="E485" i="101"/>
  <c r="E454" i="101"/>
  <c r="E423" i="101"/>
  <c r="E392" i="101"/>
  <c r="I485" i="101"/>
  <c r="I454" i="101"/>
  <c r="I423" i="101"/>
  <c r="I392" i="101"/>
  <c r="M485" i="101"/>
  <c r="M454" i="101"/>
  <c r="M423" i="101"/>
  <c r="M392" i="101"/>
  <c r="Q485" i="101"/>
  <c r="Q454" i="101"/>
  <c r="Q423" i="101"/>
  <c r="Q392" i="101"/>
  <c r="U485" i="101"/>
  <c r="U454" i="101"/>
  <c r="U423" i="101"/>
  <c r="U392" i="101"/>
  <c r="Y485" i="101"/>
  <c r="Y454" i="101"/>
  <c r="Y423" i="101"/>
  <c r="Y392" i="101"/>
  <c r="E486" i="101"/>
  <c r="E455" i="101"/>
  <c r="E424" i="101"/>
  <c r="E393" i="101"/>
  <c r="I486" i="101"/>
  <c r="I455" i="101"/>
  <c r="I424" i="101"/>
  <c r="I393" i="101"/>
  <c r="M486" i="101"/>
  <c r="M455" i="101"/>
  <c r="M424" i="101"/>
  <c r="M393" i="101"/>
  <c r="Q486" i="101"/>
  <c r="Q455" i="101"/>
  <c r="Q424" i="101"/>
  <c r="Q393" i="101"/>
  <c r="U486" i="101"/>
  <c r="U455" i="101"/>
  <c r="U424" i="101"/>
  <c r="U393" i="101"/>
  <c r="Y486" i="101"/>
  <c r="Y455" i="101"/>
  <c r="Y424" i="101"/>
  <c r="Y393" i="101"/>
  <c r="E487" i="101"/>
  <c r="E456" i="101"/>
  <c r="E425" i="101"/>
  <c r="E394" i="101"/>
  <c r="I487" i="101"/>
  <c r="I456" i="101"/>
  <c r="I425" i="101"/>
  <c r="I394" i="101"/>
  <c r="M487" i="101"/>
  <c r="M456" i="101"/>
  <c r="M425" i="101"/>
  <c r="M394" i="101"/>
  <c r="Q487" i="101"/>
  <c r="Q456" i="101"/>
  <c r="Q425" i="101"/>
  <c r="Q394" i="101"/>
  <c r="U487" i="101"/>
  <c r="U456" i="101"/>
  <c r="U425" i="101"/>
  <c r="U394" i="101"/>
  <c r="Y487" i="101"/>
  <c r="Y456" i="101"/>
  <c r="Y425" i="101"/>
  <c r="Y394" i="101"/>
  <c r="E488" i="101"/>
  <c r="E457" i="101"/>
  <c r="E426" i="101"/>
  <c r="E395" i="101"/>
  <c r="I488" i="101"/>
  <c r="I457" i="101"/>
  <c r="I426" i="101"/>
  <c r="I395" i="101"/>
  <c r="M488" i="101"/>
  <c r="M457" i="101"/>
  <c r="M426" i="101"/>
  <c r="M395" i="101"/>
  <c r="Q488" i="101"/>
  <c r="Q457" i="101"/>
  <c r="Q426" i="101"/>
  <c r="Q395" i="101"/>
  <c r="U488" i="101"/>
  <c r="U457" i="101"/>
  <c r="U426" i="101"/>
  <c r="U395" i="101"/>
  <c r="Y488" i="101"/>
  <c r="Y457" i="101"/>
  <c r="Y426" i="101"/>
  <c r="Y395" i="101"/>
  <c r="E489" i="101"/>
  <c r="E458" i="101"/>
  <c r="E427" i="101"/>
  <c r="E396" i="101"/>
  <c r="I489" i="101"/>
  <c r="I458" i="101"/>
  <c r="I427" i="101"/>
  <c r="I396" i="101"/>
  <c r="M489" i="101"/>
  <c r="M458" i="101"/>
  <c r="M427" i="101"/>
  <c r="M396" i="101"/>
  <c r="Q489" i="101"/>
  <c r="Q458" i="101"/>
  <c r="Q427" i="101"/>
  <c r="Q396" i="101"/>
  <c r="U489" i="101"/>
  <c r="U458" i="101"/>
  <c r="U427" i="101"/>
  <c r="U396" i="101"/>
  <c r="Y489" i="101"/>
  <c r="Y458" i="101"/>
  <c r="Y427" i="101"/>
  <c r="Y396" i="101"/>
  <c r="E490" i="101"/>
  <c r="E459" i="101"/>
  <c r="E428" i="101"/>
  <c r="E397" i="101"/>
  <c r="I490" i="101"/>
  <c r="I459" i="101"/>
  <c r="I428" i="101"/>
  <c r="I397" i="101"/>
  <c r="M490" i="101"/>
  <c r="M459" i="101"/>
  <c r="M428" i="101"/>
  <c r="M397" i="101"/>
  <c r="Q490" i="101"/>
  <c r="Q459" i="101"/>
  <c r="Q428" i="101"/>
  <c r="Q397" i="101"/>
  <c r="U490" i="101"/>
  <c r="U459" i="101"/>
  <c r="U428" i="101"/>
  <c r="U397" i="101"/>
  <c r="Y490" i="101"/>
  <c r="Y459" i="101"/>
  <c r="Y428" i="101"/>
  <c r="Y397" i="101"/>
  <c r="E491" i="101"/>
  <c r="E460" i="101"/>
  <c r="E429" i="101"/>
  <c r="E398" i="101"/>
  <c r="I491" i="101"/>
  <c r="I460" i="101"/>
  <c r="I429" i="101"/>
  <c r="I398" i="101"/>
  <c r="M491" i="101"/>
  <c r="M460" i="101"/>
  <c r="M429" i="101"/>
  <c r="M398" i="101"/>
  <c r="Q460" i="101"/>
  <c r="Q491" i="101"/>
  <c r="Q429" i="101"/>
  <c r="Q398" i="101"/>
  <c r="U491" i="101"/>
  <c r="U460" i="101"/>
  <c r="U429" i="101"/>
  <c r="U398" i="101"/>
  <c r="Y491" i="101"/>
  <c r="Y460" i="101"/>
  <c r="Y429" i="101"/>
  <c r="Y398" i="101"/>
  <c r="E492" i="101"/>
  <c r="E461" i="101"/>
  <c r="E430" i="101"/>
  <c r="E399" i="101"/>
  <c r="I492" i="101"/>
  <c r="I461" i="101"/>
  <c r="I430" i="101"/>
  <c r="I399" i="101"/>
  <c r="M492" i="101"/>
  <c r="M461" i="101"/>
  <c r="M430" i="101"/>
  <c r="M399" i="101"/>
  <c r="Q492" i="101"/>
  <c r="Q461" i="101"/>
  <c r="Q430" i="101"/>
  <c r="Q399" i="101"/>
  <c r="U492" i="101"/>
  <c r="U461" i="101"/>
  <c r="U430" i="101"/>
  <c r="U399" i="101"/>
  <c r="Y492" i="101"/>
  <c r="Y461" i="101"/>
  <c r="Y430" i="101"/>
  <c r="Y399" i="101"/>
  <c r="E493" i="101"/>
  <c r="E462" i="101"/>
  <c r="E431" i="101"/>
  <c r="E400" i="101"/>
  <c r="I493" i="101"/>
  <c r="I462" i="101"/>
  <c r="I431" i="101"/>
  <c r="I400" i="101"/>
  <c r="M493" i="101"/>
  <c r="M462" i="101"/>
  <c r="M431" i="101"/>
  <c r="M400" i="101"/>
  <c r="Q493" i="101"/>
  <c r="Q462" i="101"/>
  <c r="Q431" i="101"/>
  <c r="Q400" i="101"/>
  <c r="U493" i="101"/>
  <c r="U462" i="101"/>
  <c r="U431" i="101"/>
  <c r="U400" i="101"/>
  <c r="Y493" i="101"/>
  <c r="Y462" i="101"/>
  <c r="Y431" i="101"/>
  <c r="Y400" i="101"/>
  <c r="E494" i="101"/>
  <c r="E463" i="101"/>
  <c r="E432" i="101"/>
  <c r="E401" i="101"/>
  <c r="I494" i="101"/>
  <c r="I463" i="101"/>
  <c r="I432" i="101"/>
  <c r="I401" i="101"/>
  <c r="M494" i="101"/>
  <c r="M463" i="101"/>
  <c r="M432" i="101"/>
  <c r="M401" i="101"/>
  <c r="Q494" i="101"/>
  <c r="Q463" i="101"/>
  <c r="Q432" i="101"/>
  <c r="Q401" i="101"/>
  <c r="U494" i="101"/>
  <c r="U463" i="101"/>
  <c r="U432" i="101"/>
  <c r="U401" i="101"/>
  <c r="Y494" i="101"/>
  <c r="Y463" i="101"/>
  <c r="Y432" i="101"/>
  <c r="Y401" i="101"/>
  <c r="E495" i="101"/>
  <c r="E464" i="101"/>
  <c r="E433" i="101"/>
  <c r="E402" i="101"/>
  <c r="I495" i="101"/>
  <c r="I464" i="101"/>
  <c r="I433" i="101"/>
  <c r="I402" i="101"/>
  <c r="M495" i="101"/>
  <c r="M464" i="101"/>
  <c r="M433" i="101"/>
  <c r="M402" i="101"/>
  <c r="Q495" i="101"/>
  <c r="Q464" i="101"/>
  <c r="Q433" i="101"/>
  <c r="Q402" i="101"/>
  <c r="U495" i="101"/>
  <c r="U464" i="101"/>
  <c r="U433" i="101"/>
  <c r="U402" i="101"/>
  <c r="Y495" i="101"/>
  <c r="Y464" i="101"/>
  <c r="Y433" i="101"/>
  <c r="Y402" i="101"/>
  <c r="E496" i="101"/>
  <c r="E465" i="101"/>
  <c r="E434" i="101"/>
  <c r="E403" i="101"/>
  <c r="I496" i="101"/>
  <c r="I465" i="101"/>
  <c r="I434" i="101"/>
  <c r="I403" i="101"/>
  <c r="M496" i="101"/>
  <c r="M465" i="101"/>
  <c r="M434" i="101"/>
  <c r="M403" i="101"/>
  <c r="Q496" i="101"/>
  <c r="Q465" i="101"/>
  <c r="Q434" i="101"/>
  <c r="Q403" i="101"/>
  <c r="U496" i="101"/>
  <c r="U465" i="101"/>
  <c r="U434" i="101"/>
  <c r="U403" i="101"/>
  <c r="Y496" i="101"/>
  <c r="Y465" i="101"/>
  <c r="Y434" i="101"/>
  <c r="Y403" i="101"/>
  <c r="E497" i="101"/>
  <c r="E466" i="101"/>
  <c r="E404" i="101"/>
  <c r="E435" i="101"/>
  <c r="I497" i="101"/>
  <c r="I466" i="101"/>
  <c r="I435" i="101"/>
  <c r="I404" i="101"/>
  <c r="M497" i="101"/>
  <c r="M466" i="101"/>
  <c r="M435" i="101"/>
  <c r="M404" i="101"/>
  <c r="Q497" i="101"/>
  <c r="Q466" i="101"/>
  <c r="Q435" i="101"/>
  <c r="Q404" i="101"/>
  <c r="U497" i="101"/>
  <c r="U466" i="101"/>
  <c r="U435" i="101"/>
  <c r="U404" i="101"/>
  <c r="Y497" i="101"/>
  <c r="Y466" i="101"/>
  <c r="Y435" i="101"/>
  <c r="Y404" i="101"/>
  <c r="E498" i="101"/>
  <c r="E467" i="101"/>
  <c r="E436" i="101"/>
  <c r="E405" i="101"/>
  <c r="I498" i="101"/>
  <c r="I467" i="101"/>
  <c r="I436" i="101"/>
  <c r="I405" i="101"/>
  <c r="M498" i="101"/>
  <c r="M467" i="101"/>
  <c r="M436" i="101"/>
  <c r="M405" i="101"/>
  <c r="Q498" i="101"/>
  <c r="Q467" i="101"/>
  <c r="Q436" i="101"/>
  <c r="Q405" i="101"/>
  <c r="U498" i="101"/>
  <c r="U467" i="101"/>
  <c r="U436" i="101"/>
  <c r="U405" i="101"/>
  <c r="Y498" i="101"/>
  <c r="Y467" i="101"/>
  <c r="Y436" i="101"/>
  <c r="Y405" i="101"/>
  <c r="E499" i="101"/>
  <c r="E468" i="101"/>
  <c r="E437" i="101"/>
  <c r="E406" i="101"/>
  <c r="I499" i="101"/>
  <c r="I468" i="101"/>
  <c r="I437" i="101"/>
  <c r="I406" i="101"/>
  <c r="M499" i="101"/>
  <c r="M468" i="101"/>
  <c r="M437" i="101"/>
  <c r="M406" i="101"/>
  <c r="Q499" i="101"/>
  <c r="Q468" i="101"/>
  <c r="Q437" i="101"/>
  <c r="Q406" i="101"/>
  <c r="U499" i="101"/>
  <c r="U468" i="101"/>
  <c r="U437" i="101"/>
  <c r="U406" i="101"/>
  <c r="Y499" i="101"/>
  <c r="Y468" i="101"/>
  <c r="Y437" i="101"/>
  <c r="Y406" i="101"/>
  <c r="E500" i="101"/>
  <c r="E469" i="101"/>
  <c r="E438" i="101"/>
  <c r="E407" i="101"/>
  <c r="E501" i="101"/>
  <c r="E470" i="101"/>
  <c r="E439" i="101"/>
  <c r="E408" i="101"/>
  <c r="I501" i="101"/>
  <c r="I470" i="101"/>
  <c r="I439" i="101"/>
  <c r="I408" i="101"/>
  <c r="M501" i="101"/>
  <c r="M470" i="101"/>
  <c r="M439" i="101"/>
  <c r="M408" i="101"/>
  <c r="Q501" i="101"/>
  <c r="Q470" i="101"/>
  <c r="Q439" i="101"/>
  <c r="Q408" i="101"/>
  <c r="U501" i="101"/>
  <c r="U470" i="101"/>
  <c r="U439" i="101"/>
  <c r="U408" i="101"/>
  <c r="Y501" i="101"/>
  <c r="Y470" i="101"/>
  <c r="Y439" i="101"/>
  <c r="Y408" i="101"/>
  <c r="E502" i="101"/>
  <c r="E471" i="101"/>
  <c r="E440" i="101"/>
  <c r="E409" i="101"/>
  <c r="I502" i="101"/>
  <c r="I471" i="101"/>
  <c r="I440" i="101"/>
  <c r="I409" i="101"/>
  <c r="M502" i="101"/>
  <c r="M471" i="101"/>
  <c r="M440" i="101"/>
  <c r="M409" i="101"/>
  <c r="Q502" i="101"/>
  <c r="Q471" i="101"/>
  <c r="Q440" i="101"/>
  <c r="Q409" i="101"/>
  <c r="U502" i="101"/>
  <c r="U471" i="101"/>
  <c r="U440" i="101"/>
  <c r="U409" i="101"/>
  <c r="Y502" i="101"/>
  <c r="Y471" i="101"/>
  <c r="Y440" i="101"/>
  <c r="Y409" i="101"/>
  <c r="E503" i="101"/>
  <c r="E472" i="101"/>
  <c r="E441" i="101"/>
  <c r="E410" i="101"/>
  <c r="I503" i="101"/>
  <c r="I472" i="101"/>
  <c r="I441" i="101"/>
  <c r="I410" i="101"/>
  <c r="M503" i="101"/>
  <c r="M472" i="101"/>
  <c r="M441" i="101"/>
  <c r="M410" i="101"/>
  <c r="Q503" i="101"/>
  <c r="Q472" i="101"/>
  <c r="Q441" i="101"/>
  <c r="Q410" i="101"/>
  <c r="U503" i="101"/>
  <c r="U472" i="101"/>
  <c r="U441" i="101"/>
  <c r="U410" i="101"/>
  <c r="Y503" i="101"/>
  <c r="Y472" i="101"/>
  <c r="Y441" i="101"/>
  <c r="Y410" i="101"/>
  <c r="E504" i="101"/>
  <c r="E473" i="101"/>
  <c r="E442" i="101"/>
  <c r="E411" i="101"/>
  <c r="I504" i="101"/>
  <c r="I473" i="101"/>
  <c r="I442" i="101"/>
  <c r="I411" i="101"/>
  <c r="M504" i="101"/>
  <c r="M473" i="101"/>
  <c r="M442" i="101"/>
  <c r="M411" i="101"/>
  <c r="Q504" i="101"/>
  <c r="Q473" i="101"/>
  <c r="Q442" i="101"/>
  <c r="Q411" i="101"/>
  <c r="U504" i="101"/>
  <c r="U473" i="101"/>
  <c r="U442" i="101"/>
  <c r="U411" i="101"/>
  <c r="Y504" i="101"/>
  <c r="Y473" i="101"/>
  <c r="Y442" i="101"/>
  <c r="Y411" i="101"/>
  <c r="E505" i="101"/>
  <c r="E474" i="101"/>
  <c r="E412" i="101"/>
  <c r="E443" i="101"/>
  <c r="I505" i="101"/>
  <c r="I474" i="101"/>
  <c r="I443" i="101"/>
  <c r="I412" i="101"/>
  <c r="M505" i="101"/>
  <c r="M474" i="101"/>
  <c r="M443" i="101"/>
  <c r="M412" i="101"/>
  <c r="Q505" i="101"/>
  <c r="Q474" i="101"/>
  <c r="Q443" i="101"/>
  <c r="Q412" i="101"/>
  <c r="U505" i="101"/>
  <c r="U474" i="101"/>
  <c r="U443" i="101"/>
  <c r="U412" i="101"/>
  <c r="Y505" i="101"/>
  <c r="Y474" i="101"/>
  <c r="Y443" i="101"/>
  <c r="Y412" i="101"/>
  <c r="E506" i="101"/>
  <c r="E475" i="101"/>
  <c r="E444" i="101"/>
  <c r="E413" i="101"/>
  <c r="I506" i="101"/>
  <c r="I475" i="101"/>
  <c r="I444" i="101"/>
  <c r="I413" i="101"/>
  <c r="M506" i="101"/>
  <c r="M475" i="101"/>
  <c r="M444" i="101"/>
  <c r="M413" i="101"/>
  <c r="Q506" i="101"/>
  <c r="Q475" i="101"/>
  <c r="Q444" i="101"/>
  <c r="Q413" i="101"/>
  <c r="U506" i="101"/>
  <c r="U475" i="101"/>
  <c r="U444" i="101"/>
  <c r="U413" i="101"/>
  <c r="Y506" i="101"/>
  <c r="Y475" i="101"/>
  <c r="Y444" i="101"/>
  <c r="Y413" i="101"/>
  <c r="E507" i="101"/>
  <c r="E476" i="101"/>
  <c r="E445" i="101"/>
  <c r="E414" i="101"/>
  <c r="I507" i="101"/>
  <c r="I476" i="101"/>
  <c r="I445" i="101"/>
  <c r="I414" i="101"/>
  <c r="M507" i="101"/>
  <c r="M476" i="101"/>
  <c r="M445" i="101"/>
  <c r="M414" i="101"/>
  <c r="Q507" i="101"/>
  <c r="Q476" i="101"/>
  <c r="Q445" i="101"/>
  <c r="Q414" i="101"/>
  <c r="U507" i="101"/>
  <c r="U476" i="101"/>
  <c r="U445" i="101"/>
  <c r="U414" i="101"/>
  <c r="Y507" i="101"/>
  <c r="Y476" i="101"/>
  <c r="Y445" i="101"/>
  <c r="Y414" i="101"/>
  <c r="E508" i="101"/>
  <c r="E477" i="101"/>
  <c r="E446" i="101"/>
  <c r="E415" i="101"/>
  <c r="I508" i="101"/>
  <c r="I477" i="101"/>
  <c r="I446" i="101"/>
  <c r="I415" i="101"/>
  <c r="M508" i="101"/>
  <c r="M477" i="101"/>
  <c r="M446" i="101"/>
  <c r="M415" i="101"/>
  <c r="Q508" i="101"/>
  <c r="Q477" i="101"/>
  <c r="Q446" i="101"/>
  <c r="Q415" i="101"/>
  <c r="U508" i="101"/>
  <c r="U477" i="101"/>
  <c r="U446" i="101"/>
  <c r="U415" i="101"/>
  <c r="Y508" i="101"/>
  <c r="Y477" i="101"/>
  <c r="Y446" i="101"/>
  <c r="Y415" i="101"/>
  <c r="E509" i="101"/>
  <c r="E478" i="101"/>
  <c r="E447" i="101"/>
  <c r="E416" i="101"/>
  <c r="I509" i="101"/>
  <c r="I478" i="101"/>
  <c r="I447" i="101"/>
  <c r="I416" i="101"/>
  <c r="M509" i="101"/>
  <c r="M478" i="101"/>
  <c r="M447" i="101"/>
  <c r="M416" i="101"/>
  <c r="Q509" i="101"/>
  <c r="Q478" i="101"/>
  <c r="Q447" i="101"/>
  <c r="Q416" i="101"/>
  <c r="U509" i="101"/>
  <c r="U478" i="101"/>
  <c r="U447" i="101"/>
  <c r="U416" i="101"/>
  <c r="Y509" i="101"/>
  <c r="Y478" i="101"/>
  <c r="Y447" i="101"/>
  <c r="Y416" i="101"/>
  <c r="E510" i="101"/>
  <c r="E479" i="101"/>
  <c r="E448" i="101"/>
  <c r="E417" i="101"/>
  <c r="I510" i="101"/>
  <c r="I479" i="101"/>
  <c r="I448" i="101"/>
  <c r="I417" i="101"/>
  <c r="M510" i="101"/>
  <c r="M479" i="101"/>
  <c r="M448" i="101"/>
  <c r="M417" i="101"/>
  <c r="Q510" i="101"/>
  <c r="Q479" i="101"/>
  <c r="Q448" i="101"/>
  <c r="Q417" i="101"/>
  <c r="U510" i="101"/>
  <c r="U479" i="101"/>
  <c r="U448" i="101"/>
  <c r="U417" i="101"/>
  <c r="Y510" i="101"/>
  <c r="Y479" i="101"/>
  <c r="Y448" i="101"/>
  <c r="Y417" i="101"/>
  <c r="E511" i="101"/>
  <c r="E480" i="101"/>
  <c r="E449" i="101"/>
  <c r="E418" i="101"/>
  <c r="I511" i="101"/>
  <c r="I480" i="101"/>
  <c r="I449" i="101"/>
  <c r="I418" i="101"/>
  <c r="M511" i="101"/>
  <c r="M480" i="101"/>
  <c r="M449" i="101"/>
  <c r="M418" i="101"/>
  <c r="Q511" i="101"/>
  <c r="Q480" i="101"/>
  <c r="Q449" i="101"/>
  <c r="Q418" i="101"/>
  <c r="U511" i="101"/>
  <c r="U480" i="101"/>
  <c r="U449" i="101"/>
  <c r="U418" i="101"/>
  <c r="Y511" i="101"/>
  <c r="Y480" i="101"/>
  <c r="Y449" i="101"/>
  <c r="Y418" i="101"/>
  <c r="E512" i="101"/>
  <c r="E481" i="101"/>
  <c r="E450" i="101"/>
  <c r="E419" i="101"/>
  <c r="I512" i="101"/>
  <c r="I481" i="101"/>
  <c r="I450" i="101"/>
  <c r="I419" i="101"/>
  <c r="M512" i="101"/>
  <c r="M481" i="101"/>
  <c r="M450" i="101"/>
  <c r="M419" i="101"/>
  <c r="Q512" i="101"/>
  <c r="Q481" i="101"/>
  <c r="Q450" i="101"/>
  <c r="Q419" i="101"/>
  <c r="U512" i="101"/>
  <c r="U481" i="101"/>
  <c r="U450" i="101"/>
  <c r="U419" i="101"/>
  <c r="Y512" i="101"/>
  <c r="Y481" i="101"/>
  <c r="Y450" i="101"/>
  <c r="Y419" i="101"/>
  <c r="E482" i="101"/>
  <c r="E420" i="101"/>
  <c r="E451" i="101"/>
  <c r="I513" i="101"/>
  <c r="I482" i="101"/>
  <c r="I451" i="101"/>
  <c r="I420" i="101"/>
  <c r="M513" i="101"/>
  <c r="M482" i="101"/>
  <c r="M420" i="101"/>
  <c r="M451" i="101"/>
  <c r="Q513" i="101"/>
  <c r="Q482" i="101"/>
  <c r="Q451" i="101"/>
  <c r="Q420" i="101"/>
  <c r="U513" i="101"/>
  <c r="U482" i="101"/>
  <c r="U451" i="101"/>
  <c r="U420" i="101"/>
  <c r="Y513" i="101"/>
  <c r="Y482" i="101"/>
  <c r="Y420" i="101"/>
  <c r="Y451" i="101"/>
  <c r="F235" i="101"/>
  <c r="F204" i="101"/>
  <c r="F173" i="101"/>
  <c r="J235" i="101"/>
  <c r="J204" i="101"/>
  <c r="J173" i="101"/>
  <c r="N235" i="101"/>
  <c r="N173" i="101"/>
  <c r="N204" i="101"/>
  <c r="R235" i="101"/>
  <c r="R173" i="101"/>
  <c r="R204" i="101"/>
  <c r="V235" i="101"/>
  <c r="V204" i="101"/>
  <c r="V173" i="101"/>
  <c r="Z235" i="101"/>
  <c r="Z204" i="101"/>
  <c r="Z173" i="101"/>
  <c r="F143" i="101"/>
  <c r="F236" i="101"/>
  <c r="F205" i="101"/>
  <c r="F174" i="101"/>
  <c r="J143" i="101"/>
  <c r="J236" i="101"/>
  <c r="J205" i="101"/>
  <c r="J174" i="101"/>
  <c r="N143" i="101"/>
  <c r="N236" i="101"/>
  <c r="N205" i="101"/>
  <c r="N174" i="101"/>
  <c r="R143" i="101"/>
  <c r="R236" i="101"/>
  <c r="R205" i="101"/>
  <c r="R174" i="101"/>
  <c r="V143" i="101"/>
  <c r="V236" i="101"/>
  <c r="V205" i="101"/>
  <c r="V174" i="101"/>
  <c r="Z143" i="101"/>
  <c r="Z236" i="101"/>
  <c r="Z205" i="101"/>
  <c r="Z174" i="101"/>
  <c r="F144" i="101"/>
  <c r="F237" i="101"/>
  <c r="F175" i="101"/>
  <c r="F206" i="101"/>
  <c r="J144" i="101"/>
  <c r="J237" i="101"/>
  <c r="J175" i="101"/>
  <c r="J206" i="101"/>
  <c r="N144" i="101"/>
  <c r="N237" i="101"/>
  <c r="N175" i="101"/>
  <c r="N206" i="101"/>
  <c r="R144" i="101"/>
  <c r="R237" i="101"/>
  <c r="R175" i="101"/>
  <c r="R206" i="101"/>
  <c r="V144" i="101"/>
  <c r="V237" i="101"/>
  <c r="V175" i="101"/>
  <c r="V206" i="101"/>
  <c r="Z144" i="101"/>
  <c r="Z237" i="101"/>
  <c r="Z175" i="101"/>
  <c r="Z206" i="101"/>
  <c r="F145" i="101"/>
  <c r="F238" i="101"/>
  <c r="F207" i="101"/>
  <c r="F176" i="101"/>
  <c r="J145" i="101"/>
  <c r="J238" i="101"/>
  <c r="J207" i="101"/>
  <c r="J176" i="101"/>
  <c r="N145" i="101"/>
  <c r="N238" i="101"/>
  <c r="N176" i="101"/>
  <c r="N207" i="101"/>
  <c r="R145" i="101"/>
  <c r="R238" i="101"/>
  <c r="R176" i="101"/>
  <c r="R207" i="101"/>
  <c r="V145" i="101"/>
  <c r="V238" i="101"/>
  <c r="V207" i="101"/>
  <c r="V176" i="101"/>
  <c r="Z145" i="101"/>
  <c r="Z238" i="101"/>
  <c r="Z207" i="101"/>
  <c r="Z176" i="101"/>
  <c r="F146" i="101"/>
  <c r="F239" i="101"/>
  <c r="F177" i="101"/>
  <c r="F208" i="101"/>
  <c r="J146" i="101"/>
  <c r="J239" i="101"/>
  <c r="J208" i="101"/>
  <c r="J177" i="101"/>
  <c r="N146" i="101"/>
  <c r="N239" i="101"/>
  <c r="N208" i="101"/>
  <c r="N177" i="101"/>
  <c r="R146" i="101"/>
  <c r="R239" i="101"/>
  <c r="R177" i="101"/>
  <c r="R208" i="101"/>
  <c r="V146" i="101"/>
  <c r="V239" i="101"/>
  <c r="V177" i="101"/>
  <c r="V208" i="101"/>
  <c r="Z146" i="101"/>
  <c r="Z239" i="101"/>
  <c r="Z208" i="101"/>
  <c r="Z177" i="101"/>
  <c r="F147" i="101"/>
  <c r="F240" i="101"/>
  <c r="F209" i="101"/>
  <c r="F178" i="101"/>
  <c r="J147" i="101"/>
  <c r="J240" i="101"/>
  <c r="J209" i="101"/>
  <c r="J178" i="101"/>
  <c r="N147" i="101"/>
  <c r="N240" i="101"/>
  <c r="N209" i="101"/>
  <c r="N178" i="101"/>
  <c r="R147" i="101"/>
  <c r="R240" i="101"/>
  <c r="R209" i="101"/>
  <c r="R178" i="101"/>
  <c r="V147" i="101"/>
  <c r="V240" i="101"/>
  <c r="V209" i="101"/>
  <c r="V178" i="101"/>
  <c r="Z147" i="101"/>
  <c r="Z240" i="101"/>
  <c r="Z209" i="101"/>
  <c r="Z178" i="101"/>
  <c r="F148" i="101"/>
  <c r="F241" i="101"/>
  <c r="F179" i="101"/>
  <c r="F210" i="101"/>
  <c r="J148" i="101"/>
  <c r="J241" i="101"/>
  <c r="J179" i="101"/>
  <c r="J210" i="101"/>
  <c r="N148" i="101"/>
  <c r="N241" i="101"/>
  <c r="N210" i="101"/>
  <c r="N179" i="101"/>
  <c r="R148" i="101"/>
  <c r="R241" i="101"/>
  <c r="R210" i="101"/>
  <c r="R179" i="101"/>
  <c r="V148" i="101"/>
  <c r="V241" i="101"/>
  <c r="V210" i="101"/>
  <c r="V179" i="101"/>
  <c r="Z148" i="101"/>
  <c r="Z241" i="101"/>
  <c r="Z210" i="101"/>
  <c r="Z179" i="101"/>
  <c r="F149" i="101"/>
  <c r="F242" i="101"/>
  <c r="F180" i="101"/>
  <c r="F211" i="101"/>
  <c r="J149" i="101"/>
  <c r="J242" i="101"/>
  <c r="J211" i="101"/>
  <c r="J180" i="101"/>
  <c r="N149" i="101"/>
  <c r="N242" i="101"/>
  <c r="N211" i="101"/>
  <c r="N180" i="101"/>
  <c r="R149" i="101"/>
  <c r="R242" i="101"/>
  <c r="R180" i="101"/>
  <c r="R211" i="101"/>
  <c r="V149" i="101"/>
  <c r="V242" i="101"/>
  <c r="V180" i="101"/>
  <c r="V211" i="101"/>
  <c r="Z149" i="101"/>
  <c r="Z242" i="101"/>
  <c r="Z211" i="101"/>
  <c r="Z180" i="101"/>
  <c r="F150" i="101"/>
  <c r="F243" i="101"/>
  <c r="F212" i="101"/>
  <c r="F181" i="101"/>
  <c r="J150" i="101"/>
  <c r="J243" i="101"/>
  <c r="J181" i="101"/>
  <c r="J212" i="101"/>
  <c r="O150" i="101"/>
  <c r="O243" i="101"/>
  <c r="O212" i="101"/>
  <c r="O181" i="101"/>
  <c r="S150" i="101"/>
  <c r="S243" i="101"/>
  <c r="S212" i="101"/>
  <c r="S181" i="101"/>
  <c r="W150" i="101"/>
  <c r="W243" i="101"/>
  <c r="W212" i="101"/>
  <c r="W181" i="101"/>
  <c r="AA150" i="101"/>
  <c r="AA243" i="101"/>
  <c r="AA212" i="101"/>
  <c r="AA181" i="101"/>
  <c r="G151" i="101"/>
  <c r="G244" i="101"/>
  <c r="G213" i="101"/>
  <c r="G182" i="101"/>
  <c r="K151" i="101"/>
  <c r="K244" i="101"/>
  <c r="K213" i="101"/>
  <c r="K182" i="101"/>
  <c r="O151" i="101"/>
  <c r="O244" i="101"/>
  <c r="O213" i="101"/>
  <c r="O182" i="101"/>
  <c r="S151" i="101"/>
  <c r="S244" i="101"/>
  <c r="S213" i="101"/>
  <c r="S182" i="101"/>
  <c r="W151" i="101"/>
  <c r="W244" i="101"/>
  <c r="W213" i="101"/>
  <c r="W182" i="101"/>
  <c r="AA151" i="101"/>
  <c r="AA244" i="101"/>
  <c r="AA213" i="101"/>
  <c r="AA182" i="101"/>
  <c r="G152" i="101"/>
  <c r="G245" i="101"/>
  <c r="G214" i="101"/>
  <c r="G183" i="101"/>
  <c r="K152" i="101"/>
  <c r="K245" i="101"/>
  <c r="K214" i="101"/>
  <c r="K183" i="101"/>
  <c r="O152" i="101"/>
  <c r="O245" i="101"/>
  <c r="O214" i="101"/>
  <c r="O183" i="101"/>
  <c r="S152" i="101"/>
  <c r="S245" i="101"/>
  <c r="S214" i="101"/>
  <c r="S183" i="101"/>
  <c r="W152" i="101"/>
  <c r="W245" i="101"/>
  <c r="W214" i="101"/>
  <c r="W183" i="101"/>
  <c r="AA152" i="101"/>
  <c r="AA245" i="101"/>
  <c r="AA214" i="101"/>
  <c r="AA183" i="101"/>
  <c r="G153" i="101"/>
  <c r="G246" i="101"/>
  <c r="G215" i="101"/>
  <c r="G184" i="101"/>
  <c r="K153" i="101"/>
  <c r="K246" i="101"/>
  <c r="K215" i="101"/>
  <c r="K184" i="101"/>
  <c r="O153" i="101"/>
  <c r="O246" i="101"/>
  <c r="O215" i="101"/>
  <c r="O184" i="101"/>
  <c r="S153" i="101"/>
  <c r="S246" i="101"/>
  <c r="S215" i="101"/>
  <c r="S184" i="101"/>
  <c r="W153" i="101"/>
  <c r="W246" i="101"/>
  <c r="W215" i="101"/>
  <c r="W184" i="101"/>
  <c r="AA153" i="101"/>
  <c r="AA246" i="101"/>
  <c r="AA215" i="101"/>
  <c r="AA184" i="101"/>
  <c r="G154" i="101"/>
  <c r="G247" i="101"/>
  <c r="G216" i="101"/>
  <c r="G185" i="101"/>
  <c r="K154" i="101"/>
  <c r="K247" i="101"/>
  <c r="K216" i="101"/>
  <c r="K185" i="101"/>
  <c r="O154" i="101"/>
  <c r="O247" i="101"/>
  <c r="O216" i="101"/>
  <c r="O185" i="101"/>
  <c r="S154" i="101"/>
  <c r="S247" i="101"/>
  <c r="S216" i="101"/>
  <c r="S185" i="101"/>
  <c r="W154" i="101"/>
  <c r="W247" i="101"/>
  <c r="W216" i="101"/>
  <c r="W185" i="101"/>
  <c r="AA154" i="101"/>
  <c r="AA247" i="101"/>
  <c r="AA216" i="101"/>
  <c r="AA185" i="101"/>
  <c r="G155" i="101"/>
  <c r="G248" i="101"/>
  <c r="G217" i="101"/>
  <c r="G186" i="101"/>
  <c r="K155" i="101"/>
  <c r="K248" i="101"/>
  <c r="K217" i="101"/>
  <c r="K186" i="101"/>
  <c r="O155" i="101"/>
  <c r="O248" i="101"/>
  <c r="O217" i="101"/>
  <c r="O186" i="101"/>
  <c r="S155" i="101"/>
  <c r="S248" i="101"/>
  <c r="S217" i="101"/>
  <c r="S186" i="101"/>
  <c r="W155" i="101"/>
  <c r="W248" i="101"/>
  <c r="W217" i="101"/>
  <c r="W186" i="101"/>
  <c r="AA155" i="101"/>
  <c r="AA248" i="101"/>
  <c r="AA217" i="101"/>
  <c r="AA186" i="101"/>
  <c r="G156" i="101"/>
  <c r="G249" i="101"/>
  <c r="G218" i="101"/>
  <c r="G187" i="101"/>
  <c r="K156" i="101"/>
  <c r="K249" i="101"/>
  <c r="K218" i="101"/>
  <c r="K187" i="101"/>
  <c r="O156" i="101"/>
  <c r="O249" i="101"/>
  <c r="O218" i="101"/>
  <c r="O187" i="101"/>
  <c r="S156" i="101"/>
  <c r="S249" i="101"/>
  <c r="S218" i="101"/>
  <c r="S187" i="101"/>
  <c r="W156" i="101"/>
  <c r="W249" i="101"/>
  <c r="W218" i="101"/>
  <c r="W187" i="101"/>
  <c r="AA156" i="101"/>
  <c r="AA249" i="101"/>
  <c r="AA218" i="101"/>
  <c r="AA187" i="101"/>
  <c r="G157" i="101"/>
  <c r="G250" i="101"/>
  <c r="G219" i="101"/>
  <c r="G188" i="101"/>
  <c r="K157" i="101"/>
  <c r="K250" i="101"/>
  <c r="K219" i="101"/>
  <c r="K188" i="101"/>
  <c r="O157" i="101"/>
  <c r="O250" i="101"/>
  <c r="O219" i="101"/>
  <c r="O188" i="101"/>
  <c r="S157" i="101"/>
  <c r="S250" i="101"/>
  <c r="S219" i="101"/>
  <c r="S188" i="101"/>
  <c r="W157" i="101"/>
  <c r="W250" i="101"/>
  <c r="W219" i="101"/>
  <c r="W188" i="101"/>
  <c r="AA157" i="101"/>
  <c r="AA250" i="101"/>
  <c r="AA219" i="101"/>
  <c r="AA188" i="101"/>
  <c r="G158" i="101"/>
  <c r="G251" i="101"/>
  <c r="G220" i="101"/>
  <c r="G189" i="101"/>
  <c r="K158" i="101"/>
  <c r="K251" i="101"/>
  <c r="K220" i="101"/>
  <c r="K189" i="101"/>
  <c r="O158" i="101"/>
  <c r="O251" i="101"/>
  <c r="O220" i="101"/>
  <c r="O189" i="101"/>
  <c r="S158" i="101"/>
  <c r="S251" i="101"/>
  <c r="S220" i="101"/>
  <c r="S189" i="101"/>
  <c r="W158" i="101"/>
  <c r="W251" i="101"/>
  <c r="W220" i="101"/>
  <c r="W189" i="101"/>
  <c r="AA158" i="101"/>
  <c r="AA251" i="101"/>
  <c r="AA220" i="101"/>
  <c r="AA189" i="101"/>
  <c r="G159" i="101"/>
  <c r="G252" i="101"/>
  <c r="G221" i="101"/>
  <c r="G190" i="101"/>
  <c r="K159" i="101"/>
  <c r="K252" i="101"/>
  <c r="K221" i="101"/>
  <c r="K190" i="101"/>
  <c r="O159" i="101"/>
  <c r="O252" i="101"/>
  <c r="O221" i="101"/>
  <c r="O190" i="101"/>
  <c r="S159" i="101"/>
  <c r="S252" i="101"/>
  <c r="S221" i="101"/>
  <c r="S190" i="101"/>
  <c r="W159" i="101"/>
  <c r="W252" i="101"/>
  <c r="W221" i="101"/>
  <c r="W190" i="101"/>
  <c r="AA159" i="101"/>
  <c r="AA252" i="101"/>
  <c r="AA221" i="101"/>
  <c r="AA190" i="101"/>
  <c r="G160" i="101"/>
  <c r="G253" i="101"/>
  <c r="G222" i="101"/>
  <c r="G191" i="101"/>
  <c r="K160" i="101"/>
  <c r="K253" i="101"/>
  <c r="K222" i="101"/>
  <c r="K191" i="101"/>
  <c r="O160" i="101"/>
  <c r="O253" i="101"/>
  <c r="O222" i="101"/>
  <c r="O191" i="101"/>
  <c r="S160" i="101"/>
  <c r="S253" i="101"/>
  <c r="S222" i="101"/>
  <c r="S191" i="101"/>
  <c r="W160" i="101"/>
  <c r="W253" i="101"/>
  <c r="W222" i="101"/>
  <c r="W191" i="101"/>
  <c r="AA160" i="101"/>
  <c r="AA253" i="101"/>
  <c r="AA222" i="101"/>
  <c r="AA191" i="101"/>
  <c r="G161" i="101"/>
  <c r="G254" i="101"/>
  <c r="G223" i="101"/>
  <c r="G192" i="101"/>
  <c r="K161" i="101"/>
  <c r="K254" i="101"/>
  <c r="K223" i="101"/>
  <c r="K192" i="101"/>
  <c r="O161" i="101"/>
  <c r="O254" i="101"/>
  <c r="O223" i="101"/>
  <c r="O192" i="101"/>
  <c r="S161" i="101"/>
  <c r="S254" i="101"/>
  <c r="S223" i="101"/>
  <c r="S192" i="101"/>
  <c r="W161" i="101"/>
  <c r="W254" i="101"/>
  <c r="W223" i="101"/>
  <c r="W192" i="101"/>
  <c r="AA161" i="101"/>
  <c r="AA254" i="101"/>
  <c r="AA223" i="101"/>
  <c r="AA192" i="101"/>
  <c r="G162" i="101"/>
  <c r="G255" i="101"/>
  <c r="G224" i="101"/>
  <c r="G193" i="101"/>
  <c r="K162" i="101"/>
  <c r="K255" i="101"/>
  <c r="K224" i="101"/>
  <c r="K193" i="101"/>
  <c r="O162" i="101"/>
  <c r="O255" i="101"/>
  <c r="O224" i="101"/>
  <c r="O193" i="101"/>
  <c r="S162" i="101"/>
  <c r="S255" i="101"/>
  <c r="S224" i="101"/>
  <c r="S193" i="101"/>
  <c r="W162" i="101"/>
  <c r="W255" i="101"/>
  <c r="W224" i="101"/>
  <c r="W193" i="101"/>
  <c r="AA162" i="101"/>
  <c r="AA255" i="101"/>
  <c r="AA224" i="101"/>
  <c r="AA193" i="101"/>
  <c r="G163" i="101"/>
  <c r="G256" i="101"/>
  <c r="G225" i="101"/>
  <c r="G194" i="101"/>
  <c r="K163" i="101"/>
  <c r="K256" i="101"/>
  <c r="K225" i="101"/>
  <c r="K194" i="101"/>
  <c r="O163" i="101"/>
  <c r="O256" i="101"/>
  <c r="O225" i="101"/>
  <c r="O194" i="101"/>
  <c r="S163" i="101"/>
  <c r="S256" i="101"/>
  <c r="S225" i="101"/>
  <c r="S194" i="101"/>
  <c r="W163" i="101"/>
  <c r="W256" i="101"/>
  <c r="W225" i="101"/>
  <c r="W194" i="101"/>
  <c r="AA163" i="101"/>
  <c r="AA256" i="101"/>
  <c r="AA225" i="101"/>
  <c r="AA194" i="101"/>
  <c r="G164" i="101"/>
  <c r="G257" i="101"/>
  <c r="G226" i="101"/>
  <c r="G195" i="101"/>
  <c r="K164" i="101"/>
  <c r="K257" i="101"/>
  <c r="K226" i="101"/>
  <c r="K195" i="101"/>
  <c r="O164" i="101"/>
  <c r="O257" i="101"/>
  <c r="O226" i="101"/>
  <c r="O195" i="101"/>
  <c r="S164" i="101"/>
  <c r="S257" i="101"/>
  <c r="S226" i="101"/>
  <c r="S195" i="101"/>
  <c r="W164" i="101"/>
  <c r="W257" i="101"/>
  <c r="W226" i="101"/>
  <c r="W195" i="101"/>
  <c r="AA164" i="101"/>
  <c r="AA257" i="101"/>
  <c r="AA226" i="101"/>
  <c r="AA195" i="101"/>
  <c r="G165" i="101"/>
  <c r="G258" i="101"/>
  <c r="G227" i="101"/>
  <c r="G196" i="101"/>
  <c r="K165" i="101"/>
  <c r="K258" i="101"/>
  <c r="K227" i="101"/>
  <c r="K196" i="101"/>
  <c r="O165" i="101"/>
  <c r="O258" i="101"/>
  <c r="O227" i="101"/>
  <c r="O196" i="101"/>
  <c r="S165" i="101"/>
  <c r="S258" i="101"/>
  <c r="S227" i="101"/>
  <c r="S196" i="101"/>
  <c r="W165" i="101"/>
  <c r="W258" i="101"/>
  <c r="W227" i="101"/>
  <c r="W196" i="101"/>
  <c r="AA165" i="101"/>
  <c r="AA258" i="101"/>
  <c r="AA227" i="101"/>
  <c r="AA196" i="101"/>
  <c r="G166" i="101"/>
  <c r="G259" i="101"/>
  <c r="G228" i="101"/>
  <c r="G197" i="101"/>
  <c r="K166" i="101"/>
  <c r="K259" i="101"/>
  <c r="K228" i="101"/>
  <c r="K197" i="101"/>
  <c r="O166" i="101"/>
  <c r="O259" i="101"/>
  <c r="O228" i="101"/>
  <c r="O197" i="101"/>
  <c r="S166" i="101"/>
  <c r="S259" i="101"/>
  <c r="S228" i="101"/>
  <c r="S197" i="101"/>
  <c r="W166" i="101"/>
  <c r="W259" i="101"/>
  <c r="W228" i="101"/>
  <c r="W197" i="101"/>
  <c r="AA166" i="101"/>
  <c r="AA259" i="101"/>
  <c r="AA228" i="101"/>
  <c r="AA197" i="101"/>
  <c r="G167" i="101"/>
  <c r="G260" i="101"/>
  <c r="G229" i="101"/>
  <c r="G198" i="101"/>
  <c r="K167" i="101"/>
  <c r="K260" i="101"/>
  <c r="K229" i="101"/>
  <c r="K198" i="101"/>
  <c r="O167" i="101"/>
  <c r="O260" i="101"/>
  <c r="O229" i="101"/>
  <c r="O198" i="101"/>
  <c r="S167" i="101"/>
  <c r="S260" i="101"/>
  <c r="S229" i="101"/>
  <c r="S198" i="101"/>
  <c r="W167" i="101"/>
  <c r="W260" i="101"/>
  <c r="W229" i="101"/>
  <c r="W198" i="101"/>
  <c r="AA167" i="101"/>
  <c r="AA260" i="101"/>
  <c r="AA229" i="101"/>
  <c r="AA198" i="101"/>
  <c r="G168" i="101"/>
  <c r="G261" i="101"/>
  <c r="G230" i="101"/>
  <c r="G199" i="101"/>
  <c r="K168" i="101"/>
  <c r="K261" i="101"/>
  <c r="K230" i="101"/>
  <c r="K199" i="101"/>
  <c r="O168" i="101"/>
  <c r="O261" i="101"/>
  <c r="O230" i="101"/>
  <c r="O199" i="101"/>
  <c r="S168" i="101"/>
  <c r="S261" i="101"/>
  <c r="S230" i="101"/>
  <c r="S199" i="101"/>
  <c r="W168" i="101"/>
  <c r="W261" i="101"/>
  <c r="W230" i="101"/>
  <c r="W199" i="101"/>
  <c r="AA168" i="101"/>
  <c r="AA261" i="101"/>
  <c r="AA230" i="101"/>
  <c r="AA199" i="101"/>
  <c r="G169" i="101"/>
  <c r="G262" i="101"/>
  <c r="G231" i="101"/>
  <c r="G200" i="101"/>
  <c r="K169" i="101"/>
  <c r="K262" i="101"/>
  <c r="K231" i="101"/>
  <c r="K200" i="101"/>
  <c r="O169" i="101"/>
  <c r="O262" i="101"/>
  <c r="O231" i="101"/>
  <c r="O200" i="101"/>
  <c r="S169" i="101"/>
  <c r="S262" i="101"/>
  <c r="S231" i="101"/>
  <c r="S200" i="101"/>
  <c r="W169" i="101"/>
  <c r="W262" i="101"/>
  <c r="W231" i="101"/>
  <c r="W200" i="101"/>
  <c r="AA169" i="101"/>
  <c r="AA262" i="101"/>
  <c r="AA231" i="101"/>
  <c r="AA200" i="101"/>
  <c r="G170" i="101"/>
  <c r="G263" i="101"/>
  <c r="G232" i="101"/>
  <c r="G201" i="101"/>
  <c r="K170" i="101"/>
  <c r="K263" i="101"/>
  <c r="K232" i="101"/>
  <c r="K201" i="101"/>
  <c r="O170" i="101"/>
  <c r="O232" i="101"/>
  <c r="O263" i="101"/>
  <c r="O201" i="101"/>
  <c r="S170" i="101"/>
  <c r="S263" i="101"/>
  <c r="S232" i="101"/>
  <c r="S201" i="101"/>
  <c r="W170" i="101"/>
  <c r="W263" i="101"/>
  <c r="W232" i="101"/>
  <c r="W201" i="101"/>
  <c r="AA170" i="101"/>
  <c r="AA263" i="101"/>
  <c r="AA232" i="101"/>
  <c r="AA201" i="101"/>
  <c r="G171" i="101"/>
  <c r="G233" i="101"/>
  <c r="G264" i="101"/>
  <c r="G202" i="101"/>
  <c r="K171" i="101"/>
  <c r="K264" i="101"/>
  <c r="K233" i="101"/>
  <c r="K202" i="101"/>
  <c r="O171" i="101"/>
  <c r="O264" i="101"/>
  <c r="O233" i="101"/>
  <c r="O202" i="101"/>
  <c r="S171" i="101"/>
  <c r="S233" i="101"/>
  <c r="S264" i="101"/>
  <c r="S202" i="101"/>
  <c r="W171" i="101"/>
  <c r="W264" i="101"/>
  <c r="W233" i="101"/>
  <c r="W202" i="101"/>
  <c r="AA171" i="101"/>
  <c r="AA264" i="101"/>
  <c r="AA233" i="101"/>
  <c r="AA202" i="101"/>
  <c r="G172" i="101"/>
  <c r="G265" i="101"/>
  <c r="G234" i="101"/>
  <c r="G203" i="101"/>
  <c r="K172" i="101"/>
  <c r="K234" i="101"/>
  <c r="K265" i="101"/>
  <c r="K203" i="101"/>
  <c r="O172" i="101"/>
  <c r="O265" i="101"/>
  <c r="O234" i="101"/>
  <c r="O203" i="101"/>
  <c r="S172" i="101"/>
  <c r="S265" i="101"/>
  <c r="S234" i="101"/>
  <c r="S203" i="101"/>
  <c r="W172" i="101"/>
  <c r="W265" i="101"/>
  <c r="W234" i="101"/>
  <c r="W203" i="101"/>
  <c r="AA172" i="101"/>
  <c r="AA265" i="101"/>
  <c r="AA234" i="101"/>
  <c r="AA203" i="101"/>
  <c r="G235" i="101"/>
  <c r="G173" i="101"/>
  <c r="G204" i="101"/>
  <c r="K235" i="101"/>
  <c r="K204" i="101"/>
  <c r="K173" i="101"/>
  <c r="O235" i="101"/>
  <c r="O204" i="101"/>
  <c r="O173" i="101"/>
  <c r="S235" i="101"/>
  <c r="S173" i="101"/>
  <c r="S204" i="101"/>
  <c r="W235" i="101"/>
  <c r="W173" i="101"/>
  <c r="W204" i="101"/>
  <c r="AA235" i="101"/>
  <c r="AA204" i="101"/>
  <c r="AA173" i="101"/>
  <c r="G143" i="101"/>
  <c r="G236" i="101"/>
  <c r="G174" i="101"/>
  <c r="G205" i="101"/>
  <c r="K143" i="101"/>
  <c r="K236" i="101"/>
  <c r="K174" i="101"/>
  <c r="K205" i="101"/>
  <c r="O143" i="101"/>
  <c r="O236" i="101"/>
  <c r="O205" i="101"/>
  <c r="O174" i="101"/>
  <c r="S143" i="101"/>
  <c r="S236" i="101"/>
  <c r="S205" i="101"/>
  <c r="S174" i="101"/>
  <c r="W143" i="101"/>
  <c r="W236" i="101"/>
  <c r="W174" i="101"/>
  <c r="W205" i="101"/>
  <c r="AA143" i="101"/>
  <c r="AA236" i="101"/>
  <c r="AA174" i="101"/>
  <c r="AA205" i="101"/>
  <c r="G144" i="101"/>
  <c r="G237" i="101"/>
  <c r="G206" i="101"/>
  <c r="G175" i="101"/>
  <c r="K144" i="101"/>
  <c r="K237" i="101"/>
  <c r="K206" i="101"/>
  <c r="K175" i="101"/>
  <c r="O144" i="101"/>
  <c r="O237" i="101"/>
  <c r="O206" i="101"/>
  <c r="O175" i="101"/>
  <c r="S144" i="101"/>
  <c r="S237" i="101"/>
  <c r="S206" i="101"/>
  <c r="S175" i="101"/>
  <c r="W144" i="101"/>
  <c r="W237" i="101"/>
  <c r="W206" i="101"/>
  <c r="W175" i="101"/>
  <c r="AA144" i="101"/>
  <c r="AA237" i="101"/>
  <c r="AA206" i="101"/>
  <c r="AA175" i="101"/>
  <c r="G145" i="101"/>
  <c r="G238" i="101"/>
  <c r="G176" i="101"/>
  <c r="G207" i="101"/>
  <c r="K145" i="101"/>
  <c r="K238" i="101"/>
  <c r="K176" i="101"/>
  <c r="K207" i="101"/>
  <c r="O145" i="101"/>
  <c r="O238" i="101"/>
  <c r="O176" i="101"/>
  <c r="O207" i="101"/>
  <c r="S145" i="101"/>
  <c r="S238" i="101"/>
  <c r="S176" i="101"/>
  <c r="S207" i="101"/>
  <c r="W145" i="101"/>
  <c r="W238" i="101"/>
  <c r="W176" i="101"/>
  <c r="W207" i="101"/>
  <c r="AA145" i="101"/>
  <c r="AA238" i="101"/>
  <c r="AA176" i="101"/>
  <c r="AA207" i="101"/>
  <c r="G146" i="101"/>
  <c r="G239" i="101"/>
  <c r="G177" i="101"/>
  <c r="G208" i="101"/>
  <c r="K146" i="101"/>
  <c r="K239" i="101"/>
  <c r="K177" i="101"/>
  <c r="K208" i="101"/>
  <c r="O146" i="101"/>
  <c r="O239" i="101"/>
  <c r="O208" i="101"/>
  <c r="O177" i="101"/>
  <c r="S146" i="101"/>
  <c r="S239" i="101"/>
  <c r="S208" i="101"/>
  <c r="S177" i="101"/>
  <c r="W146" i="101"/>
  <c r="W239" i="101"/>
  <c r="W177" i="101"/>
  <c r="W208" i="101"/>
  <c r="AA146" i="101"/>
  <c r="AA239" i="101"/>
  <c r="AA177" i="101"/>
  <c r="AA208" i="101"/>
  <c r="G147" i="101"/>
  <c r="G240" i="101"/>
  <c r="G209" i="101"/>
  <c r="G178" i="101"/>
  <c r="K147" i="101"/>
  <c r="K240" i="101"/>
  <c r="K178" i="101"/>
  <c r="K209" i="101"/>
  <c r="O147" i="101"/>
  <c r="O240" i="101"/>
  <c r="O178" i="101"/>
  <c r="O209" i="101"/>
  <c r="S147" i="101"/>
  <c r="S240" i="101"/>
  <c r="S209" i="101"/>
  <c r="S178" i="101"/>
  <c r="W147" i="101"/>
  <c r="W240" i="101"/>
  <c r="W209" i="101"/>
  <c r="W178" i="101"/>
  <c r="AA147" i="101"/>
  <c r="AA240" i="101"/>
  <c r="AA178" i="101"/>
  <c r="AA209" i="101"/>
  <c r="G148" i="101"/>
  <c r="G241" i="101"/>
  <c r="G210" i="101"/>
  <c r="G179" i="101"/>
  <c r="K148" i="101"/>
  <c r="K241" i="101"/>
  <c r="K210" i="101"/>
  <c r="K179" i="101"/>
  <c r="O148" i="101"/>
  <c r="O241" i="101"/>
  <c r="O179" i="101"/>
  <c r="O210" i="101"/>
  <c r="S148" i="101"/>
  <c r="S241" i="101"/>
  <c r="S210" i="101"/>
  <c r="S179" i="101"/>
  <c r="W148" i="101"/>
  <c r="W241" i="101"/>
  <c r="W210" i="101"/>
  <c r="W179" i="101"/>
  <c r="AA148" i="101"/>
  <c r="AA241" i="101"/>
  <c r="AA210" i="101"/>
  <c r="AA179" i="101"/>
  <c r="G149" i="101"/>
  <c r="G242" i="101"/>
  <c r="G211" i="101"/>
  <c r="G180" i="101"/>
  <c r="K149" i="101"/>
  <c r="K242" i="101"/>
  <c r="K211" i="101"/>
  <c r="K180" i="101"/>
  <c r="O149" i="101"/>
  <c r="O242" i="101"/>
  <c r="O211" i="101"/>
  <c r="O180" i="101"/>
  <c r="S149" i="101"/>
  <c r="S242" i="101"/>
  <c r="S211" i="101"/>
  <c r="S180" i="101"/>
  <c r="W149" i="101"/>
  <c r="W242" i="101"/>
  <c r="W211" i="101"/>
  <c r="W180" i="101"/>
  <c r="AA149" i="101"/>
  <c r="AA242" i="101"/>
  <c r="AA211" i="101"/>
  <c r="AA180" i="101"/>
  <c r="G150" i="101"/>
  <c r="G243" i="101"/>
  <c r="G212" i="101"/>
  <c r="G181" i="101"/>
  <c r="L150" i="101"/>
  <c r="L243" i="101"/>
  <c r="L212" i="101"/>
  <c r="L181" i="101"/>
  <c r="P150" i="101"/>
  <c r="P243" i="101"/>
  <c r="P212" i="101"/>
  <c r="P181" i="101"/>
  <c r="T150" i="101"/>
  <c r="T243" i="101"/>
  <c r="T212" i="101"/>
  <c r="T181" i="101"/>
  <c r="X150" i="101"/>
  <c r="X243" i="101"/>
  <c r="X212" i="101"/>
  <c r="X181" i="101"/>
  <c r="AB150" i="101"/>
  <c r="AB243" i="101"/>
  <c r="AB212" i="101"/>
  <c r="AB181" i="101"/>
  <c r="H151" i="101"/>
  <c r="H244" i="101"/>
  <c r="H213" i="101"/>
  <c r="H182" i="101"/>
  <c r="L151" i="101"/>
  <c r="L244" i="101"/>
  <c r="L213" i="101"/>
  <c r="L182" i="101"/>
  <c r="P151" i="101"/>
  <c r="P244" i="101"/>
  <c r="P213" i="101"/>
  <c r="P182" i="101"/>
  <c r="T151" i="101"/>
  <c r="T244" i="101"/>
  <c r="T213" i="101"/>
  <c r="T182" i="101"/>
  <c r="X151" i="101"/>
  <c r="X244" i="101"/>
  <c r="X213" i="101"/>
  <c r="X182" i="101"/>
  <c r="AB151" i="101"/>
  <c r="AB244" i="101"/>
  <c r="AB213" i="101"/>
  <c r="AB182" i="101"/>
  <c r="H152" i="101"/>
  <c r="H245" i="101"/>
  <c r="H214" i="101"/>
  <c r="H183" i="101"/>
  <c r="L152" i="101"/>
  <c r="L245" i="101"/>
  <c r="L214" i="101"/>
  <c r="L183" i="101"/>
  <c r="P152" i="101"/>
  <c r="P245" i="101"/>
  <c r="P214" i="101"/>
  <c r="P183" i="101"/>
  <c r="T152" i="101"/>
  <c r="T245" i="101"/>
  <c r="T214" i="101"/>
  <c r="T183" i="101"/>
  <c r="X152" i="101"/>
  <c r="X245" i="101"/>
  <c r="X214" i="101"/>
  <c r="X183" i="101"/>
  <c r="AB152" i="101"/>
  <c r="AB245" i="101"/>
  <c r="AB214" i="101"/>
  <c r="AB183" i="101"/>
  <c r="H153" i="101"/>
  <c r="H246" i="101"/>
  <c r="H215" i="101"/>
  <c r="H184" i="101"/>
  <c r="L153" i="101"/>
  <c r="L246" i="101"/>
  <c r="L215" i="101"/>
  <c r="L184" i="101"/>
  <c r="P153" i="101"/>
  <c r="P246" i="101"/>
  <c r="P215" i="101"/>
  <c r="P184" i="101"/>
  <c r="T153" i="101"/>
  <c r="T246" i="101"/>
  <c r="T215" i="101"/>
  <c r="T184" i="101"/>
  <c r="X153" i="101"/>
  <c r="X246" i="101"/>
  <c r="X215" i="101"/>
  <c r="X184" i="101"/>
  <c r="AB153" i="101"/>
  <c r="AB246" i="101"/>
  <c r="AB215" i="101"/>
  <c r="AB184" i="101"/>
  <c r="H154" i="101"/>
  <c r="H247" i="101"/>
  <c r="H216" i="101"/>
  <c r="H185" i="101"/>
  <c r="L154" i="101"/>
  <c r="L247" i="101"/>
  <c r="L216" i="101"/>
  <c r="L185" i="101"/>
  <c r="P154" i="101"/>
  <c r="P247" i="101"/>
  <c r="P216" i="101"/>
  <c r="P185" i="101"/>
  <c r="T154" i="101"/>
  <c r="T247" i="101"/>
  <c r="T216" i="101"/>
  <c r="T185" i="101"/>
  <c r="X154" i="101"/>
  <c r="X247" i="101"/>
  <c r="X216" i="101"/>
  <c r="X185" i="101"/>
  <c r="AB154" i="101"/>
  <c r="AB247" i="101"/>
  <c r="AB216" i="101"/>
  <c r="AB185" i="101"/>
  <c r="H155" i="101"/>
  <c r="H248" i="101"/>
  <c r="H217" i="101"/>
  <c r="H186" i="101"/>
  <c r="L155" i="101"/>
  <c r="L248" i="101"/>
  <c r="L217" i="101"/>
  <c r="L186" i="101"/>
  <c r="P155" i="101"/>
  <c r="P248" i="101"/>
  <c r="P217" i="101"/>
  <c r="P186" i="101"/>
  <c r="T155" i="101"/>
  <c r="T248" i="101"/>
  <c r="T217" i="101"/>
  <c r="T186" i="101"/>
  <c r="X155" i="101"/>
  <c r="X248" i="101"/>
  <c r="X217" i="101"/>
  <c r="X186" i="101"/>
  <c r="AB155" i="101"/>
  <c r="AB248" i="101"/>
  <c r="AB217" i="101"/>
  <c r="AB186" i="101"/>
  <c r="H156" i="101"/>
  <c r="H249" i="101"/>
  <c r="H218" i="101"/>
  <c r="H187" i="101"/>
  <c r="L156" i="101"/>
  <c r="L249" i="101"/>
  <c r="L218" i="101"/>
  <c r="L187" i="101"/>
  <c r="P156" i="101"/>
  <c r="P249" i="101"/>
  <c r="P218" i="101"/>
  <c r="P187" i="101"/>
  <c r="T156" i="101"/>
  <c r="T249" i="101"/>
  <c r="T218" i="101"/>
  <c r="T187" i="101"/>
  <c r="X156" i="101"/>
  <c r="X249" i="101"/>
  <c r="X218" i="101"/>
  <c r="X187" i="101"/>
  <c r="AB156" i="101"/>
  <c r="AB249" i="101"/>
  <c r="AB218" i="101"/>
  <c r="AB187" i="101"/>
  <c r="H157" i="101"/>
  <c r="H250" i="101"/>
  <c r="H219" i="101"/>
  <c r="H188" i="101"/>
  <c r="L157" i="101"/>
  <c r="L250" i="101"/>
  <c r="L219" i="101"/>
  <c r="L188" i="101"/>
  <c r="P157" i="101"/>
  <c r="P250" i="101"/>
  <c r="P219" i="101"/>
  <c r="P188" i="101"/>
  <c r="T157" i="101"/>
  <c r="T250" i="101"/>
  <c r="T219" i="101"/>
  <c r="T188" i="101"/>
  <c r="X157" i="101"/>
  <c r="X250" i="101"/>
  <c r="X219" i="101"/>
  <c r="X188" i="101"/>
  <c r="AB157" i="101"/>
  <c r="AB250" i="101"/>
  <c r="AB219" i="101"/>
  <c r="AB188" i="101"/>
  <c r="H158" i="101"/>
  <c r="H251" i="101"/>
  <c r="H220" i="101"/>
  <c r="H189" i="101"/>
  <c r="L158" i="101"/>
  <c r="L251" i="101"/>
  <c r="L220" i="101"/>
  <c r="L189" i="101"/>
  <c r="P158" i="101"/>
  <c r="P251" i="101"/>
  <c r="P220" i="101"/>
  <c r="P189" i="101"/>
  <c r="T158" i="101"/>
  <c r="T251" i="101"/>
  <c r="T220" i="101"/>
  <c r="T189" i="101"/>
  <c r="X158" i="101"/>
  <c r="X251" i="101"/>
  <c r="X220" i="101"/>
  <c r="X189" i="101"/>
  <c r="AB158" i="101"/>
  <c r="AB251" i="101"/>
  <c r="AB220" i="101"/>
  <c r="AB189" i="101"/>
  <c r="H159" i="101"/>
  <c r="H252" i="101"/>
  <c r="H221" i="101"/>
  <c r="H190" i="101"/>
  <c r="L159" i="101"/>
  <c r="L252" i="101"/>
  <c r="L221" i="101"/>
  <c r="L190" i="101"/>
  <c r="P159" i="101"/>
  <c r="P252" i="101"/>
  <c r="P221" i="101"/>
  <c r="P190" i="101"/>
  <c r="T159" i="101"/>
  <c r="T252" i="101"/>
  <c r="T221" i="101"/>
  <c r="T190" i="101"/>
  <c r="X159" i="101"/>
  <c r="X252" i="101"/>
  <c r="X221" i="101"/>
  <c r="X190" i="101"/>
  <c r="AB159" i="101"/>
  <c r="AB252" i="101"/>
  <c r="AB221" i="101"/>
  <c r="AB190" i="101"/>
  <c r="H160" i="101"/>
  <c r="H253" i="101"/>
  <c r="H222" i="101"/>
  <c r="H191" i="101"/>
  <c r="L160" i="101"/>
  <c r="L253" i="101"/>
  <c r="L222" i="101"/>
  <c r="L191" i="101"/>
  <c r="P160" i="101"/>
  <c r="P253" i="101"/>
  <c r="P222" i="101"/>
  <c r="P191" i="101"/>
  <c r="T160" i="101"/>
  <c r="T253" i="101"/>
  <c r="T222" i="101"/>
  <c r="T191" i="101"/>
  <c r="X160" i="101"/>
  <c r="X253" i="101"/>
  <c r="X222" i="101"/>
  <c r="X191" i="101"/>
  <c r="AB160" i="101"/>
  <c r="AB253" i="101"/>
  <c r="AB222" i="101"/>
  <c r="AB191" i="101"/>
  <c r="H161" i="101"/>
  <c r="H254" i="101"/>
  <c r="H223" i="101"/>
  <c r="H192" i="101"/>
  <c r="L161" i="101"/>
  <c r="L254" i="101"/>
  <c r="L223" i="101"/>
  <c r="L192" i="101"/>
  <c r="P161" i="101"/>
  <c r="P254" i="101"/>
  <c r="P223" i="101"/>
  <c r="P192" i="101"/>
  <c r="T161" i="101"/>
  <c r="T254" i="101"/>
  <c r="T223" i="101"/>
  <c r="T192" i="101"/>
  <c r="X161" i="101"/>
  <c r="X254" i="101"/>
  <c r="X223" i="101"/>
  <c r="X192" i="101"/>
  <c r="AB161" i="101"/>
  <c r="AB254" i="101"/>
  <c r="AB223" i="101"/>
  <c r="AB192" i="101"/>
  <c r="H162" i="101"/>
  <c r="H255" i="101"/>
  <c r="H224" i="101"/>
  <c r="H193" i="101"/>
  <c r="L162" i="101"/>
  <c r="L255" i="101"/>
  <c r="L224" i="101"/>
  <c r="L193" i="101"/>
  <c r="P162" i="101"/>
  <c r="P255" i="101"/>
  <c r="P224" i="101"/>
  <c r="P193" i="101"/>
  <c r="T162" i="101"/>
  <c r="T255" i="101"/>
  <c r="T224" i="101"/>
  <c r="T193" i="101"/>
  <c r="X162" i="101"/>
  <c r="X255" i="101"/>
  <c r="X224" i="101"/>
  <c r="X193" i="101"/>
  <c r="AB162" i="101"/>
  <c r="AB255" i="101"/>
  <c r="AB224" i="101"/>
  <c r="AB193" i="101"/>
  <c r="H163" i="101"/>
  <c r="H256" i="101"/>
  <c r="H225" i="101"/>
  <c r="H194" i="101"/>
  <c r="L163" i="101"/>
  <c r="L256" i="101"/>
  <c r="L225" i="101"/>
  <c r="L194" i="101"/>
  <c r="P163" i="101"/>
  <c r="P256" i="101"/>
  <c r="P225" i="101"/>
  <c r="P194" i="101"/>
  <c r="T163" i="101"/>
  <c r="T256" i="101"/>
  <c r="T225" i="101"/>
  <c r="T194" i="101"/>
  <c r="X163" i="101"/>
  <c r="X256" i="101"/>
  <c r="X225" i="101"/>
  <c r="X194" i="101"/>
  <c r="AB163" i="101"/>
  <c r="AB256" i="101"/>
  <c r="AB225" i="101"/>
  <c r="AB194" i="101"/>
  <c r="H164" i="101"/>
  <c r="H257" i="101"/>
  <c r="H226" i="101"/>
  <c r="H195" i="101"/>
  <c r="L164" i="101"/>
  <c r="L257" i="101"/>
  <c r="L226" i="101"/>
  <c r="L195" i="101"/>
  <c r="P164" i="101"/>
  <c r="P257" i="101"/>
  <c r="P226" i="101"/>
  <c r="P195" i="101"/>
  <c r="T164" i="101"/>
  <c r="T257" i="101"/>
  <c r="T226" i="101"/>
  <c r="T195" i="101"/>
  <c r="X164" i="101"/>
  <c r="X257" i="101"/>
  <c r="X226" i="101"/>
  <c r="X195" i="101"/>
  <c r="AB164" i="101"/>
  <c r="AB257" i="101"/>
  <c r="AB226" i="101"/>
  <c r="AB195" i="101"/>
  <c r="H165" i="101"/>
  <c r="H258" i="101"/>
  <c r="H227" i="101"/>
  <c r="H196" i="101"/>
  <c r="L165" i="101"/>
  <c r="L258" i="101"/>
  <c r="L227" i="101"/>
  <c r="L196" i="101"/>
  <c r="P165" i="101"/>
  <c r="P258" i="101"/>
  <c r="P227" i="101"/>
  <c r="P196" i="101"/>
  <c r="T165" i="101"/>
  <c r="T258" i="101"/>
  <c r="T227" i="101"/>
  <c r="T196" i="101"/>
  <c r="X165" i="101"/>
  <c r="X258" i="101"/>
  <c r="X227" i="101"/>
  <c r="X196" i="101"/>
  <c r="AB165" i="101"/>
  <c r="AB258" i="101"/>
  <c r="AB227" i="101"/>
  <c r="AB196" i="101"/>
  <c r="H166" i="101"/>
  <c r="H259" i="101"/>
  <c r="H228" i="101"/>
  <c r="H197" i="101"/>
  <c r="L166" i="101"/>
  <c r="L259" i="101"/>
  <c r="L228" i="101"/>
  <c r="L197" i="101"/>
  <c r="P166" i="101"/>
  <c r="P259" i="101"/>
  <c r="P228" i="101"/>
  <c r="P197" i="101"/>
  <c r="T166" i="101"/>
  <c r="T259" i="101"/>
  <c r="T228" i="101"/>
  <c r="T197" i="101"/>
  <c r="X166" i="101"/>
  <c r="X259" i="101"/>
  <c r="X228" i="101"/>
  <c r="X197" i="101"/>
  <c r="AB166" i="101"/>
  <c r="AB259" i="101"/>
  <c r="AB228" i="101"/>
  <c r="AB197" i="101"/>
  <c r="H167" i="101"/>
  <c r="H260" i="101"/>
  <c r="H229" i="101"/>
  <c r="H198" i="101"/>
  <c r="L167" i="101"/>
  <c r="L260" i="101"/>
  <c r="L229" i="101"/>
  <c r="L198" i="101"/>
  <c r="P167" i="101"/>
  <c r="P260" i="101"/>
  <c r="P229" i="101"/>
  <c r="P198" i="101"/>
  <c r="T167" i="101"/>
  <c r="T260" i="101"/>
  <c r="T229" i="101"/>
  <c r="T198" i="101"/>
  <c r="X167" i="101"/>
  <c r="X260" i="101"/>
  <c r="X229" i="101"/>
  <c r="X198" i="101"/>
  <c r="AB167" i="101"/>
  <c r="AB260" i="101"/>
  <c r="AB229" i="101"/>
  <c r="AB198" i="101"/>
  <c r="H168" i="101"/>
  <c r="H261" i="101"/>
  <c r="H230" i="101"/>
  <c r="H199" i="101"/>
  <c r="L168" i="101"/>
  <c r="L261" i="101"/>
  <c r="L230" i="101"/>
  <c r="L199" i="101"/>
  <c r="P168" i="101"/>
  <c r="P261" i="101"/>
  <c r="P230" i="101"/>
  <c r="P199" i="101"/>
  <c r="T168" i="101"/>
  <c r="T261" i="101"/>
  <c r="T230" i="101"/>
  <c r="T199" i="101"/>
  <c r="X168" i="101"/>
  <c r="X261" i="101"/>
  <c r="X230" i="101"/>
  <c r="X199" i="101"/>
  <c r="AB168" i="101"/>
  <c r="AB261" i="101"/>
  <c r="AB230" i="101"/>
  <c r="AB199" i="101"/>
  <c r="H169" i="101"/>
  <c r="H262" i="101"/>
  <c r="H231" i="101"/>
  <c r="H200" i="101"/>
  <c r="L169" i="101"/>
  <c r="L262" i="101"/>
  <c r="L231" i="101"/>
  <c r="L200" i="101"/>
  <c r="P169" i="101"/>
  <c r="P262" i="101"/>
  <c r="P231" i="101"/>
  <c r="P200" i="101"/>
  <c r="T169" i="101"/>
  <c r="T262" i="101"/>
  <c r="T231" i="101"/>
  <c r="T200" i="101"/>
  <c r="X169" i="101"/>
  <c r="X262" i="101"/>
  <c r="X231" i="101"/>
  <c r="X200" i="101"/>
  <c r="AB169" i="101"/>
  <c r="AB231" i="101"/>
  <c r="AB262" i="101"/>
  <c r="AB200" i="101"/>
  <c r="H170" i="101"/>
  <c r="H263" i="101"/>
  <c r="H232" i="101"/>
  <c r="H201" i="101"/>
  <c r="L170" i="101"/>
  <c r="L263" i="101"/>
  <c r="L232" i="101"/>
  <c r="L201" i="101"/>
  <c r="P170" i="101"/>
  <c r="P263" i="101"/>
  <c r="P232" i="101"/>
  <c r="P201" i="101"/>
  <c r="T170" i="101"/>
  <c r="T263" i="101"/>
  <c r="T232" i="101"/>
  <c r="T201" i="101"/>
  <c r="X170" i="101"/>
  <c r="X263" i="101"/>
  <c r="X232" i="101"/>
  <c r="X201" i="101"/>
  <c r="AB170" i="101"/>
  <c r="AB263" i="101"/>
  <c r="AB232" i="101"/>
  <c r="AB201" i="101"/>
  <c r="H171" i="101"/>
  <c r="H264" i="101"/>
  <c r="H233" i="101"/>
  <c r="H202" i="101"/>
  <c r="L171" i="101"/>
  <c r="L233" i="101"/>
  <c r="L264" i="101"/>
  <c r="L202" i="101"/>
  <c r="P171" i="101"/>
  <c r="P264" i="101"/>
  <c r="P233" i="101"/>
  <c r="P202" i="101"/>
  <c r="T171" i="101"/>
  <c r="T264" i="101"/>
  <c r="T233" i="101"/>
  <c r="T202" i="101"/>
  <c r="X171" i="101"/>
  <c r="X264" i="101"/>
  <c r="X233" i="101"/>
  <c r="X202" i="101"/>
  <c r="AB171" i="101"/>
  <c r="AB264" i="101"/>
  <c r="AB233" i="101"/>
  <c r="AB202" i="101"/>
  <c r="H172" i="101"/>
  <c r="H265" i="101"/>
  <c r="H234" i="101"/>
  <c r="H203" i="101"/>
  <c r="L172" i="101"/>
  <c r="L265" i="101"/>
  <c r="L234" i="101"/>
  <c r="L203" i="101"/>
  <c r="P172" i="101"/>
  <c r="P265" i="101"/>
  <c r="P234" i="101"/>
  <c r="P203" i="101"/>
  <c r="T172" i="101"/>
  <c r="T265" i="101"/>
  <c r="T234" i="101"/>
  <c r="T203" i="101"/>
  <c r="X172" i="101"/>
  <c r="X234" i="101"/>
  <c r="X265" i="101"/>
  <c r="X203" i="101"/>
  <c r="AB172" i="101"/>
  <c r="AB265" i="101"/>
  <c r="AB234" i="101"/>
  <c r="AB203" i="101"/>
  <c r="H235" i="101"/>
  <c r="H173" i="101"/>
  <c r="H204" i="101"/>
  <c r="L235" i="101"/>
  <c r="L173" i="101"/>
  <c r="L204" i="101"/>
  <c r="P235" i="101"/>
  <c r="P173" i="101"/>
  <c r="P204" i="101"/>
  <c r="T235" i="101"/>
  <c r="T173" i="101"/>
  <c r="T204" i="101"/>
  <c r="X235" i="101"/>
  <c r="X173" i="101"/>
  <c r="X204" i="101"/>
  <c r="AB235" i="101"/>
  <c r="AB173" i="101"/>
  <c r="AB204" i="101"/>
  <c r="H143" i="101"/>
  <c r="H236" i="101"/>
  <c r="H205" i="101"/>
  <c r="H174" i="101"/>
  <c r="L143" i="101"/>
  <c r="L236" i="101"/>
  <c r="L174" i="101"/>
  <c r="L205" i="101"/>
  <c r="P143" i="101"/>
  <c r="P236" i="101"/>
  <c r="P174" i="101"/>
  <c r="P205" i="101"/>
  <c r="T143" i="101"/>
  <c r="T236" i="101"/>
  <c r="T205" i="101"/>
  <c r="T174" i="101"/>
  <c r="X143" i="101"/>
  <c r="X236" i="101"/>
  <c r="X205" i="101"/>
  <c r="X174" i="101"/>
  <c r="AB143" i="101"/>
  <c r="AB236" i="101"/>
  <c r="AB174" i="101"/>
  <c r="AB205" i="101"/>
  <c r="H144" i="101"/>
  <c r="H237" i="101"/>
  <c r="H206" i="101"/>
  <c r="H175" i="101"/>
  <c r="L144" i="101"/>
  <c r="L237" i="101"/>
  <c r="L206" i="101"/>
  <c r="L175" i="101"/>
  <c r="P144" i="101"/>
  <c r="P237" i="101"/>
  <c r="P175" i="101"/>
  <c r="P206" i="101"/>
  <c r="T144" i="101"/>
  <c r="T237" i="101"/>
  <c r="T175" i="101"/>
  <c r="T206" i="101"/>
  <c r="X144" i="101"/>
  <c r="X237" i="101"/>
  <c r="X206" i="101"/>
  <c r="X175" i="101"/>
  <c r="AB144" i="101"/>
  <c r="AB237" i="101"/>
  <c r="AB206" i="101"/>
  <c r="AB175" i="101"/>
  <c r="H145" i="101"/>
  <c r="H238" i="101"/>
  <c r="H207" i="101"/>
  <c r="H176" i="101"/>
  <c r="L145" i="101"/>
  <c r="L238" i="101"/>
  <c r="L207" i="101"/>
  <c r="L176" i="101"/>
  <c r="P145" i="101"/>
  <c r="P238" i="101"/>
  <c r="P207" i="101"/>
  <c r="P176" i="101"/>
  <c r="T145" i="101"/>
  <c r="T238" i="101"/>
  <c r="T207" i="101"/>
  <c r="T176" i="101"/>
  <c r="X145" i="101"/>
  <c r="X238" i="101"/>
  <c r="X207" i="101"/>
  <c r="X176" i="101"/>
  <c r="AB145" i="101"/>
  <c r="AB238" i="101"/>
  <c r="AB207" i="101"/>
  <c r="AB176" i="101"/>
  <c r="H146" i="101"/>
  <c r="H239" i="101"/>
  <c r="H177" i="101"/>
  <c r="H208" i="101"/>
  <c r="L146" i="101"/>
  <c r="L239" i="101"/>
  <c r="L177" i="101"/>
  <c r="L208" i="101"/>
  <c r="P146" i="101"/>
  <c r="P239" i="101"/>
  <c r="P177" i="101"/>
  <c r="P208" i="101"/>
  <c r="T146" i="101"/>
  <c r="T239" i="101"/>
  <c r="T177" i="101"/>
  <c r="T208" i="101"/>
  <c r="X146" i="101"/>
  <c r="X239" i="101"/>
  <c r="X177" i="101"/>
  <c r="X208" i="101"/>
  <c r="AB146" i="101"/>
  <c r="AB239" i="101"/>
  <c r="AB177" i="101"/>
  <c r="AB208" i="101"/>
  <c r="H147" i="101"/>
  <c r="H240" i="101"/>
  <c r="H209" i="101"/>
  <c r="H178" i="101"/>
  <c r="L147" i="101"/>
  <c r="L240" i="101"/>
  <c r="L209" i="101"/>
  <c r="L178" i="101"/>
  <c r="P147" i="101"/>
  <c r="P240" i="101"/>
  <c r="P178" i="101"/>
  <c r="P209" i="101"/>
  <c r="T147" i="101"/>
  <c r="T240" i="101"/>
  <c r="T178" i="101"/>
  <c r="T209" i="101"/>
  <c r="X147" i="101"/>
  <c r="X240" i="101"/>
  <c r="X209" i="101"/>
  <c r="X178" i="101"/>
  <c r="AB147" i="101"/>
  <c r="AB240" i="101"/>
  <c r="AB209" i="101"/>
  <c r="AB178" i="101"/>
  <c r="H148" i="101"/>
  <c r="H241" i="101"/>
  <c r="H179" i="101"/>
  <c r="H210" i="101"/>
  <c r="L148" i="101"/>
  <c r="L241" i="101"/>
  <c r="L210" i="101"/>
  <c r="L179" i="101"/>
  <c r="P148" i="101"/>
  <c r="P241" i="101"/>
  <c r="P210" i="101"/>
  <c r="P179" i="101"/>
  <c r="T148" i="101"/>
  <c r="T241" i="101"/>
  <c r="T179" i="101"/>
  <c r="T210" i="101"/>
  <c r="X148" i="101"/>
  <c r="X241" i="101"/>
  <c r="X179" i="101"/>
  <c r="X210" i="101"/>
  <c r="AB148" i="101"/>
  <c r="AB241" i="101"/>
  <c r="AB210" i="101"/>
  <c r="AB179" i="101"/>
  <c r="H149" i="101"/>
  <c r="H242" i="101"/>
  <c r="H211" i="101"/>
  <c r="H180" i="101"/>
  <c r="L149" i="101"/>
  <c r="L242" i="101"/>
  <c r="L180" i="101"/>
  <c r="L211" i="101"/>
  <c r="P149" i="101"/>
  <c r="P242" i="101"/>
  <c r="P211" i="101"/>
  <c r="P180" i="101"/>
  <c r="T149" i="101"/>
  <c r="T242" i="101"/>
  <c r="T211" i="101"/>
  <c r="T180" i="101"/>
  <c r="X149" i="101"/>
  <c r="X242" i="101"/>
  <c r="X211" i="101"/>
  <c r="X180" i="101"/>
  <c r="AB149" i="101"/>
  <c r="AB242" i="101"/>
  <c r="AB180" i="101"/>
  <c r="AB211" i="101"/>
  <c r="H150" i="101"/>
  <c r="H243" i="101"/>
  <c r="H212" i="101"/>
  <c r="H181" i="101"/>
  <c r="M150" i="101"/>
  <c r="M243" i="101"/>
  <c r="M212" i="101"/>
  <c r="M181" i="101"/>
  <c r="Q150" i="101"/>
  <c r="Q243" i="101"/>
  <c r="Q212" i="101"/>
  <c r="Q181" i="101"/>
  <c r="U150" i="101"/>
  <c r="U243" i="101"/>
  <c r="U212" i="101"/>
  <c r="U181" i="101"/>
  <c r="Y150" i="101"/>
  <c r="Y243" i="101"/>
  <c r="Y212" i="101"/>
  <c r="Y181" i="101"/>
  <c r="E151" i="101"/>
  <c r="E244" i="101"/>
  <c r="E213" i="101"/>
  <c r="E182" i="101"/>
  <c r="I151" i="101"/>
  <c r="I244" i="101"/>
  <c r="I213" i="101"/>
  <c r="I182" i="101"/>
  <c r="M151" i="101"/>
  <c r="M244" i="101"/>
  <c r="M213" i="101"/>
  <c r="M182" i="101"/>
  <c r="Q151" i="101"/>
  <c r="Q244" i="101"/>
  <c r="Q213" i="101"/>
  <c r="Q182" i="101"/>
  <c r="U151" i="101"/>
  <c r="U244" i="101"/>
  <c r="U213" i="101"/>
  <c r="U182" i="101"/>
  <c r="Y151" i="101"/>
  <c r="Y244" i="101"/>
  <c r="Y213" i="101"/>
  <c r="Y182" i="101"/>
  <c r="E152" i="101"/>
  <c r="E245" i="101"/>
  <c r="E214" i="101"/>
  <c r="E183" i="101"/>
  <c r="I152" i="101"/>
  <c r="I245" i="101"/>
  <c r="I214" i="101"/>
  <c r="I183" i="101"/>
  <c r="M152" i="101"/>
  <c r="M245" i="101"/>
  <c r="M214" i="101"/>
  <c r="M183" i="101"/>
  <c r="Q152" i="101"/>
  <c r="Q245" i="101"/>
  <c r="Q214" i="101"/>
  <c r="Q183" i="101"/>
  <c r="U152" i="101"/>
  <c r="U245" i="101"/>
  <c r="U214" i="101"/>
  <c r="U183" i="101"/>
  <c r="Y152" i="101"/>
  <c r="Y245" i="101"/>
  <c r="Y214" i="101"/>
  <c r="Y183" i="101"/>
  <c r="E153" i="101"/>
  <c r="E246" i="101"/>
  <c r="E215" i="101"/>
  <c r="E184" i="101"/>
  <c r="I153" i="101"/>
  <c r="I246" i="101"/>
  <c r="I215" i="101"/>
  <c r="I184" i="101"/>
  <c r="M153" i="101"/>
  <c r="M246" i="101"/>
  <c r="M215" i="101"/>
  <c r="M184" i="101"/>
  <c r="Q153" i="101"/>
  <c r="Q246" i="101"/>
  <c r="Q215" i="101"/>
  <c r="Q184" i="101"/>
  <c r="U153" i="101"/>
  <c r="U246" i="101"/>
  <c r="U215" i="101"/>
  <c r="U184" i="101"/>
  <c r="Y153" i="101"/>
  <c r="Y246" i="101"/>
  <c r="Y215" i="101"/>
  <c r="Y184" i="101"/>
  <c r="E154" i="101"/>
  <c r="E247" i="101"/>
  <c r="E216" i="101"/>
  <c r="E185" i="101"/>
  <c r="I154" i="101"/>
  <c r="I247" i="101"/>
  <c r="I216" i="101"/>
  <c r="I185" i="101"/>
  <c r="M154" i="101"/>
  <c r="M247" i="101"/>
  <c r="M216" i="101"/>
  <c r="M185" i="101"/>
  <c r="Q154" i="101"/>
  <c r="Q247" i="101"/>
  <c r="Q216" i="101"/>
  <c r="Q185" i="101"/>
  <c r="U154" i="101"/>
  <c r="U247" i="101"/>
  <c r="U216" i="101"/>
  <c r="U185" i="101"/>
  <c r="Y154" i="101"/>
  <c r="Y247" i="101"/>
  <c r="Y216" i="101"/>
  <c r="Y185" i="101"/>
  <c r="E155" i="101"/>
  <c r="E248" i="101"/>
  <c r="E217" i="101"/>
  <c r="E186" i="101"/>
  <c r="I155" i="101"/>
  <c r="I248" i="101"/>
  <c r="I217" i="101"/>
  <c r="I186" i="101"/>
  <c r="M155" i="101"/>
  <c r="M248" i="101"/>
  <c r="M217" i="101"/>
  <c r="M186" i="101"/>
  <c r="Q155" i="101"/>
  <c r="Q248" i="101"/>
  <c r="Q217" i="101"/>
  <c r="Q186" i="101"/>
  <c r="U155" i="101"/>
  <c r="U248" i="101"/>
  <c r="U217" i="101"/>
  <c r="U186" i="101"/>
  <c r="Y155" i="101"/>
  <c r="Y248" i="101"/>
  <c r="Y217" i="101"/>
  <c r="Y186" i="101"/>
  <c r="E156" i="101"/>
  <c r="E249" i="101"/>
  <c r="E218" i="101"/>
  <c r="E187" i="101"/>
  <c r="I156" i="101"/>
  <c r="I249" i="101"/>
  <c r="I218" i="101"/>
  <c r="I187" i="101"/>
  <c r="M156" i="101"/>
  <c r="M249" i="101"/>
  <c r="M218" i="101"/>
  <c r="M187" i="101"/>
  <c r="Q156" i="101"/>
  <c r="Q249" i="101"/>
  <c r="Q218" i="101"/>
  <c r="Q187" i="101"/>
  <c r="U156" i="101"/>
  <c r="U249" i="101"/>
  <c r="U218" i="101"/>
  <c r="U187" i="101"/>
  <c r="Y156" i="101"/>
  <c r="Y249" i="101"/>
  <c r="Y218" i="101"/>
  <c r="Y187" i="101"/>
  <c r="E157" i="101"/>
  <c r="E250" i="101"/>
  <c r="E219" i="101"/>
  <c r="E188" i="101"/>
  <c r="I157" i="101"/>
  <c r="I250" i="101"/>
  <c r="I219" i="101"/>
  <c r="I188" i="101"/>
  <c r="M157" i="101"/>
  <c r="M250" i="101"/>
  <c r="M219" i="101"/>
  <c r="M188" i="101"/>
  <c r="Q157" i="101"/>
  <c r="Q250" i="101"/>
  <c r="Q219" i="101"/>
  <c r="Q188" i="101"/>
  <c r="U157" i="101"/>
  <c r="U250" i="101"/>
  <c r="U219" i="101"/>
  <c r="U188" i="101"/>
  <c r="Y157" i="101"/>
  <c r="Y250" i="101"/>
  <c r="Y219" i="101"/>
  <c r="Y188" i="101"/>
  <c r="E158" i="101"/>
  <c r="E251" i="101"/>
  <c r="E220" i="101"/>
  <c r="E189" i="101"/>
  <c r="I158" i="101"/>
  <c r="I251" i="101"/>
  <c r="I220" i="101"/>
  <c r="I189" i="101"/>
  <c r="M158" i="101"/>
  <c r="M251" i="101"/>
  <c r="M220" i="101"/>
  <c r="M189" i="101"/>
  <c r="Q158" i="101"/>
  <c r="Q251" i="101"/>
  <c r="Q220" i="101"/>
  <c r="Q189" i="101"/>
  <c r="U158" i="101"/>
  <c r="U251" i="101"/>
  <c r="U220" i="101"/>
  <c r="U189" i="101"/>
  <c r="Y158" i="101"/>
  <c r="Y251" i="101"/>
  <c r="Y220" i="101"/>
  <c r="Y189" i="101"/>
  <c r="E159" i="101"/>
  <c r="E252" i="101"/>
  <c r="E221" i="101"/>
  <c r="E190" i="101"/>
  <c r="I159" i="101"/>
  <c r="I252" i="101"/>
  <c r="I221" i="101"/>
  <c r="I190" i="101"/>
  <c r="M159" i="101"/>
  <c r="M252" i="101"/>
  <c r="M221" i="101"/>
  <c r="M190" i="101"/>
  <c r="Q159" i="101"/>
  <c r="Q252" i="101"/>
  <c r="Q221" i="101"/>
  <c r="Q190" i="101"/>
  <c r="U159" i="101"/>
  <c r="U252" i="101"/>
  <c r="U221" i="101"/>
  <c r="U190" i="101"/>
  <c r="Y159" i="101"/>
  <c r="Y252" i="101"/>
  <c r="Y221" i="101"/>
  <c r="Y190" i="101"/>
  <c r="E160" i="101"/>
  <c r="E253" i="101"/>
  <c r="E222" i="101"/>
  <c r="E191" i="101"/>
  <c r="I160" i="101"/>
  <c r="I253" i="101"/>
  <c r="I222" i="101"/>
  <c r="I191" i="101"/>
  <c r="M160" i="101"/>
  <c r="M253" i="101"/>
  <c r="M222" i="101"/>
  <c r="M191" i="101"/>
  <c r="Q160" i="101"/>
  <c r="Q253" i="101"/>
  <c r="Q222" i="101"/>
  <c r="Q191" i="101"/>
  <c r="U160" i="101"/>
  <c r="U253" i="101"/>
  <c r="U222" i="101"/>
  <c r="U191" i="101"/>
  <c r="Y160" i="101"/>
  <c r="Y253" i="101"/>
  <c r="Y222" i="101"/>
  <c r="Y191" i="101"/>
  <c r="E161" i="101"/>
  <c r="E254" i="101"/>
  <c r="E223" i="101"/>
  <c r="E192" i="101"/>
  <c r="I161" i="101"/>
  <c r="I254" i="101"/>
  <c r="I223" i="101"/>
  <c r="I192" i="101"/>
  <c r="M161" i="101"/>
  <c r="M254" i="101"/>
  <c r="M223" i="101"/>
  <c r="M192" i="101"/>
  <c r="Q161" i="101"/>
  <c r="Q254" i="101"/>
  <c r="Q223" i="101"/>
  <c r="Q192" i="101"/>
  <c r="U161" i="101"/>
  <c r="U254" i="101"/>
  <c r="U223" i="101"/>
  <c r="U192" i="101"/>
  <c r="Y161" i="101"/>
  <c r="Y254" i="101"/>
  <c r="Y223" i="101"/>
  <c r="Y192" i="101"/>
  <c r="E162" i="101"/>
  <c r="E255" i="101"/>
  <c r="E224" i="101"/>
  <c r="E193" i="101"/>
  <c r="I162" i="101"/>
  <c r="I255" i="101"/>
  <c r="I224" i="101"/>
  <c r="I193" i="101"/>
  <c r="M162" i="101"/>
  <c r="M255" i="101"/>
  <c r="M224" i="101"/>
  <c r="M193" i="101"/>
  <c r="Q162" i="101"/>
  <c r="Q255" i="101"/>
  <c r="Q224" i="101"/>
  <c r="Q193" i="101"/>
  <c r="U162" i="101"/>
  <c r="U255" i="101"/>
  <c r="U224" i="101"/>
  <c r="U193" i="101"/>
  <c r="Y162" i="101"/>
  <c r="Y255" i="101"/>
  <c r="Y224" i="101"/>
  <c r="Y193" i="101"/>
  <c r="E163" i="101"/>
  <c r="E256" i="101"/>
  <c r="E225" i="101"/>
  <c r="E194" i="101"/>
  <c r="I163" i="101"/>
  <c r="I256" i="101"/>
  <c r="I225" i="101"/>
  <c r="I194" i="101"/>
  <c r="M163" i="101"/>
  <c r="M256" i="101"/>
  <c r="M225" i="101"/>
  <c r="M194" i="101"/>
  <c r="Q163" i="101"/>
  <c r="Q256" i="101"/>
  <c r="Q225" i="101"/>
  <c r="Q194" i="101"/>
  <c r="U163" i="101"/>
  <c r="U256" i="101"/>
  <c r="U225" i="101"/>
  <c r="U194" i="101"/>
  <c r="Y163" i="101"/>
  <c r="Y256" i="101"/>
  <c r="Y225" i="101"/>
  <c r="Y194" i="101"/>
  <c r="E164" i="101"/>
  <c r="E257" i="101"/>
  <c r="E226" i="101"/>
  <c r="E195" i="101"/>
  <c r="I164" i="101"/>
  <c r="I257" i="101"/>
  <c r="I226" i="101"/>
  <c r="I195" i="101"/>
  <c r="M164" i="101"/>
  <c r="M257" i="101"/>
  <c r="M226" i="101"/>
  <c r="M195" i="101"/>
  <c r="Q164" i="101"/>
  <c r="Q257" i="101"/>
  <c r="Q226" i="101"/>
  <c r="Q195" i="101"/>
  <c r="U164" i="101"/>
  <c r="U257" i="101"/>
  <c r="U226" i="101"/>
  <c r="U195" i="101"/>
  <c r="Y164" i="101"/>
  <c r="Y257" i="101"/>
  <c r="Y226" i="101"/>
  <c r="Y195" i="101"/>
  <c r="E165" i="101"/>
  <c r="E258" i="101"/>
  <c r="E227" i="101"/>
  <c r="E196" i="101"/>
  <c r="I165" i="101"/>
  <c r="I258" i="101"/>
  <c r="I227" i="101"/>
  <c r="I196" i="101"/>
  <c r="M165" i="101"/>
  <c r="M258" i="101"/>
  <c r="M227" i="101"/>
  <c r="M196" i="101"/>
  <c r="Q165" i="101"/>
  <c r="Q258" i="101"/>
  <c r="Q227" i="101"/>
  <c r="Q196" i="101"/>
  <c r="U165" i="101"/>
  <c r="U258" i="101"/>
  <c r="U227" i="101"/>
  <c r="U196" i="101"/>
  <c r="Y165" i="101"/>
  <c r="Y258" i="101"/>
  <c r="Y227" i="101"/>
  <c r="Y196" i="101"/>
  <c r="E166" i="101"/>
  <c r="E259" i="101"/>
  <c r="E228" i="101"/>
  <c r="E197" i="101"/>
  <c r="I166" i="101"/>
  <c r="I259" i="101"/>
  <c r="I228" i="101"/>
  <c r="I197" i="101"/>
  <c r="M166" i="101"/>
  <c r="M259" i="101"/>
  <c r="M228" i="101"/>
  <c r="M197" i="101"/>
  <c r="Q166" i="101"/>
  <c r="Q259" i="101"/>
  <c r="Q228" i="101"/>
  <c r="Q197" i="101"/>
  <c r="U166" i="101"/>
  <c r="U259" i="101"/>
  <c r="U228" i="101"/>
  <c r="U197" i="101"/>
  <c r="Y166" i="101"/>
  <c r="Y259" i="101"/>
  <c r="Y228" i="101"/>
  <c r="Y197" i="101"/>
  <c r="E167" i="101"/>
  <c r="E260" i="101"/>
  <c r="E229" i="101"/>
  <c r="E198" i="101"/>
  <c r="I167" i="101"/>
  <c r="I260" i="101"/>
  <c r="I229" i="101"/>
  <c r="I198" i="101"/>
  <c r="M167" i="101"/>
  <c r="M260" i="101"/>
  <c r="M229" i="101"/>
  <c r="M198" i="101"/>
  <c r="Q167" i="101"/>
  <c r="Q260" i="101"/>
  <c r="Q229" i="101"/>
  <c r="Q198" i="101"/>
  <c r="U167" i="101"/>
  <c r="U260" i="101"/>
  <c r="U229" i="101"/>
  <c r="U198" i="101"/>
  <c r="Y167" i="101"/>
  <c r="Y260" i="101"/>
  <c r="Y229" i="101"/>
  <c r="Y198" i="101"/>
  <c r="E168" i="101"/>
  <c r="E261" i="101"/>
  <c r="E230" i="101"/>
  <c r="E199" i="101"/>
  <c r="I168" i="101"/>
  <c r="I261" i="101"/>
  <c r="I230" i="101"/>
  <c r="I199" i="101"/>
  <c r="M168" i="101"/>
  <c r="M261" i="101"/>
  <c r="M230" i="101"/>
  <c r="M199" i="101"/>
  <c r="Q168" i="101"/>
  <c r="Q261" i="101"/>
  <c r="Q230" i="101"/>
  <c r="Q199" i="101"/>
  <c r="U168" i="101"/>
  <c r="U261" i="101"/>
  <c r="U230" i="101"/>
  <c r="U199" i="101"/>
  <c r="Y168" i="101"/>
  <c r="Y261" i="101"/>
  <c r="Y230" i="101"/>
  <c r="Y199" i="101"/>
  <c r="E169" i="101"/>
  <c r="E262" i="101"/>
  <c r="E231" i="101"/>
  <c r="E200" i="101"/>
  <c r="I169" i="101"/>
  <c r="I262" i="101"/>
  <c r="I231" i="101"/>
  <c r="I200" i="101"/>
  <c r="M169" i="101"/>
  <c r="M262" i="101"/>
  <c r="M231" i="101"/>
  <c r="M200" i="101"/>
  <c r="Q169" i="101"/>
  <c r="Q231" i="101"/>
  <c r="Q262" i="101"/>
  <c r="Q200" i="101"/>
  <c r="U169" i="101"/>
  <c r="U262" i="101"/>
  <c r="U231" i="101"/>
  <c r="U200" i="101"/>
  <c r="Y169" i="101"/>
  <c r="Y262" i="101"/>
  <c r="Y231" i="101"/>
  <c r="Y200" i="101"/>
  <c r="E170" i="101"/>
  <c r="E263" i="101"/>
  <c r="E232" i="101"/>
  <c r="E201" i="101"/>
  <c r="I170" i="101"/>
  <c r="I263" i="101"/>
  <c r="I232" i="101"/>
  <c r="I201" i="101"/>
  <c r="M170" i="101"/>
  <c r="M263" i="101"/>
  <c r="M232" i="101"/>
  <c r="M201" i="101"/>
  <c r="Q170" i="101"/>
  <c r="Q263" i="101"/>
  <c r="Q232" i="101"/>
  <c r="Q201" i="101"/>
  <c r="U170" i="101"/>
  <c r="U232" i="101"/>
  <c r="U263" i="101"/>
  <c r="U201" i="101"/>
  <c r="Y170" i="101"/>
  <c r="Y263" i="101"/>
  <c r="Y232" i="101"/>
  <c r="Y201" i="101"/>
  <c r="E171" i="101"/>
  <c r="E264" i="101"/>
  <c r="E233" i="101"/>
  <c r="E202" i="101"/>
  <c r="I171" i="101"/>
  <c r="I264" i="101"/>
  <c r="I233" i="101"/>
  <c r="I202" i="101"/>
  <c r="M171" i="101"/>
  <c r="M264" i="101"/>
  <c r="M233" i="101"/>
  <c r="M202" i="101"/>
  <c r="Q171" i="101"/>
  <c r="Q264" i="101"/>
  <c r="Q233" i="101"/>
  <c r="Q202" i="101"/>
  <c r="U171" i="101"/>
  <c r="U264" i="101"/>
  <c r="U233" i="101"/>
  <c r="U202" i="101"/>
  <c r="Y171" i="101"/>
  <c r="Y264" i="101"/>
  <c r="Y233" i="101"/>
  <c r="Y202" i="101"/>
  <c r="E172" i="101"/>
  <c r="E265" i="101"/>
  <c r="E234" i="101"/>
  <c r="E203" i="101"/>
  <c r="I172" i="101"/>
  <c r="I265" i="101"/>
  <c r="I234" i="101"/>
  <c r="I203" i="101"/>
  <c r="M172" i="101"/>
  <c r="M265" i="101"/>
  <c r="M234" i="101"/>
  <c r="M203" i="101"/>
  <c r="Q172" i="101"/>
  <c r="Q234" i="101"/>
  <c r="Q265" i="101"/>
  <c r="Q203" i="101"/>
  <c r="U172" i="101"/>
  <c r="U265" i="101"/>
  <c r="U234" i="101"/>
  <c r="U203" i="101"/>
  <c r="Y172" i="101"/>
  <c r="Y265" i="101"/>
  <c r="Y234" i="101"/>
  <c r="Y203" i="101"/>
  <c r="K150" i="101"/>
  <c r="K243" i="101"/>
  <c r="K212" i="101"/>
  <c r="K181" i="101"/>
  <c r="I235" i="101"/>
  <c r="I204" i="101"/>
  <c r="I173" i="101"/>
  <c r="M235" i="101"/>
  <c r="M204" i="101"/>
  <c r="M173" i="101"/>
  <c r="Q235" i="101"/>
  <c r="Q204" i="101"/>
  <c r="Q173" i="101"/>
  <c r="U235" i="101"/>
  <c r="U204" i="101"/>
  <c r="U173" i="101"/>
  <c r="Y235" i="101"/>
  <c r="Y204" i="101"/>
  <c r="Y173" i="101"/>
  <c r="E236" i="101"/>
  <c r="E205" i="101"/>
  <c r="I143" i="101"/>
  <c r="I236" i="101"/>
  <c r="I174" i="101"/>
  <c r="I205" i="101"/>
  <c r="M143" i="101"/>
  <c r="M236" i="101"/>
  <c r="M174" i="101"/>
  <c r="M205" i="101"/>
  <c r="Q143" i="101"/>
  <c r="Q236" i="101"/>
  <c r="Q174" i="101"/>
  <c r="Q205" i="101"/>
  <c r="U143" i="101"/>
  <c r="U236" i="101"/>
  <c r="U174" i="101"/>
  <c r="U205" i="101"/>
  <c r="Y143" i="101"/>
  <c r="Y236" i="101"/>
  <c r="Y174" i="101"/>
  <c r="Y205" i="101"/>
  <c r="E237" i="101"/>
  <c r="E206" i="101"/>
  <c r="E175" i="101"/>
  <c r="I144" i="101"/>
  <c r="I237" i="101"/>
  <c r="I175" i="101"/>
  <c r="I206" i="101"/>
  <c r="M144" i="101"/>
  <c r="M237" i="101"/>
  <c r="M206" i="101"/>
  <c r="M175" i="101"/>
  <c r="Q144" i="101"/>
  <c r="Q237" i="101"/>
  <c r="Q206" i="101"/>
  <c r="Q175" i="101"/>
  <c r="U144" i="101"/>
  <c r="U237" i="101"/>
  <c r="U175" i="101"/>
  <c r="U206" i="101"/>
  <c r="Y144" i="101"/>
  <c r="Y237" i="101"/>
  <c r="Y175" i="101"/>
  <c r="Y206" i="101"/>
  <c r="E238" i="101"/>
  <c r="E207" i="101"/>
  <c r="E176" i="101"/>
  <c r="I145" i="101"/>
  <c r="I238" i="101"/>
  <c r="I176" i="101"/>
  <c r="I207" i="101"/>
  <c r="M145" i="101"/>
  <c r="M238" i="101"/>
  <c r="M176" i="101"/>
  <c r="M207" i="101"/>
  <c r="Q145" i="101"/>
  <c r="Q238" i="101"/>
  <c r="Q207" i="101"/>
  <c r="Q176" i="101"/>
  <c r="U145" i="101"/>
  <c r="U238" i="101"/>
  <c r="U207" i="101"/>
  <c r="U176" i="101"/>
  <c r="Y145" i="101"/>
  <c r="Y238" i="101"/>
  <c r="Y176" i="101"/>
  <c r="Y207" i="101"/>
  <c r="E239" i="101"/>
  <c r="E208" i="101"/>
  <c r="E177" i="101"/>
  <c r="I146" i="101"/>
  <c r="I239" i="101"/>
  <c r="I208" i="101"/>
  <c r="I177" i="101"/>
  <c r="M146" i="101"/>
  <c r="M239" i="101"/>
  <c r="M208" i="101"/>
  <c r="M177" i="101"/>
  <c r="Q146" i="101"/>
  <c r="Q239" i="101"/>
  <c r="Q208" i="101"/>
  <c r="Q177" i="101"/>
  <c r="U146" i="101"/>
  <c r="U239" i="101"/>
  <c r="U208" i="101"/>
  <c r="U177" i="101"/>
  <c r="Y146" i="101"/>
  <c r="Y239" i="101"/>
  <c r="Y208" i="101"/>
  <c r="Y177" i="101"/>
  <c r="E240" i="101"/>
  <c r="E209" i="101"/>
  <c r="E178" i="101"/>
  <c r="I147" i="101"/>
  <c r="I240" i="101"/>
  <c r="I178" i="101"/>
  <c r="I209" i="101"/>
  <c r="M147" i="101"/>
  <c r="M240" i="101"/>
  <c r="M178" i="101"/>
  <c r="M209" i="101"/>
  <c r="Q147" i="101"/>
  <c r="Q240" i="101"/>
  <c r="Q178" i="101"/>
  <c r="Q209" i="101"/>
  <c r="U147" i="101"/>
  <c r="U240" i="101"/>
  <c r="U178" i="101"/>
  <c r="U209" i="101"/>
  <c r="Y147" i="101"/>
  <c r="Y240" i="101"/>
  <c r="Y178" i="101"/>
  <c r="Y209" i="101"/>
  <c r="E241" i="101"/>
  <c r="E210" i="101"/>
  <c r="E179" i="101"/>
  <c r="I148" i="101"/>
  <c r="I241" i="101"/>
  <c r="I179" i="101"/>
  <c r="I210" i="101"/>
  <c r="M148" i="101"/>
  <c r="M241" i="101"/>
  <c r="M179" i="101"/>
  <c r="M210" i="101"/>
  <c r="Q148" i="101"/>
  <c r="Q241" i="101"/>
  <c r="Q210" i="101"/>
  <c r="Q179" i="101"/>
  <c r="U148" i="101"/>
  <c r="U241" i="101"/>
  <c r="U210" i="101"/>
  <c r="U179" i="101"/>
  <c r="Y148" i="101"/>
  <c r="Y241" i="101"/>
  <c r="Y210" i="101"/>
  <c r="Y179" i="101"/>
  <c r="E149" i="101"/>
  <c r="E242" i="101"/>
  <c r="E211" i="101"/>
  <c r="E180" i="101"/>
  <c r="I149" i="101"/>
  <c r="I242" i="101"/>
  <c r="I211" i="101"/>
  <c r="I180" i="101"/>
  <c r="M149" i="101"/>
  <c r="M242" i="101"/>
  <c r="M180" i="101"/>
  <c r="M211" i="101"/>
  <c r="Q149" i="101"/>
  <c r="Q242" i="101"/>
  <c r="Q211" i="101"/>
  <c r="Q180" i="101"/>
  <c r="U149" i="101"/>
  <c r="U242" i="101"/>
  <c r="U211" i="101"/>
  <c r="U180" i="101"/>
  <c r="Y149" i="101"/>
  <c r="Y242" i="101"/>
  <c r="Y211" i="101"/>
  <c r="Y180" i="101"/>
  <c r="E150" i="101"/>
  <c r="E243" i="101"/>
  <c r="E212" i="101"/>
  <c r="E181" i="101"/>
  <c r="I150" i="101"/>
  <c r="I243" i="101"/>
  <c r="I212" i="101"/>
  <c r="I181" i="101"/>
  <c r="N150" i="101"/>
  <c r="N243" i="101"/>
  <c r="N212" i="101"/>
  <c r="N181" i="101"/>
  <c r="R150" i="101"/>
  <c r="R243" i="101"/>
  <c r="R212" i="101"/>
  <c r="R181" i="101"/>
  <c r="V150" i="101"/>
  <c r="V243" i="101"/>
  <c r="V212" i="101"/>
  <c r="V181" i="101"/>
  <c r="Z150" i="101"/>
  <c r="Z243" i="101"/>
  <c r="Z212" i="101"/>
  <c r="Z181" i="101"/>
  <c r="F151" i="101"/>
  <c r="F244" i="101"/>
  <c r="F213" i="101"/>
  <c r="F182" i="101"/>
  <c r="J151" i="101"/>
  <c r="J244" i="101"/>
  <c r="J213" i="101"/>
  <c r="J182" i="101"/>
  <c r="N151" i="101"/>
  <c r="N244" i="101"/>
  <c r="N213" i="101"/>
  <c r="N182" i="101"/>
  <c r="R151" i="101"/>
  <c r="R244" i="101"/>
  <c r="R213" i="101"/>
  <c r="R182" i="101"/>
  <c r="V151" i="101"/>
  <c r="V244" i="101"/>
  <c r="V213" i="101"/>
  <c r="V182" i="101"/>
  <c r="Z151" i="101"/>
  <c r="Z244" i="101"/>
  <c r="Z213" i="101"/>
  <c r="Z182" i="101"/>
  <c r="F152" i="101"/>
  <c r="F245" i="101"/>
  <c r="F214" i="101"/>
  <c r="F183" i="101"/>
  <c r="J152" i="101"/>
  <c r="J245" i="101"/>
  <c r="J214" i="101"/>
  <c r="J183" i="101"/>
  <c r="N152" i="101"/>
  <c r="N245" i="101"/>
  <c r="N214" i="101"/>
  <c r="N183" i="101"/>
  <c r="R152" i="101"/>
  <c r="R245" i="101"/>
  <c r="R214" i="101"/>
  <c r="R183" i="101"/>
  <c r="V152" i="101"/>
  <c r="V245" i="101"/>
  <c r="V214" i="101"/>
  <c r="V183" i="101"/>
  <c r="Z152" i="101"/>
  <c r="Z245" i="101"/>
  <c r="Z214" i="101"/>
  <c r="Z183" i="101"/>
  <c r="F153" i="101"/>
  <c r="F246" i="101"/>
  <c r="F215" i="101"/>
  <c r="F184" i="101"/>
  <c r="J153" i="101"/>
  <c r="J246" i="101"/>
  <c r="J215" i="101"/>
  <c r="J184" i="101"/>
  <c r="N153" i="101"/>
  <c r="N246" i="101"/>
  <c r="N215" i="101"/>
  <c r="N184" i="101"/>
  <c r="R153" i="101"/>
  <c r="R246" i="101"/>
  <c r="R215" i="101"/>
  <c r="R184" i="101"/>
  <c r="V153" i="101"/>
  <c r="V246" i="101"/>
  <c r="V215" i="101"/>
  <c r="V184" i="101"/>
  <c r="Z153" i="101"/>
  <c r="Z246" i="101"/>
  <c r="Z215" i="101"/>
  <c r="Z184" i="101"/>
  <c r="F154" i="101"/>
  <c r="F247" i="101"/>
  <c r="F216" i="101"/>
  <c r="F185" i="101"/>
  <c r="J154" i="101"/>
  <c r="J247" i="101"/>
  <c r="J216" i="101"/>
  <c r="J185" i="101"/>
  <c r="N154" i="101"/>
  <c r="N247" i="101"/>
  <c r="N216" i="101"/>
  <c r="N185" i="101"/>
  <c r="R154" i="101"/>
  <c r="R247" i="101"/>
  <c r="R216" i="101"/>
  <c r="R185" i="101"/>
  <c r="V154" i="101"/>
  <c r="V247" i="101"/>
  <c r="V216" i="101"/>
  <c r="V185" i="101"/>
  <c r="Z154" i="101"/>
  <c r="Z247" i="101"/>
  <c r="Z216" i="101"/>
  <c r="Z185" i="101"/>
  <c r="F155" i="101"/>
  <c r="F248" i="101"/>
  <c r="F217" i="101"/>
  <c r="F186" i="101"/>
  <c r="J155" i="101"/>
  <c r="J248" i="101"/>
  <c r="J217" i="101"/>
  <c r="J186" i="101"/>
  <c r="N155" i="101"/>
  <c r="N248" i="101"/>
  <c r="N217" i="101"/>
  <c r="N186" i="101"/>
  <c r="R155" i="101"/>
  <c r="R248" i="101"/>
  <c r="R217" i="101"/>
  <c r="R186" i="101"/>
  <c r="V155" i="101"/>
  <c r="V248" i="101"/>
  <c r="V217" i="101"/>
  <c r="V186" i="101"/>
  <c r="Z155" i="101"/>
  <c r="Z248" i="101"/>
  <c r="Z217" i="101"/>
  <c r="Z186" i="101"/>
  <c r="F156" i="101"/>
  <c r="F249" i="101"/>
  <c r="F218" i="101"/>
  <c r="F187" i="101"/>
  <c r="J156" i="101"/>
  <c r="J249" i="101"/>
  <c r="J218" i="101"/>
  <c r="J187" i="101"/>
  <c r="N156" i="101"/>
  <c r="N249" i="101"/>
  <c r="N218" i="101"/>
  <c r="N187" i="101"/>
  <c r="R156" i="101"/>
  <c r="R249" i="101"/>
  <c r="R218" i="101"/>
  <c r="R187" i="101"/>
  <c r="V156" i="101"/>
  <c r="V249" i="101"/>
  <c r="V218" i="101"/>
  <c r="V187" i="101"/>
  <c r="Z156" i="101"/>
  <c r="Z249" i="101"/>
  <c r="Z218" i="101"/>
  <c r="Z187" i="101"/>
  <c r="F157" i="101"/>
  <c r="F250" i="101"/>
  <c r="F219" i="101"/>
  <c r="F188" i="101"/>
  <c r="J157" i="101"/>
  <c r="J250" i="101"/>
  <c r="J219" i="101"/>
  <c r="J188" i="101"/>
  <c r="N157" i="101"/>
  <c r="N250" i="101"/>
  <c r="N219" i="101"/>
  <c r="N188" i="101"/>
  <c r="R157" i="101"/>
  <c r="R250" i="101"/>
  <c r="R219" i="101"/>
  <c r="R188" i="101"/>
  <c r="V157" i="101"/>
  <c r="V250" i="101"/>
  <c r="V219" i="101"/>
  <c r="V188" i="101"/>
  <c r="Z157" i="101"/>
  <c r="Z250" i="101"/>
  <c r="Z219" i="101"/>
  <c r="Z188" i="101"/>
  <c r="F158" i="101"/>
  <c r="F251" i="101"/>
  <c r="F220" i="101"/>
  <c r="F189" i="101"/>
  <c r="J158" i="101"/>
  <c r="J251" i="101"/>
  <c r="J220" i="101"/>
  <c r="J189" i="101"/>
  <c r="N158" i="101"/>
  <c r="N251" i="101"/>
  <c r="N220" i="101"/>
  <c r="N189" i="101"/>
  <c r="R158" i="101"/>
  <c r="R251" i="101"/>
  <c r="R220" i="101"/>
  <c r="R189" i="101"/>
  <c r="V158" i="101"/>
  <c r="V251" i="101"/>
  <c r="V220" i="101"/>
  <c r="V189" i="101"/>
  <c r="Z158" i="101"/>
  <c r="Z251" i="101"/>
  <c r="Z220" i="101"/>
  <c r="Z189" i="101"/>
  <c r="F159" i="101"/>
  <c r="F252" i="101"/>
  <c r="F221" i="101"/>
  <c r="F190" i="101"/>
  <c r="J159" i="101"/>
  <c r="J252" i="101"/>
  <c r="J221" i="101"/>
  <c r="J190" i="101"/>
  <c r="N159" i="101"/>
  <c r="N252" i="101"/>
  <c r="N221" i="101"/>
  <c r="N190" i="101"/>
  <c r="R159" i="101"/>
  <c r="R252" i="101"/>
  <c r="R221" i="101"/>
  <c r="R190" i="101"/>
  <c r="V159" i="101"/>
  <c r="V252" i="101"/>
  <c r="V221" i="101"/>
  <c r="V190" i="101"/>
  <c r="Z159" i="101"/>
  <c r="Z252" i="101"/>
  <c r="Z221" i="101"/>
  <c r="Z190" i="101"/>
  <c r="F160" i="101"/>
  <c r="F253" i="101"/>
  <c r="F222" i="101"/>
  <c r="F191" i="101"/>
  <c r="J160" i="101"/>
  <c r="J253" i="101"/>
  <c r="J222" i="101"/>
  <c r="J191" i="101"/>
  <c r="N160" i="101"/>
  <c r="N253" i="101"/>
  <c r="N222" i="101"/>
  <c r="N191" i="101"/>
  <c r="R160" i="101"/>
  <c r="R253" i="101"/>
  <c r="R222" i="101"/>
  <c r="R191" i="101"/>
  <c r="V160" i="101"/>
  <c r="V253" i="101"/>
  <c r="V222" i="101"/>
  <c r="V191" i="101"/>
  <c r="Z160" i="101"/>
  <c r="Z253" i="101"/>
  <c r="Z222" i="101"/>
  <c r="Z191" i="101"/>
  <c r="F161" i="101"/>
  <c r="F254" i="101"/>
  <c r="F223" i="101"/>
  <c r="F192" i="101"/>
  <c r="J161" i="101"/>
  <c r="J254" i="101"/>
  <c r="J223" i="101"/>
  <c r="J192" i="101"/>
  <c r="N161" i="101"/>
  <c r="N254" i="101"/>
  <c r="N223" i="101"/>
  <c r="N192" i="101"/>
  <c r="R161" i="101"/>
  <c r="R254" i="101"/>
  <c r="R223" i="101"/>
  <c r="R192" i="101"/>
  <c r="V161" i="101"/>
  <c r="V254" i="101"/>
  <c r="V223" i="101"/>
  <c r="V192" i="101"/>
  <c r="Z161" i="101"/>
  <c r="Z254" i="101"/>
  <c r="Z223" i="101"/>
  <c r="Z192" i="101"/>
  <c r="F162" i="101"/>
  <c r="F255" i="101"/>
  <c r="F224" i="101"/>
  <c r="F193" i="101"/>
  <c r="J162" i="101"/>
  <c r="J255" i="101"/>
  <c r="J224" i="101"/>
  <c r="J193" i="101"/>
  <c r="N162" i="101"/>
  <c r="N255" i="101"/>
  <c r="N224" i="101"/>
  <c r="N193" i="101"/>
  <c r="R162" i="101"/>
  <c r="R255" i="101"/>
  <c r="R224" i="101"/>
  <c r="R193" i="101"/>
  <c r="V162" i="101"/>
  <c r="V255" i="101"/>
  <c r="V224" i="101"/>
  <c r="V193" i="101"/>
  <c r="Z162" i="101"/>
  <c r="Z255" i="101"/>
  <c r="Z224" i="101"/>
  <c r="Z193" i="101"/>
  <c r="F163" i="101"/>
  <c r="F256" i="101"/>
  <c r="F225" i="101"/>
  <c r="F194" i="101"/>
  <c r="J163" i="101"/>
  <c r="J256" i="101"/>
  <c r="J225" i="101"/>
  <c r="J194" i="101"/>
  <c r="N163" i="101"/>
  <c r="N256" i="101"/>
  <c r="N225" i="101"/>
  <c r="N194" i="101"/>
  <c r="R163" i="101"/>
  <c r="R256" i="101"/>
  <c r="R225" i="101"/>
  <c r="R194" i="101"/>
  <c r="V163" i="101"/>
  <c r="V256" i="101"/>
  <c r="V225" i="101"/>
  <c r="V194" i="101"/>
  <c r="Z163" i="101"/>
  <c r="Z256" i="101"/>
  <c r="Z225" i="101"/>
  <c r="Z194" i="101"/>
  <c r="F164" i="101"/>
  <c r="F257" i="101"/>
  <c r="F226" i="101"/>
  <c r="F195" i="101"/>
  <c r="J164" i="101"/>
  <c r="J257" i="101"/>
  <c r="J226" i="101"/>
  <c r="J195" i="101"/>
  <c r="N164" i="101"/>
  <c r="N257" i="101"/>
  <c r="N226" i="101"/>
  <c r="N195" i="101"/>
  <c r="R164" i="101"/>
  <c r="R257" i="101"/>
  <c r="R226" i="101"/>
  <c r="R195" i="101"/>
  <c r="V164" i="101"/>
  <c r="V257" i="101"/>
  <c r="V226" i="101"/>
  <c r="V195" i="101"/>
  <c r="Z164" i="101"/>
  <c r="Z257" i="101"/>
  <c r="Z226" i="101"/>
  <c r="Z195" i="101"/>
  <c r="F165" i="101"/>
  <c r="F258" i="101"/>
  <c r="F227" i="101"/>
  <c r="F196" i="101"/>
  <c r="J165" i="101"/>
  <c r="J258" i="101"/>
  <c r="J227" i="101"/>
  <c r="J196" i="101"/>
  <c r="N165" i="101"/>
  <c r="N258" i="101"/>
  <c r="N227" i="101"/>
  <c r="N196" i="101"/>
  <c r="R165" i="101"/>
  <c r="R258" i="101"/>
  <c r="R227" i="101"/>
  <c r="R196" i="101"/>
  <c r="V165" i="101"/>
  <c r="V258" i="101"/>
  <c r="V227" i="101"/>
  <c r="V196" i="101"/>
  <c r="Z165" i="101"/>
  <c r="Z258" i="101"/>
  <c r="Z227" i="101"/>
  <c r="Z196" i="101"/>
  <c r="F166" i="101"/>
  <c r="F259" i="101"/>
  <c r="F228" i="101"/>
  <c r="F197" i="101"/>
  <c r="J166" i="101"/>
  <c r="J259" i="101"/>
  <c r="J228" i="101"/>
  <c r="J197" i="101"/>
  <c r="N166" i="101"/>
  <c r="N259" i="101"/>
  <c r="N228" i="101"/>
  <c r="N197" i="101"/>
  <c r="R166" i="101"/>
  <c r="R259" i="101"/>
  <c r="R228" i="101"/>
  <c r="R197" i="101"/>
  <c r="V166" i="101"/>
  <c r="V259" i="101"/>
  <c r="V228" i="101"/>
  <c r="V197" i="101"/>
  <c r="Z166" i="101"/>
  <c r="Z259" i="101"/>
  <c r="Z228" i="101"/>
  <c r="Z197" i="101"/>
  <c r="F167" i="101"/>
  <c r="F260" i="101"/>
  <c r="F229" i="101"/>
  <c r="F198" i="101"/>
  <c r="J167" i="101"/>
  <c r="J260" i="101"/>
  <c r="J229" i="101"/>
  <c r="J198" i="101"/>
  <c r="N167" i="101"/>
  <c r="N260" i="101"/>
  <c r="N229" i="101"/>
  <c r="N198" i="101"/>
  <c r="R167" i="101"/>
  <c r="R260" i="101"/>
  <c r="R229" i="101"/>
  <c r="R198" i="101"/>
  <c r="V167" i="101"/>
  <c r="V260" i="101"/>
  <c r="V229" i="101"/>
  <c r="V198" i="101"/>
  <c r="Z167" i="101"/>
  <c r="Z260" i="101"/>
  <c r="Z229" i="101"/>
  <c r="Z198" i="101"/>
  <c r="F168" i="101"/>
  <c r="F261" i="101"/>
  <c r="F230" i="101"/>
  <c r="F199" i="101"/>
  <c r="J168" i="101"/>
  <c r="J261" i="101"/>
  <c r="J230" i="101"/>
  <c r="J199" i="101"/>
  <c r="N168" i="101"/>
  <c r="N261" i="101"/>
  <c r="N230" i="101"/>
  <c r="N199" i="101"/>
  <c r="R168" i="101"/>
  <c r="R261" i="101"/>
  <c r="R230" i="101"/>
  <c r="R199" i="101"/>
  <c r="V168" i="101"/>
  <c r="V261" i="101"/>
  <c r="V230" i="101"/>
  <c r="V199" i="101"/>
  <c r="Z168" i="101"/>
  <c r="Z261" i="101"/>
  <c r="Z230" i="101"/>
  <c r="Z199" i="101"/>
  <c r="F169" i="101"/>
  <c r="F262" i="101"/>
  <c r="F231" i="101"/>
  <c r="F200" i="101"/>
  <c r="J169" i="101"/>
  <c r="J262" i="101"/>
  <c r="J231" i="101"/>
  <c r="J200" i="101"/>
  <c r="N169" i="101"/>
  <c r="N262" i="101"/>
  <c r="N231" i="101"/>
  <c r="N200" i="101"/>
  <c r="R169" i="101"/>
  <c r="R262" i="101"/>
  <c r="R231" i="101"/>
  <c r="R200" i="101"/>
  <c r="V169" i="101"/>
  <c r="V262" i="101"/>
  <c r="V231" i="101"/>
  <c r="V200" i="101"/>
  <c r="Z169" i="101"/>
  <c r="Z262" i="101"/>
  <c r="Z231" i="101"/>
  <c r="Z200" i="101"/>
  <c r="F170" i="101"/>
  <c r="F263" i="101"/>
  <c r="F232" i="101"/>
  <c r="F201" i="101"/>
  <c r="J170" i="101"/>
  <c r="J263" i="101"/>
  <c r="J232" i="101"/>
  <c r="J201" i="101"/>
  <c r="N170" i="101"/>
  <c r="N232" i="101"/>
  <c r="N263" i="101"/>
  <c r="N201" i="101"/>
  <c r="R170" i="101"/>
  <c r="R263" i="101"/>
  <c r="R232" i="101"/>
  <c r="R201" i="101"/>
  <c r="V170" i="101"/>
  <c r="V263" i="101"/>
  <c r="V232" i="101"/>
  <c r="V201" i="101"/>
  <c r="Z170" i="101"/>
  <c r="Z232" i="101"/>
  <c r="Z263" i="101"/>
  <c r="Z201" i="101"/>
  <c r="F171" i="101"/>
  <c r="F264" i="101"/>
  <c r="F233" i="101"/>
  <c r="F202" i="101"/>
  <c r="J171" i="101"/>
  <c r="J264" i="101"/>
  <c r="J233" i="101"/>
  <c r="J202" i="101"/>
  <c r="N171" i="101"/>
  <c r="N233" i="101"/>
  <c r="N264" i="101"/>
  <c r="N202" i="101"/>
  <c r="R171" i="101"/>
  <c r="R264" i="101"/>
  <c r="R233" i="101"/>
  <c r="R202" i="101"/>
  <c r="V171" i="101"/>
  <c r="V264" i="101"/>
  <c r="V233" i="101"/>
  <c r="V202" i="101"/>
  <c r="Z171" i="101"/>
  <c r="Z233" i="101"/>
  <c r="Z264" i="101"/>
  <c r="Z202" i="101"/>
  <c r="F172" i="101"/>
  <c r="F265" i="101"/>
  <c r="F234" i="101"/>
  <c r="F203" i="101"/>
  <c r="J172" i="101"/>
  <c r="J265" i="101"/>
  <c r="J234" i="101"/>
  <c r="J203" i="101"/>
  <c r="N172" i="101"/>
  <c r="N265" i="101"/>
  <c r="N234" i="101"/>
  <c r="N203" i="101"/>
  <c r="R172" i="101"/>
  <c r="R265" i="101"/>
  <c r="R234" i="101"/>
  <c r="R203" i="101"/>
  <c r="V172" i="101"/>
  <c r="V265" i="101"/>
  <c r="V234" i="101"/>
  <c r="V203" i="101"/>
  <c r="Z172" i="101"/>
  <c r="Z265" i="101"/>
  <c r="Z234" i="101"/>
  <c r="Z203" i="101"/>
  <c r="H111" i="101"/>
  <c r="H80" i="101"/>
  <c r="H49" i="101"/>
  <c r="H18" i="101"/>
  <c r="L111" i="101"/>
  <c r="L80" i="101"/>
  <c r="L49" i="101"/>
  <c r="L18" i="101"/>
  <c r="P111" i="101"/>
  <c r="P80" i="101"/>
  <c r="P49" i="101"/>
  <c r="P18" i="101"/>
  <c r="T111" i="101"/>
  <c r="T80" i="101"/>
  <c r="T49" i="101"/>
  <c r="T18" i="101"/>
  <c r="X111" i="101"/>
  <c r="X80" i="101"/>
  <c r="X49" i="101"/>
  <c r="X18" i="101"/>
  <c r="AB111" i="101"/>
  <c r="AB80" i="101"/>
  <c r="AB49" i="101"/>
  <c r="AB18" i="101"/>
  <c r="H112" i="101"/>
  <c r="H81" i="101"/>
  <c r="H50" i="101"/>
  <c r="H19" i="101"/>
  <c r="L112" i="101"/>
  <c r="L81" i="101"/>
  <c r="L50" i="101"/>
  <c r="L19" i="101"/>
  <c r="P112" i="101"/>
  <c r="P81" i="101"/>
  <c r="P50" i="101"/>
  <c r="P19" i="101"/>
  <c r="T112" i="101"/>
  <c r="T81" i="101"/>
  <c r="T50" i="101"/>
  <c r="T19" i="101"/>
  <c r="X112" i="101"/>
  <c r="X81" i="101"/>
  <c r="X50" i="101"/>
  <c r="X19" i="101"/>
  <c r="AB112" i="101"/>
  <c r="AB81" i="101"/>
  <c r="AB50" i="101"/>
  <c r="AB19" i="101"/>
  <c r="H113" i="101"/>
  <c r="H82" i="101"/>
  <c r="H51" i="101"/>
  <c r="H20" i="101"/>
  <c r="L113" i="101"/>
  <c r="L82" i="101"/>
  <c r="L51" i="101"/>
  <c r="L20" i="101"/>
  <c r="P113" i="101"/>
  <c r="P82" i="101"/>
  <c r="P51" i="101"/>
  <c r="P20" i="101"/>
  <c r="T113" i="101"/>
  <c r="T82" i="101"/>
  <c r="T51" i="101"/>
  <c r="T20" i="101"/>
  <c r="X113" i="101"/>
  <c r="X82" i="101"/>
  <c r="X51" i="101"/>
  <c r="X20" i="101"/>
  <c r="AB113" i="101"/>
  <c r="AB82" i="101"/>
  <c r="AB51" i="101"/>
  <c r="AB20" i="101"/>
  <c r="H114" i="101"/>
  <c r="H83" i="101"/>
  <c r="H52" i="101"/>
  <c r="H21" i="101"/>
  <c r="L114" i="101"/>
  <c r="L83" i="101"/>
  <c r="L52" i="101"/>
  <c r="L21" i="101"/>
  <c r="P114" i="101"/>
  <c r="P83" i="101"/>
  <c r="P52" i="101"/>
  <c r="P21" i="101"/>
  <c r="T114" i="101"/>
  <c r="T83" i="101"/>
  <c r="T52" i="101"/>
  <c r="T21" i="101"/>
  <c r="X114" i="101"/>
  <c r="X83" i="101"/>
  <c r="X52" i="101"/>
  <c r="X21" i="101"/>
  <c r="AB114" i="101"/>
  <c r="AB83" i="101"/>
  <c r="AB52" i="101"/>
  <c r="AB21" i="101"/>
  <c r="H115" i="101"/>
  <c r="H84" i="101"/>
  <c r="H53" i="101"/>
  <c r="H22" i="101"/>
  <c r="L115" i="101"/>
  <c r="L84" i="101"/>
  <c r="L53" i="101"/>
  <c r="L22" i="101"/>
  <c r="P115" i="101"/>
  <c r="P84" i="101"/>
  <c r="P53" i="101"/>
  <c r="P22" i="101"/>
  <c r="T115" i="101"/>
  <c r="T84" i="101"/>
  <c r="T53" i="101"/>
  <c r="T22" i="101"/>
  <c r="X115" i="101"/>
  <c r="X84" i="101"/>
  <c r="X53" i="101"/>
  <c r="X22" i="101"/>
  <c r="AB115" i="101"/>
  <c r="AB84" i="101"/>
  <c r="AB53" i="101"/>
  <c r="AB22" i="101"/>
  <c r="H116" i="101"/>
  <c r="H85" i="101"/>
  <c r="H54" i="101"/>
  <c r="H23" i="101"/>
  <c r="L116" i="101"/>
  <c r="L85" i="101"/>
  <c r="L54" i="101"/>
  <c r="L23" i="101"/>
  <c r="P116" i="101"/>
  <c r="P85" i="101"/>
  <c r="P54" i="101"/>
  <c r="P23" i="101"/>
  <c r="T116" i="101"/>
  <c r="T85" i="101"/>
  <c r="T54" i="101"/>
  <c r="T23" i="101"/>
  <c r="X116" i="101"/>
  <c r="X85" i="101"/>
  <c r="X54" i="101"/>
  <c r="X23" i="101"/>
  <c r="AB116" i="101"/>
  <c r="AB85" i="101"/>
  <c r="AB54" i="101"/>
  <c r="AB23" i="101"/>
  <c r="H117" i="101"/>
  <c r="H86" i="101"/>
  <c r="H55" i="101"/>
  <c r="H24" i="101"/>
  <c r="L117" i="101"/>
  <c r="L86" i="101"/>
  <c r="L55" i="101"/>
  <c r="L24" i="101"/>
  <c r="P117" i="101"/>
  <c r="P86" i="101"/>
  <c r="P55" i="101"/>
  <c r="P24" i="101"/>
  <c r="T117" i="101"/>
  <c r="T86" i="101"/>
  <c r="T55" i="101"/>
  <c r="T24" i="101"/>
  <c r="X117" i="101"/>
  <c r="X86" i="101"/>
  <c r="X55" i="101"/>
  <c r="X24" i="101"/>
  <c r="AB117" i="101"/>
  <c r="AB86" i="101"/>
  <c r="AB55" i="101"/>
  <c r="AB24" i="101"/>
  <c r="H118" i="101"/>
  <c r="H87" i="101"/>
  <c r="H56" i="101"/>
  <c r="H25" i="101"/>
  <c r="L118" i="101"/>
  <c r="L87" i="101"/>
  <c r="L56" i="101"/>
  <c r="L25" i="101"/>
  <c r="P118" i="101"/>
  <c r="P87" i="101"/>
  <c r="P56" i="101"/>
  <c r="P25" i="101"/>
  <c r="T118" i="101"/>
  <c r="T87" i="101"/>
  <c r="T56" i="101"/>
  <c r="T25" i="101"/>
  <c r="X118" i="101"/>
  <c r="X87" i="101"/>
  <c r="X56" i="101"/>
  <c r="X25" i="101"/>
  <c r="AB118" i="101"/>
  <c r="AB87" i="101"/>
  <c r="AB56" i="101"/>
  <c r="AB25" i="101"/>
  <c r="H119" i="101"/>
  <c r="H88" i="101"/>
  <c r="H57" i="101"/>
  <c r="H26" i="101"/>
  <c r="L119" i="101"/>
  <c r="L88" i="101"/>
  <c r="L57" i="101"/>
  <c r="L26" i="101"/>
  <c r="P119" i="101"/>
  <c r="P88" i="101"/>
  <c r="P57" i="101"/>
  <c r="P26" i="101"/>
  <c r="T119" i="101"/>
  <c r="T88" i="101"/>
  <c r="T57" i="101"/>
  <c r="T26" i="101"/>
  <c r="X119" i="101"/>
  <c r="X88" i="101"/>
  <c r="X57" i="101"/>
  <c r="X26" i="101"/>
  <c r="AB119" i="101"/>
  <c r="AB88" i="101"/>
  <c r="AB57" i="101"/>
  <c r="AB26" i="101"/>
  <c r="H120" i="101"/>
  <c r="H89" i="101"/>
  <c r="H58" i="101"/>
  <c r="H27" i="101"/>
  <c r="L120" i="101"/>
  <c r="L89" i="101"/>
  <c r="L58" i="101"/>
  <c r="L27" i="101"/>
  <c r="P120" i="101"/>
  <c r="P89" i="101"/>
  <c r="P58" i="101"/>
  <c r="P27" i="101"/>
  <c r="T120" i="101"/>
  <c r="T89" i="101"/>
  <c r="T58" i="101"/>
  <c r="T27" i="101"/>
  <c r="X120" i="101"/>
  <c r="X89" i="101"/>
  <c r="X58" i="101"/>
  <c r="X27" i="101"/>
  <c r="AB120" i="101"/>
  <c r="AB89" i="101"/>
  <c r="AB58" i="101"/>
  <c r="AB27" i="101"/>
  <c r="H121" i="101"/>
  <c r="H90" i="101"/>
  <c r="H59" i="101"/>
  <c r="H28" i="101"/>
  <c r="L121" i="101"/>
  <c r="L90" i="101"/>
  <c r="L59" i="101"/>
  <c r="L28" i="101"/>
  <c r="P121" i="101"/>
  <c r="P90" i="101"/>
  <c r="P59" i="101"/>
  <c r="P28" i="101"/>
  <c r="T121" i="101"/>
  <c r="T90" i="101"/>
  <c r="T59" i="101"/>
  <c r="T28" i="101"/>
  <c r="X121" i="101"/>
  <c r="X90" i="101"/>
  <c r="X59" i="101"/>
  <c r="X28" i="101"/>
  <c r="AB121" i="101"/>
  <c r="AB90" i="101"/>
  <c r="AB59" i="101"/>
  <c r="AB28" i="101"/>
  <c r="H122" i="101"/>
  <c r="H91" i="101"/>
  <c r="H60" i="101"/>
  <c r="H29" i="101"/>
  <c r="L122" i="101"/>
  <c r="L91" i="101"/>
  <c r="L60" i="101"/>
  <c r="L29" i="101"/>
  <c r="P122" i="101"/>
  <c r="P91" i="101"/>
  <c r="P60" i="101"/>
  <c r="P29" i="101"/>
  <c r="T122" i="101"/>
  <c r="T91" i="101"/>
  <c r="T60" i="101"/>
  <c r="T29" i="101"/>
  <c r="X122" i="101"/>
  <c r="X91" i="101"/>
  <c r="X60" i="101"/>
  <c r="X29" i="101"/>
  <c r="AB122" i="101"/>
  <c r="AB91" i="101"/>
  <c r="AB60" i="101"/>
  <c r="AB29" i="101"/>
  <c r="H123" i="101"/>
  <c r="H92" i="101"/>
  <c r="H61" i="101"/>
  <c r="H30" i="101"/>
  <c r="L123" i="101"/>
  <c r="L92" i="101"/>
  <c r="L61" i="101"/>
  <c r="L30" i="101"/>
  <c r="P123" i="101"/>
  <c r="P92" i="101"/>
  <c r="P61" i="101"/>
  <c r="P30" i="101"/>
  <c r="T123" i="101"/>
  <c r="T92" i="101"/>
  <c r="T61" i="101"/>
  <c r="X123" i="101"/>
  <c r="X92" i="101"/>
  <c r="X61" i="101"/>
  <c r="X30" i="101"/>
  <c r="AB123" i="101"/>
  <c r="AB92" i="101"/>
  <c r="AB61" i="101"/>
  <c r="AB30" i="101"/>
  <c r="H124" i="101"/>
  <c r="H93" i="101"/>
  <c r="H62" i="101"/>
  <c r="H31" i="101"/>
  <c r="L124" i="101"/>
  <c r="L93" i="101"/>
  <c r="L62" i="101"/>
  <c r="L31" i="101"/>
  <c r="P124" i="101"/>
  <c r="P93" i="101"/>
  <c r="P62" i="101"/>
  <c r="P31" i="101"/>
  <c r="T124" i="101"/>
  <c r="T93" i="101"/>
  <c r="T62" i="101"/>
  <c r="T31" i="101"/>
  <c r="X124" i="101"/>
  <c r="X93" i="101"/>
  <c r="X62" i="101"/>
  <c r="X31" i="101"/>
  <c r="AB124" i="101"/>
  <c r="AB93" i="101"/>
  <c r="AB62" i="101"/>
  <c r="AB31" i="101"/>
  <c r="H125" i="101"/>
  <c r="H94" i="101"/>
  <c r="H63" i="101"/>
  <c r="H32" i="101"/>
  <c r="L125" i="101"/>
  <c r="L94" i="101"/>
  <c r="L63" i="101"/>
  <c r="L32" i="101"/>
  <c r="P125" i="101"/>
  <c r="P94" i="101"/>
  <c r="P63" i="101"/>
  <c r="P32" i="101"/>
  <c r="T125" i="101"/>
  <c r="T94" i="101"/>
  <c r="T63" i="101"/>
  <c r="T32" i="101"/>
  <c r="X125" i="101"/>
  <c r="X94" i="101"/>
  <c r="X63" i="101"/>
  <c r="X32" i="101"/>
  <c r="AB125" i="101"/>
  <c r="AB94" i="101"/>
  <c r="AB63" i="101"/>
  <c r="AB32" i="101"/>
  <c r="H126" i="101"/>
  <c r="H95" i="101"/>
  <c r="H64" i="101"/>
  <c r="H33" i="101"/>
  <c r="L126" i="101"/>
  <c r="L95" i="101"/>
  <c r="L64" i="101"/>
  <c r="L33" i="101"/>
  <c r="P126" i="101"/>
  <c r="P95" i="101"/>
  <c r="P33" i="101"/>
  <c r="P64" i="101"/>
  <c r="T126" i="101"/>
  <c r="T95" i="101"/>
  <c r="T33" i="101"/>
  <c r="T64" i="101"/>
  <c r="X126" i="101"/>
  <c r="X95" i="101"/>
  <c r="X64" i="101"/>
  <c r="X33" i="101"/>
  <c r="AB126" i="101"/>
  <c r="AB95" i="101"/>
  <c r="AB64" i="101"/>
  <c r="AB33" i="101"/>
  <c r="H127" i="101"/>
  <c r="H96" i="101"/>
  <c r="H34" i="101"/>
  <c r="H65" i="101"/>
  <c r="L127" i="101"/>
  <c r="L96" i="101"/>
  <c r="L65" i="101"/>
  <c r="L34" i="101"/>
  <c r="P127" i="101"/>
  <c r="P96" i="101"/>
  <c r="P34" i="101"/>
  <c r="P65" i="101"/>
  <c r="T127" i="101"/>
  <c r="T96" i="101"/>
  <c r="T65" i="101"/>
  <c r="T34" i="101"/>
  <c r="X127" i="101"/>
  <c r="X96" i="101"/>
  <c r="X34" i="101"/>
  <c r="X65" i="101"/>
  <c r="AB127" i="101"/>
  <c r="AB96" i="101"/>
  <c r="AB65" i="101"/>
  <c r="AB34" i="101"/>
  <c r="H128" i="101"/>
  <c r="H97" i="101"/>
  <c r="H35" i="101"/>
  <c r="H66" i="101"/>
  <c r="L128" i="101"/>
  <c r="L97" i="101"/>
  <c r="L66" i="101"/>
  <c r="L35" i="101"/>
  <c r="P128" i="101"/>
  <c r="P97" i="101"/>
  <c r="P35" i="101"/>
  <c r="P66" i="101"/>
  <c r="T128" i="101"/>
  <c r="T97" i="101"/>
  <c r="T66" i="101"/>
  <c r="T35" i="101"/>
  <c r="X128" i="101"/>
  <c r="X97" i="101"/>
  <c r="X35" i="101"/>
  <c r="X66" i="101"/>
  <c r="AB128" i="101"/>
  <c r="AB97" i="101"/>
  <c r="AB66" i="101"/>
  <c r="AB35" i="101"/>
  <c r="H129" i="101"/>
  <c r="H98" i="101"/>
  <c r="H36" i="101"/>
  <c r="H67" i="101"/>
  <c r="L129" i="101"/>
  <c r="L98" i="101"/>
  <c r="L67" i="101"/>
  <c r="L36" i="101"/>
  <c r="P129" i="101"/>
  <c r="P98" i="101"/>
  <c r="P36" i="101"/>
  <c r="P67" i="101"/>
  <c r="T129" i="101"/>
  <c r="T98" i="101"/>
  <c r="T67" i="101"/>
  <c r="T36" i="101"/>
  <c r="X129" i="101"/>
  <c r="X98" i="101"/>
  <c r="X36" i="101"/>
  <c r="X67" i="101"/>
  <c r="AB129" i="101"/>
  <c r="AB98" i="101"/>
  <c r="AB67" i="101"/>
  <c r="AB36" i="101"/>
  <c r="H130" i="101"/>
  <c r="H99" i="101"/>
  <c r="H37" i="101"/>
  <c r="H68" i="101"/>
  <c r="L130" i="101"/>
  <c r="L99" i="101"/>
  <c r="L68" i="101"/>
  <c r="L37" i="101"/>
  <c r="P130" i="101"/>
  <c r="P99" i="101"/>
  <c r="P37" i="101"/>
  <c r="P68" i="101"/>
  <c r="T130" i="101"/>
  <c r="T99" i="101"/>
  <c r="T68" i="101"/>
  <c r="T37" i="101"/>
  <c r="X130" i="101"/>
  <c r="X99" i="101"/>
  <c r="X37" i="101"/>
  <c r="X68" i="101"/>
  <c r="AB130" i="101"/>
  <c r="AB99" i="101"/>
  <c r="AB68" i="101"/>
  <c r="AB37" i="101"/>
  <c r="H131" i="101"/>
  <c r="H100" i="101"/>
  <c r="H38" i="101"/>
  <c r="H69" i="101"/>
  <c r="L131" i="101"/>
  <c r="L100" i="101"/>
  <c r="L69" i="101"/>
  <c r="L38" i="101"/>
  <c r="P131" i="101"/>
  <c r="P100" i="101"/>
  <c r="P38" i="101"/>
  <c r="P69" i="101"/>
  <c r="T131" i="101"/>
  <c r="T100" i="101"/>
  <c r="T69" i="101"/>
  <c r="T38" i="101"/>
  <c r="X131" i="101"/>
  <c r="X100" i="101"/>
  <c r="X38" i="101"/>
  <c r="X69" i="101"/>
  <c r="AB131" i="101"/>
  <c r="AB100" i="101"/>
  <c r="AB69" i="101"/>
  <c r="AB38" i="101"/>
  <c r="H132" i="101"/>
  <c r="H101" i="101"/>
  <c r="H39" i="101"/>
  <c r="H70" i="101"/>
  <c r="L132" i="101"/>
  <c r="L101" i="101"/>
  <c r="L70" i="101"/>
  <c r="L39" i="101"/>
  <c r="P132" i="101"/>
  <c r="P101" i="101"/>
  <c r="P39" i="101"/>
  <c r="P70" i="101"/>
  <c r="T132" i="101"/>
  <c r="T101" i="101"/>
  <c r="T70" i="101"/>
  <c r="T39" i="101"/>
  <c r="X132" i="101"/>
  <c r="X101" i="101"/>
  <c r="X70" i="101"/>
  <c r="X39" i="101"/>
  <c r="AB132" i="101"/>
  <c r="AB101" i="101"/>
  <c r="AB70" i="101"/>
  <c r="AB39" i="101"/>
  <c r="H133" i="101"/>
  <c r="H102" i="101"/>
  <c r="H71" i="101"/>
  <c r="H40" i="101"/>
  <c r="L133" i="101"/>
  <c r="L102" i="101"/>
  <c r="L71" i="101"/>
  <c r="L40" i="101"/>
  <c r="P133" i="101"/>
  <c r="P102" i="101"/>
  <c r="P71" i="101"/>
  <c r="P40" i="101"/>
  <c r="T133" i="101"/>
  <c r="T102" i="101"/>
  <c r="T71" i="101"/>
  <c r="T40" i="101"/>
  <c r="X133" i="101"/>
  <c r="X102" i="101"/>
  <c r="X71" i="101"/>
  <c r="X40" i="101"/>
  <c r="AB133" i="101"/>
  <c r="AB102" i="101"/>
  <c r="AB71" i="101"/>
  <c r="AB40" i="101"/>
  <c r="H134" i="101"/>
  <c r="H103" i="101"/>
  <c r="H72" i="101"/>
  <c r="H41" i="101"/>
  <c r="L134" i="101"/>
  <c r="L72" i="101"/>
  <c r="L103" i="101"/>
  <c r="L41" i="101"/>
  <c r="P134" i="101"/>
  <c r="P103" i="101"/>
  <c r="P72" i="101"/>
  <c r="P41" i="101"/>
  <c r="T134" i="101"/>
  <c r="T72" i="101"/>
  <c r="T103" i="101"/>
  <c r="T41" i="101"/>
  <c r="X134" i="101"/>
  <c r="X103" i="101"/>
  <c r="X72" i="101"/>
  <c r="X41" i="101"/>
  <c r="AB134" i="101"/>
  <c r="AB72" i="101"/>
  <c r="AB103" i="101"/>
  <c r="AB41" i="101"/>
  <c r="H135" i="101"/>
  <c r="H104" i="101"/>
  <c r="H73" i="101"/>
  <c r="H42" i="101"/>
  <c r="L135" i="101"/>
  <c r="L73" i="101"/>
  <c r="L104" i="101"/>
  <c r="L42" i="101"/>
  <c r="P135" i="101"/>
  <c r="P104" i="101"/>
  <c r="P73" i="101"/>
  <c r="P42" i="101"/>
  <c r="T135" i="101"/>
  <c r="T73" i="101"/>
  <c r="T104" i="101"/>
  <c r="T42" i="101"/>
  <c r="X135" i="101"/>
  <c r="X104" i="101"/>
  <c r="X73" i="101"/>
  <c r="X42" i="101"/>
  <c r="AB135" i="101"/>
  <c r="AB73" i="101"/>
  <c r="AB104" i="101"/>
  <c r="AB42" i="101"/>
  <c r="H136" i="101"/>
  <c r="H105" i="101"/>
  <c r="H74" i="101"/>
  <c r="H43" i="101"/>
  <c r="L136" i="101"/>
  <c r="L105" i="101"/>
  <c r="L74" i="101"/>
  <c r="L43" i="101"/>
  <c r="P136" i="101"/>
  <c r="P105" i="101"/>
  <c r="P74" i="101"/>
  <c r="P43" i="101"/>
  <c r="T136" i="101"/>
  <c r="T105" i="101"/>
  <c r="T74" i="101"/>
  <c r="T43" i="101"/>
  <c r="X136" i="101"/>
  <c r="X105" i="101"/>
  <c r="X74" i="101"/>
  <c r="X43" i="101"/>
  <c r="AB136" i="101"/>
  <c r="AB105" i="101"/>
  <c r="AB74" i="101"/>
  <c r="AB43" i="101"/>
  <c r="H137" i="101"/>
  <c r="H106" i="101"/>
  <c r="H75" i="101"/>
  <c r="H44" i="101"/>
  <c r="L137" i="101"/>
  <c r="L106" i="101"/>
  <c r="L75" i="101"/>
  <c r="L44" i="101"/>
  <c r="P137" i="101"/>
  <c r="P106" i="101"/>
  <c r="P75" i="101"/>
  <c r="P44" i="101"/>
  <c r="T137" i="101"/>
  <c r="T106" i="101"/>
  <c r="T75" i="101"/>
  <c r="T44" i="101"/>
  <c r="X137" i="101"/>
  <c r="X106" i="101"/>
  <c r="X75" i="101"/>
  <c r="X44" i="101"/>
  <c r="AB137" i="101"/>
  <c r="AB106" i="101"/>
  <c r="AB75" i="101"/>
  <c r="AB44" i="101"/>
  <c r="H138" i="101"/>
  <c r="H107" i="101"/>
  <c r="H76" i="101"/>
  <c r="H45" i="101"/>
  <c r="L138" i="101"/>
  <c r="L107" i="101"/>
  <c r="L76" i="101"/>
  <c r="L45" i="101"/>
  <c r="P138" i="101"/>
  <c r="P76" i="101"/>
  <c r="P107" i="101"/>
  <c r="P45" i="101"/>
  <c r="T138" i="101"/>
  <c r="T76" i="101"/>
  <c r="T107" i="101"/>
  <c r="T45" i="101"/>
  <c r="X138" i="101"/>
  <c r="X107" i="101"/>
  <c r="X76" i="101"/>
  <c r="X45" i="101"/>
  <c r="AB138" i="101"/>
  <c r="AB107" i="101"/>
  <c r="AB76" i="101"/>
  <c r="AB45" i="101"/>
  <c r="H139" i="101"/>
  <c r="H77" i="101"/>
  <c r="H108" i="101"/>
  <c r="H46" i="101"/>
  <c r="L139" i="101"/>
  <c r="L108" i="101"/>
  <c r="L77" i="101"/>
  <c r="L46" i="101"/>
  <c r="P139" i="101"/>
  <c r="P108" i="101"/>
  <c r="P77" i="101"/>
  <c r="P46" i="101"/>
  <c r="T139" i="101"/>
  <c r="T77" i="101"/>
  <c r="T108" i="101"/>
  <c r="T46" i="101"/>
  <c r="X139" i="101"/>
  <c r="X77" i="101"/>
  <c r="X108" i="101"/>
  <c r="X46" i="101"/>
  <c r="AB139" i="101"/>
  <c r="AB108" i="101"/>
  <c r="AB77" i="101"/>
  <c r="AB46" i="101"/>
  <c r="H140" i="101"/>
  <c r="H78" i="101"/>
  <c r="H109" i="101"/>
  <c r="H47" i="101"/>
  <c r="L140" i="101"/>
  <c r="L78" i="101"/>
  <c r="L109" i="101"/>
  <c r="L47" i="101"/>
  <c r="P140" i="101"/>
  <c r="P109" i="101"/>
  <c r="P78" i="101"/>
  <c r="P47" i="101"/>
  <c r="T140" i="101"/>
  <c r="T109" i="101"/>
  <c r="T78" i="101"/>
  <c r="T47" i="101"/>
  <c r="X140" i="101"/>
  <c r="X78" i="101"/>
  <c r="X109" i="101"/>
  <c r="X47" i="101"/>
  <c r="AB140" i="101"/>
  <c r="AB78" i="101"/>
  <c r="AB109" i="101"/>
  <c r="AB47" i="101"/>
  <c r="H141" i="101"/>
  <c r="H110" i="101"/>
  <c r="H79" i="101"/>
  <c r="H48" i="101"/>
  <c r="L141" i="101"/>
  <c r="L110" i="101"/>
  <c r="L79" i="101"/>
  <c r="L48" i="101"/>
  <c r="P141" i="101"/>
  <c r="P110" i="101"/>
  <c r="P79" i="101"/>
  <c r="P48" i="101"/>
  <c r="T141" i="101"/>
  <c r="T110" i="101"/>
  <c r="T79" i="101"/>
  <c r="T48" i="101"/>
  <c r="X141" i="101"/>
  <c r="X110" i="101"/>
  <c r="X79" i="101"/>
  <c r="X48" i="101"/>
  <c r="AB141" i="101"/>
  <c r="AB110" i="101"/>
  <c r="AB79" i="101"/>
  <c r="AB48" i="101"/>
  <c r="H142" i="101"/>
  <c r="L142" i="101"/>
  <c r="P142" i="101"/>
  <c r="T142" i="101"/>
  <c r="X142" i="101"/>
  <c r="AB142" i="101"/>
  <c r="E328" i="101"/>
  <c r="E266" i="101"/>
  <c r="E359" i="101"/>
  <c r="E297" i="101"/>
  <c r="E111" i="101"/>
  <c r="E80" i="101"/>
  <c r="E49" i="101"/>
  <c r="I111" i="101"/>
  <c r="I80" i="101"/>
  <c r="I49" i="101"/>
  <c r="I18" i="101"/>
  <c r="M111" i="101"/>
  <c r="M80" i="101"/>
  <c r="M49" i="101"/>
  <c r="M18" i="101"/>
  <c r="Q111" i="101"/>
  <c r="Q80" i="101"/>
  <c r="Q49" i="101"/>
  <c r="Q18" i="101"/>
  <c r="U111" i="101"/>
  <c r="U80" i="101"/>
  <c r="U49" i="101"/>
  <c r="U18" i="101"/>
  <c r="Y111" i="101"/>
  <c r="Y80" i="101"/>
  <c r="Y49" i="101"/>
  <c r="Y18" i="101"/>
  <c r="E112" i="101"/>
  <c r="E81" i="101"/>
  <c r="E50" i="101"/>
  <c r="E19" i="101"/>
  <c r="I112" i="101"/>
  <c r="I81" i="101"/>
  <c r="I50" i="101"/>
  <c r="I19" i="101"/>
  <c r="M112" i="101"/>
  <c r="M81" i="101"/>
  <c r="M50" i="101"/>
  <c r="M19" i="101"/>
  <c r="Q112" i="101"/>
  <c r="Q81" i="101"/>
  <c r="Q50" i="101"/>
  <c r="Q19" i="101"/>
  <c r="U112" i="101"/>
  <c r="U81" i="101"/>
  <c r="U50" i="101"/>
  <c r="U19" i="101"/>
  <c r="Y112" i="101"/>
  <c r="Y81" i="101"/>
  <c r="Y50" i="101"/>
  <c r="Y19" i="101"/>
  <c r="E113" i="101"/>
  <c r="E82" i="101"/>
  <c r="E51" i="101"/>
  <c r="E20" i="101"/>
  <c r="I113" i="101"/>
  <c r="I82" i="101"/>
  <c r="I51" i="101"/>
  <c r="I20" i="101"/>
  <c r="M113" i="101"/>
  <c r="M82" i="101"/>
  <c r="M51" i="101"/>
  <c r="M20" i="101"/>
  <c r="U113" i="101"/>
  <c r="U82" i="101"/>
  <c r="U51" i="101"/>
  <c r="U20" i="101"/>
  <c r="E114" i="101"/>
  <c r="E83" i="101"/>
  <c r="E52" i="101"/>
  <c r="E21" i="101"/>
  <c r="I114" i="101"/>
  <c r="I83" i="101"/>
  <c r="I52" i="101"/>
  <c r="I21" i="101"/>
  <c r="M114" i="101"/>
  <c r="M83" i="101"/>
  <c r="M52" i="101"/>
  <c r="M21" i="101"/>
  <c r="Q114" i="101"/>
  <c r="Q83" i="101"/>
  <c r="Q52" i="101"/>
  <c r="Q21" i="101"/>
  <c r="U114" i="101"/>
  <c r="U83" i="101"/>
  <c r="U52" i="101"/>
  <c r="U21" i="101"/>
  <c r="Y114" i="101"/>
  <c r="Y83" i="101"/>
  <c r="Y52" i="101"/>
  <c r="Y21" i="101"/>
  <c r="E115" i="101"/>
  <c r="E84" i="101"/>
  <c r="E53" i="101"/>
  <c r="E22" i="101"/>
  <c r="I115" i="101"/>
  <c r="I84" i="101"/>
  <c r="I53" i="101"/>
  <c r="I22" i="101"/>
  <c r="M115" i="101"/>
  <c r="M84" i="101"/>
  <c r="M53" i="101"/>
  <c r="M22" i="101"/>
  <c r="Q115" i="101"/>
  <c r="Q84" i="101"/>
  <c r="Q53" i="101"/>
  <c r="Q22" i="101"/>
  <c r="U115" i="101"/>
  <c r="U84" i="101"/>
  <c r="U53" i="101"/>
  <c r="U22" i="101"/>
  <c r="Y115" i="101"/>
  <c r="Y84" i="101"/>
  <c r="Y53" i="101"/>
  <c r="Y22" i="101"/>
  <c r="E116" i="101"/>
  <c r="E85" i="101"/>
  <c r="E54" i="101"/>
  <c r="E23" i="101"/>
  <c r="I116" i="101"/>
  <c r="I85" i="101"/>
  <c r="I54" i="101"/>
  <c r="I23" i="101"/>
  <c r="M116" i="101"/>
  <c r="M85" i="101"/>
  <c r="M54" i="101"/>
  <c r="M23" i="101"/>
  <c r="Q116" i="101"/>
  <c r="Q85" i="101"/>
  <c r="Q54" i="101"/>
  <c r="Q23" i="101"/>
  <c r="U116" i="101"/>
  <c r="U85" i="101"/>
  <c r="U54" i="101"/>
  <c r="U23" i="101"/>
  <c r="Y116" i="101"/>
  <c r="Y85" i="101"/>
  <c r="Y54" i="101"/>
  <c r="Y23" i="101"/>
  <c r="E117" i="101"/>
  <c r="E86" i="101"/>
  <c r="E55" i="101"/>
  <c r="E24" i="101"/>
  <c r="I117" i="101"/>
  <c r="I86" i="101"/>
  <c r="I55" i="101"/>
  <c r="I24" i="101"/>
  <c r="M117" i="101"/>
  <c r="M86" i="101"/>
  <c r="M55" i="101"/>
  <c r="M24" i="101"/>
  <c r="Q117" i="101"/>
  <c r="Q86" i="101"/>
  <c r="Q55" i="101"/>
  <c r="Q24" i="101"/>
  <c r="U117" i="101"/>
  <c r="U86" i="101"/>
  <c r="U55" i="101"/>
  <c r="U24" i="101"/>
  <c r="Y117" i="101"/>
  <c r="Y86" i="101"/>
  <c r="Y55" i="101"/>
  <c r="Y24" i="101"/>
  <c r="E118" i="101"/>
  <c r="E87" i="101"/>
  <c r="E56" i="101"/>
  <c r="E25" i="101"/>
  <c r="I118" i="101"/>
  <c r="I87" i="101"/>
  <c r="I56" i="101"/>
  <c r="I25" i="101"/>
  <c r="M118" i="101"/>
  <c r="M87" i="101"/>
  <c r="M56" i="101"/>
  <c r="M25" i="101"/>
  <c r="Q118" i="101"/>
  <c r="Q87" i="101"/>
  <c r="Q56" i="101"/>
  <c r="Q25" i="101"/>
  <c r="U118" i="101"/>
  <c r="U87" i="101"/>
  <c r="U56" i="101"/>
  <c r="U25" i="101"/>
  <c r="Y118" i="101"/>
  <c r="Y87" i="101"/>
  <c r="Y56" i="101"/>
  <c r="Y25" i="101"/>
  <c r="E119" i="101"/>
  <c r="E88" i="101"/>
  <c r="E57" i="101"/>
  <c r="E26" i="101"/>
  <c r="I119" i="101"/>
  <c r="I88" i="101"/>
  <c r="I57" i="101"/>
  <c r="I26" i="101"/>
  <c r="M119" i="101"/>
  <c r="M88" i="101"/>
  <c r="M57" i="101"/>
  <c r="M26" i="101"/>
  <c r="Q119" i="101"/>
  <c r="Q88" i="101"/>
  <c r="Q57" i="101"/>
  <c r="Q26" i="101"/>
  <c r="U119" i="101"/>
  <c r="U88" i="101"/>
  <c r="U57" i="101"/>
  <c r="U26" i="101"/>
  <c r="Y119" i="101"/>
  <c r="Y88" i="101"/>
  <c r="Y57" i="101"/>
  <c r="Y26" i="101"/>
  <c r="E120" i="101"/>
  <c r="E89" i="101"/>
  <c r="E58" i="101"/>
  <c r="E27" i="101"/>
  <c r="I120" i="101"/>
  <c r="I89" i="101"/>
  <c r="I58" i="101"/>
  <c r="I27" i="101"/>
  <c r="M120" i="101"/>
  <c r="M89" i="101"/>
  <c r="M58" i="101"/>
  <c r="M27" i="101"/>
  <c r="Q120" i="101"/>
  <c r="Q89" i="101"/>
  <c r="Q58" i="101"/>
  <c r="Q27" i="101"/>
  <c r="U120" i="101"/>
  <c r="U89" i="101"/>
  <c r="U58" i="101"/>
  <c r="U27" i="101"/>
  <c r="Y120" i="101"/>
  <c r="Y89" i="101"/>
  <c r="Y58" i="101"/>
  <c r="Y27" i="101"/>
  <c r="E121" i="101"/>
  <c r="E90" i="101"/>
  <c r="E59" i="101"/>
  <c r="E28" i="101"/>
  <c r="I121" i="101"/>
  <c r="I90" i="101"/>
  <c r="I59" i="101"/>
  <c r="I28" i="101"/>
  <c r="M121" i="101"/>
  <c r="M90" i="101"/>
  <c r="M59" i="101"/>
  <c r="M28" i="101"/>
  <c r="Q121" i="101"/>
  <c r="Q90" i="101"/>
  <c r="Q59" i="101"/>
  <c r="Q28" i="101"/>
  <c r="U121" i="101"/>
  <c r="U90" i="101"/>
  <c r="U59" i="101"/>
  <c r="U28" i="101"/>
  <c r="Y121" i="101"/>
  <c r="Y90" i="101"/>
  <c r="Y59" i="101"/>
  <c r="Y28" i="101"/>
  <c r="E122" i="101"/>
  <c r="E91" i="101"/>
  <c r="E60" i="101"/>
  <c r="E29" i="101"/>
  <c r="I122" i="101"/>
  <c r="I91" i="101"/>
  <c r="I60" i="101"/>
  <c r="I29" i="101"/>
  <c r="M122" i="101"/>
  <c r="M91" i="101"/>
  <c r="M60" i="101"/>
  <c r="M29" i="101"/>
  <c r="Q122" i="101"/>
  <c r="Q91" i="101"/>
  <c r="Q60" i="101"/>
  <c r="Q29" i="101"/>
  <c r="U122" i="101"/>
  <c r="U91" i="101"/>
  <c r="U60" i="101"/>
  <c r="U29" i="101"/>
  <c r="Y122" i="101"/>
  <c r="Y91" i="101"/>
  <c r="Y60" i="101"/>
  <c r="Y29" i="101"/>
  <c r="E123" i="101"/>
  <c r="E92" i="101"/>
  <c r="E61" i="101"/>
  <c r="E30" i="101"/>
  <c r="I123" i="101"/>
  <c r="I92" i="101"/>
  <c r="I30" i="101"/>
  <c r="I61" i="101"/>
  <c r="M123" i="101"/>
  <c r="M92" i="101"/>
  <c r="M30" i="101"/>
  <c r="M61" i="101"/>
  <c r="Q123" i="101"/>
  <c r="Q92" i="101"/>
  <c r="Q30" i="101"/>
  <c r="Q61" i="101"/>
  <c r="U123" i="101"/>
  <c r="U92" i="101"/>
  <c r="U61" i="101"/>
  <c r="U30" i="101"/>
  <c r="Y123" i="101"/>
  <c r="Y92" i="101"/>
  <c r="Y30" i="101"/>
  <c r="Y61" i="101"/>
  <c r="E124" i="101"/>
  <c r="E93" i="101"/>
  <c r="E31" i="101"/>
  <c r="E62" i="101"/>
  <c r="I124" i="101"/>
  <c r="I93" i="101"/>
  <c r="I31" i="101"/>
  <c r="I62" i="101"/>
  <c r="M124" i="101"/>
  <c r="M93" i="101"/>
  <c r="M62" i="101"/>
  <c r="M31" i="101"/>
  <c r="Q124" i="101"/>
  <c r="Q93" i="101"/>
  <c r="Q31" i="101"/>
  <c r="Q62" i="101"/>
  <c r="U124" i="101"/>
  <c r="U93" i="101"/>
  <c r="U31" i="101"/>
  <c r="U62" i="101"/>
  <c r="Y124" i="101"/>
  <c r="Y93" i="101"/>
  <c r="Y31" i="101"/>
  <c r="Y62" i="101"/>
  <c r="E125" i="101"/>
  <c r="E94" i="101"/>
  <c r="E63" i="101"/>
  <c r="E32" i="101"/>
  <c r="I125" i="101"/>
  <c r="I94" i="101"/>
  <c r="I32" i="101"/>
  <c r="I63" i="101"/>
  <c r="M125" i="101"/>
  <c r="M94" i="101"/>
  <c r="M32" i="101"/>
  <c r="M63" i="101"/>
  <c r="Q125" i="101"/>
  <c r="Q94" i="101"/>
  <c r="Q32" i="101"/>
  <c r="Q63" i="101"/>
  <c r="U125" i="101"/>
  <c r="U94" i="101"/>
  <c r="U63" i="101"/>
  <c r="U32" i="101"/>
  <c r="Y125" i="101"/>
  <c r="Y94" i="101"/>
  <c r="Y32" i="101"/>
  <c r="Y63" i="101"/>
  <c r="E126" i="101"/>
  <c r="E95" i="101"/>
  <c r="E33" i="101"/>
  <c r="E64" i="101"/>
  <c r="I126" i="101"/>
  <c r="I95" i="101"/>
  <c r="I33" i="101"/>
  <c r="I64" i="101"/>
  <c r="M126" i="101"/>
  <c r="M95" i="101"/>
  <c r="M64" i="101"/>
  <c r="M33" i="101"/>
  <c r="Q126" i="101"/>
  <c r="Q95" i="101"/>
  <c r="Q33" i="101"/>
  <c r="Q64" i="101"/>
  <c r="U126" i="101"/>
  <c r="U95" i="101"/>
  <c r="U33" i="101"/>
  <c r="U64" i="101"/>
  <c r="Y126" i="101"/>
  <c r="Y95" i="101"/>
  <c r="Y33" i="101"/>
  <c r="Y64" i="101"/>
  <c r="E127" i="101"/>
  <c r="E96" i="101"/>
  <c r="E65" i="101"/>
  <c r="E34" i="101"/>
  <c r="I127" i="101"/>
  <c r="I96" i="101"/>
  <c r="I65" i="101"/>
  <c r="I34" i="101"/>
  <c r="M127" i="101"/>
  <c r="M96" i="101"/>
  <c r="M65" i="101"/>
  <c r="M34" i="101"/>
  <c r="Q127" i="101"/>
  <c r="Q96" i="101"/>
  <c r="Q65" i="101"/>
  <c r="Q34" i="101"/>
  <c r="U127" i="101"/>
  <c r="U96" i="101"/>
  <c r="U65" i="101"/>
  <c r="U34" i="101"/>
  <c r="Y127" i="101"/>
  <c r="Y96" i="101"/>
  <c r="Y65" i="101"/>
  <c r="Y34" i="101"/>
  <c r="E128" i="101"/>
  <c r="E66" i="101"/>
  <c r="E97" i="101"/>
  <c r="E35" i="101"/>
  <c r="I128" i="101"/>
  <c r="I97" i="101"/>
  <c r="I66" i="101"/>
  <c r="I35" i="101"/>
  <c r="M128" i="101"/>
  <c r="M97" i="101"/>
  <c r="M66" i="101"/>
  <c r="M35" i="101"/>
  <c r="Q128" i="101"/>
  <c r="Q97" i="101"/>
  <c r="Q66" i="101"/>
  <c r="Q35" i="101"/>
  <c r="U128" i="101"/>
  <c r="U97" i="101"/>
  <c r="U66" i="101"/>
  <c r="U35" i="101"/>
  <c r="Y128" i="101"/>
  <c r="Y97" i="101"/>
  <c r="Y66" i="101"/>
  <c r="Y35" i="101"/>
  <c r="E129" i="101"/>
  <c r="E67" i="101"/>
  <c r="E98" i="101"/>
  <c r="E36" i="101"/>
  <c r="I129" i="101"/>
  <c r="I98" i="101"/>
  <c r="I67" i="101"/>
  <c r="I36" i="101"/>
  <c r="M129" i="101"/>
  <c r="M98" i="101"/>
  <c r="M67" i="101"/>
  <c r="M36" i="101"/>
  <c r="Q129" i="101"/>
  <c r="Q98" i="101"/>
  <c r="Q67" i="101"/>
  <c r="Q36" i="101"/>
  <c r="U129" i="101"/>
  <c r="U98" i="101"/>
  <c r="U67" i="101"/>
  <c r="U36" i="101"/>
  <c r="Y129" i="101"/>
  <c r="Y98" i="101"/>
  <c r="Y67" i="101"/>
  <c r="Y36" i="101"/>
  <c r="E130" i="101"/>
  <c r="E99" i="101"/>
  <c r="E68" i="101"/>
  <c r="E37" i="101"/>
  <c r="I130" i="101"/>
  <c r="I99" i="101"/>
  <c r="I68" i="101"/>
  <c r="I37" i="101"/>
  <c r="M130" i="101"/>
  <c r="M99" i="101"/>
  <c r="M68" i="101"/>
  <c r="M37" i="101"/>
  <c r="Q130" i="101"/>
  <c r="Q99" i="101"/>
  <c r="Q68" i="101"/>
  <c r="Q37" i="101"/>
  <c r="U130" i="101"/>
  <c r="U99" i="101"/>
  <c r="U68" i="101"/>
  <c r="U37" i="101"/>
  <c r="Y130" i="101"/>
  <c r="Y99" i="101"/>
  <c r="Y68" i="101"/>
  <c r="Y37" i="101"/>
  <c r="E131" i="101"/>
  <c r="E100" i="101"/>
  <c r="E69" i="101"/>
  <c r="E38" i="101"/>
  <c r="I131" i="101"/>
  <c r="I69" i="101"/>
  <c r="I100" i="101"/>
  <c r="I38" i="101"/>
  <c r="M131" i="101"/>
  <c r="M69" i="101"/>
  <c r="M100" i="101"/>
  <c r="M38" i="101"/>
  <c r="Q131" i="101"/>
  <c r="Q100" i="101"/>
  <c r="Q69" i="101"/>
  <c r="Q38" i="101"/>
  <c r="U131" i="101"/>
  <c r="U69" i="101"/>
  <c r="U100" i="101"/>
  <c r="U38" i="101"/>
  <c r="Y131" i="101"/>
  <c r="Y69" i="101"/>
  <c r="Y100" i="101"/>
  <c r="Y38" i="101"/>
  <c r="E132" i="101"/>
  <c r="E70" i="101"/>
  <c r="E101" i="101"/>
  <c r="E39" i="101"/>
  <c r="I132" i="101"/>
  <c r="I101" i="101"/>
  <c r="I70" i="101"/>
  <c r="I39" i="101"/>
  <c r="M132" i="101"/>
  <c r="M101" i="101"/>
  <c r="M70" i="101"/>
  <c r="M39" i="101"/>
  <c r="Q132" i="101"/>
  <c r="Q101" i="101"/>
  <c r="Q70" i="101"/>
  <c r="Q39" i="101"/>
  <c r="U132" i="101"/>
  <c r="U101" i="101"/>
  <c r="U70" i="101"/>
  <c r="U39" i="101"/>
  <c r="Y132" i="101"/>
  <c r="Y101" i="101"/>
  <c r="Y70" i="101"/>
  <c r="Y39" i="101"/>
  <c r="E133" i="101"/>
  <c r="E71" i="101"/>
  <c r="E102" i="101"/>
  <c r="E40" i="101"/>
  <c r="I133" i="101"/>
  <c r="I102" i="101"/>
  <c r="I71" i="101"/>
  <c r="I40" i="101"/>
  <c r="M133" i="101"/>
  <c r="M102" i="101"/>
  <c r="M71" i="101"/>
  <c r="M40" i="101"/>
  <c r="Q133" i="101"/>
  <c r="Q102" i="101"/>
  <c r="Q71" i="101"/>
  <c r="Q40" i="101"/>
  <c r="U133" i="101"/>
  <c r="U102" i="101"/>
  <c r="U71" i="101"/>
  <c r="U40" i="101"/>
  <c r="Y133" i="101"/>
  <c r="Y102" i="101"/>
  <c r="Y71" i="101"/>
  <c r="Y40" i="101"/>
  <c r="E134" i="101"/>
  <c r="E103" i="101"/>
  <c r="E72" i="101"/>
  <c r="E41" i="101"/>
  <c r="I134" i="101"/>
  <c r="I103" i="101"/>
  <c r="I72" i="101"/>
  <c r="I41" i="101"/>
  <c r="M134" i="101"/>
  <c r="M103" i="101"/>
  <c r="M72" i="101"/>
  <c r="M41" i="101"/>
  <c r="Q134" i="101"/>
  <c r="Q103" i="101"/>
  <c r="Q72" i="101"/>
  <c r="Q41" i="101"/>
  <c r="U134" i="101"/>
  <c r="U103" i="101"/>
  <c r="U72" i="101"/>
  <c r="U41" i="101"/>
  <c r="Y134" i="101"/>
  <c r="Y103" i="101"/>
  <c r="Y72" i="101"/>
  <c r="Y41" i="101"/>
  <c r="E135" i="101"/>
  <c r="E73" i="101"/>
  <c r="E104" i="101"/>
  <c r="E42" i="101"/>
  <c r="I135" i="101"/>
  <c r="I73" i="101"/>
  <c r="I104" i="101"/>
  <c r="I42" i="101"/>
  <c r="M135" i="101"/>
  <c r="M73" i="101"/>
  <c r="M104" i="101"/>
  <c r="M42" i="101"/>
  <c r="Q135" i="101"/>
  <c r="Q73" i="101"/>
  <c r="Q104" i="101"/>
  <c r="Q42" i="101"/>
  <c r="U135" i="101"/>
  <c r="U73" i="101"/>
  <c r="U104" i="101"/>
  <c r="U42" i="101"/>
  <c r="Y135" i="101"/>
  <c r="Y73" i="101"/>
  <c r="Y104" i="101"/>
  <c r="Y42" i="101"/>
  <c r="E136" i="101"/>
  <c r="E105" i="101"/>
  <c r="E74" i="101"/>
  <c r="E43" i="101"/>
  <c r="I136" i="101"/>
  <c r="I105" i="101"/>
  <c r="I74" i="101"/>
  <c r="I43" i="101"/>
  <c r="M136" i="101"/>
  <c r="M74" i="101"/>
  <c r="M105" i="101"/>
  <c r="M43" i="101"/>
  <c r="Q136" i="101"/>
  <c r="Q105" i="101"/>
  <c r="Q74" i="101"/>
  <c r="Q43" i="101"/>
  <c r="U136" i="101"/>
  <c r="U74" i="101"/>
  <c r="U105" i="101"/>
  <c r="U43" i="101"/>
  <c r="Y136" i="101"/>
  <c r="Y105" i="101"/>
  <c r="Y74" i="101"/>
  <c r="Y43" i="101"/>
  <c r="E137" i="101"/>
  <c r="E75" i="101"/>
  <c r="E106" i="101"/>
  <c r="E44" i="101"/>
  <c r="I137" i="101"/>
  <c r="I106" i="101"/>
  <c r="I75" i="101"/>
  <c r="I44" i="101"/>
  <c r="M137" i="101"/>
  <c r="M106" i="101"/>
  <c r="M75" i="101"/>
  <c r="M44" i="101"/>
  <c r="Q137" i="101"/>
  <c r="Q106" i="101"/>
  <c r="Q75" i="101"/>
  <c r="Q44" i="101"/>
  <c r="U137" i="101"/>
  <c r="U106" i="101"/>
  <c r="U75" i="101"/>
  <c r="U44" i="101"/>
  <c r="Y137" i="101"/>
  <c r="Y106" i="101"/>
  <c r="Y75" i="101"/>
  <c r="Y44" i="101"/>
  <c r="E138" i="101"/>
  <c r="E107" i="101"/>
  <c r="E76" i="101"/>
  <c r="E45" i="101"/>
  <c r="I138" i="101"/>
  <c r="I107" i="101"/>
  <c r="I76" i="101"/>
  <c r="I45" i="101"/>
  <c r="M138" i="101"/>
  <c r="M107" i="101"/>
  <c r="M76" i="101"/>
  <c r="M45" i="101"/>
  <c r="Q138" i="101"/>
  <c r="Q107" i="101"/>
  <c r="Q76" i="101"/>
  <c r="Q45" i="101"/>
  <c r="U138" i="101"/>
  <c r="U107" i="101"/>
  <c r="U76" i="101"/>
  <c r="U45" i="101"/>
  <c r="Y138" i="101"/>
  <c r="Y107" i="101"/>
  <c r="Y76" i="101"/>
  <c r="Y45" i="101"/>
  <c r="E139" i="101"/>
  <c r="E77" i="101"/>
  <c r="E108" i="101"/>
  <c r="E46" i="101"/>
  <c r="I139" i="101"/>
  <c r="I77" i="101"/>
  <c r="I108" i="101"/>
  <c r="I46" i="101"/>
  <c r="M139" i="101"/>
  <c r="M77" i="101"/>
  <c r="M108" i="101"/>
  <c r="M46" i="101"/>
  <c r="Q139" i="101"/>
  <c r="Q77" i="101"/>
  <c r="Q108" i="101"/>
  <c r="Q46" i="101"/>
  <c r="U139" i="101"/>
  <c r="U108" i="101"/>
  <c r="U77" i="101"/>
  <c r="U46" i="101"/>
  <c r="Y139" i="101"/>
  <c r="Y77" i="101"/>
  <c r="Y108" i="101"/>
  <c r="Y46" i="101"/>
  <c r="E140" i="101"/>
  <c r="E78" i="101"/>
  <c r="E109" i="101"/>
  <c r="E47" i="101"/>
  <c r="I140" i="101"/>
  <c r="I109" i="101"/>
  <c r="I78" i="101"/>
  <c r="I47" i="101"/>
  <c r="M140" i="101"/>
  <c r="M78" i="101"/>
  <c r="M109" i="101"/>
  <c r="M47" i="101"/>
  <c r="Q140" i="101"/>
  <c r="Q78" i="101"/>
  <c r="Q109" i="101"/>
  <c r="Q47" i="101"/>
  <c r="U140" i="101"/>
  <c r="U78" i="101"/>
  <c r="U109" i="101"/>
  <c r="U47" i="101"/>
  <c r="Y140" i="101"/>
  <c r="Y109" i="101"/>
  <c r="Y78" i="101"/>
  <c r="Y47" i="101"/>
  <c r="E141" i="101"/>
  <c r="E110" i="101"/>
  <c r="E79" i="101"/>
  <c r="E48" i="101"/>
  <c r="I141" i="101"/>
  <c r="I79" i="101"/>
  <c r="I110" i="101"/>
  <c r="I48" i="101"/>
  <c r="M141" i="101"/>
  <c r="M110" i="101"/>
  <c r="M79" i="101"/>
  <c r="M48" i="101"/>
  <c r="Q141" i="101"/>
  <c r="Q79" i="101"/>
  <c r="Q110" i="101"/>
  <c r="Q48" i="101"/>
  <c r="U141" i="101"/>
  <c r="U79" i="101"/>
  <c r="U110" i="101"/>
  <c r="U48" i="101"/>
  <c r="Y141" i="101"/>
  <c r="Y79" i="101"/>
  <c r="Y110" i="101"/>
  <c r="Y48" i="101"/>
  <c r="E142" i="101"/>
  <c r="E204" i="101"/>
  <c r="E173" i="101"/>
  <c r="I142" i="101"/>
  <c r="M142" i="101"/>
  <c r="Q142" i="101"/>
  <c r="U142" i="101"/>
  <c r="Y142" i="101"/>
  <c r="E174" i="101"/>
  <c r="E143" i="101"/>
  <c r="E144" i="101"/>
  <c r="E145" i="101"/>
  <c r="E146" i="101"/>
  <c r="E147" i="101"/>
  <c r="E148" i="101"/>
  <c r="Q113" i="101"/>
  <c r="Q82" i="101"/>
  <c r="Q51" i="101"/>
  <c r="Q20" i="101"/>
  <c r="F111" i="101"/>
  <c r="F80" i="101"/>
  <c r="F49" i="101"/>
  <c r="F18" i="101"/>
  <c r="J111" i="101"/>
  <c r="J80" i="101"/>
  <c r="J49" i="101"/>
  <c r="J18" i="101"/>
  <c r="N111" i="101"/>
  <c r="N80" i="101"/>
  <c r="N49" i="101"/>
  <c r="N18" i="101"/>
  <c r="R111" i="101"/>
  <c r="R80" i="101"/>
  <c r="R49" i="101"/>
  <c r="R18" i="101"/>
  <c r="V111" i="101"/>
  <c r="V80" i="101"/>
  <c r="V49" i="101"/>
  <c r="V18" i="101"/>
  <c r="Z111" i="101"/>
  <c r="Z80" i="101"/>
  <c r="Z49" i="101"/>
  <c r="Z18" i="101"/>
  <c r="F112" i="101"/>
  <c r="F81" i="101"/>
  <c r="F50" i="101"/>
  <c r="F19" i="101"/>
  <c r="J112" i="101"/>
  <c r="J81" i="101"/>
  <c r="J50" i="101"/>
  <c r="J19" i="101"/>
  <c r="N112" i="101"/>
  <c r="N81" i="101"/>
  <c r="N50" i="101"/>
  <c r="N19" i="101"/>
  <c r="R112" i="101"/>
  <c r="R81" i="101"/>
  <c r="R50" i="101"/>
  <c r="R19" i="101"/>
  <c r="V112" i="101"/>
  <c r="V81" i="101"/>
  <c r="V50" i="101"/>
  <c r="V19" i="101"/>
  <c r="Z112" i="101"/>
  <c r="Z81" i="101"/>
  <c r="Z50" i="101"/>
  <c r="Z19" i="101"/>
  <c r="F113" i="101"/>
  <c r="F82" i="101"/>
  <c r="F51" i="101"/>
  <c r="F20" i="101"/>
  <c r="J113" i="101"/>
  <c r="J82" i="101"/>
  <c r="J51" i="101"/>
  <c r="J20" i="101"/>
  <c r="N113" i="101"/>
  <c r="N82" i="101"/>
  <c r="N51" i="101"/>
  <c r="N20" i="101"/>
  <c r="R113" i="101"/>
  <c r="R82" i="101"/>
  <c r="R51" i="101"/>
  <c r="R20" i="101"/>
  <c r="V113" i="101"/>
  <c r="V82" i="101"/>
  <c r="V51" i="101"/>
  <c r="V20" i="101"/>
  <c r="Z113" i="101"/>
  <c r="Z82" i="101"/>
  <c r="Z51" i="101"/>
  <c r="Z20" i="101"/>
  <c r="F114" i="101"/>
  <c r="F83" i="101"/>
  <c r="F52" i="101"/>
  <c r="F21" i="101"/>
  <c r="J114" i="101"/>
  <c r="J83" i="101"/>
  <c r="J52" i="101"/>
  <c r="J21" i="101"/>
  <c r="N114" i="101"/>
  <c r="N83" i="101"/>
  <c r="N52" i="101"/>
  <c r="N21" i="101"/>
  <c r="R114" i="101"/>
  <c r="R83" i="101"/>
  <c r="R52" i="101"/>
  <c r="R21" i="101"/>
  <c r="V114" i="101"/>
  <c r="V83" i="101"/>
  <c r="V52" i="101"/>
  <c r="V21" i="101"/>
  <c r="Z114" i="101"/>
  <c r="Z83" i="101"/>
  <c r="Z52" i="101"/>
  <c r="Z21" i="101"/>
  <c r="F115" i="101"/>
  <c r="F84" i="101"/>
  <c r="F53" i="101"/>
  <c r="F22" i="101"/>
  <c r="J115" i="101"/>
  <c r="J84" i="101"/>
  <c r="J53" i="101"/>
  <c r="J22" i="101"/>
  <c r="N115" i="101"/>
  <c r="N84" i="101"/>
  <c r="N53" i="101"/>
  <c r="N22" i="101"/>
  <c r="R115" i="101"/>
  <c r="R84" i="101"/>
  <c r="R53" i="101"/>
  <c r="R22" i="101"/>
  <c r="V115" i="101"/>
  <c r="V84" i="101"/>
  <c r="V53" i="101"/>
  <c r="V22" i="101"/>
  <c r="Z115" i="101"/>
  <c r="Z84" i="101"/>
  <c r="Z53" i="101"/>
  <c r="Z22" i="101"/>
  <c r="F116" i="101"/>
  <c r="F85" i="101"/>
  <c r="F54" i="101"/>
  <c r="F23" i="101"/>
  <c r="J116" i="101"/>
  <c r="J85" i="101"/>
  <c r="J54" i="101"/>
  <c r="J23" i="101"/>
  <c r="N116" i="101"/>
  <c r="N85" i="101"/>
  <c r="N54" i="101"/>
  <c r="N23" i="101"/>
  <c r="R116" i="101"/>
  <c r="R85" i="101"/>
  <c r="R54" i="101"/>
  <c r="R23" i="101"/>
  <c r="V116" i="101"/>
  <c r="V85" i="101"/>
  <c r="V54" i="101"/>
  <c r="V23" i="101"/>
  <c r="Z116" i="101"/>
  <c r="Z85" i="101"/>
  <c r="Z54" i="101"/>
  <c r="Z23" i="101"/>
  <c r="F117" i="101"/>
  <c r="F86" i="101"/>
  <c r="F55" i="101"/>
  <c r="F24" i="101"/>
  <c r="J117" i="101"/>
  <c r="J86" i="101"/>
  <c r="J55" i="101"/>
  <c r="J24" i="101"/>
  <c r="N117" i="101"/>
  <c r="N86" i="101"/>
  <c r="N55" i="101"/>
  <c r="N24" i="101"/>
  <c r="R117" i="101"/>
  <c r="R86" i="101"/>
  <c r="R55" i="101"/>
  <c r="R24" i="101"/>
  <c r="V117" i="101"/>
  <c r="V86" i="101"/>
  <c r="V55" i="101"/>
  <c r="V24" i="101"/>
  <c r="Z117" i="101"/>
  <c r="Z86" i="101"/>
  <c r="Z55" i="101"/>
  <c r="Z24" i="101"/>
  <c r="F118" i="101"/>
  <c r="F87" i="101"/>
  <c r="F56" i="101"/>
  <c r="F25" i="101"/>
  <c r="J118" i="101"/>
  <c r="J87" i="101"/>
  <c r="J56" i="101"/>
  <c r="J25" i="101"/>
  <c r="N118" i="101"/>
  <c r="N87" i="101"/>
  <c r="N56" i="101"/>
  <c r="N25" i="101"/>
  <c r="R118" i="101"/>
  <c r="R87" i="101"/>
  <c r="R56" i="101"/>
  <c r="R25" i="101"/>
  <c r="V118" i="101"/>
  <c r="V87" i="101"/>
  <c r="V56" i="101"/>
  <c r="V25" i="101"/>
  <c r="Z118" i="101"/>
  <c r="Z87" i="101"/>
  <c r="Z56" i="101"/>
  <c r="Z25" i="101"/>
  <c r="F119" i="101"/>
  <c r="F88" i="101"/>
  <c r="F57" i="101"/>
  <c r="F26" i="101"/>
  <c r="J119" i="101"/>
  <c r="J88" i="101"/>
  <c r="J57" i="101"/>
  <c r="J26" i="101"/>
  <c r="N119" i="101"/>
  <c r="N88" i="101"/>
  <c r="N57" i="101"/>
  <c r="N26" i="101"/>
  <c r="R119" i="101"/>
  <c r="R88" i="101"/>
  <c r="R57" i="101"/>
  <c r="R26" i="101"/>
  <c r="V119" i="101"/>
  <c r="V88" i="101"/>
  <c r="V57" i="101"/>
  <c r="V26" i="101"/>
  <c r="Z119" i="101"/>
  <c r="Z88" i="101"/>
  <c r="Z57" i="101"/>
  <c r="Z26" i="101"/>
  <c r="F120" i="101"/>
  <c r="F89" i="101"/>
  <c r="F58" i="101"/>
  <c r="F27" i="101"/>
  <c r="J120" i="101"/>
  <c r="J89" i="101"/>
  <c r="J58" i="101"/>
  <c r="J27" i="101"/>
  <c r="N120" i="101"/>
  <c r="N89" i="101"/>
  <c r="N58" i="101"/>
  <c r="N27" i="101"/>
  <c r="R120" i="101"/>
  <c r="R89" i="101"/>
  <c r="R58" i="101"/>
  <c r="R27" i="101"/>
  <c r="V120" i="101"/>
  <c r="V89" i="101"/>
  <c r="V58" i="101"/>
  <c r="V27" i="101"/>
  <c r="Z120" i="101"/>
  <c r="Z89" i="101"/>
  <c r="Z58" i="101"/>
  <c r="Z27" i="101"/>
  <c r="F121" i="101"/>
  <c r="F90" i="101"/>
  <c r="F59" i="101"/>
  <c r="F28" i="101"/>
  <c r="J121" i="101"/>
  <c r="J90" i="101"/>
  <c r="J59" i="101"/>
  <c r="J28" i="101"/>
  <c r="N121" i="101"/>
  <c r="N90" i="101"/>
  <c r="N59" i="101"/>
  <c r="N28" i="101"/>
  <c r="R121" i="101"/>
  <c r="R90" i="101"/>
  <c r="R59" i="101"/>
  <c r="R28" i="101"/>
  <c r="V121" i="101"/>
  <c r="V90" i="101"/>
  <c r="V59" i="101"/>
  <c r="V28" i="101"/>
  <c r="Z121" i="101"/>
  <c r="Z90" i="101"/>
  <c r="Z59" i="101"/>
  <c r="Z28" i="101"/>
  <c r="F122" i="101"/>
  <c r="F91" i="101"/>
  <c r="F60" i="101"/>
  <c r="F29" i="101"/>
  <c r="J122" i="101"/>
  <c r="J91" i="101"/>
  <c r="J60" i="101"/>
  <c r="J29" i="101"/>
  <c r="N122" i="101"/>
  <c r="N91" i="101"/>
  <c r="N60" i="101"/>
  <c r="N29" i="101"/>
  <c r="R122" i="101"/>
  <c r="R91" i="101"/>
  <c r="R60" i="101"/>
  <c r="R29" i="101"/>
  <c r="V122" i="101"/>
  <c r="V91" i="101"/>
  <c r="V60" i="101"/>
  <c r="V29" i="101"/>
  <c r="Z122" i="101"/>
  <c r="Z91" i="101"/>
  <c r="Z60" i="101"/>
  <c r="Z29" i="101"/>
  <c r="F123" i="101"/>
  <c r="F92" i="101"/>
  <c r="F61" i="101"/>
  <c r="F30" i="101"/>
  <c r="J123" i="101"/>
  <c r="J92" i="101"/>
  <c r="J61" i="101"/>
  <c r="J30" i="101"/>
  <c r="N123" i="101"/>
  <c r="N92" i="101"/>
  <c r="N61" i="101"/>
  <c r="N30" i="101"/>
  <c r="R123" i="101"/>
  <c r="R92" i="101"/>
  <c r="R61" i="101"/>
  <c r="R30" i="101"/>
  <c r="V123" i="101"/>
  <c r="V92" i="101"/>
  <c r="V61" i="101"/>
  <c r="V30" i="101"/>
  <c r="Z123" i="101"/>
  <c r="Z92" i="101"/>
  <c r="Z61" i="101"/>
  <c r="Z30" i="101"/>
  <c r="F124" i="101"/>
  <c r="F93" i="101"/>
  <c r="F62" i="101"/>
  <c r="F31" i="101"/>
  <c r="J124" i="101"/>
  <c r="J93" i="101"/>
  <c r="J62" i="101"/>
  <c r="J31" i="101"/>
  <c r="N124" i="101"/>
  <c r="N93" i="101"/>
  <c r="N62" i="101"/>
  <c r="N31" i="101"/>
  <c r="R124" i="101"/>
  <c r="R93" i="101"/>
  <c r="R62" i="101"/>
  <c r="R31" i="101"/>
  <c r="V124" i="101"/>
  <c r="V93" i="101"/>
  <c r="V62" i="101"/>
  <c r="V31" i="101"/>
  <c r="Z124" i="101"/>
  <c r="Z93" i="101"/>
  <c r="Z62" i="101"/>
  <c r="Z31" i="101"/>
  <c r="F125" i="101"/>
  <c r="F94" i="101"/>
  <c r="F63" i="101"/>
  <c r="F32" i="101"/>
  <c r="J125" i="101"/>
  <c r="J94" i="101"/>
  <c r="J63" i="101"/>
  <c r="J32" i="101"/>
  <c r="N125" i="101"/>
  <c r="N94" i="101"/>
  <c r="N63" i="101"/>
  <c r="N32" i="101"/>
  <c r="R125" i="101"/>
  <c r="R94" i="101"/>
  <c r="R63" i="101"/>
  <c r="R32" i="101"/>
  <c r="V125" i="101"/>
  <c r="V94" i="101"/>
  <c r="V63" i="101"/>
  <c r="V32" i="101"/>
  <c r="Z125" i="101"/>
  <c r="Z94" i="101"/>
  <c r="Z63" i="101"/>
  <c r="Z32" i="101"/>
  <c r="F126" i="101"/>
  <c r="F95" i="101"/>
  <c r="F64" i="101"/>
  <c r="F33" i="101"/>
  <c r="J126" i="101"/>
  <c r="J95" i="101"/>
  <c r="J64" i="101"/>
  <c r="J33" i="101"/>
  <c r="N126" i="101"/>
  <c r="N95" i="101"/>
  <c r="N64" i="101"/>
  <c r="N33" i="101"/>
  <c r="R126" i="101"/>
  <c r="R95" i="101"/>
  <c r="R64" i="101"/>
  <c r="R33" i="101"/>
  <c r="V126" i="101"/>
  <c r="V95" i="101"/>
  <c r="V64" i="101"/>
  <c r="V33" i="101"/>
  <c r="Z126" i="101"/>
  <c r="Z95" i="101"/>
  <c r="Z64" i="101"/>
  <c r="Z33" i="101"/>
  <c r="F127" i="101"/>
  <c r="F96" i="101"/>
  <c r="F65" i="101"/>
  <c r="F34" i="101"/>
  <c r="J127" i="101"/>
  <c r="J96" i="101"/>
  <c r="J65" i="101"/>
  <c r="J34" i="101"/>
  <c r="N127" i="101"/>
  <c r="N96" i="101"/>
  <c r="N65" i="101"/>
  <c r="N34" i="101"/>
  <c r="R127" i="101"/>
  <c r="R96" i="101"/>
  <c r="R65" i="101"/>
  <c r="R34" i="101"/>
  <c r="V127" i="101"/>
  <c r="V96" i="101"/>
  <c r="V65" i="101"/>
  <c r="V34" i="101"/>
  <c r="Z127" i="101"/>
  <c r="Z96" i="101"/>
  <c r="Z65" i="101"/>
  <c r="Z34" i="101"/>
  <c r="F128" i="101"/>
  <c r="F97" i="101"/>
  <c r="F66" i="101"/>
  <c r="F35" i="101"/>
  <c r="J128" i="101"/>
  <c r="J97" i="101"/>
  <c r="J66" i="101"/>
  <c r="J35" i="101"/>
  <c r="N128" i="101"/>
  <c r="N97" i="101"/>
  <c r="N66" i="101"/>
  <c r="N35" i="101"/>
  <c r="R128" i="101"/>
  <c r="R97" i="101"/>
  <c r="R66" i="101"/>
  <c r="R35" i="101"/>
  <c r="V128" i="101"/>
  <c r="V97" i="101"/>
  <c r="V66" i="101"/>
  <c r="V35" i="101"/>
  <c r="Z128" i="101"/>
  <c r="Z97" i="101"/>
  <c r="Z66" i="101"/>
  <c r="Z35" i="101"/>
  <c r="F129" i="101"/>
  <c r="F98" i="101"/>
  <c r="F67" i="101"/>
  <c r="F36" i="101"/>
  <c r="J129" i="101"/>
  <c r="J98" i="101"/>
  <c r="J67" i="101"/>
  <c r="J36" i="101"/>
  <c r="N129" i="101"/>
  <c r="N98" i="101"/>
  <c r="N67" i="101"/>
  <c r="N36" i="101"/>
  <c r="R129" i="101"/>
  <c r="R98" i="101"/>
  <c r="R67" i="101"/>
  <c r="R36" i="101"/>
  <c r="V129" i="101"/>
  <c r="V98" i="101"/>
  <c r="V67" i="101"/>
  <c r="V36" i="101"/>
  <c r="Z129" i="101"/>
  <c r="Z98" i="101"/>
  <c r="Z67" i="101"/>
  <c r="Z36" i="101"/>
  <c r="F130" i="101"/>
  <c r="F99" i="101"/>
  <c r="F68" i="101"/>
  <c r="F37" i="101"/>
  <c r="J130" i="101"/>
  <c r="J99" i="101"/>
  <c r="J68" i="101"/>
  <c r="J37" i="101"/>
  <c r="N130" i="101"/>
  <c r="N99" i="101"/>
  <c r="N68" i="101"/>
  <c r="N37" i="101"/>
  <c r="R130" i="101"/>
  <c r="R99" i="101"/>
  <c r="R68" i="101"/>
  <c r="R37" i="101"/>
  <c r="V130" i="101"/>
  <c r="V99" i="101"/>
  <c r="V68" i="101"/>
  <c r="V37" i="101"/>
  <c r="Z130" i="101"/>
  <c r="Z99" i="101"/>
  <c r="Z68" i="101"/>
  <c r="Z37" i="101"/>
  <c r="F131" i="101"/>
  <c r="F100" i="101"/>
  <c r="F69" i="101"/>
  <c r="F38" i="101"/>
  <c r="J131" i="101"/>
  <c r="J100" i="101"/>
  <c r="J69" i="101"/>
  <c r="J38" i="101"/>
  <c r="N131" i="101"/>
  <c r="N100" i="101"/>
  <c r="N69" i="101"/>
  <c r="N38" i="101"/>
  <c r="R131" i="101"/>
  <c r="R100" i="101"/>
  <c r="R69" i="101"/>
  <c r="R38" i="101"/>
  <c r="V131" i="101"/>
  <c r="V100" i="101"/>
  <c r="V69" i="101"/>
  <c r="V38" i="101"/>
  <c r="Z131" i="101"/>
  <c r="Z100" i="101"/>
  <c r="Z69" i="101"/>
  <c r="Z38" i="101"/>
  <c r="F132" i="101"/>
  <c r="F101" i="101"/>
  <c r="F70" i="101"/>
  <c r="F39" i="101"/>
  <c r="J132" i="101"/>
  <c r="J101" i="101"/>
  <c r="J70" i="101"/>
  <c r="J39" i="101"/>
  <c r="N132" i="101"/>
  <c r="N101" i="101"/>
  <c r="N70" i="101"/>
  <c r="N39" i="101"/>
  <c r="R132" i="101"/>
  <c r="R101" i="101"/>
  <c r="R70" i="101"/>
  <c r="R39" i="101"/>
  <c r="V132" i="101"/>
  <c r="V101" i="101"/>
  <c r="V70" i="101"/>
  <c r="V39" i="101"/>
  <c r="Z132" i="101"/>
  <c r="Z101" i="101"/>
  <c r="Z70" i="101"/>
  <c r="Z39" i="101"/>
  <c r="F133" i="101"/>
  <c r="F102" i="101"/>
  <c r="F71" i="101"/>
  <c r="F40" i="101"/>
  <c r="J133" i="101"/>
  <c r="J102" i="101"/>
  <c r="J71" i="101"/>
  <c r="J40" i="101"/>
  <c r="N133" i="101"/>
  <c r="N102" i="101"/>
  <c r="N71" i="101"/>
  <c r="N40" i="101"/>
  <c r="R133" i="101"/>
  <c r="R102" i="101"/>
  <c r="R71" i="101"/>
  <c r="R40" i="101"/>
  <c r="V133" i="101"/>
  <c r="V102" i="101"/>
  <c r="V71" i="101"/>
  <c r="V40" i="101"/>
  <c r="Z133" i="101"/>
  <c r="Z102" i="101"/>
  <c r="Z71" i="101"/>
  <c r="Z40" i="101"/>
  <c r="F134" i="101"/>
  <c r="F103" i="101"/>
  <c r="F72" i="101"/>
  <c r="F41" i="101"/>
  <c r="J134" i="101"/>
  <c r="J103" i="101"/>
  <c r="J72" i="101"/>
  <c r="J41" i="101"/>
  <c r="N134" i="101"/>
  <c r="N103" i="101"/>
  <c r="N72" i="101"/>
  <c r="N41" i="101"/>
  <c r="R134" i="101"/>
  <c r="R103" i="101"/>
  <c r="R72" i="101"/>
  <c r="R41" i="101"/>
  <c r="V134" i="101"/>
  <c r="V103" i="101"/>
  <c r="V72" i="101"/>
  <c r="V41" i="101"/>
  <c r="Z134" i="101"/>
  <c r="Z103" i="101"/>
  <c r="Z72" i="101"/>
  <c r="Z41" i="101"/>
  <c r="F135" i="101"/>
  <c r="F104" i="101"/>
  <c r="F73" i="101"/>
  <c r="F42" i="101"/>
  <c r="J135" i="101"/>
  <c r="J104" i="101"/>
  <c r="J73" i="101"/>
  <c r="J42" i="101"/>
  <c r="N135" i="101"/>
  <c r="N104" i="101"/>
  <c r="N73" i="101"/>
  <c r="N42" i="101"/>
  <c r="R135" i="101"/>
  <c r="R104" i="101"/>
  <c r="R73" i="101"/>
  <c r="R42" i="101"/>
  <c r="V135" i="101"/>
  <c r="V104" i="101"/>
  <c r="V73" i="101"/>
  <c r="V42" i="101"/>
  <c r="Z135" i="101"/>
  <c r="Z104" i="101"/>
  <c r="Z73" i="101"/>
  <c r="Z42" i="101"/>
  <c r="F136" i="101"/>
  <c r="F105" i="101"/>
  <c r="F74" i="101"/>
  <c r="F43" i="101"/>
  <c r="J136" i="101"/>
  <c r="J105" i="101"/>
  <c r="J74" i="101"/>
  <c r="J43" i="101"/>
  <c r="N136" i="101"/>
  <c r="N105" i="101"/>
  <c r="N74" i="101"/>
  <c r="N43" i="101"/>
  <c r="R136" i="101"/>
  <c r="R105" i="101"/>
  <c r="R74" i="101"/>
  <c r="R43" i="101"/>
  <c r="V136" i="101"/>
  <c r="V105" i="101"/>
  <c r="V74" i="101"/>
  <c r="V43" i="101"/>
  <c r="Z136" i="101"/>
  <c r="Z105" i="101"/>
  <c r="Z74" i="101"/>
  <c r="Z43" i="101"/>
  <c r="F137" i="101"/>
  <c r="F106" i="101"/>
  <c r="F75" i="101"/>
  <c r="F44" i="101"/>
  <c r="J137" i="101"/>
  <c r="J106" i="101"/>
  <c r="J75" i="101"/>
  <c r="J44" i="101"/>
  <c r="N137" i="101"/>
  <c r="N106" i="101"/>
  <c r="N75" i="101"/>
  <c r="N44" i="101"/>
  <c r="R137" i="101"/>
  <c r="R106" i="101"/>
  <c r="R75" i="101"/>
  <c r="R44" i="101"/>
  <c r="V137" i="101"/>
  <c r="V106" i="101"/>
  <c r="V75" i="101"/>
  <c r="V44" i="101"/>
  <c r="Z137" i="101"/>
  <c r="Z106" i="101"/>
  <c r="Z75" i="101"/>
  <c r="Z44" i="101"/>
  <c r="F138" i="101"/>
  <c r="F107" i="101"/>
  <c r="F76" i="101"/>
  <c r="F45" i="101"/>
  <c r="J138" i="101"/>
  <c r="J107" i="101"/>
  <c r="J76" i="101"/>
  <c r="J45" i="101"/>
  <c r="N138" i="101"/>
  <c r="N107" i="101"/>
  <c r="N76" i="101"/>
  <c r="N45" i="101"/>
  <c r="R138" i="101"/>
  <c r="R107" i="101"/>
  <c r="R76" i="101"/>
  <c r="R45" i="101"/>
  <c r="V138" i="101"/>
  <c r="V107" i="101"/>
  <c r="V76" i="101"/>
  <c r="V45" i="101"/>
  <c r="Z138" i="101"/>
  <c r="Z107" i="101"/>
  <c r="Z76" i="101"/>
  <c r="Z45" i="101"/>
  <c r="F139" i="101"/>
  <c r="F108" i="101"/>
  <c r="F77" i="101"/>
  <c r="F46" i="101"/>
  <c r="J139" i="101"/>
  <c r="J108" i="101"/>
  <c r="J77" i="101"/>
  <c r="J46" i="101"/>
  <c r="N139" i="101"/>
  <c r="N108" i="101"/>
  <c r="N77" i="101"/>
  <c r="N46" i="101"/>
  <c r="R139" i="101"/>
  <c r="R108" i="101"/>
  <c r="R77" i="101"/>
  <c r="R46" i="101"/>
  <c r="V139" i="101"/>
  <c r="V108" i="101"/>
  <c r="V77" i="101"/>
  <c r="V46" i="101"/>
  <c r="Z139" i="101"/>
  <c r="Z108" i="101"/>
  <c r="Z77" i="101"/>
  <c r="Z46" i="101"/>
  <c r="F140" i="101"/>
  <c r="F109" i="101"/>
  <c r="F78" i="101"/>
  <c r="F47" i="101"/>
  <c r="J140" i="101"/>
  <c r="J109" i="101"/>
  <c r="J78" i="101"/>
  <c r="J47" i="101"/>
  <c r="N140" i="101"/>
  <c r="N109" i="101"/>
  <c r="N78" i="101"/>
  <c r="N47" i="101"/>
  <c r="R140" i="101"/>
  <c r="R109" i="101"/>
  <c r="R78" i="101"/>
  <c r="R47" i="101"/>
  <c r="V140" i="101"/>
  <c r="V109" i="101"/>
  <c r="V78" i="101"/>
  <c r="V47" i="101"/>
  <c r="Z140" i="101"/>
  <c r="Z109" i="101"/>
  <c r="Z78" i="101"/>
  <c r="Z47" i="101"/>
  <c r="F141" i="101"/>
  <c r="F110" i="101"/>
  <c r="F79" i="101"/>
  <c r="F48" i="101"/>
  <c r="J141" i="101"/>
  <c r="J110" i="101"/>
  <c r="J79" i="101"/>
  <c r="J48" i="101"/>
  <c r="N141" i="101"/>
  <c r="N110" i="101"/>
  <c r="N79" i="101"/>
  <c r="N48" i="101"/>
  <c r="R141" i="101"/>
  <c r="R110" i="101"/>
  <c r="R79" i="101"/>
  <c r="R48" i="101"/>
  <c r="V141" i="101"/>
  <c r="V110" i="101"/>
  <c r="V79" i="101"/>
  <c r="V48" i="101"/>
  <c r="Z141" i="101"/>
  <c r="Z110" i="101"/>
  <c r="Z79" i="101"/>
  <c r="Z48" i="101"/>
  <c r="F142" i="101"/>
  <c r="J142" i="101"/>
  <c r="N142" i="101"/>
  <c r="R142" i="101"/>
  <c r="V142" i="101"/>
  <c r="Z142" i="101"/>
  <c r="E390" i="101"/>
  <c r="E452" i="101"/>
  <c r="E421" i="101"/>
  <c r="E483" i="101"/>
  <c r="Y113" i="101"/>
  <c r="Y82" i="101"/>
  <c r="Y51" i="101"/>
  <c r="Y20" i="101"/>
  <c r="G111" i="101"/>
  <c r="G80" i="101"/>
  <c r="G49" i="101"/>
  <c r="G18" i="101"/>
  <c r="K111" i="101"/>
  <c r="K80" i="101"/>
  <c r="K49" i="101"/>
  <c r="K18" i="101"/>
  <c r="O111" i="101"/>
  <c r="O80" i="101"/>
  <c r="O49" i="101"/>
  <c r="O18" i="101"/>
  <c r="S111" i="101"/>
  <c r="S80" i="101"/>
  <c r="S49" i="101"/>
  <c r="S18" i="101"/>
  <c r="W111" i="101"/>
  <c r="W80" i="101"/>
  <c r="W49" i="101"/>
  <c r="W18" i="101"/>
  <c r="AA111" i="101"/>
  <c r="AA80" i="101"/>
  <c r="AA49" i="101"/>
  <c r="AA18" i="101"/>
  <c r="G112" i="101"/>
  <c r="G81" i="101"/>
  <c r="G50" i="101"/>
  <c r="G19" i="101"/>
  <c r="K112" i="101"/>
  <c r="K81" i="101"/>
  <c r="K50" i="101"/>
  <c r="K19" i="101"/>
  <c r="O112" i="101"/>
  <c r="O81" i="101"/>
  <c r="O50" i="101"/>
  <c r="O19" i="101"/>
  <c r="S112" i="101"/>
  <c r="S81" i="101"/>
  <c r="S50" i="101"/>
  <c r="S19" i="101"/>
  <c r="W112" i="101"/>
  <c r="W81" i="101"/>
  <c r="W50" i="101"/>
  <c r="W19" i="101"/>
  <c r="AA112" i="101"/>
  <c r="AA81" i="101"/>
  <c r="AA50" i="101"/>
  <c r="AA19" i="101"/>
  <c r="G113" i="101"/>
  <c r="G82" i="101"/>
  <c r="G51" i="101"/>
  <c r="G20" i="101"/>
  <c r="K113" i="101"/>
  <c r="K82" i="101"/>
  <c r="K51" i="101"/>
  <c r="K20" i="101"/>
  <c r="O113" i="101"/>
  <c r="O82" i="101"/>
  <c r="O51" i="101"/>
  <c r="O20" i="101"/>
  <c r="S113" i="101"/>
  <c r="S82" i="101"/>
  <c r="S51" i="101"/>
  <c r="S20" i="101"/>
  <c r="W113" i="101"/>
  <c r="W82" i="101"/>
  <c r="W51" i="101"/>
  <c r="W20" i="101"/>
  <c r="AA113" i="101"/>
  <c r="AA82" i="101"/>
  <c r="AA51" i="101"/>
  <c r="AA20" i="101"/>
  <c r="G114" i="101"/>
  <c r="G83" i="101"/>
  <c r="G52" i="101"/>
  <c r="G21" i="101"/>
  <c r="K114" i="101"/>
  <c r="K83" i="101"/>
  <c r="K52" i="101"/>
  <c r="K21" i="101"/>
  <c r="O114" i="101"/>
  <c r="O83" i="101"/>
  <c r="O52" i="101"/>
  <c r="O21" i="101"/>
  <c r="S114" i="101"/>
  <c r="S83" i="101"/>
  <c r="S52" i="101"/>
  <c r="S21" i="101"/>
  <c r="W114" i="101"/>
  <c r="W83" i="101"/>
  <c r="W52" i="101"/>
  <c r="W21" i="101"/>
  <c r="AA114" i="101"/>
  <c r="AA83" i="101"/>
  <c r="AA52" i="101"/>
  <c r="AA21" i="101"/>
  <c r="G115" i="101"/>
  <c r="G84" i="101"/>
  <c r="G53" i="101"/>
  <c r="G22" i="101"/>
  <c r="K115" i="101"/>
  <c r="K84" i="101"/>
  <c r="K53" i="101"/>
  <c r="K22" i="101"/>
  <c r="O115" i="101"/>
  <c r="O84" i="101"/>
  <c r="O53" i="101"/>
  <c r="O22" i="101"/>
  <c r="S115" i="101"/>
  <c r="S84" i="101"/>
  <c r="S53" i="101"/>
  <c r="S22" i="101"/>
  <c r="W115" i="101"/>
  <c r="W84" i="101"/>
  <c r="W53" i="101"/>
  <c r="W22" i="101"/>
  <c r="AA115" i="101"/>
  <c r="AA84" i="101"/>
  <c r="AA53" i="101"/>
  <c r="AA22" i="101"/>
  <c r="G116" i="101"/>
  <c r="G85" i="101"/>
  <c r="G54" i="101"/>
  <c r="G23" i="101"/>
  <c r="K116" i="101"/>
  <c r="K85" i="101"/>
  <c r="K54" i="101"/>
  <c r="K23" i="101"/>
  <c r="O116" i="101"/>
  <c r="O85" i="101"/>
  <c r="O54" i="101"/>
  <c r="O23" i="101"/>
  <c r="S116" i="101"/>
  <c r="S85" i="101"/>
  <c r="S54" i="101"/>
  <c r="S23" i="101"/>
  <c r="W116" i="101"/>
  <c r="W85" i="101"/>
  <c r="W54" i="101"/>
  <c r="W23" i="101"/>
  <c r="AA116" i="101"/>
  <c r="AA85" i="101"/>
  <c r="AA54" i="101"/>
  <c r="AA23" i="101"/>
  <c r="G117" i="101"/>
  <c r="G86" i="101"/>
  <c r="G55" i="101"/>
  <c r="G24" i="101"/>
  <c r="K117" i="101"/>
  <c r="K86" i="101"/>
  <c r="K55" i="101"/>
  <c r="K24" i="101"/>
  <c r="O117" i="101"/>
  <c r="O86" i="101"/>
  <c r="O55" i="101"/>
  <c r="O24" i="101"/>
  <c r="S117" i="101"/>
  <c r="S86" i="101"/>
  <c r="S55" i="101"/>
  <c r="S24" i="101"/>
  <c r="W117" i="101"/>
  <c r="W86" i="101"/>
  <c r="W55" i="101"/>
  <c r="W24" i="101"/>
  <c r="AA117" i="101"/>
  <c r="AA86" i="101"/>
  <c r="AA55" i="101"/>
  <c r="AA24" i="101"/>
  <c r="G118" i="101"/>
  <c r="G87" i="101"/>
  <c r="G56" i="101"/>
  <c r="G25" i="101"/>
  <c r="K118" i="101"/>
  <c r="K87" i="101"/>
  <c r="K56" i="101"/>
  <c r="K25" i="101"/>
  <c r="O118" i="101"/>
  <c r="O87" i="101"/>
  <c r="O56" i="101"/>
  <c r="O25" i="101"/>
  <c r="S118" i="101"/>
  <c r="S87" i="101"/>
  <c r="S56" i="101"/>
  <c r="S25" i="101"/>
  <c r="W118" i="101"/>
  <c r="W87" i="101"/>
  <c r="W56" i="101"/>
  <c r="W25" i="101"/>
  <c r="AA118" i="101"/>
  <c r="AA87" i="101"/>
  <c r="AA56" i="101"/>
  <c r="AA25" i="101"/>
  <c r="G119" i="101"/>
  <c r="G88" i="101"/>
  <c r="G57" i="101"/>
  <c r="G26" i="101"/>
  <c r="K119" i="101"/>
  <c r="K88" i="101"/>
  <c r="K57" i="101"/>
  <c r="K26" i="101"/>
  <c r="O119" i="101"/>
  <c r="O88" i="101"/>
  <c r="O57" i="101"/>
  <c r="O26" i="101"/>
  <c r="S119" i="101"/>
  <c r="S88" i="101"/>
  <c r="S57" i="101"/>
  <c r="S26" i="101"/>
  <c r="W119" i="101"/>
  <c r="W88" i="101"/>
  <c r="W57" i="101"/>
  <c r="W26" i="101"/>
  <c r="AA119" i="101"/>
  <c r="AA88" i="101"/>
  <c r="AA57" i="101"/>
  <c r="AA26" i="101"/>
  <c r="G120" i="101"/>
  <c r="G89" i="101"/>
  <c r="G58" i="101"/>
  <c r="G27" i="101"/>
  <c r="K120" i="101"/>
  <c r="K89" i="101"/>
  <c r="K58" i="101"/>
  <c r="K27" i="101"/>
  <c r="O120" i="101"/>
  <c r="O89" i="101"/>
  <c r="O58" i="101"/>
  <c r="O27" i="101"/>
  <c r="S120" i="101"/>
  <c r="S89" i="101"/>
  <c r="S58" i="101"/>
  <c r="S27" i="101"/>
  <c r="W120" i="101"/>
  <c r="W89" i="101"/>
  <c r="W58" i="101"/>
  <c r="W27" i="101"/>
  <c r="AA120" i="101"/>
  <c r="AA89" i="101"/>
  <c r="AA58" i="101"/>
  <c r="AA27" i="101"/>
  <c r="G121" i="101"/>
  <c r="G90" i="101"/>
  <c r="G59" i="101"/>
  <c r="G28" i="101"/>
  <c r="K121" i="101"/>
  <c r="K90" i="101"/>
  <c r="K59" i="101"/>
  <c r="K28" i="101"/>
  <c r="O121" i="101"/>
  <c r="O90" i="101"/>
  <c r="O59" i="101"/>
  <c r="O28" i="101"/>
  <c r="S121" i="101"/>
  <c r="S90" i="101"/>
  <c r="S59" i="101"/>
  <c r="S28" i="101"/>
  <c r="W121" i="101"/>
  <c r="W90" i="101"/>
  <c r="W59" i="101"/>
  <c r="W28" i="101"/>
  <c r="AA121" i="101"/>
  <c r="AA90" i="101"/>
  <c r="AA59" i="101"/>
  <c r="AA28" i="101"/>
  <c r="G122" i="101"/>
  <c r="G91" i="101"/>
  <c r="G60" i="101"/>
  <c r="G29" i="101"/>
  <c r="K122" i="101"/>
  <c r="K91" i="101"/>
  <c r="K60" i="101"/>
  <c r="K29" i="101"/>
  <c r="O122" i="101"/>
  <c r="O91" i="101"/>
  <c r="O60" i="101"/>
  <c r="O29" i="101"/>
  <c r="S122" i="101"/>
  <c r="S91" i="101"/>
  <c r="S60" i="101"/>
  <c r="S29" i="101"/>
  <c r="W122" i="101"/>
  <c r="W91" i="101"/>
  <c r="W60" i="101"/>
  <c r="W29" i="101"/>
  <c r="AA122" i="101"/>
  <c r="AA91" i="101"/>
  <c r="AA60" i="101"/>
  <c r="AA29" i="101"/>
  <c r="G123" i="101"/>
  <c r="G92" i="101"/>
  <c r="G61" i="101"/>
  <c r="G30" i="101"/>
  <c r="K123" i="101"/>
  <c r="K92" i="101"/>
  <c r="K61" i="101"/>
  <c r="K30" i="101"/>
  <c r="O123" i="101"/>
  <c r="O92" i="101"/>
  <c r="O61" i="101"/>
  <c r="O30" i="101"/>
  <c r="S123" i="101"/>
  <c r="S92" i="101"/>
  <c r="S61" i="101"/>
  <c r="S30" i="101"/>
  <c r="W123" i="101"/>
  <c r="W92" i="101"/>
  <c r="W61" i="101"/>
  <c r="W30" i="101"/>
  <c r="AA123" i="101"/>
  <c r="AA92" i="101"/>
  <c r="AA61" i="101"/>
  <c r="AA30" i="101"/>
  <c r="G124" i="101"/>
  <c r="G93" i="101"/>
  <c r="G62" i="101"/>
  <c r="G31" i="101"/>
  <c r="K124" i="101"/>
  <c r="K93" i="101"/>
  <c r="K62" i="101"/>
  <c r="K31" i="101"/>
  <c r="O124" i="101"/>
  <c r="O93" i="101"/>
  <c r="O62" i="101"/>
  <c r="O31" i="101"/>
  <c r="S124" i="101"/>
  <c r="S93" i="101"/>
  <c r="S62" i="101"/>
  <c r="S31" i="101"/>
  <c r="W124" i="101"/>
  <c r="W93" i="101"/>
  <c r="W62" i="101"/>
  <c r="W31" i="101"/>
  <c r="AA124" i="101"/>
  <c r="AA93" i="101"/>
  <c r="AA62" i="101"/>
  <c r="AA31" i="101"/>
  <c r="G125" i="101"/>
  <c r="G94" i="101"/>
  <c r="G63" i="101"/>
  <c r="G32" i="101"/>
  <c r="K125" i="101"/>
  <c r="K94" i="101"/>
  <c r="K63" i="101"/>
  <c r="K32" i="101"/>
  <c r="O125" i="101"/>
  <c r="O94" i="101"/>
  <c r="O63" i="101"/>
  <c r="O32" i="101"/>
  <c r="S125" i="101"/>
  <c r="S94" i="101"/>
  <c r="S63" i="101"/>
  <c r="S32" i="101"/>
  <c r="W125" i="101"/>
  <c r="W94" i="101"/>
  <c r="W63" i="101"/>
  <c r="W32" i="101"/>
  <c r="AA125" i="101"/>
  <c r="AA94" i="101"/>
  <c r="AA63" i="101"/>
  <c r="AA32" i="101"/>
  <c r="G126" i="101"/>
  <c r="G95" i="101"/>
  <c r="G64" i="101"/>
  <c r="G33" i="101"/>
  <c r="K126" i="101"/>
  <c r="K95" i="101"/>
  <c r="K64" i="101"/>
  <c r="K33" i="101"/>
  <c r="O126" i="101"/>
  <c r="O95" i="101"/>
  <c r="O64" i="101"/>
  <c r="O33" i="101"/>
  <c r="S126" i="101"/>
  <c r="S95" i="101"/>
  <c r="S64" i="101"/>
  <c r="S33" i="101"/>
  <c r="W126" i="101"/>
  <c r="W95" i="101"/>
  <c r="W64" i="101"/>
  <c r="W33" i="101"/>
  <c r="AA126" i="101"/>
  <c r="AA95" i="101"/>
  <c r="AA64" i="101"/>
  <c r="AA33" i="101"/>
  <c r="G127" i="101"/>
  <c r="G96" i="101"/>
  <c r="G65" i="101"/>
  <c r="G34" i="101"/>
  <c r="K127" i="101"/>
  <c r="K96" i="101"/>
  <c r="K65" i="101"/>
  <c r="K34" i="101"/>
  <c r="O127" i="101"/>
  <c r="O96" i="101"/>
  <c r="O65" i="101"/>
  <c r="O34" i="101"/>
  <c r="S127" i="101"/>
  <c r="S96" i="101"/>
  <c r="S65" i="101"/>
  <c r="S34" i="101"/>
  <c r="W127" i="101"/>
  <c r="W96" i="101"/>
  <c r="W65" i="101"/>
  <c r="W34" i="101"/>
  <c r="AA127" i="101"/>
  <c r="AA96" i="101"/>
  <c r="AA65" i="101"/>
  <c r="AA34" i="101"/>
  <c r="G128" i="101"/>
  <c r="G97" i="101"/>
  <c r="G66" i="101"/>
  <c r="G35" i="101"/>
  <c r="K128" i="101"/>
  <c r="K97" i="101"/>
  <c r="K66" i="101"/>
  <c r="K35" i="101"/>
  <c r="O128" i="101"/>
  <c r="O97" i="101"/>
  <c r="O66" i="101"/>
  <c r="O35" i="101"/>
  <c r="S128" i="101"/>
  <c r="S97" i="101"/>
  <c r="S66" i="101"/>
  <c r="S35" i="101"/>
  <c r="W128" i="101"/>
  <c r="W97" i="101"/>
  <c r="W66" i="101"/>
  <c r="W35" i="101"/>
  <c r="AA128" i="101"/>
  <c r="AA97" i="101"/>
  <c r="AA66" i="101"/>
  <c r="AA35" i="101"/>
  <c r="G129" i="101"/>
  <c r="G98" i="101"/>
  <c r="G67" i="101"/>
  <c r="G36" i="101"/>
  <c r="K129" i="101"/>
  <c r="K98" i="101"/>
  <c r="K67" i="101"/>
  <c r="K36" i="101"/>
  <c r="O129" i="101"/>
  <c r="O98" i="101"/>
  <c r="O67" i="101"/>
  <c r="O36" i="101"/>
  <c r="S129" i="101"/>
  <c r="S98" i="101"/>
  <c r="S67" i="101"/>
  <c r="S36" i="101"/>
  <c r="W129" i="101"/>
  <c r="W98" i="101"/>
  <c r="W67" i="101"/>
  <c r="W36" i="101"/>
  <c r="AA129" i="101"/>
  <c r="AA98" i="101"/>
  <c r="AA67" i="101"/>
  <c r="AA36" i="101"/>
  <c r="G130" i="101"/>
  <c r="G99" i="101"/>
  <c r="G68" i="101"/>
  <c r="G37" i="101"/>
  <c r="K130" i="101"/>
  <c r="K99" i="101"/>
  <c r="K68" i="101"/>
  <c r="K37" i="101"/>
  <c r="O130" i="101"/>
  <c r="O99" i="101"/>
  <c r="O68" i="101"/>
  <c r="O37" i="101"/>
  <c r="S130" i="101"/>
  <c r="S99" i="101"/>
  <c r="S68" i="101"/>
  <c r="S37" i="101"/>
  <c r="W130" i="101"/>
  <c r="W99" i="101"/>
  <c r="W68" i="101"/>
  <c r="W37" i="101"/>
  <c r="AA130" i="101"/>
  <c r="AA99" i="101"/>
  <c r="AA68" i="101"/>
  <c r="AA37" i="101"/>
  <c r="G131" i="101"/>
  <c r="G100" i="101"/>
  <c r="G69" i="101"/>
  <c r="G38" i="101"/>
  <c r="K131" i="101"/>
  <c r="K100" i="101"/>
  <c r="K69" i="101"/>
  <c r="K38" i="101"/>
  <c r="O131" i="101"/>
  <c r="O100" i="101"/>
  <c r="O38" i="101"/>
  <c r="O69" i="101"/>
  <c r="S131" i="101"/>
  <c r="S100" i="101"/>
  <c r="S69" i="101"/>
  <c r="S38" i="101"/>
  <c r="W131" i="101"/>
  <c r="W100" i="101"/>
  <c r="W38" i="101"/>
  <c r="W69" i="101"/>
  <c r="AA131" i="101"/>
  <c r="AA100" i="101"/>
  <c r="AA69" i="101"/>
  <c r="AA38" i="101"/>
  <c r="G132" i="101"/>
  <c r="G101" i="101"/>
  <c r="G39" i="101"/>
  <c r="G70" i="101"/>
  <c r="K132" i="101"/>
  <c r="K101" i="101"/>
  <c r="K70" i="101"/>
  <c r="K39" i="101"/>
  <c r="O132" i="101"/>
  <c r="O101" i="101"/>
  <c r="O39" i="101"/>
  <c r="O70" i="101"/>
  <c r="S132" i="101"/>
  <c r="S101" i="101"/>
  <c r="S70" i="101"/>
  <c r="S39" i="101"/>
  <c r="W132" i="101"/>
  <c r="W101" i="101"/>
  <c r="W39" i="101"/>
  <c r="W70" i="101"/>
  <c r="AA132" i="101"/>
  <c r="AA101" i="101"/>
  <c r="AA70" i="101"/>
  <c r="AA39" i="101"/>
  <c r="G133" i="101"/>
  <c r="G102" i="101"/>
  <c r="G71" i="101"/>
  <c r="G40" i="101"/>
  <c r="K133" i="101"/>
  <c r="K102" i="101"/>
  <c r="K71" i="101"/>
  <c r="K40" i="101"/>
  <c r="O133" i="101"/>
  <c r="O102" i="101"/>
  <c r="O40" i="101"/>
  <c r="O71" i="101"/>
  <c r="S133" i="101"/>
  <c r="S102" i="101"/>
  <c r="S71" i="101"/>
  <c r="S40" i="101"/>
  <c r="W133" i="101"/>
  <c r="W102" i="101"/>
  <c r="W71" i="101"/>
  <c r="W40" i="101"/>
  <c r="AA133" i="101"/>
  <c r="AA102" i="101"/>
  <c r="AA71" i="101"/>
  <c r="AA40" i="101"/>
  <c r="G134" i="101"/>
  <c r="G103" i="101"/>
  <c r="G41" i="101"/>
  <c r="G72" i="101"/>
  <c r="K134" i="101"/>
  <c r="K103" i="101"/>
  <c r="K72" i="101"/>
  <c r="K41" i="101"/>
  <c r="O134" i="101"/>
  <c r="O103" i="101"/>
  <c r="O72" i="101"/>
  <c r="O41" i="101"/>
  <c r="S134" i="101"/>
  <c r="S103" i="101"/>
  <c r="S72" i="101"/>
  <c r="S41" i="101"/>
  <c r="W134" i="101"/>
  <c r="W103" i="101"/>
  <c r="W41" i="101"/>
  <c r="W72" i="101"/>
  <c r="AA134" i="101"/>
  <c r="AA103" i="101"/>
  <c r="AA72" i="101"/>
  <c r="AA41" i="101"/>
  <c r="G135" i="101"/>
  <c r="G104" i="101"/>
  <c r="G73" i="101"/>
  <c r="G42" i="101"/>
  <c r="K135" i="101"/>
  <c r="K104" i="101"/>
  <c r="K73" i="101"/>
  <c r="K42" i="101"/>
  <c r="O135" i="101"/>
  <c r="O104" i="101"/>
  <c r="O42" i="101"/>
  <c r="O73" i="101"/>
  <c r="S135" i="101"/>
  <c r="S104" i="101"/>
  <c r="S73" i="101"/>
  <c r="S42" i="101"/>
  <c r="W135" i="101"/>
  <c r="W104" i="101"/>
  <c r="W73" i="101"/>
  <c r="W42" i="101"/>
  <c r="AA135" i="101"/>
  <c r="AA104" i="101"/>
  <c r="AA73" i="101"/>
  <c r="AA42" i="101"/>
  <c r="G136" i="101"/>
  <c r="G105" i="101"/>
  <c r="G43" i="101"/>
  <c r="G74" i="101"/>
  <c r="K136" i="101"/>
  <c r="K105" i="101"/>
  <c r="K74" i="101"/>
  <c r="K43" i="101"/>
  <c r="O136" i="101"/>
  <c r="O105" i="101"/>
  <c r="O74" i="101"/>
  <c r="O43" i="101"/>
  <c r="S136" i="101"/>
  <c r="S105" i="101"/>
  <c r="S74" i="101"/>
  <c r="S43" i="101"/>
  <c r="W136" i="101"/>
  <c r="W105" i="101"/>
  <c r="W43" i="101"/>
  <c r="W74" i="101"/>
  <c r="AA136" i="101"/>
  <c r="AA105" i="101"/>
  <c r="AA74" i="101"/>
  <c r="AA43" i="101"/>
  <c r="G137" i="101"/>
  <c r="G106" i="101"/>
  <c r="G75" i="101"/>
  <c r="G44" i="101"/>
  <c r="K137" i="101"/>
  <c r="K106" i="101"/>
  <c r="K75" i="101"/>
  <c r="K44" i="101"/>
  <c r="O137" i="101"/>
  <c r="O75" i="101"/>
  <c r="O106" i="101"/>
  <c r="O44" i="101"/>
  <c r="S137" i="101"/>
  <c r="S106" i="101"/>
  <c r="S75" i="101"/>
  <c r="S44" i="101"/>
  <c r="W137" i="101"/>
  <c r="W75" i="101"/>
  <c r="W106" i="101"/>
  <c r="W44" i="101"/>
  <c r="AA137" i="101"/>
  <c r="AA106" i="101"/>
  <c r="AA75" i="101"/>
  <c r="AA44" i="101"/>
  <c r="G138" i="101"/>
  <c r="G107" i="101"/>
  <c r="G76" i="101"/>
  <c r="G45" i="101"/>
  <c r="K138" i="101"/>
  <c r="K76" i="101"/>
  <c r="K107" i="101"/>
  <c r="K45" i="101"/>
  <c r="O138" i="101"/>
  <c r="O107" i="101"/>
  <c r="O76" i="101"/>
  <c r="O45" i="101"/>
  <c r="S138" i="101"/>
  <c r="S107" i="101"/>
  <c r="S76" i="101"/>
  <c r="S45" i="101"/>
  <c r="W138" i="101"/>
  <c r="W107" i="101"/>
  <c r="W76" i="101"/>
  <c r="W45" i="101"/>
  <c r="AA138" i="101"/>
  <c r="AA76" i="101"/>
  <c r="AA107" i="101"/>
  <c r="AA45" i="101"/>
  <c r="G139" i="101"/>
  <c r="G108" i="101"/>
  <c r="G77" i="101"/>
  <c r="G46" i="101"/>
  <c r="K139" i="101"/>
  <c r="K108" i="101"/>
  <c r="K77" i="101"/>
  <c r="K46" i="101"/>
  <c r="O139" i="101"/>
  <c r="O77" i="101"/>
  <c r="O108" i="101"/>
  <c r="O46" i="101"/>
  <c r="S139" i="101"/>
  <c r="S108" i="101"/>
  <c r="S77" i="101"/>
  <c r="S46" i="101"/>
  <c r="W139" i="101"/>
  <c r="W108" i="101"/>
  <c r="W77" i="101"/>
  <c r="W46" i="101"/>
  <c r="AA139" i="101"/>
  <c r="AA108" i="101"/>
  <c r="AA77" i="101"/>
  <c r="AA46" i="101"/>
  <c r="G140" i="101"/>
  <c r="G109" i="101"/>
  <c r="G78" i="101"/>
  <c r="G47" i="101"/>
  <c r="K140" i="101"/>
  <c r="K109" i="101"/>
  <c r="K78" i="101"/>
  <c r="K47" i="101"/>
  <c r="O140" i="101"/>
  <c r="O109" i="101"/>
  <c r="O78" i="101"/>
  <c r="O47" i="101"/>
  <c r="S140" i="101"/>
  <c r="S109" i="101"/>
  <c r="S78" i="101"/>
  <c r="S47" i="101"/>
  <c r="W140" i="101"/>
  <c r="W109" i="101"/>
  <c r="W78" i="101"/>
  <c r="W47" i="101"/>
  <c r="AA140" i="101"/>
  <c r="AA109" i="101"/>
  <c r="AA78" i="101"/>
  <c r="AA47" i="101"/>
  <c r="G141" i="101"/>
  <c r="G110" i="101"/>
  <c r="G79" i="101"/>
  <c r="G48" i="101"/>
  <c r="K141" i="101"/>
  <c r="K79" i="101"/>
  <c r="K110" i="101"/>
  <c r="K48" i="101"/>
  <c r="O141" i="101"/>
  <c r="O110" i="101"/>
  <c r="O79" i="101"/>
  <c r="O48" i="101"/>
  <c r="S141" i="101"/>
  <c r="S110" i="101"/>
  <c r="S79" i="101"/>
  <c r="S48" i="101"/>
  <c r="W141" i="101"/>
  <c r="W110" i="101"/>
  <c r="W79" i="101"/>
  <c r="W48" i="101"/>
  <c r="AA141" i="101"/>
  <c r="AA79" i="101"/>
  <c r="AA110" i="101"/>
  <c r="AA48" i="101"/>
  <c r="G142" i="101"/>
  <c r="K142" i="101"/>
  <c r="O142" i="101"/>
  <c r="S142" i="101"/>
  <c r="W142" i="101"/>
  <c r="AA142" i="101"/>
</calcChain>
</file>

<file path=xl/sharedStrings.xml><?xml version="1.0" encoding="utf-8"?>
<sst xmlns="http://schemas.openxmlformats.org/spreadsheetml/2006/main" count="5813" uniqueCount="281">
  <si>
    <t>1.1</t>
  </si>
  <si>
    <t>1.1.1</t>
  </si>
  <si>
    <t>№ п/п</t>
  </si>
  <si>
    <t>ВН</t>
  </si>
  <si>
    <t>НН</t>
  </si>
  <si>
    <t>1.1.2</t>
  </si>
  <si>
    <t>1.1.3</t>
  </si>
  <si>
    <t>2.2</t>
  </si>
  <si>
    <t>- средневзв. стоимость э/э (м)</t>
  </si>
  <si>
    <t>- услуги по передаче</t>
  </si>
  <si>
    <t>- сбытовая надбавка ГП</t>
  </si>
  <si>
    <t>- инфраструктурные платежи</t>
  </si>
  <si>
    <t>1.2</t>
  </si>
  <si>
    <t>ночная зона</t>
  </si>
  <si>
    <t>полупиковая зона</t>
  </si>
  <si>
    <t>пиковая зона</t>
  </si>
  <si>
    <t>1.3</t>
  </si>
  <si>
    <t>2.1</t>
  </si>
  <si>
    <t>2.3</t>
  </si>
  <si>
    <t>СН II</t>
  </si>
  <si>
    <t>СН I</t>
  </si>
  <si>
    <t>Уровень напряжения</t>
  </si>
  <si>
    <t>Потребители, рассчитывающиеся по договорам купли-продажи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</si>
  <si>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</si>
  <si>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</si>
  <si>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</si>
  <si>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</si>
  <si>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</si>
  <si>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</si>
  <si>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</si>
  <si>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</si>
  <si>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</si>
  <si>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</si>
  <si>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</si>
  <si>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</si>
  <si>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</si>
  <si>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</si>
  <si>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</si>
  <si>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</si>
  <si>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</si>
  <si>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</si>
  <si>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</si>
  <si>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</si>
  <si>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</si>
  <si>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</si>
  <si>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</si>
  <si>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</si>
  <si>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</si>
  <si>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t>Группа потребителей</t>
  </si>
  <si>
    <t>1.2.1</t>
  </si>
  <si>
    <t>1.2.2</t>
  </si>
  <si>
    <t>1.2.3</t>
  </si>
  <si>
    <t>1.3.1</t>
  </si>
  <si>
    <t>1.3.2</t>
  </si>
  <si>
    <t>1.3.3</t>
  </si>
  <si>
    <t>Диапазон числа часов использования мощности</t>
  </si>
  <si>
    <r>
      <t xml:space="preserve">I. Первая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в целом за расчетный период)</t>
    </r>
  </si>
  <si>
    <r>
      <t xml:space="preserve">II. Вторая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по зонам суток расчетного периода)</t>
    </r>
  </si>
  <si>
    <t>1. Потребители, рассчитывающиеся по договорам энергоснабжения</t>
  </si>
  <si>
    <r>
      <t>Предельный уровень нерегулируемых цен (рублей/МВт</t>
    </r>
    <r>
      <rPr>
        <b/>
        <sz val="10.5"/>
        <color theme="1"/>
        <rFont val="Calibri"/>
        <family val="2"/>
        <charset val="204"/>
      </rPr>
      <t>·</t>
    </r>
    <r>
      <rPr>
        <b/>
        <sz val="10.5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</si>
  <si>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</si>
  <si>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ВН, CH I, CH II, 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</si>
  <si>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</si>
  <si>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</si>
  <si>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</si>
  <si>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rPr>
        <b/>
        <sz val="12"/>
        <color theme="1"/>
        <rFont val="Arial"/>
        <family val="2"/>
        <charset val="204"/>
      </rPr>
      <t xml:space="preserve">V. Пятая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</si>
  <si>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III. Третья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</si>
  <si>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двухставочном исчислении)</t>
    </r>
  </si>
  <si>
    <r>
      <rPr>
        <b/>
        <sz val="12"/>
        <color theme="1"/>
        <rFont val="Arial"/>
        <family val="2"/>
        <charset val="204"/>
      </rPr>
      <t xml:space="preserve">VI. Шестая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двухставочном исчислении)</t>
    </r>
  </si>
  <si>
    <t>Ставки для учета разницы предварительных требований и обязательств по результатам конкурентного отбора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</si>
  <si>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</si>
  <si>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</si>
  <si>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r>
      <t>Величина ставки 
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</si>
  <si>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Ставки для учета разницы предварительных требований и обязательств по результатам конкурентных отборов</t>
  </si>
  <si>
    <t>Ставка за мощность (рублей/МВт в месяц без НДС)</t>
  </si>
  <si>
    <t>6.5. Ставка за мощность предельного уровня нерегулируемой цены</t>
  </si>
  <si>
    <t>5.5. Ставка за мощность предельного уровня нерегулируемой цены</t>
  </si>
  <si>
    <t>4.5. Ставка за мощность предельного уровня нерегулируемой цены</t>
  </si>
  <si>
    <t>3.5. Ставка за мощность предельного уровня нерегулируемой цены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</si>
  <si>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</si>
  <si>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</si>
  <si>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</si>
  <si>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ВН, СН I, СН II, НН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</si>
  <si>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Ставка, применяемая к величине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</si>
  <si>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3.4.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</si>
  <si>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4.4.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</si>
  <si>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5.4. Ставка за электрическую энергию предельного уровня нерегулируемой цены для потребителей, рассчитывающихся по договорам купли-продажи</t>
  </si>
  <si>
    <r>
      <t xml:space="preserve">Ставка, применяемая к величине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 xml:space="preserve">плановым </t>
    </r>
    <r>
      <rPr>
        <b/>
        <sz val="10"/>
        <color theme="1"/>
        <rFont val="Arial"/>
        <family val="2"/>
        <charset val="204"/>
      </rPr>
      <t>почасовым объемом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</si>
  <si>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</si>
  <si>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CH II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</si>
  <si>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HH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</si>
  <si>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ВН, СН I, СН II, 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</si>
  <si>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Прочие потребители</t>
  </si>
  <si>
    <t>- плата ОАО "АТС"</t>
  </si>
  <si>
    <t>плата "СО ЕЭС"</t>
  </si>
  <si>
    <t>плата ЗАО "ЦФР"</t>
  </si>
  <si>
    <t>Потребители, рассчитывающиеся в соответствие с п.2 постановления правительства РФ от 29.12.2011 № 1179</t>
  </si>
  <si>
    <t>2. Электросетевые организации, приобретающие электроэнергию на цели компенсации технологического расхода электрической энергии</t>
  </si>
  <si>
    <t>3.1. Ставка за электрическую энергию предельного уровня нерегулируемой цены для абонентов подгруппы "Прочие потребители"</t>
  </si>
  <si>
    <t>4.1. Ставка за электрическую энергию предельного уровня нерегулируемой цены для абонентов подгруппы "Прочие потребители"</t>
  </si>
  <si>
    <t>4.2.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</si>
  <si>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</si>
  <si>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за расчетный период</t>
  </si>
  <si>
    <t>для ГТП</t>
  </si>
  <si>
    <t>PVITENSB</t>
  </si>
  <si>
    <t>участника оптового рынка</t>
  </si>
  <si>
    <t>ЗАО "Витимэнергосбыт"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</si>
  <si>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</si>
  <si>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</si>
  <si>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</si>
  <si>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</si>
  <si>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</si>
  <si>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</si>
  <si>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</si>
  <si>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</si>
  <si>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</si>
  <si>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</si>
  <si>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дата</t>
  </si>
  <si>
    <t>час</t>
  </si>
  <si>
    <t>6.1. Ставка за электрическую энергию предельного уровня нерегулируемой цены для абонентов подгруппы "Прочие потребители"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</si>
  <si>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НH 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</si>
  <si>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6.2.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</si>
  <si>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t>6.3. Ставка за электрическую энергию предельного уровня нерегулируемой цены для потребителей, рассчитывающихся по договорам купли-продажи</t>
  </si>
  <si>
    <t>потребители, рассчитывающиеся в соответствие с п.2 постановления правительства РФ от 29.12.2011 № 1179</t>
  </si>
  <si>
    <t>5.1. Ставка за электрическую энергию предельного уровня нерегулируемой цены для абонентов подгруппы "Прочие потребители"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</si>
  <si>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</si>
  <si>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</si>
  <si>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</si>
  <si>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</si>
  <si>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</si>
  <si>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</si>
  <si>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</si>
  <si>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</si>
  <si>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0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</si>
  <si>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</si>
  <si>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</si>
  <si>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-инфраструктурные платежи</t>
  </si>
  <si>
    <t>Потребители, рассчитывающиеся по первой ценовой категории</t>
  </si>
  <si>
    <t>предельный уровень нерегулируемой цены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</si>
  <si>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</si>
  <si>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 xml:space="preserve">до 150 кВт </t>
  </si>
  <si>
    <t>от 150кт до 670кВт</t>
  </si>
  <si>
    <t>от 670кВт до 10МВт</t>
  </si>
  <si>
    <t>более 10МВт</t>
  </si>
  <si>
    <t>сбытовая надбавка для 4 ценовой категории</t>
  </si>
  <si>
    <t xml:space="preserve">-средневзв. стоимость э/э(м) : до 150 кВт </t>
  </si>
  <si>
    <t>период</t>
  </si>
  <si>
    <t>Вид ставки</t>
  </si>
  <si>
    <t>ЦЕНА</t>
  </si>
  <si>
    <t>00-01</t>
  </si>
  <si>
    <t>01-02</t>
  </si>
  <si>
    <t>02-03</t>
  </si>
  <si>
    <t>03-04</t>
  </si>
  <si>
    <t>04-05</t>
  </si>
  <si>
    <t>05-06</t>
  </si>
  <si>
    <t>06-07</t>
  </si>
  <si>
    <t>07-08</t>
  </si>
  <si>
    <t>08-09</t>
  </si>
  <si>
    <t>09-10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</si>
  <si>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</si>
  <si>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</si>
  <si>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</si>
  <si>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</si>
  <si>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</si>
  <si>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</si>
  <si>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</si>
  <si>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</si>
  <si>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</si>
  <si>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>19-20</t>
  </si>
  <si>
    <t>20-21</t>
  </si>
  <si>
    <t>21-22</t>
  </si>
  <si>
    <t>22-23</t>
  </si>
  <si>
    <t>23-24</t>
  </si>
  <si>
    <t>1 ЦК, прочие, ВН (до150 кВт)</t>
  </si>
  <si>
    <t>Для незапланированных объемов потребления покупателей</t>
  </si>
  <si>
    <t>1 ЦК, прочие, ВН (от 150 кВт до 670 кВт)</t>
  </si>
  <si>
    <t>1 ЦК, прочие, ВН (от 670 кВт до 10 МВт)</t>
  </si>
  <si>
    <t>1 ЦК, прочие, ВН (свыше 10 МВт)</t>
  </si>
  <si>
    <t>1 ЦК, прочие, НН (до150 кВт)</t>
  </si>
  <si>
    <t>1 ЦК, прочие, НН (от 150 кВт до 670 кВт)</t>
  </si>
  <si>
    <t>1 ЦК, прочие, НН (от 670 кВт до 10 МВт)</t>
  </si>
  <si>
    <t>1 ЦК, прочие, НН (свыше 10 МВт)</t>
  </si>
  <si>
    <t>1 ЦК, прочие, СН1 (до150 кВт)</t>
  </si>
  <si>
    <t>1 ЦК, прочие, СН1 (от 150 кВт до 670 кВт)</t>
  </si>
  <si>
    <t>1 ЦК, прочие, СН1 (от 670 кВт до 10 МВт)</t>
  </si>
  <si>
    <t>1 ЦК, прочие, СН1 (свыше 10 МВт)</t>
  </si>
  <si>
    <t>1 ЦК, прочие, СН2 (до150 кВт)</t>
  </si>
  <si>
    <t>1 ЦК, прочие, СН2 (от 150 кВт до 670 кВт)</t>
  </si>
  <si>
    <t>1 ЦК, прочие, СН2 (от 670 кВт до 10 МВт)</t>
  </si>
  <si>
    <t>1 ЦК, прочие, СН2 (свыше 10 МВт)</t>
  </si>
  <si>
    <t>4 ЦК, прочие (ЭЭ), ВН (до 150 кВт)</t>
  </si>
  <si>
    <t>4 ЦК, прочие (ЭЭ), ВН (от 150 кВт до 670 кВт)</t>
  </si>
  <si>
    <t>4 ЦК, прочие (ЭЭ), ВН (от 670 кВт до 10 МВт)</t>
  </si>
  <si>
    <t>4 ЦК, прочие (ЭЭ), ВН (свыше 10 МВт)</t>
  </si>
  <si>
    <t>4 ЦК, прочие (ЭЭ), СН1 (до 150 кВт)</t>
  </si>
  <si>
    <t>4 ЦК, прочие (ЭЭ), СН1 (от 150 кВт до 670 кВт)</t>
  </si>
  <si>
    <t>4 ЦК, прочие (ЭЭ), СН1 (от 670 кВт до 10 МВт)</t>
  </si>
  <si>
    <t>4 ЦК, прочие (ЭЭ), СН1 (свыше 10 МВт)</t>
  </si>
  <si>
    <t>4 ЦК, прочие (ЭЭ), СН2 (до 150 кВт)</t>
  </si>
  <si>
    <t>4 ЦК, прочие (ЭЭ), СН2 (от 150 кВт до 670 кВт)</t>
  </si>
  <si>
    <t>4 ЦК, прочие (ЭЭ), СН2 (свыше 10 МВт)</t>
  </si>
  <si>
    <t>4 ЦК, прочие (ЭЭ), НН (до 150 кВт)</t>
  </si>
  <si>
    <t>4 ЦК, прочие (ЭЭ), НН (от 150 кВт до 670 кВт)</t>
  </si>
  <si>
    <t>4 ЦК, прочие (ЭЭ), НН (от 670 кВт до 10 МВт)</t>
  </si>
  <si>
    <t>4 ЦК, прочие (ЭЭ), НН (свыше 10 МВт)</t>
  </si>
  <si>
    <t>4 ЦК, прочие (ЭЭ), СН2 от 670 кВт до 10 МВт)</t>
  </si>
  <si>
    <t>01.03.2013</t>
  </si>
  <si>
    <t>02.03.2013</t>
  </si>
  <si>
    <t>03.03.2013</t>
  </si>
  <si>
    <t>04.03.2013</t>
  </si>
  <si>
    <t>05.03.2013</t>
  </si>
  <si>
    <t>06.03.2013</t>
  </si>
  <si>
    <t>07.03.2013</t>
  </si>
  <si>
    <t>08.03.2013</t>
  </si>
  <si>
    <t>09.03.2013</t>
  </si>
  <si>
    <t>10.03.2013</t>
  </si>
  <si>
    <t>11.03.2013</t>
  </si>
  <si>
    <t>12.03.2013</t>
  </si>
  <si>
    <t>13.03.2013</t>
  </si>
  <si>
    <t>14.03.2013</t>
  </si>
  <si>
    <t>194</t>
  </si>
  <si>
    <t>931</t>
  </si>
  <si>
    <t>15.03.2013</t>
  </si>
  <si>
    <t>16.03.2013</t>
  </si>
  <si>
    <t>17.03.2013</t>
  </si>
  <si>
    <t>18.03.2013</t>
  </si>
  <si>
    <t>19.03.2013</t>
  </si>
  <si>
    <t>20.03.2013</t>
  </si>
  <si>
    <t>21.03.2013</t>
  </si>
  <si>
    <t>22.03.2013</t>
  </si>
  <si>
    <t>23.03.2013</t>
  </si>
  <si>
    <t>24.03.2013</t>
  </si>
  <si>
    <t>25.03.2013</t>
  </si>
  <si>
    <t>26.03.2013</t>
  </si>
  <si>
    <t>27.03.2013</t>
  </si>
  <si>
    <t>28.03.2013</t>
  </si>
  <si>
    <t>29.03.2013</t>
  </si>
  <si>
    <t>30.03.2013</t>
  </si>
  <si>
    <t>31.03.2013</t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</si>
  <si>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</t>
    </r>
    <r>
      <rPr>
        <b/>
        <sz val="13"/>
        <color rgb="FF0000FF"/>
        <rFont val="Arial"/>
        <family val="2"/>
        <charset val="204"/>
      </rPr>
      <t>марте</t>
    </r>
    <r>
      <rPr>
        <b/>
        <sz val="13"/>
        <color theme="1"/>
        <rFont val="Arial"/>
        <family val="2"/>
        <charset val="204"/>
      </rPr>
      <t xml:space="preserve"> 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</si>
  <si>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</t>
    </r>
    <r>
      <rPr>
        <b/>
        <sz val="13"/>
        <color rgb="FF0000FF"/>
        <rFont val="Arial"/>
        <family val="2"/>
        <charset val="204"/>
      </rPr>
      <t xml:space="preserve">марте </t>
    </r>
    <r>
      <rPr>
        <b/>
        <sz val="13"/>
        <color theme="1"/>
        <rFont val="Arial"/>
        <family val="2"/>
        <charset val="204"/>
      </rPr>
      <t>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</si>
  <si>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 в марте 2013 г.</t>
    </r>
  </si>
  <si>
    <t>Ставка за мощность (рублей/МВт в месяц без НДС) ЗА март</t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</si>
  <si>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в </t>
    </r>
    <r>
      <rPr>
        <b/>
        <sz val="13"/>
        <color rgb="FF0000FF"/>
        <rFont val="Arial"/>
        <family val="2"/>
        <charset val="204"/>
      </rPr>
      <t>марте</t>
    </r>
    <r>
      <rPr>
        <b/>
        <sz val="13"/>
        <color theme="1"/>
        <rFont val="Arial"/>
        <family val="2"/>
        <charset val="204"/>
      </rPr>
      <t xml:space="preserve"> 2013 г.</t>
    </r>
  </si>
  <si>
    <t xml:space="preserve">   *Приказ Федеральной службы по тарифам от 30 октября 2012 г. N 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поставщиков"</t>
  </si>
  <si>
    <t xml:space="preserve"> сбытовая надбавка ГП, в том числе*:   </t>
  </si>
  <si>
    <t>Расчет средневзвешенной нерегулируемой цены э/энергии (мощности) используемый для первой ценовой категории ЗАО "Витимэнергосбыт"</t>
  </si>
  <si>
    <t>№</t>
  </si>
  <si>
    <t>Наименование показателя</t>
  </si>
  <si>
    <t>Ед. изм.</t>
  </si>
  <si>
    <t>Расчет КОЭФФИЦИЕНТА оплаты мощности потребителями</t>
  </si>
  <si>
    <t>КОЭФФИЦИЕНТ оплаты мощности потребителями</t>
  </si>
  <si>
    <t>ЧИСЛИТЕЛЬ</t>
  </si>
  <si>
    <t>МВт</t>
  </si>
  <si>
    <t>сумма объемов фактического потребления мощности ГП на ОРЭМ и РРЭМ</t>
  </si>
  <si>
    <t>1.1.1.1</t>
  </si>
  <si>
    <t>объем фактического пикового потребления мощности ГП на ОРЭМ</t>
  </si>
  <si>
    <t>1.1.1.2</t>
  </si>
  <si>
    <t>величины мощности, соответствующей покупке электрической энергии на РРЭМ</t>
  </si>
  <si>
    <t>сумма объемов мощности, потребленной  потребителями, выбравшими для расчетов вторую - шестую ценовые категории</t>
  </si>
  <si>
    <t>объем мощности, потребленной  населением и приравненным к ним категориям потребителей</t>
  </si>
  <si>
    <t>ЗНАМЕНАТЕЛЬ</t>
  </si>
  <si>
    <t>тыс.кВт*ч.</t>
  </si>
  <si>
    <t>сумма фактических объемов покупки э/э ГП на ОРЭМ и РРЭМ</t>
  </si>
  <si>
    <t>1.2.1.1</t>
  </si>
  <si>
    <t>фактический объем  покупки э/э ГП на ОРЭМ</t>
  </si>
  <si>
    <t>1.2.1.2</t>
  </si>
  <si>
    <t>фактический объем  покупки э/э ГП на РРЭМ</t>
  </si>
  <si>
    <t>сумма объемов э/э, потребленной  потребителями, выбравшими для расчетов вторую - шестую ценовые категории</t>
  </si>
  <si>
    <t>объем э/э, потребленной  населением и приравненным к ним категориям потребителей</t>
  </si>
  <si>
    <t>2</t>
  </si>
  <si>
    <t>Средневзвешенная нерегулируемая цена электрической энергии (мощности), используемая для первой ценовой категории</t>
  </si>
  <si>
    <t>руб./МВт*ч.</t>
  </si>
  <si>
    <t>справочно</t>
  </si>
  <si>
    <t>Фактически опубликованная ОАО "АТС" нерегулируемая цена на электрическую энергию (мощность) на оптовом рынке, руб/МВтч</t>
  </si>
  <si>
    <t>средневзвешенная нерегулируемая цена на электрическую энергию на ОРЭМ</t>
  </si>
  <si>
    <t>руб./МВт*ч</t>
  </si>
  <si>
    <t>произведение средневзвешенной нерегулируемой цены на мощность на оптовом рынке и коэффициента оплаты мощности потребителями</t>
  </si>
  <si>
    <t>2.2.1</t>
  </si>
  <si>
    <t>средневзвешенная нерегулируемая цена на мощность на оптовом рынке</t>
  </si>
  <si>
    <t>руб./МВт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</si>
</sst>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р_._-;\-* #,##0.00_р_._-;_-* &quot;-&quot;??_р_._-;_-@_-"/>
    <numFmt numFmtId="164" formatCode="_-* #,##0_р_._-;\-* #,##0_р_._-;_-* &quot;-&quot;??_р_._-;_-@_-"/>
    <numFmt numFmtId="165" formatCode="#,##0.00_р_."/>
    <numFmt numFmtId="166" formatCode="#,##0.000"/>
    <numFmt numFmtId="167" formatCode="0.000"/>
    <numFmt numFmtId="168" formatCode="_-* #,##0.000_р_._-;\-* #,##0.000_р_._-;_-* &quot;-&quot;??_р_._-;_-@_-"/>
    <numFmt numFmtId="171" formatCode="#,##0.000000_ ;[Red]\-#,##0.000000\ "/>
    <numFmt numFmtId="172" formatCode="#,##0.000000000_ ;[Red]\-#,##0.000000000\ "/>
    <numFmt numFmtId="173" formatCode="#,##0.00_ ;[Red]\-#,##0.00\ "/>
  </numFmts>
  <fonts count="5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9"/>
      <color indexed="8"/>
      <name val="Arial"/>
      <family val="2"/>
      <charset val="204"/>
    </font>
    <font>
      <b/>
      <sz val="10"/>
      <color theme="1"/>
      <name val="Calibri"/>
      <family val="2"/>
      <charset val="204"/>
    </font>
    <font>
      <sz val="13"/>
      <color theme="1"/>
      <name val="Arial"/>
      <family val="2"/>
      <charset val="204"/>
    </font>
    <font>
      <b/>
      <sz val="10.5"/>
      <color theme="1"/>
      <name val="Arial"/>
      <family val="2"/>
      <charset val="204"/>
    </font>
    <font>
      <b/>
      <sz val="10.5"/>
      <color theme="1"/>
      <name val="Calibri"/>
      <family val="2"/>
      <charset val="204"/>
    </font>
    <font>
      <b/>
      <sz val="13"/>
      <color rgb="FF0000FF"/>
      <name val="Arial"/>
      <family val="2"/>
      <charset val="204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1"/>
      <name val="Arial Cyr"/>
      <charset val="204"/>
    </font>
    <font>
      <sz val="11"/>
      <color theme="1"/>
      <name val="Calibri"/>
      <family val="2"/>
      <scheme val="minor"/>
    </font>
    <font>
      <sz val="10"/>
      <name val="Tahoma"/>
      <family val="2"/>
      <charset val="204"/>
    </font>
    <font>
      <sz val="10"/>
      <color rgb="FFFF0000"/>
      <name val="Arial Cyr"/>
      <charset val="204"/>
    </font>
    <font>
      <sz val="10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0"/>
      <color rgb="FF0000FF"/>
      <name val="Arial"/>
      <family val="2"/>
      <charset val="204"/>
    </font>
    <font>
      <sz val="11"/>
      <color rgb="FF0000FF"/>
      <name val="Arial"/>
      <family val="2"/>
      <charset val="204"/>
    </font>
    <font>
      <sz val="8"/>
      <name val="Arial"/>
      <family val="2"/>
    </font>
    <font>
      <sz val="8"/>
      <color indexed="8"/>
      <name val="Arial"/>
      <family val="2"/>
    </font>
    <font>
      <b/>
      <sz val="9"/>
      <color theme="1"/>
      <name val="Arial"/>
      <family val="2"/>
      <charset val="204"/>
    </font>
    <font>
      <i/>
      <sz val="10"/>
      <color theme="1"/>
      <name val="Arial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1FFE1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0">
    <xf numFmtId="0" fontId="0" fillId="0" borderId="0"/>
    <xf numFmtId="0" fontId="7" fillId="0" borderId="0"/>
    <xf numFmtId="0" fontId="9" fillId="0" borderId="0"/>
    <xf numFmtId="9" fontId="9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9" fillId="0" borderId="0"/>
    <xf numFmtId="0" fontId="3" fillId="0" borderId="0"/>
    <xf numFmtId="0" fontId="11" fillId="0" borderId="0"/>
    <xf numFmtId="0" fontId="12" fillId="0" borderId="42" applyNumberFormat="0" applyFill="0" applyAlignment="0" applyProtection="0"/>
    <xf numFmtId="0" fontId="13" fillId="8" borderId="0" applyNumberFormat="0" applyBorder="0" applyAlignment="0" applyProtection="0"/>
    <xf numFmtId="0" fontId="14" fillId="9" borderId="0" applyNumberFormat="0" applyBorder="0" applyAlignment="0" applyProtection="0"/>
    <xf numFmtId="0" fontId="9" fillId="10" borderId="43" applyNumberFormat="0" applyFont="0" applyAlignment="0" applyProtection="0"/>
    <xf numFmtId="0" fontId="15" fillId="0" borderId="44" applyNumberFormat="0" applyFill="0" applyAlignment="0" applyProtection="0"/>
    <xf numFmtId="0" fontId="16" fillId="11" borderId="45" applyNumberFormat="0" applyAlignment="0" applyProtection="0"/>
    <xf numFmtId="0" fontId="17" fillId="0" borderId="0" applyNumberFormat="0" applyFill="0" applyBorder="0" applyAlignment="0" applyProtection="0"/>
    <xf numFmtId="0" fontId="2" fillId="0" borderId="0"/>
    <xf numFmtId="0" fontId="9" fillId="15" borderId="0" applyNumberFormat="0" applyBorder="0" applyAlignment="0" applyProtection="0"/>
    <xf numFmtId="0" fontId="28" fillId="0" borderId="90" applyNumberFormat="0" applyFill="0" applyAlignment="0" applyProtection="0"/>
    <xf numFmtId="0" fontId="27" fillId="0" borderId="0"/>
    <xf numFmtId="43" fontId="4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4" fillId="0" borderId="0"/>
    <xf numFmtId="0" fontId="50" fillId="0" borderId="0"/>
    <xf numFmtId="0" fontId="50" fillId="0" borderId="0"/>
    <xf numFmtId="0" fontId="43" fillId="0" borderId="0"/>
  </cellStyleXfs>
  <cellXfs count="474">
    <xf numFmtId="0" fontId="0" fillId="0" borderId="0" xfId="0"/>
    <xf numFmtId="0" fontId="6" fillId="0" borderId="0" xfId="0" applyFont="1" applyFill="1" applyAlignment="1">
      <alignment wrapText="1"/>
    </xf>
    <xf numFmtId="164" fontId="5" fillId="0" borderId="0" xfId="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 wrapText="1"/>
    </xf>
    <xf numFmtId="0" fontId="18" fillId="4" borderId="0" xfId="11" applyFont="1" applyFill="1" applyAlignment="1">
      <alignment vertical="top" wrapText="1"/>
    </xf>
    <xf numFmtId="0" fontId="18" fillId="4" borderId="0" xfId="11" applyFont="1" applyFill="1" applyAlignment="1">
      <alignment vertical="top"/>
    </xf>
    <xf numFmtId="0" fontId="19" fillId="4" borderId="0" xfId="11" applyFont="1" applyFill="1"/>
    <xf numFmtId="0" fontId="19" fillId="4" borderId="0" xfId="11" applyFont="1" applyFill="1" applyAlignment="1">
      <alignment vertical="center"/>
    </xf>
    <xf numFmtId="0" fontId="5" fillId="0" borderId="0" xfId="0" applyFont="1" applyFill="1" applyBorder="1" applyAlignment="1">
      <alignment vertical="center" wrapText="1"/>
    </xf>
    <xf numFmtId="49" fontId="19" fillId="4" borderId="0" xfId="11" applyNumberFormat="1" applyFont="1" applyFill="1" applyAlignment="1">
      <alignment horizontal="center"/>
    </xf>
    <xf numFmtId="166" fontId="19" fillId="4" borderId="0" xfId="11" applyNumberFormat="1" applyFont="1" applyFill="1" applyAlignment="1">
      <alignment horizontal="center"/>
    </xf>
    <xf numFmtId="49" fontId="22" fillId="4" borderId="52" xfId="11" applyNumberFormat="1" applyFont="1" applyFill="1" applyBorder="1" applyAlignment="1">
      <alignment horizontal="center" vertical="center" wrapText="1"/>
    </xf>
    <xf numFmtId="49" fontId="22" fillId="4" borderId="25" xfId="11" applyNumberFormat="1" applyFont="1" applyFill="1" applyBorder="1" applyAlignment="1">
      <alignment horizontal="center" vertical="center" wrapText="1"/>
    </xf>
    <xf numFmtId="49" fontId="22" fillId="4" borderId="53" xfId="11" applyNumberFormat="1" applyFont="1" applyFill="1" applyBorder="1" applyAlignment="1">
      <alignment horizontal="left" vertical="center" wrapText="1" indent="2"/>
    </xf>
    <xf numFmtId="49" fontId="22" fillId="4" borderId="22" xfId="11" applyNumberFormat="1" applyFont="1" applyFill="1" applyBorder="1" applyAlignment="1">
      <alignment horizontal="left" vertical="center" wrapText="1" indent="2"/>
    </xf>
    <xf numFmtId="49" fontId="23" fillId="4" borderId="8" xfId="11" applyNumberFormat="1" applyFont="1" applyFill="1" applyBorder="1" applyAlignment="1">
      <alignment horizontal="center" vertical="center" wrapText="1"/>
    </xf>
    <xf numFmtId="49" fontId="23" fillId="4" borderId="12" xfId="11" applyNumberFormat="1" applyFont="1" applyFill="1" applyBorder="1" applyAlignment="1">
      <alignment horizontal="left" vertical="center" wrapText="1" indent="1"/>
    </xf>
    <xf numFmtId="49" fontId="22" fillId="4" borderId="5" xfId="11" applyNumberFormat="1" applyFont="1" applyFill="1" applyBorder="1" applyAlignment="1">
      <alignment horizontal="center" vertical="center" wrapText="1"/>
    </xf>
    <xf numFmtId="49" fontId="22" fillId="4" borderId="7" xfId="11" applyNumberFormat="1" applyFont="1" applyFill="1" applyBorder="1" applyAlignment="1">
      <alignment horizontal="center" vertical="center" wrapText="1"/>
    </xf>
    <xf numFmtId="49" fontId="23" fillId="4" borderId="17" xfId="11" applyNumberFormat="1" applyFont="1" applyFill="1" applyBorder="1" applyAlignment="1">
      <alignment horizontal="left" vertical="center" wrapText="1" indent="1"/>
    </xf>
    <xf numFmtId="166" fontId="23" fillId="6" borderId="13" xfId="11" applyNumberFormat="1" applyFont="1" applyFill="1" applyBorder="1" applyAlignment="1">
      <alignment horizontal="center" vertical="center" wrapText="1"/>
    </xf>
    <xf numFmtId="166" fontId="23" fillId="6" borderId="12" xfId="11" applyNumberFormat="1" applyFont="1" applyFill="1" applyBorder="1" applyAlignment="1">
      <alignment horizontal="center" vertical="center" wrapText="1"/>
    </xf>
    <xf numFmtId="166" fontId="23" fillId="6" borderId="33" xfId="11" applyNumberFormat="1" applyFont="1" applyFill="1" applyBorder="1" applyAlignment="1">
      <alignment horizontal="center" vertical="center" wrapText="1"/>
    </xf>
    <xf numFmtId="49" fontId="22" fillId="4" borderId="21" xfId="11" applyNumberFormat="1" applyFont="1" applyFill="1" applyBorder="1" applyAlignment="1">
      <alignment horizontal="center" vertical="center" wrapText="1"/>
    </xf>
    <xf numFmtId="49" fontId="22" fillId="4" borderId="27" xfId="11" applyNumberFormat="1" applyFont="1" applyFill="1" applyBorder="1" applyAlignment="1">
      <alignment horizontal="center" vertical="center" wrapText="1"/>
    </xf>
    <xf numFmtId="166" fontId="22" fillId="6" borderId="54" xfId="11" applyNumberFormat="1" applyFont="1" applyFill="1" applyBorder="1" applyAlignment="1">
      <alignment horizontal="center" vertical="center" wrapText="1"/>
    </xf>
    <xf numFmtId="166" fontId="22" fillId="6" borderId="32" xfId="11" applyNumberFormat="1" applyFont="1" applyFill="1" applyBorder="1" applyAlignment="1">
      <alignment horizontal="center" vertical="center" wrapText="1"/>
    </xf>
    <xf numFmtId="166" fontId="22" fillId="6" borderId="55" xfId="11" applyNumberFormat="1" applyFont="1" applyFill="1" applyBorder="1" applyAlignment="1">
      <alignment horizontal="center" vertical="center" wrapText="1"/>
    </xf>
    <xf numFmtId="166" fontId="22" fillId="6" borderId="38" xfId="11" applyNumberFormat="1" applyFont="1" applyFill="1" applyBorder="1" applyAlignment="1">
      <alignment vertical="center" wrapText="1"/>
    </xf>
    <xf numFmtId="166" fontId="22" fillId="6" borderId="1" xfId="11" applyNumberFormat="1" applyFont="1" applyFill="1" applyBorder="1" applyAlignment="1">
      <alignment vertical="center" wrapText="1"/>
    </xf>
    <xf numFmtId="166" fontId="22" fillId="6" borderId="37" xfId="11" applyNumberFormat="1" applyFont="1" applyFill="1" applyBorder="1" applyAlignment="1">
      <alignment vertical="center" wrapText="1"/>
    </xf>
    <xf numFmtId="166" fontId="23" fillId="6" borderId="17" xfId="11" applyNumberFormat="1" applyFont="1" applyFill="1" applyBorder="1" applyAlignment="1">
      <alignment horizontal="center" vertical="center" wrapText="1"/>
    </xf>
    <xf numFmtId="49" fontId="22" fillId="4" borderId="19" xfId="11" applyNumberFormat="1" applyFont="1" applyFill="1" applyBorder="1" applyAlignment="1">
      <alignment horizontal="left" vertical="center" wrapText="1" indent="2"/>
    </xf>
    <xf numFmtId="166" fontId="22" fillId="6" borderId="28" xfId="11" applyNumberFormat="1" applyFont="1" applyFill="1" applyBorder="1" applyAlignment="1">
      <alignment horizontal="center" vertical="center" wrapText="1"/>
    </xf>
    <xf numFmtId="166" fontId="22" fillId="6" borderId="19" xfId="11" applyNumberFormat="1" applyFont="1" applyFill="1" applyBorder="1" applyAlignment="1">
      <alignment vertical="center" wrapText="1"/>
    </xf>
    <xf numFmtId="166" fontId="22" fillId="6" borderId="1" xfId="11" applyNumberFormat="1" applyFont="1" applyFill="1" applyBorder="1" applyAlignment="1">
      <alignment horizontal="center" vertical="center" wrapText="1"/>
    </xf>
    <xf numFmtId="166" fontId="22" fillId="6" borderId="46" xfId="11" applyNumberFormat="1" applyFont="1" applyFill="1" applyBorder="1" applyAlignment="1">
      <alignment vertical="center" wrapText="1"/>
    </xf>
    <xf numFmtId="49" fontId="22" fillId="4" borderId="16" xfId="11" applyNumberFormat="1" applyFont="1" applyFill="1" applyBorder="1" applyAlignment="1">
      <alignment horizontal="center" vertical="center" wrapText="1"/>
    </xf>
    <xf numFmtId="49" fontId="22" fillId="4" borderId="10" xfId="11" applyNumberFormat="1" applyFont="1" applyFill="1" applyBorder="1" applyAlignment="1">
      <alignment horizontal="left" vertical="center" wrapText="1" indent="2"/>
    </xf>
    <xf numFmtId="166" fontId="22" fillId="6" borderId="29" xfId="11" applyNumberFormat="1" applyFont="1" applyFill="1" applyBorder="1" applyAlignment="1">
      <alignment vertical="center" wrapText="1"/>
    </xf>
    <xf numFmtId="49" fontId="6" fillId="5" borderId="8" xfId="0" applyNumberFormat="1" applyFont="1" applyFill="1" applyBorder="1" applyAlignment="1">
      <alignment horizontal="center" vertical="center" wrapText="1"/>
    </xf>
    <xf numFmtId="166" fontId="6" fillId="5" borderId="0" xfId="0" applyNumberFormat="1" applyFont="1" applyFill="1" applyBorder="1" applyAlignment="1">
      <alignment vertical="center" wrapText="1"/>
    </xf>
    <xf numFmtId="166" fontId="6" fillId="5" borderId="15" xfId="0" applyNumberFormat="1" applyFont="1" applyFill="1" applyBorder="1" applyAlignment="1">
      <alignment vertical="center" wrapText="1"/>
    </xf>
    <xf numFmtId="0" fontId="6" fillId="5" borderId="0" xfId="0" applyFont="1" applyFill="1" applyAlignment="1">
      <alignment wrapText="1"/>
    </xf>
    <xf numFmtId="49" fontId="6" fillId="3" borderId="8" xfId="0" applyNumberFormat="1" applyFont="1" applyFill="1" applyBorder="1" applyAlignment="1">
      <alignment horizontal="center" vertical="center" wrapText="1"/>
    </xf>
    <xf numFmtId="166" fontId="6" fillId="3" borderId="12" xfId="0" applyNumberFormat="1" applyFont="1" applyFill="1" applyBorder="1" applyAlignment="1">
      <alignment vertical="center" wrapText="1"/>
    </xf>
    <xf numFmtId="166" fontId="6" fillId="3" borderId="13" xfId="0" applyNumberFormat="1" applyFont="1" applyFill="1" applyBorder="1" applyAlignment="1">
      <alignment vertical="center" wrapText="1"/>
    </xf>
    <xf numFmtId="0" fontId="6" fillId="3" borderId="0" xfId="0" applyFont="1" applyFill="1" applyAlignment="1">
      <alignment wrapText="1"/>
    </xf>
    <xf numFmtId="49" fontId="23" fillId="3" borderId="11" xfId="11" applyNumberFormat="1" applyFont="1" applyFill="1" applyBorder="1" applyAlignment="1">
      <alignment horizontal="center" vertical="center" wrapText="1"/>
    </xf>
    <xf numFmtId="166" fontId="6" fillId="3" borderId="0" xfId="0" applyNumberFormat="1" applyFont="1" applyFill="1" applyBorder="1" applyAlignment="1">
      <alignment vertical="center" wrapText="1"/>
    </xf>
    <xf numFmtId="166" fontId="6" fillId="3" borderId="15" xfId="0" applyNumberFormat="1" applyFont="1" applyFill="1" applyBorder="1" applyAlignment="1">
      <alignment vertical="center" wrapText="1"/>
    </xf>
    <xf numFmtId="0" fontId="6" fillId="13" borderId="0" xfId="0" applyFont="1" applyFill="1" applyAlignment="1">
      <alignment wrapText="1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59" xfId="11" applyNumberFormat="1" applyFont="1" applyFill="1" applyBorder="1" applyAlignment="1">
      <alignment horizontal="left" vertical="center" wrapText="1" indent="2"/>
    </xf>
    <xf numFmtId="49" fontId="22" fillId="4" borderId="60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49" fontId="22" fillId="4" borderId="48" xfId="11" applyNumberFormat="1" applyFont="1" applyFill="1" applyBorder="1" applyAlignment="1">
      <alignment horizontal="left" vertical="center" wrapText="1" indent="2"/>
    </xf>
    <xf numFmtId="49" fontId="22" fillId="4" borderId="69" xfId="11" applyNumberFormat="1" applyFont="1" applyFill="1" applyBorder="1" applyAlignment="1">
      <alignment horizontal="left" vertical="center" wrapText="1" indent="2"/>
    </xf>
    <xf numFmtId="49" fontId="22" fillId="4" borderId="30" xfId="11" applyNumberFormat="1" applyFont="1" applyFill="1" applyBorder="1" applyAlignment="1">
      <alignment horizontal="left" vertical="center" wrapText="1" indent="2"/>
    </xf>
    <xf numFmtId="49" fontId="22" fillId="4" borderId="70" xfId="11" applyNumberFormat="1" applyFont="1" applyFill="1" applyBorder="1" applyAlignment="1">
      <alignment horizontal="left" vertical="center" wrapText="1" indent="2"/>
    </xf>
    <xf numFmtId="0" fontId="18" fillId="4" borderId="0" xfId="20" applyFont="1" applyFill="1" applyAlignment="1">
      <alignment vertical="top"/>
    </xf>
    <xf numFmtId="0" fontId="19" fillId="4" borderId="0" xfId="20" applyFont="1" applyFill="1"/>
    <xf numFmtId="0" fontId="19" fillId="4" borderId="0" xfId="20" applyFont="1" applyFill="1" applyAlignment="1">
      <alignment vertical="center"/>
    </xf>
    <xf numFmtId="0" fontId="23" fillId="7" borderId="71" xfId="20" applyFont="1" applyFill="1" applyBorder="1" applyAlignment="1">
      <alignment horizontal="center" vertical="center" wrapText="1"/>
    </xf>
    <xf numFmtId="0" fontId="23" fillId="7" borderId="72" xfId="20" applyFont="1" applyFill="1" applyBorder="1" applyAlignment="1">
      <alignment horizontal="center" vertical="center" wrapText="1"/>
    </xf>
    <xf numFmtId="0" fontId="23" fillId="7" borderId="74" xfId="20" applyFont="1" applyFill="1" applyBorder="1" applyAlignment="1">
      <alignment horizontal="center" vertical="center" wrapText="1"/>
    </xf>
    <xf numFmtId="0" fontId="23" fillId="7" borderId="75" xfId="20" applyFont="1" applyFill="1" applyBorder="1" applyAlignment="1">
      <alignment horizontal="center" vertical="center" wrapText="1"/>
    </xf>
    <xf numFmtId="0" fontId="19" fillId="12" borderId="0" xfId="20" applyFont="1" applyFill="1" applyAlignment="1">
      <alignment vertical="center"/>
    </xf>
    <xf numFmtId="0" fontId="19" fillId="4" borderId="56" xfId="20" applyFont="1" applyFill="1" applyBorder="1"/>
    <xf numFmtId="0" fontId="22" fillId="4" borderId="0" xfId="20" applyFont="1" applyFill="1"/>
    <xf numFmtId="166" fontId="22" fillId="4" borderId="62" xfId="20" applyNumberFormat="1" applyFont="1" applyFill="1" applyBorder="1" applyAlignment="1">
      <alignment horizontal="right" vertical="center" wrapText="1"/>
    </xf>
    <xf numFmtId="166" fontId="22" fillId="4" borderId="64" xfId="20" applyNumberFormat="1" applyFont="1" applyFill="1" applyBorder="1" applyAlignment="1">
      <alignment horizontal="right" vertical="center" wrapText="1"/>
    </xf>
    <xf numFmtId="166" fontId="22" fillId="4" borderId="3" xfId="20" applyNumberFormat="1" applyFont="1" applyFill="1" applyBorder="1" applyAlignment="1">
      <alignment horizontal="right" vertical="center" wrapText="1"/>
    </xf>
    <xf numFmtId="166" fontId="22" fillId="4" borderId="29" xfId="20" applyNumberFormat="1" applyFont="1" applyFill="1" applyBorder="1" applyAlignment="1">
      <alignment horizontal="right" vertical="center" wrapText="1"/>
    </xf>
    <xf numFmtId="166" fontId="22" fillId="4" borderId="1" xfId="20" applyNumberFormat="1" applyFont="1" applyFill="1" applyBorder="1" applyAlignment="1">
      <alignment horizontal="right" vertical="center" wrapText="1"/>
    </xf>
    <xf numFmtId="166" fontId="22" fillId="4" borderId="19" xfId="20" applyNumberFormat="1" applyFont="1" applyFill="1" applyBorder="1" applyAlignment="1">
      <alignment horizontal="right" vertical="center" wrapText="1"/>
    </xf>
    <xf numFmtId="166" fontId="22" fillId="4" borderId="5" xfId="20" applyNumberFormat="1" applyFont="1" applyFill="1" applyBorder="1" applyAlignment="1">
      <alignment horizontal="right" vertical="center" wrapText="1"/>
    </xf>
    <xf numFmtId="166" fontId="22" fillId="4" borderId="21" xfId="20" applyNumberFormat="1" applyFont="1" applyFill="1" applyBorder="1" applyAlignment="1">
      <alignment horizontal="right" vertical="center" wrapText="1"/>
    </xf>
    <xf numFmtId="0" fontId="23" fillId="7" borderId="83" xfId="20" applyFont="1" applyFill="1" applyBorder="1" applyAlignment="1">
      <alignment horizontal="center" vertical="center" wrapText="1"/>
    </xf>
    <xf numFmtId="166" fontId="22" fillId="4" borderId="79" xfId="20" applyNumberFormat="1" applyFont="1" applyFill="1" applyBorder="1" applyAlignment="1">
      <alignment horizontal="right" vertical="center" wrapText="1"/>
    </xf>
    <xf numFmtId="166" fontId="19" fillId="4" borderId="0" xfId="20" applyNumberFormat="1" applyFont="1" applyFill="1"/>
    <xf numFmtId="166" fontId="22" fillId="4" borderId="9" xfId="20" applyNumberFormat="1" applyFont="1" applyFill="1" applyBorder="1" applyAlignment="1">
      <alignment horizontal="right" vertical="center" wrapText="1"/>
    </xf>
    <xf numFmtId="166" fontId="22" fillId="4" borderId="20" xfId="20" applyNumberFormat="1" applyFont="1" applyFill="1" applyBorder="1" applyAlignment="1">
      <alignment horizontal="right" vertical="center" wrapText="1"/>
    </xf>
    <xf numFmtId="0" fontId="19" fillId="4" borderId="48" xfId="20" applyFont="1" applyFill="1" applyBorder="1"/>
    <xf numFmtId="0" fontId="19" fillId="4" borderId="51" xfId="20" applyFont="1" applyFill="1" applyBorder="1"/>
    <xf numFmtId="0" fontId="19" fillId="4" borderId="12" xfId="20" applyFont="1" applyFill="1" applyBorder="1"/>
    <xf numFmtId="0" fontId="19" fillId="4" borderId="36" xfId="20" applyFont="1" applyFill="1" applyBorder="1"/>
    <xf numFmtId="166" fontId="23" fillId="4" borderId="24" xfId="11" applyNumberFormat="1" applyFont="1" applyFill="1" applyBorder="1" applyAlignment="1">
      <alignment horizontal="center" vertical="center" wrapText="1"/>
    </xf>
    <xf numFmtId="166" fontId="23" fillId="4" borderId="17" xfId="11" applyNumberFormat="1" applyFont="1" applyFill="1" applyBorder="1" applyAlignment="1">
      <alignment horizontal="center" vertical="center" wrapText="1"/>
    </xf>
    <xf numFmtId="166" fontId="23" fillId="4" borderId="13" xfId="11" applyNumberFormat="1" applyFont="1" applyFill="1" applyBorder="1" applyAlignment="1">
      <alignment horizontal="center" vertical="center" wrapText="1"/>
    </xf>
    <xf numFmtId="166" fontId="22" fillId="4" borderId="53" xfId="11" applyNumberFormat="1" applyFont="1" applyFill="1" applyBorder="1" applyAlignment="1">
      <alignment horizontal="center" vertical="center" wrapText="1"/>
    </xf>
    <xf numFmtId="166" fontId="22" fillId="4" borderId="51" xfId="11" applyNumberFormat="1" applyFont="1" applyFill="1" applyBorder="1" applyAlignment="1">
      <alignment horizontal="center" vertical="center" wrapText="1"/>
    </xf>
    <xf numFmtId="166" fontId="22" fillId="4" borderId="54" xfId="11" applyNumberFormat="1" applyFont="1" applyFill="1" applyBorder="1" applyAlignment="1">
      <alignment horizontal="center" vertical="center" wrapText="1"/>
    </xf>
    <xf numFmtId="166" fontId="22" fillId="4" borderId="38" xfId="11" applyNumberFormat="1" applyFont="1" applyFill="1" applyBorder="1" applyAlignment="1">
      <alignment horizontal="center" vertical="center" wrapText="1"/>
    </xf>
    <xf numFmtId="166" fontId="22" fillId="4" borderId="6" xfId="11" applyNumberFormat="1" applyFont="1" applyFill="1" applyBorder="1" applyAlignment="1">
      <alignment horizontal="center" vertical="center" wrapText="1"/>
    </xf>
    <xf numFmtId="166" fontId="22" fillId="4" borderId="32" xfId="11" applyNumberFormat="1" applyFont="1" applyFill="1" applyBorder="1" applyAlignment="1">
      <alignment horizontal="center" vertical="center" wrapText="1"/>
    </xf>
    <xf numFmtId="166" fontId="23" fillId="4" borderId="33" xfId="11" applyNumberFormat="1" applyFont="1" applyFill="1" applyBorder="1" applyAlignment="1">
      <alignment horizontal="center" vertical="center" wrapText="1"/>
    </xf>
    <xf numFmtId="166" fontId="22" fillId="4" borderId="41" xfId="11" applyNumberFormat="1" applyFont="1" applyFill="1" applyBorder="1" applyAlignment="1">
      <alignment horizontal="center" vertical="center" wrapText="1"/>
    </xf>
    <xf numFmtId="0" fontId="21" fillId="4" borderId="0" xfId="20" applyFont="1" applyFill="1" applyAlignment="1">
      <alignment horizontal="left" vertical="center" indent="1"/>
    </xf>
    <xf numFmtId="0" fontId="24" fillId="4" borderId="0" xfId="20" applyFont="1" applyFill="1"/>
    <xf numFmtId="0" fontId="23" fillId="4" borderId="60" xfId="20" applyFont="1" applyFill="1" applyBorder="1" applyAlignment="1">
      <alignment horizontal="center" vertical="center" wrapText="1"/>
    </xf>
    <xf numFmtId="166" fontId="23" fillId="4" borderId="76" xfId="20" applyNumberFormat="1" applyFont="1" applyFill="1" applyBorder="1" applyAlignment="1">
      <alignment horizontal="right" vertical="center" wrapText="1"/>
    </xf>
    <xf numFmtId="166" fontId="23" fillId="4" borderId="63" xfId="20" applyNumberFormat="1" applyFont="1" applyFill="1" applyBorder="1" applyAlignment="1">
      <alignment horizontal="right" vertical="center" wrapText="1"/>
    </xf>
    <xf numFmtId="166" fontId="23" fillId="4" borderId="65" xfId="20" applyNumberFormat="1" applyFont="1" applyFill="1" applyBorder="1" applyAlignment="1">
      <alignment horizontal="right" vertical="center" wrapText="1"/>
    </xf>
    <xf numFmtId="166" fontId="23" fillId="4" borderId="68" xfId="20" applyNumberFormat="1" applyFont="1" applyFill="1" applyBorder="1" applyAlignment="1">
      <alignment horizontal="right" vertical="center" wrapText="1"/>
    </xf>
    <xf numFmtId="166" fontId="23" fillId="4" borderId="67" xfId="20" applyNumberFormat="1" applyFont="1" applyFill="1" applyBorder="1" applyAlignment="1">
      <alignment horizontal="right" vertical="center" wrapText="1"/>
    </xf>
    <xf numFmtId="166" fontId="23" fillId="4" borderId="66" xfId="20" applyNumberFormat="1" applyFont="1" applyFill="1" applyBorder="1" applyAlignment="1">
      <alignment horizontal="right" vertical="center" wrapText="1"/>
    </xf>
    <xf numFmtId="166" fontId="23" fillId="4" borderId="77" xfId="20" applyNumberFormat="1" applyFont="1" applyFill="1" applyBorder="1" applyAlignment="1">
      <alignment horizontal="right" vertical="center" wrapText="1"/>
    </xf>
    <xf numFmtId="0" fontId="24" fillId="4" borderId="0" xfId="20" applyFont="1" applyFill="1" applyAlignment="1">
      <alignment vertical="center"/>
    </xf>
    <xf numFmtId="0" fontId="23" fillId="4" borderId="57" xfId="20" applyFont="1" applyFill="1" applyBorder="1" applyAlignment="1">
      <alignment horizontal="center" vertical="center" wrapText="1"/>
    </xf>
    <xf numFmtId="0" fontId="23" fillId="4" borderId="78" xfId="20" applyFont="1" applyFill="1" applyBorder="1" applyAlignment="1">
      <alignment horizontal="center" vertical="center" wrapText="1"/>
    </xf>
    <xf numFmtId="0" fontId="23" fillId="4" borderId="58" xfId="20" applyFont="1" applyFill="1" applyBorder="1" applyAlignment="1">
      <alignment horizontal="center" vertical="center" wrapText="1"/>
    </xf>
    <xf numFmtId="0" fontId="23" fillId="4" borderId="30" xfId="20" applyFont="1" applyFill="1" applyBorder="1" applyAlignment="1">
      <alignment horizontal="center" vertical="center" wrapText="1"/>
    </xf>
    <xf numFmtId="0" fontId="23" fillId="4" borderId="82" xfId="20" applyFont="1" applyFill="1" applyBorder="1" applyAlignment="1">
      <alignment horizontal="center" vertical="center" wrapText="1"/>
    </xf>
    <xf numFmtId="0" fontId="23" fillId="7" borderId="73" xfId="20" applyFont="1" applyFill="1" applyBorder="1" applyAlignment="1">
      <alignment horizontal="center" vertical="center" wrapText="1"/>
    </xf>
    <xf numFmtId="49" fontId="23" fillId="5" borderId="12" xfId="11" applyNumberFormat="1" applyFont="1" applyFill="1" applyBorder="1" applyAlignment="1">
      <alignment horizontal="left" vertical="center" indent="1"/>
    </xf>
    <xf numFmtId="49" fontId="23" fillId="3" borderId="12" xfId="11" applyNumberFormat="1" applyFont="1" applyFill="1" applyBorder="1" applyAlignment="1">
      <alignment horizontal="left" vertical="center" indent="1"/>
    </xf>
    <xf numFmtId="49" fontId="22" fillId="4" borderId="50" xfId="11" applyNumberFormat="1" applyFont="1" applyFill="1" applyBorder="1" applyAlignment="1">
      <alignment horizontal="left" vertical="center" wrapText="1" indent="2"/>
    </xf>
    <xf numFmtId="49" fontId="22" fillId="4" borderId="70" xfId="11" applyNumberFormat="1" applyFont="1" applyFill="1" applyBorder="1" applyAlignment="1">
      <alignment horizontal="left" vertical="center" wrapText="1" indent="2"/>
    </xf>
    <xf numFmtId="166" fontId="23" fillId="4" borderId="86" xfId="20" applyNumberFormat="1" applyFont="1" applyFill="1" applyBorder="1" applyAlignment="1">
      <alignment horizontal="right" vertical="center" wrapText="1"/>
    </xf>
    <xf numFmtId="166" fontId="22" fillId="4" borderId="16" xfId="20" applyNumberFormat="1" applyFont="1" applyFill="1" applyBorder="1" applyAlignment="1">
      <alignment horizontal="right" vertical="center" wrapText="1"/>
    </xf>
    <xf numFmtId="166" fontId="22" fillId="4" borderId="10" xfId="20" applyNumberFormat="1" applyFont="1" applyFill="1" applyBorder="1" applyAlignment="1">
      <alignment horizontal="right" vertical="center" wrapText="1"/>
    </xf>
    <xf numFmtId="166" fontId="22" fillId="4" borderId="39" xfId="20" applyNumberFormat="1" applyFont="1" applyFill="1" applyBorder="1" applyAlignment="1">
      <alignment horizontal="right" vertical="center" wrapText="1"/>
    </xf>
    <xf numFmtId="166" fontId="22" fillId="4" borderId="41" xfId="20" applyNumberFormat="1" applyFont="1" applyFill="1" applyBorder="1" applyAlignment="1">
      <alignment horizontal="right" vertical="center" wrapText="1"/>
    </xf>
    <xf numFmtId="166" fontId="22" fillId="4" borderId="88" xfId="20" applyNumberFormat="1" applyFont="1" applyFill="1" applyBorder="1" applyAlignment="1">
      <alignment horizontal="right" vertical="center" wrapText="1"/>
    </xf>
    <xf numFmtId="49" fontId="22" fillId="4" borderId="6" xfId="11" applyNumberFormat="1" applyFont="1" applyFill="1" applyBorder="1" applyAlignment="1">
      <alignment horizontal="left" vertical="center" wrapText="1" indent="2"/>
    </xf>
    <xf numFmtId="49" fontId="22" fillId="4" borderId="28" xfId="11" applyNumberFormat="1" applyFont="1" applyFill="1" applyBorder="1" applyAlignment="1">
      <alignment horizontal="left" vertical="center" wrapText="1" indent="2"/>
    </xf>
    <xf numFmtId="49" fontId="22" fillId="4" borderId="1" xfId="11" applyNumberFormat="1" applyFont="1" applyFill="1" applyBorder="1" applyAlignment="1">
      <alignment horizontal="left" vertical="center" wrapText="1" indent="2"/>
    </xf>
    <xf numFmtId="166" fontId="22" fillId="4" borderId="29" xfId="11" applyNumberFormat="1" applyFont="1" applyFill="1" applyBorder="1" applyAlignment="1">
      <alignment horizontal="center" vertical="center" wrapText="1"/>
    </xf>
    <xf numFmtId="166" fontId="22" fillId="6" borderId="6" xfId="11" applyNumberFormat="1" applyFont="1" applyFill="1" applyBorder="1" applyAlignment="1">
      <alignment vertical="center" wrapText="1"/>
    </xf>
    <xf numFmtId="0" fontId="23" fillId="4" borderId="11" xfId="20" applyFont="1" applyFill="1" applyBorder="1" applyAlignment="1">
      <alignment horizontal="center" vertical="center" wrapText="1"/>
    </xf>
    <xf numFmtId="166" fontId="23" fillId="4" borderId="11" xfId="20" applyNumberFormat="1" applyFont="1" applyFill="1" applyBorder="1" applyAlignment="1">
      <alignment horizontal="right" vertical="center" wrapText="1"/>
    </xf>
    <xf numFmtId="166" fontId="23" fillId="4" borderId="17" xfId="20" applyNumberFormat="1" applyFont="1" applyFill="1" applyBorder="1" applyAlignment="1">
      <alignment horizontal="right" vertical="center" wrapText="1"/>
    </xf>
    <xf numFmtId="166" fontId="23" fillId="4" borderId="24" xfId="20" applyNumberFormat="1" applyFont="1" applyFill="1" applyBorder="1" applyAlignment="1">
      <alignment horizontal="right" vertical="center" wrapText="1"/>
    </xf>
    <xf numFmtId="166" fontId="23" fillId="4" borderId="33" xfId="20" applyNumberFormat="1" applyFont="1" applyFill="1" applyBorder="1" applyAlignment="1">
      <alignment horizontal="right" vertical="center" wrapText="1"/>
    </xf>
    <xf numFmtId="166" fontId="23" fillId="4" borderId="12" xfId="20" applyNumberFormat="1" applyFont="1" applyFill="1" applyBorder="1" applyAlignment="1">
      <alignment horizontal="right" vertical="center" wrapText="1"/>
    </xf>
    <xf numFmtId="166" fontId="23" fillId="4" borderId="13" xfId="20" applyNumberFormat="1" applyFont="1" applyFill="1" applyBorder="1" applyAlignment="1">
      <alignment horizontal="right" vertical="center" wrapText="1"/>
    </xf>
    <xf numFmtId="166" fontId="23" fillId="4" borderId="83" xfId="20" applyNumberFormat="1" applyFont="1" applyFill="1" applyBorder="1" applyAlignment="1">
      <alignment horizontal="right" vertical="center" wrapText="1"/>
    </xf>
    <xf numFmtId="166" fontId="23" fillId="4" borderId="71" xfId="20" applyNumberFormat="1" applyFont="1" applyFill="1" applyBorder="1" applyAlignment="1">
      <alignment horizontal="right" vertical="center" wrapText="1"/>
    </xf>
    <xf numFmtId="166" fontId="23" fillId="4" borderId="72" xfId="20" applyNumberFormat="1" applyFont="1" applyFill="1" applyBorder="1" applyAlignment="1">
      <alignment horizontal="right" vertical="center" wrapText="1"/>
    </xf>
    <xf numFmtId="166" fontId="23" fillId="4" borderId="74" xfId="20" applyNumberFormat="1" applyFont="1" applyFill="1" applyBorder="1" applyAlignment="1">
      <alignment horizontal="right" vertical="center" wrapText="1"/>
    </xf>
    <xf numFmtId="166" fontId="23" fillId="4" borderId="75" xfId="20" applyNumberFormat="1" applyFont="1" applyFill="1" applyBorder="1" applyAlignment="1">
      <alignment horizontal="right" vertical="center" wrapText="1"/>
    </xf>
    <xf numFmtId="166" fontId="23" fillId="4" borderId="73" xfId="20" applyNumberFormat="1" applyFont="1" applyFill="1" applyBorder="1" applyAlignment="1">
      <alignment horizontal="right" vertical="center" wrapText="1"/>
    </xf>
    <xf numFmtId="166" fontId="23" fillId="4" borderId="85" xfId="20" applyNumberFormat="1" applyFont="1" applyFill="1" applyBorder="1" applyAlignment="1">
      <alignment horizontal="right" vertical="center" wrapText="1"/>
    </xf>
    <xf numFmtId="0" fontId="23" fillId="4" borderId="48" xfId="20" applyFont="1" applyFill="1" applyBorder="1" applyAlignment="1">
      <alignment horizontal="center" vertical="center" wrapText="1"/>
    </xf>
    <xf numFmtId="0" fontId="21" fillId="4" borderId="0" xfId="20" applyFont="1" applyFill="1" applyBorder="1" applyAlignment="1">
      <alignment horizontal="left" vertical="center" indent="1"/>
    </xf>
    <xf numFmtId="0" fontId="19" fillId="4" borderId="0" xfId="20" applyFont="1" applyFill="1" applyBorder="1"/>
    <xf numFmtId="49" fontId="22" fillId="4" borderId="70" xfId="11" applyNumberFormat="1" applyFont="1" applyFill="1" applyBorder="1" applyAlignment="1">
      <alignment horizontal="left" vertical="center" wrapText="1" indent="2"/>
    </xf>
    <xf numFmtId="4" fontId="23" fillId="4" borderId="11" xfId="20" applyNumberFormat="1" applyFont="1" applyFill="1" applyBorder="1" applyAlignment="1">
      <alignment horizontal="right" vertical="center" wrapText="1"/>
    </xf>
    <xf numFmtId="0" fontId="22" fillId="4" borderId="0" xfId="20" applyFont="1" applyFill="1" applyBorder="1"/>
    <xf numFmtId="4" fontId="29" fillId="0" borderId="0" xfId="20" applyNumberFormat="1" applyFont="1"/>
    <xf numFmtId="0" fontId="19" fillId="4" borderId="30" xfId="20" applyFont="1" applyFill="1" applyBorder="1"/>
    <xf numFmtId="0" fontId="24" fillId="4" borderId="0" xfId="20" applyFont="1" applyFill="1" applyAlignment="1">
      <alignment wrapText="1"/>
    </xf>
    <xf numFmtId="49" fontId="23" fillId="5" borderId="21" xfId="11" applyNumberFormat="1" applyFont="1" applyFill="1" applyBorder="1" applyAlignment="1">
      <alignment horizontal="center" vertical="center" wrapText="1"/>
    </xf>
    <xf numFmtId="49" fontId="23" fillId="5" borderId="35" xfId="11" applyNumberFormat="1" applyFont="1" applyFill="1" applyBorder="1" applyAlignment="1">
      <alignment horizontal="left" vertical="center" indent="1"/>
    </xf>
    <xf numFmtId="0" fontId="18" fillId="4" borderId="0" xfId="11" applyFont="1" applyFill="1" applyAlignment="1">
      <alignment horizontal="center" vertical="top" wrapText="1"/>
    </xf>
    <xf numFmtId="0" fontId="19" fillId="4" borderId="0" xfId="20" applyFont="1" applyFill="1" applyBorder="1" applyAlignment="1">
      <alignment vertical="center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49" fontId="22" fillId="4" borderId="50" xfId="11" applyNumberFormat="1" applyFont="1" applyFill="1" applyBorder="1" applyAlignment="1">
      <alignment horizontal="left" vertical="center" wrapText="1" indent="2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0" fontId="23" fillId="14" borderId="11" xfId="20" applyFont="1" applyFill="1" applyBorder="1" applyAlignment="1">
      <alignment horizontal="center" vertical="center" wrapText="1"/>
    </xf>
    <xf numFmtId="0" fontId="23" fillId="14" borderId="12" xfId="20" applyFont="1" applyFill="1" applyBorder="1" applyAlignment="1">
      <alignment horizontal="center" vertical="center" wrapText="1"/>
    </xf>
    <xf numFmtId="0" fontId="23" fillId="14" borderId="71" xfId="20" applyFont="1" applyFill="1" applyBorder="1" applyAlignment="1">
      <alignment horizontal="center" vertical="center" wrapText="1"/>
    </xf>
    <xf numFmtId="0" fontId="23" fillId="14" borderId="72" xfId="20" applyFont="1" applyFill="1" applyBorder="1" applyAlignment="1">
      <alignment horizontal="center" vertical="center" wrapText="1"/>
    </xf>
    <xf numFmtId="0" fontId="23" fillId="14" borderId="73" xfId="20" applyFont="1" applyFill="1" applyBorder="1" applyAlignment="1">
      <alignment horizontal="center" vertical="center" wrapText="1"/>
    </xf>
    <xf numFmtId="0" fontId="23" fillId="14" borderId="74" xfId="20" applyFont="1" applyFill="1" applyBorder="1" applyAlignment="1">
      <alignment horizontal="center" vertical="center" wrapText="1"/>
    </xf>
    <xf numFmtId="0" fontId="23" fillId="14" borderId="75" xfId="20" applyFont="1" applyFill="1" applyBorder="1" applyAlignment="1">
      <alignment horizontal="center" vertical="center" wrapText="1"/>
    </xf>
    <xf numFmtId="0" fontId="23" fillId="14" borderId="83" xfId="20" applyFont="1" applyFill="1" applyBorder="1" applyAlignment="1">
      <alignment horizontal="center" vertical="center" wrapText="1"/>
    </xf>
    <xf numFmtId="0" fontId="23" fillId="14" borderId="48" xfId="20" applyFont="1" applyFill="1" applyBorder="1" applyAlignment="1">
      <alignment horizontal="center" vertical="center" wrapText="1"/>
    </xf>
    <xf numFmtId="0" fontId="23" fillId="14" borderId="17" xfId="20" applyFont="1" applyFill="1" applyBorder="1" applyAlignment="1">
      <alignment horizontal="center" vertical="center" wrapText="1"/>
    </xf>
    <xf numFmtId="0" fontId="23" fillId="14" borderId="33" xfId="20" applyFont="1" applyFill="1" applyBorder="1" applyAlignment="1">
      <alignment horizontal="center" vertical="center" wrapText="1"/>
    </xf>
    <xf numFmtId="0" fontId="23" fillId="14" borderId="24" xfId="20" applyFont="1" applyFill="1" applyBorder="1" applyAlignment="1">
      <alignment horizontal="center" vertical="center" wrapText="1"/>
    </xf>
    <xf numFmtId="0" fontId="23" fillId="14" borderId="18" xfId="20" applyFont="1" applyFill="1" applyBorder="1" applyAlignment="1">
      <alignment horizontal="center" vertical="center" wrapText="1"/>
    </xf>
    <xf numFmtId="166" fontId="32" fillId="14" borderId="19" xfId="11" applyNumberFormat="1" applyFont="1" applyFill="1" applyBorder="1" applyAlignment="1">
      <alignment horizontal="center" vertical="center" wrapText="1"/>
    </xf>
    <xf numFmtId="166" fontId="32" fillId="14" borderId="35" xfId="11" applyNumberFormat="1" applyFont="1" applyFill="1" applyBorder="1" applyAlignment="1">
      <alignment horizontal="center" vertical="center" wrapText="1"/>
    </xf>
    <xf numFmtId="166" fontId="32" fillId="14" borderId="20" xfId="11" applyNumberFormat="1" applyFont="1" applyFill="1" applyBorder="1" applyAlignment="1">
      <alignment horizontal="center" vertical="center" wrapText="1"/>
    </xf>
    <xf numFmtId="0" fontId="23" fillId="14" borderId="53" xfId="20" applyFont="1" applyFill="1" applyBorder="1" applyAlignment="1">
      <alignment horizontal="center" vertical="center" wrapText="1"/>
    </xf>
    <xf numFmtId="0" fontId="23" fillId="14" borderId="56" xfId="20" applyFont="1" applyFill="1" applyBorder="1" applyAlignment="1">
      <alignment horizontal="center" vertical="center" wrapText="1"/>
    </xf>
    <xf numFmtId="0" fontId="23" fillId="14" borderId="94" xfId="20" applyFont="1" applyFill="1" applyBorder="1" applyAlignment="1">
      <alignment horizontal="center" vertical="center" wrapText="1"/>
    </xf>
    <xf numFmtId="0" fontId="23" fillId="14" borderId="95" xfId="20" applyFont="1" applyFill="1" applyBorder="1" applyAlignment="1">
      <alignment horizontal="center" vertical="center" wrapText="1"/>
    </xf>
    <xf numFmtId="166" fontId="22" fillId="4" borderId="37" xfId="11" applyNumberFormat="1" applyFont="1" applyFill="1" applyBorder="1" applyAlignment="1">
      <alignment horizontal="center" vertical="center" wrapText="1"/>
    </xf>
    <xf numFmtId="166" fontId="22" fillId="4" borderId="47" xfId="11" applyNumberFormat="1" applyFont="1" applyFill="1" applyBorder="1" applyAlignment="1">
      <alignment horizontal="center" vertical="center" wrapText="1"/>
    </xf>
    <xf numFmtId="166" fontId="22" fillId="4" borderId="46" xfId="11" applyNumberFormat="1" applyFont="1" applyFill="1" applyBorder="1" applyAlignment="1">
      <alignment horizontal="center" vertical="center" wrapText="1"/>
    </xf>
    <xf numFmtId="49" fontId="22" fillId="4" borderId="36" xfId="11" applyNumberFormat="1" applyFont="1" applyFill="1" applyBorder="1" applyAlignment="1">
      <alignment horizontal="left" vertical="center" wrapText="1" indent="2"/>
    </xf>
    <xf numFmtId="49" fontId="22" fillId="4" borderId="97" xfId="11" applyNumberFormat="1" applyFont="1" applyFill="1" applyBorder="1" applyAlignment="1">
      <alignment horizontal="left" vertical="center" wrapText="1" indent="2"/>
    </xf>
    <xf numFmtId="49" fontId="22" fillId="4" borderId="2" xfId="11" applyNumberFormat="1" applyFont="1" applyFill="1" applyBorder="1" applyAlignment="1">
      <alignment horizontal="left" vertical="center" wrapText="1" indent="2"/>
    </xf>
    <xf numFmtId="49" fontId="22" fillId="4" borderId="1" xfId="11" applyNumberFormat="1" applyFont="1" applyFill="1" applyBorder="1" applyAlignment="1">
      <alignment horizontal="center" vertical="center" wrapText="1"/>
    </xf>
    <xf numFmtId="49" fontId="23" fillId="17" borderId="52" xfId="11" applyNumberFormat="1" applyFont="1" applyFill="1" applyBorder="1" applyAlignment="1">
      <alignment horizontal="center" vertical="center" wrapText="1"/>
    </xf>
    <xf numFmtId="49" fontId="23" fillId="17" borderId="12" xfId="11" applyNumberFormat="1" applyFont="1" applyFill="1" applyBorder="1" applyAlignment="1">
      <alignment horizontal="left" vertical="center" wrapText="1" indent="1"/>
    </xf>
    <xf numFmtId="166" fontId="6" fillId="17" borderId="0" xfId="0" applyNumberFormat="1" applyFont="1" applyFill="1" applyBorder="1" applyAlignment="1">
      <alignment vertical="center" wrapText="1"/>
    </xf>
    <xf numFmtId="166" fontId="6" fillId="17" borderId="15" xfId="0" applyNumberFormat="1" applyFont="1" applyFill="1" applyBorder="1" applyAlignment="1">
      <alignment vertical="center" wrapText="1"/>
    </xf>
    <xf numFmtId="49" fontId="23" fillId="17" borderId="8" xfId="11" applyNumberFormat="1" applyFont="1" applyFill="1" applyBorder="1" applyAlignment="1">
      <alignment horizontal="center" vertical="center" wrapText="1"/>
    </xf>
    <xf numFmtId="166" fontId="23" fillId="16" borderId="33" xfId="11" applyNumberFormat="1" applyFont="1" applyFill="1" applyBorder="1" applyAlignment="1">
      <alignment horizontal="center" vertical="center" wrapText="1"/>
    </xf>
    <xf numFmtId="166" fontId="23" fillId="16" borderId="18" xfId="11" applyNumberFormat="1" applyFont="1" applyFill="1" applyBorder="1" applyAlignment="1">
      <alignment horizontal="center" vertical="center" wrapText="1"/>
    </xf>
    <xf numFmtId="166" fontId="22" fillId="16" borderId="41" xfId="11" applyNumberFormat="1" applyFont="1" applyFill="1" applyBorder="1" applyAlignment="1">
      <alignment horizontal="center" vertical="center" wrapText="1"/>
    </xf>
    <xf numFmtId="166" fontId="22" fillId="16" borderId="40" xfId="11" applyNumberFormat="1" applyFont="1" applyFill="1" applyBorder="1" applyAlignment="1">
      <alignment horizontal="center" vertical="center" wrapText="1"/>
    </xf>
    <xf numFmtId="166" fontId="22" fillId="16" borderId="6" xfId="11" applyNumberFormat="1" applyFont="1" applyFill="1" applyBorder="1" applyAlignment="1">
      <alignment horizontal="center" vertical="center" wrapText="1"/>
    </xf>
    <xf numFmtId="166" fontId="22" fillId="16" borderId="37" xfId="11" applyNumberFormat="1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right" vertical="top"/>
    </xf>
    <xf numFmtId="0" fontId="36" fillId="0" borderId="0" xfId="0" applyFont="1"/>
    <xf numFmtId="0" fontId="0" fillId="0" borderId="0" xfId="0" applyAlignment="1">
      <alignment wrapText="1"/>
    </xf>
    <xf numFmtId="0" fontId="38" fillId="0" borderId="0" xfId="0" applyFont="1" applyAlignment="1">
      <alignment horizontal="left"/>
    </xf>
    <xf numFmtId="0" fontId="39" fillId="18" borderId="1" xfId="0" applyFont="1" applyFill="1" applyBorder="1" applyAlignment="1">
      <alignment horizontal="left" vertical="center" wrapText="1"/>
    </xf>
    <xf numFmtId="0" fontId="39" fillId="18" borderId="1" xfId="0" applyFont="1" applyFill="1" applyBorder="1" applyAlignment="1">
      <alignment horizontal="center" vertical="center" wrapText="1"/>
    </xf>
    <xf numFmtId="2" fontId="39" fillId="0" borderId="1" xfId="9" applyNumberFormat="1" applyFont="1" applyFill="1" applyBorder="1" applyAlignment="1">
      <alignment horizontal="right" vertical="center" wrapText="1"/>
    </xf>
    <xf numFmtId="0" fontId="39" fillId="0" borderId="1" xfId="0" applyFont="1" applyBorder="1" applyAlignment="1">
      <alignment horizontal="right" vertical="top" wrapText="1"/>
    </xf>
    <xf numFmtId="0" fontId="39" fillId="0" borderId="1" xfId="0" applyFont="1" applyFill="1" applyBorder="1" applyAlignment="1">
      <alignment horizontal="right" vertical="top" wrapText="1"/>
    </xf>
    <xf numFmtId="2" fontId="9" fillId="0" borderId="1" xfId="9" applyNumberFormat="1" applyFont="1" applyFill="1" applyBorder="1" applyAlignment="1">
      <alignment horizontal="right" vertical="center" wrapText="1"/>
    </xf>
    <xf numFmtId="0" fontId="4" fillId="0" borderId="1" xfId="16" applyFont="1" applyFill="1" applyBorder="1" applyAlignment="1">
      <alignment horizontal="right" vertical="top" wrapText="1"/>
    </xf>
    <xf numFmtId="0" fontId="39" fillId="18" borderId="1" xfId="0" applyFont="1" applyFill="1" applyBorder="1" applyAlignment="1">
      <alignment vertical="center" wrapText="1"/>
    </xf>
    <xf numFmtId="0" fontId="0" fillId="0" borderId="98" xfId="0" applyBorder="1" applyAlignment="1">
      <alignment vertical="top" wrapText="1"/>
    </xf>
    <xf numFmtId="0" fontId="0" fillId="0" borderId="0" xfId="0" applyBorder="1"/>
    <xf numFmtId="0" fontId="0" fillId="0" borderId="0" xfId="0" applyBorder="1" applyAlignment="1">
      <alignment vertical="top" wrapText="1"/>
    </xf>
    <xf numFmtId="0" fontId="39" fillId="0" borderId="1" xfId="0" applyFont="1" applyBorder="1" applyAlignment="1">
      <alignment horizontal="center" wrapText="1"/>
    </xf>
    <xf numFmtId="166" fontId="39" fillId="0" borderId="1" xfId="0" applyNumberFormat="1" applyFont="1" applyBorder="1" applyAlignment="1">
      <alignment horizontal="center" wrapText="1"/>
    </xf>
    <xf numFmtId="166" fontId="19" fillId="4" borderId="0" xfId="20" applyNumberFormat="1" applyFont="1" applyFill="1" applyAlignment="1">
      <alignment vertical="center"/>
    </xf>
    <xf numFmtId="0" fontId="36" fillId="0" borderId="0" xfId="0" applyFont="1" applyAlignment="1">
      <alignment wrapText="1"/>
    </xf>
    <xf numFmtId="2" fontId="22" fillId="4" borderId="62" xfId="20" applyNumberFormat="1" applyFont="1" applyFill="1" applyBorder="1" applyAlignment="1">
      <alignment horizontal="right" vertical="center" wrapText="1"/>
    </xf>
    <xf numFmtId="0" fontId="6" fillId="4" borderId="82" xfId="20" applyFont="1" applyFill="1" applyBorder="1" applyAlignment="1">
      <alignment horizontal="center" vertical="center" wrapText="1"/>
    </xf>
    <xf numFmtId="166" fontId="6" fillId="4" borderId="76" xfId="20" applyNumberFormat="1" applyFont="1" applyFill="1" applyBorder="1" applyAlignment="1">
      <alignment horizontal="right" vertical="center" wrapText="1"/>
    </xf>
    <xf numFmtId="166" fontId="6" fillId="4" borderId="63" xfId="20" applyNumberFormat="1" applyFont="1" applyFill="1" applyBorder="1" applyAlignment="1">
      <alignment horizontal="right" vertical="center" wrapText="1"/>
    </xf>
    <xf numFmtId="166" fontId="6" fillId="4" borderId="65" xfId="20" applyNumberFormat="1" applyFont="1" applyFill="1" applyBorder="1" applyAlignment="1">
      <alignment horizontal="right" vertical="center" wrapText="1"/>
    </xf>
    <xf numFmtId="166" fontId="6" fillId="4" borderId="68" xfId="20" applyNumberFormat="1" applyFont="1" applyFill="1" applyBorder="1" applyAlignment="1">
      <alignment horizontal="right" vertical="center" wrapText="1"/>
    </xf>
    <xf numFmtId="166" fontId="6" fillId="4" borderId="67" xfId="20" applyNumberFormat="1" applyFont="1" applyFill="1" applyBorder="1" applyAlignment="1">
      <alignment horizontal="right" vertical="center" wrapText="1"/>
    </xf>
    <xf numFmtId="166" fontId="6" fillId="4" borderId="66" xfId="20" applyNumberFormat="1" applyFont="1" applyFill="1" applyBorder="1" applyAlignment="1">
      <alignment horizontal="right" vertical="center" wrapText="1"/>
    </xf>
    <xf numFmtId="166" fontId="6" fillId="4" borderId="77" xfId="20" applyNumberFormat="1" applyFont="1" applyFill="1" applyBorder="1" applyAlignment="1">
      <alignment horizontal="right" vertical="center" wrapText="1"/>
    </xf>
    <xf numFmtId="0" fontId="40" fillId="4" borderId="0" xfId="20" applyFont="1" applyFill="1" applyAlignment="1">
      <alignment vertical="center"/>
    </xf>
    <xf numFmtId="49" fontId="5" fillId="4" borderId="50" xfId="11" applyNumberFormat="1" applyFont="1" applyFill="1" applyBorder="1" applyAlignment="1">
      <alignment horizontal="left" vertical="center" wrapText="1" indent="2"/>
    </xf>
    <xf numFmtId="166" fontId="5" fillId="4" borderId="62" xfId="20" applyNumberFormat="1" applyFont="1" applyFill="1" applyBorder="1" applyAlignment="1">
      <alignment horizontal="right" vertical="center" wrapText="1"/>
    </xf>
    <xf numFmtId="0" fontId="41" fillId="12" borderId="0" xfId="20" applyFont="1" applyFill="1" applyAlignment="1">
      <alignment vertical="center"/>
    </xf>
    <xf numFmtId="49" fontId="5" fillId="4" borderId="30" xfId="11" applyNumberFormat="1" applyFont="1" applyFill="1" applyBorder="1" applyAlignment="1">
      <alignment horizontal="left" vertical="center" wrapText="1" indent="2"/>
    </xf>
    <xf numFmtId="166" fontId="5" fillId="4" borderId="5" xfId="20" applyNumberFormat="1" applyFont="1" applyFill="1" applyBorder="1" applyAlignment="1">
      <alignment horizontal="right" vertical="center" wrapText="1"/>
    </xf>
    <xf numFmtId="166" fontId="5" fillId="4" borderId="1" xfId="20" applyNumberFormat="1" applyFont="1" applyFill="1" applyBorder="1" applyAlignment="1">
      <alignment horizontal="right" vertical="center" wrapText="1"/>
    </xf>
    <xf numFmtId="166" fontId="5" fillId="4" borderId="9" xfId="20" applyNumberFormat="1" applyFont="1" applyFill="1" applyBorder="1" applyAlignment="1">
      <alignment horizontal="right" vertical="center" wrapText="1"/>
    </xf>
    <xf numFmtId="49" fontId="5" fillId="4" borderId="70" xfId="11" applyNumberFormat="1" applyFont="1" applyFill="1" applyBorder="1" applyAlignment="1">
      <alignment horizontal="left" vertical="center" wrapText="1" indent="2"/>
    </xf>
    <xf numFmtId="166" fontId="5" fillId="4" borderId="21" xfId="20" applyNumberFormat="1" applyFont="1" applyFill="1" applyBorder="1" applyAlignment="1">
      <alignment horizontal="right" vertical="center" wrapText="1"/>
    </xf>
    <xf numFmtId="166" fontId="5" fillId="4" borderId="19" xfId="20" applyNumberFormat="1" applyFont="1" applyFill="1" applyBorder="1" applyAlignment="1">
      <alignment horizontal="right" vertical="center" wrapText="1"/>
    </xf>
    <xf numFmtId="166" fontId="5" fillId="4" borderId="20" xfId="20" applyNumberFormat="1" applyFont="1" applyFill="1" applyBorder="1" applyAlignment="1">
      <alignment horizontal="right" vertical="center" wrapText="1"/>
    </xf>
    <xf numFmtId="0" fontId="6" fillId="4" borderId="30" xfId="20" applyFont="1" applyFill="1" applyBorder="1" applyAlignment="1">
      <alignment horizontal="center" vertical="center" wrapText="1"/>
    </xf>
    <xf numFmtId="0" fontId="41" fillId="4" borderId="0" xfId="20" applyFont="1" applyFill="1" applyAlignment="1">
      <alignment vertical="center"/>
    </xf>
    <xf numFmtId="0" fontId="6" fillId="4" borderId="57" xfId="20" applyFont="1" applyFill="1" applyBorder="1" applyAlignment="1">
      <alignment horizontal="center" vertical="center" wrapText="1"/>
    </xf>
    <xf numFmtId="49" fontId="5" fillId="4" borderId="48" xfId="11" applyNumberFormat="1" applyFont="1" applyFill="1" applyBorder="1" applyAlignment="1">
      <alignment horizontal="left" vertical="center" wrapText="1" indent="2"/>
    </xf>
    <xf numFmtId="49" fontId="5" fillId="4" borderId="59" xfId="11" applyNumberFormat="1" applyFont="1" applyFill="1" applyBorder="1" applyAlignment="1">
      <alignment horizontal="left" vertical="center" wrapText="1" indent="2"/>
    </xf>
    <xf numFmtId="0" fontId="6" fillId="4" borderId="48" xfId="20" applyFont="1" applyFill="1" applyBorder="1" applyAlignment="1">
      <alignment horizontal="center" vertical="center" wrapText="1"/>
    </xf>
    <xf numFmtId="49" fontId="5" fillId="4" borderId="60" xfId="11" applyNumberFormat="1" applyFont="1" applyFill="1" applyBorder="1" applyAlignment="1">
      <alignment horizontal="left" vertical="center" wrapText="1" indent="2"/>
    </xf>
    <xf numFmtId="49" fontId="5" fillId="4" borderId="61" xfId="11" applyNumberFormat="1" applyFont="1" applyFill="1" applyBorder="1" applyAlignment="1">
      <alignment horizontal="left" vertical="center" wrapText="1" indent="2"/>
    </xf>
    <xf numFmtId="0" fontId="6" fillId="4" borderId="78" xfId="20" applyFont="1" applyFill="1" applyBorder="1" applyAlignment="1">
      <alignment horizontal="center" vertical="center" wrapText="1"/>
    </xf>
    <xf numFmtId="49" fontId="5" fillId="4" borderId="58" xfId="11" applyNumberFormat="1" applyFont="1" applyFill="1" applyBorder="1" applyAlignment="1">
      <alignment horizontal="left" vertical="center" wrapText="1" indent="2"/>
    </xf>
    <xf numFmtId="0" fontId="6" fillId="4" borderId="60" xfId="20" applyFont="1" applyFill="1" applyBorder="1" applyAlignment="1">
      <alignment horizontal="center" vertical="center" wrapText="1"/>
    </xf>
    <xf numFmtId="0" fontId="6" fillId="4" borderId="58" xfId="20" applyFont="1" applyFill="1" applyBorder="1" applyAlignment="1">
      <alignment horizontal="center" vertical="center" wrapText="1"/>
    </xf>
    <xf numFmtId="0" fontId="41" fillId="4" borderId="0" xfId="20" applyFont="1" applyFill="1"/>
    <xf numFmtId="0" fontId="40" fillId="4" borderId="0" xfId="20" applyFont="1" applyFill="1"/>
    <xf numFmtId="0" fontId="41" fillId="4" borderId="56" xfId="20" applyFont="1" applyFill="1" applyBorder="1"/>
    <xf numFmtId="2" fontId="39" fillId="0" borderId="1" xfId="0" applyNumberFormat="1" applyFont="1" applyBorder="1" applyAlignment="1">
      <alignment horizontal="center" wrapText="1"/>
    </xf>
    <xf numFmtId="4" fontId="22" fillId="4" borderId="62" xfId="2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7" fillId="0" borderId="0" xfId="0" applyFont="1" applyBorder="1" applyAlignment="1">
      <alignment horizontal="center" vertical="top"/>
    </xf>
    <xf numFmtId="0" fontId="42" fillId="0" borderId="0" xfId="0" applyFont="1" applyFill="1"/>
    <xf numFmtId="0" fontId="42" fillId="0" borderId="0" xfId="0" applyFont="1" applyFill="1" applyAlignment="1">
      <alignment horizontal="center"/>
    </xf>
    <xf numFmtId="0" fontId="0" fillId="0" borderId="1" xfId="0" applyBorder="1"/>
    <xf numFmtId="166" fontId="22" fillId="4" borderId="1" xfId="11" applyNumberFormat="1" applyFont="1" applyFill="1" applyBorder="1" applyAlignment="1">
      <alignment horizontal="center" vertical="center" wrapText="1"/>
    </xf>
    <xf numFmtId="166" fontId="22" fillId="4" borderId="46" xfId="11" applyNumberFormat="1" applyFont="1" applyFill="1" applyBorder="1" applyAlignment="1">
      <alignment horizontal="center" vertical="center" wrapText="1"/>
    </xf>
    <xf numFmtId="49" fontId="46" fillId="4" borderId="5" xfId="11" applyNumberFormat="1" applyFont="1" applyFill="1" applyBorder="1" applyAlignment="1">
      <alignment horizontal="center" vertical="center" wrapText="1"/>
    </xf>
    <xf numFmtId="49" fontId="46" fillId="4" borderId="1" xfId="11" applyNumberFormat="1" applyFont="1" applyFill="1" applyBorder="1" applyAlignment="1">
      <alignment horizontal="left" vertical="center" wrapText="1" indent="2"/>
    </xf>
    <xf numFmtId="166" fontId="46" fillId="4" borderId="1" xfId="11" applyNumberFormat="1" applyFont="1" applyFill="1" applyBorder="1" applyAlignment="1">
      <alignment horizontal="center" vertical="center" wrapText="1"/>
    </xf>
    <xf numFmtId="166" fontId="46" fillId="4" borderId="46" xfId="11" applyNumberFormat="1" applyFont="1" applyFill="1" applyBorder="1" applyAlignment="1">
      <alignment horizontal="center" vertical="center" wrapText="1"/>
    </xf>
    <xf numFmtId="0" fontId="47" fillId="4" borderId="0" xfId="11" applyFont="1" applyFill="1" applyAlignment="1">
      <alignment vertical="center"/>
    </xf>
    <xf numFmtId="166" fontId="46" fillId="4" borderId="9" xfId="11" applyNumberFormat="1" applyFont="1" applyFill="1" applyBorder="1" applyAlignment="1">
      <alignment horizontal="center" vertical="center" wrapText="1"/>
    </xf>
    <xf numFmtId="0" fontId="47" fillId="4" borderId="0" xfId="20" applyFont="1" applyFill="1"/>
    <xf numFmtId="0" fontId="47" fillId="4" borderId="0" xfId="20" applyFont="1" applyFill="1" applyAlignment="1">
      <alignment vertical="center"/>
    </xf>
    <xf numFmtId="17" fontId="37" fillId="0" borderId="0" xfId="0" applyNumberFormat="1" applyFont="1" applyBorder="1" applyAlignment="1">
      <alignment horizontal="center" vertical="top"/>
    </xf>
    <xf numFmtId="166" fontId="22" fillId="4" borderId="1" xfId="11" applyNumberFormat="1" applyFont="1" applyFill="1" applyBorder="1" applyAlignment="1">
      <alignment horizontal="center" vertical="center" wrapText="1"/>
    </xf>
    <xf numFmtId="0" fontId="18" fillId="4" borderId="0" xfId="11" applyFont="1" applyFill="1" applyAlignment="1">
      <alignment horizontal="center" vertical="top" wrapText="1"/>
    </xf>
    <xf numFmtId="43" fontId="0" fillId="0" borderId="0" xfId="24" applyFont="1"/>
    <xf numFmtId="43" fontId="36" fillId="0" borderId="0" xfId="24" applyFont="1"/>
    <xf numFmtId="43" fontId="42" fillId="0" borderId="0" xfId="24" applyFont="1" applyFill="1"/>
    <xf numFmtId="49" fontId="22" fillId="19" borderId="52" xfId="11" applyNumberFormat="1" applyFont="1" applyFill="1" applyBorder="1" applyAlignment="1">
      <alignment horizontal="center" vertical="center" wrapText="1"/>
    </xf>
    <xf numFmtId="49" fontId="22" fillId="19" borderId="53" xfId="11" applyNumberFormat="1" applyFont="1" applyFill="1" applyBorder="1" applyAlignment="1">
      <alignment horizontal="left" vertical="center" wrapText="1" indent="2"/>
    </xf>
    <xf numFmtId="166" fontId="22" fillId="19" borderId="53" xfId="11" applyNumberFormat="1" applyFont="1" applyFill="1" applyBorder="1" applyAlignment="1">
      <alignment horizontal="center" vertical="center" wrapText="1"/>
    </xf>
    <xf numFmtId="166" fontId="22" fillId="19" borderId="51" xfId="11" applyNumberFormat="1" applyFont="1" applyFill="1" applyBorder="1" applyAlignment="1">
      <alignment horizontal="center" vertical="center" wrapText="1"/>
    </xf>
    <xf numFmtId="0" fontId="19" fillId="19" borderId="0" xfId="11" applyFont="1" applyFill="1" applyAlignment="1">
      <alignment vertical="center"/>
    </xf>
    <xf numFmtId="49" fontId="48" fillId="4" borderId="1" xfId="11" applyNumberFormat="1" applyFont="1" applyFill="1" applyBorder="1" applyAlignment="1">
      <alignment horizontal="left" vertical="center" wrapText="1" indent="2"/>
    </xf>
    <xf numFmtId="0" fontId="49" fillId="4" borderId="0" xfId="11" applyFont="1" applyFill="1" applyAlignment="1">
      <alignment vertical="center"/>
    </xf>
    <xf numFmtId="49" fontId="22" fillId="19" borderId="27" xfId="11" applyNumberFormat="1" applyFont="1" applyFill="1" applyBorder="1" applyAlignment="1">
      <alignment horizontal="center" vertical="center" wrapText="1"/>
    </xf>
    <xf numFmtId="49" fontId="22" fillId="19" borderId="54" xfId="11" applyNumberFormat="1" applyFont="1" applyFill="1" applyBorder="1" applyAlignment="1">
      <alignment horizontal="left" vertical="center" wrapText="1" indent="2"/>
    </xf>
    <xf numFmtId="166" fontId="22" fillId="19" borderId="54" xfId="11" applyNumberFormat="1" applyFont="1" applyFill="1" applyBorder="1" applyAlignment="1">
      <alignment horizontal="center" vertical="center" wrapText="1"/>
    </xf>
    <xf numFmtId="166" fontId="22" fillId="19" borderId="32" xfId="11" applyNumberFormat="1" applyFont="1" applyFill="1" applyBorder="1" applyAlignment="1">
      <alignment horizontal="center" vertical="center" wrapText="1"/>
    </xf>
    <xf numFmtId="49" fontId="48" fillId="4" borderId="1" xfId="11" applyNumberFormat="1" applyFont="1" applyFill="1" applyBorder="1" applyAlignment="1">
      <alignment horizontal="center" vertical="center" wrapText="1"/>
    </xf>
    <xf numFmtId="49" fontId="22" fillId="19" borderId="28" xfId="11" applyNumberFormat="1" applyFont="1" applyFill="1" applyBorder="1" applyAlignment="1">
      <alignment horizontal="left" vertical="center" wrapText="1" indent="2"/>
    </xf>
    <xf numFmtId="166" fontId="22" fillId="19" borderId="28" xfId="11" applyNumberFormat="1" applyFont="1" applyFill="1" applyBorder="1" applyAlignment="1">
      <alignment horizontal="center" vertical="center" wrapText="1"/>
    </xf>
    <xf numFmtId="49" fontId="48" fillId="20" borderId="1" xfId="11" applyNumberFormat="1" applyFont="1" applyFill="1" applyBorder="1" applyAlignment="1">
      <alignment horizontal="left" vertical="center" wrapText="1" indent="2"/>
    </xf>
    <xf numFmtId="49" fontId="0" fillId="0" borderId="0" xfId="0" applyNumberFormat="1"/>
    <xf numFmtId="0" fontId="51" fillId="21" borderId="2" xfId="27" applyNumberFormat="1" applyFont="1" applyFill="1" applyBorder="1" applyAlignment="1">
      <alignment horizontal="left" vertical="top"/>
    </xf>
    <xf numFmtId="0" fontId="51" fillId="21" borderId="2" xfId="28" applyNumberFormat="1" applyFont="1" applyFill="1" applyBorder="1" applyAlignment="1">
      <alignment horizontal="left" vertical="top"/>
    </xf>
    <xf numFmtId="0" fontId="39" fillId="14" borderId="4" xfId="0" applyFont="1" applyFill="1" applyBorder="1" applyAlignment="1">
      <alignment horizontal="center" vertical="center" wrapText="1"/>
    </xf>
    <xf numFmtId="0" fontId="36" fillId="14" borderId="4" xfId="0" applyFont="1" applyFill="1" applyBorder="1" applyAlignment="1">
      <alignment horizontal="center" vertical="center"/>
    </xf>
    <xf numFmtId="43" fontId="39" fillId="0" borderId="28" xfId="24" applyFont="1" applyBorder="1" applyAlignment="1">
      <alignment horizontal="center" wrapText="1"/>
    </xf>
    <xf numFmtId="43" fontId="36" fillId="0" borderId="28" xfId="0" applyNumberFormat="1" applyFont="1" applyBorder="1"/>
    <xf numFmtId="0" fontId="0" fillId="0" borderId="56" xfId="0" applyBorder="1"/>
    <xf numFmtId="0" fontId="0" fillId="0" borderId="36" xfId="0" applyBorder="1"/>
    <xf numFmtId="49" fontId="0" fillId="0" borderId="97" xfId="0" applyNumberFormat="1" applyBorder="1"/>
    <xf numFmtId="49" fontId="0" fillId="0" borderId="4" xfId="0" applyNumberFormat="1" applyBorder="1"/>
    <xf numFmtId="14" fontId="0" fillId="0" borderId="48" xfId="0" applyNumberFormat="1" applyBorder="1"/>
    <xf numFmtId="0" fontId="51" fillId="21" borderId="92" xfId="27" applyNumberFormat="1" applyFont="1" applyFill="1" applyBorder="1" applyAlignment="1">
      <alignment horizontal="left" vertical="top"/>
    </xf>
    <xf numFmtId="0" fontId="51" fillId="21" borderId="92" xfId="28" applyNumberFormat="1" applyFont="1" applyFill="1" applyBorder="1" applyAlignment="1">
      <alignment horizontal="left" vertical="top"/>
    </xf>
    <xf numFmtId="0" fontId="0" fillId="0" borderId="28" xfId="0" applyBorder="1"/>
    <xf numFmtId="14" fontId="0" fillId="0" borderId="30" xfId="0" applyNumberFormat="1" applyBorder="1"/>
    <xf numFmtId="14" fontId="0" fillId="0" borderId="26" xfId="0" applyNumberFormat="1" applyBorder="1"/>
    <xf numFmtId="0" fontId="51" fillId="21" borderId="14" xfId="27" applyNumberFormat="1" applyFont="1" applyFill="1" applyBorder="1" applyAlignment="1">
      <alignment horizontal="left" vertical="top"/>
    </xf>
    <xf numFmtId="0" fontId="51" fillId="21" borderId="14" xfId="28" applyNumberFormat="1" applyFont="1" applyFill="1" applyBorder="1" applyAlignment="1">
      <alignment horizontal="left" vertical="top"/>
    </xf>
    <xf numFmtId="0" fontId="0" fillId="0" borderId="6" xfId="0" applyBorder="1"/>
    <xf numFmtId="168" fontId="0" fillId="0" borderId="1" xfId="24" applyNumberFormat="1" applyFont="1" applyBorder="1"/>
    <xf numFmtId="168" fontId="0" fillId="0" borderId="4" xfId="24" applyNumberFormat="1" applyFont="1" applyBorder="1"/>
    <xf numFmtId="168" fontId="0" fillId="0" borderId="28" xfId="24" applyNumberFormat="1" applyFont="1" applyBorder="1"/>
    <xf numFmtId="168" fontId="0" fillId="0" borderId="6" xfId="24" applyNumberFormat="1" applyFont="1" applyBorder="1"/>
    <xf numFmtId="168" fontId="0" fillId="0" borderId="0" xfId="24" applyNumberFormat="1" applyFont="1"/>
    <xf numFmtId="0" fontId="51" fillId="21" borderId="97" xfId="27" applyNumberFormat="1" applyFont="1" applyFill="1" applyBorder="1" applyAlignment="1">
      <alignment horizontal="left" vertical="top"/>
    </xf>
    <xf numFmtId="0" fontId="51" fillId="21" borderId="97" xfId="28" applyNumberFormat="1" applyFont="1" applyFill="1" applyBorder="1" applyAlignment="1">
      <alignment horizontal="left" vertical="top"/>
    </xf>
    <xf numFmtId="0" fontId="0" fillId="0" borderId="53" xfId="0" applyBorder="1"/>
    <xf numFmtId="0" fontId="0" fillId="0" borderId="48" xfId="0" applyBorder="1"/>
    <xf numFmtId="168" fontId="45" fillId="0" borderId="28" xfId="24" applyNumberFormat="1" applyFont="1" applyBorder="1"/>
    <xf numFmtId="0" fontId="0" fillId="0" borderId="30" xfId="0" applyBorder="1"/>
    <xf numFmtId="0" fontId="0" fillId="0" borderId="26" xfId="0" applyBorder="1"/>
    <xf numFmtId="0" fontId="37" fillId="0" borderId="0" xfId="0" applyFont="1" applyBorder="1" applyAlignment="1">
      <alignment vertical="top"/>
    </xf>
    <xf numFmtId="0" fontId="39" fillId="0" borderId="1" xfId="9" applyNumberFormat="1" applyFont="1" applyFill="1" applyBorder="1" applyAlignment="1">
      <alignment horizontal="center" vertical="center" wrapText="1"/>
    </xf>
    <xf numFmtId="0" fontId="4" fillId="0" borderId="29" xfId="16" applyNumberFormat="1" applyFont="1" applyFill="1" applyBorder="1" applyAlignment="1">
      <alignment horizontal="center" vertical="center"/>
    </xf>
    <xf numFmtId="0" fontId="4" fillId="0" borderId="1" xfId="16" applyNumberFormat="1" applyFont="1" applyFill="1" applyBorder="1" applyAlignment="1">
      <alignment horizontal="center" vertical="center"/>
    </xf>
    <xf numFmtId="0" fontId="0" fillId="0" borderId="9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98" xfId="0" applyBorder="1" applyAlignment="1">
      <alignment horizontal="right"/>
    </xf>
    <xf numFmtId="0" fontId="0" fillId="0" borderId="0" xfId="0" applyBorder="1" applyAlignment="1">
      <alignment horizontal="right"/>
    </xf>
    <xf numFmtId="49" fontId="4" fillId="18" borderId="1" xfId="16" applyNumberFormat="1" applyFont="1" applyFill="1" applyBorder="1" applyAlignment="1">
      <alignment horizontal="center" vertical="center"/>
    </xf>
    <xf numFmtId="168" fontId="0" fillId="0" borderId="4" xfId="24" applyNumberFormat="1" applyFont="1" applyFill="1" applyBorder="1"/>
    <xf numFmtId="168" fontId="0" fillId="0" borderId="28" xfId="24" applyNumberFormat="1" applyFont="1" applyFill="1" applyBorder="1"/>
    <xf numFmtId="168" fontId="0" fillId="0" borderId="1" xfId="24" applyNumberFormat="1" applyFont="1" applyFill="1" applyBorder="1"/>
    <xf numFmtId="168" fontId="0" fillId="0" borderId="6" xfId="24" applyNumberFormat="1" applyFont="1" applyFill="1" applyBorder="1"/>
    <xf numFmtId="168" fontId="45" fillId="0" borderId="28" xfId="24" applyNumberFormat="1" applyFont="1" applyFill="1" applyBorder="1"/>
    <xf numFmtId="168" fontId="0" fillId="0" borderId="0" xfId="24" applyNumberFormat="1" applyFont="1" applyFill="1"/>
    <xf numFmtId="49" fontId="22" fillId="4" borderId="56" xfId="11" applyNumberFormat="1" applyFont="1" applyFill="1" applyBorder="1" applyAlignment="1">
      <alignment horizontal="left" wrapText="1"/>
    </xf>
    <xf numFmtId="49" fontId="22" fillId="4" borderId="0" xfId="11" applyNumberFormat="1" applyFont="1" applyFill="1" applyBorder="1" applyAlignment="1">
      <alignment horizontal="left" wrapText="1"/>
    </xf>
    <xf numFmtId="49" fontId="6" fillId="2" borderId="11" xfId="0" applyNumberFormat="1" applyFont="1" applyFill="1" applyBorder="1" applyAlignment="1">
      <alignment horizontal="center" vertical="center" wrapText="1"/>
    </xf>
    <xf numFmtId="49" fontId="6" fillId="2" borderId="12" xfId="0" applyNumberFormat="1" applyFont="1" applyFill="1" applyBorder="1" applyAlignment="1">
      <alignment horizontal="center" vertical="center" wrapText="1"/>
    </xf>
    <xf numFmtId="49" fontId="6" fillId="2" borderId="13" xfId="0" applyNumberFormat="1" applyFont="1" applyFill="1" applyBorder="1" applyAlignment="1">
      <alignment horizontal="center" vertical="center" wrapText="1"/>
    </xf>
    <xf numFmtId="166" fontId="48" fillId="4" borderId="1" xfId="11" applyNumberFormat="1" applyFont="1" applyFill="1" applyBorder="1" applyAlignment="1">
      <alignment horizontal="center" vertical="center" wrapText="1"/>
    </xf>
    <xf numFmtId="166" fontId="22" fillId="4" borderId="1" xfId="11" applyNumberFormat="1" applyFont="1" applyFill="1" applyBorder="1" applyAlignment="1">
      <alignment horizontal="center" vertical="center" wrapText="1"/>
    </xf>
    <xf numFmtId="166" fontId="22" fillId="4" borderId="6" xfId="11" applyNumberFormat="1" applyFont="1" applyFill="1" applyBorder="1" applyAlignment="1">
      <alignment horizontal="center" vertical="center" wrapText="1"/>
    </xf>
    <xf numFmtId="166" fontId="48" fillId="20" borderId="2" xfId="11" applyNumberFormat="1" applyFont="1" applyFill="1" applyBorder="1" applyAlignment="1">
      <alignment horizontal="center" vertical="center" wrapText="1"/>
    </xf>
    <xf numFmtId="166" fontId="48" fillId="20" borderId="3" xfId="11" applyNumberFormat="1" applyFont="1" applyFill="1" applyBorder="1" applyAlignment="1">
      <alignment horizontal="center" vertical="center" wrapText="1"/>
    </xf>
    <xf numFmtId="166" fontId="22" fillId="4" borderId="2" xfId="11" applyNumberFormat="1" applyFont="1" applyFill="1" applyBorder="1" applyAlignment="1">
      <alignment horizontal="center" vertical="center" wrapText="1"/>
    </xf>
    <xf numFmtId="166" fontId="22" fillId="4" borderId="3" xfId="11" applyNumberFormat="1" applyFont="1" applyFill="1" applyBorder="1" applyAlignment="1">
      <alignment horizontal="center" vertical="center" wrapText="1"/>
    </xf>
    <xf numFmtId="166" fontId="22" fillId="4" borderId="29" xfId="11" applyNumberFormat="1" applyFont="1" applyFill="1" applyBorder="1" applyAlignment="1">
      <alignment horizontal="center" vertical="center" wrapText="1"/>
    </xf>
    <xf numFmtId="49" fontId="22" fillId="4" borderId="95" xfId="11" applyNumberFormat="1" applyFont="1" applyFill="1" applyBorder="1" applyAlignment="1">
      <alignment horizontal="center" vertical="center" wrapText="1"/>
    </xf>
    <xf numFmtId="49" fontId="22" fillId="4" borderId="55" xfId="11" applyNumberFormat="1" applyFont="1" applyFill="1" applyBorder="1" applyAlignment="1">
      <alignment horizontal="center" vertical="center" wrapText="1"/>
    </xf>
    <xf numFmtId="49" fontId="22" fillId="4" borderId="38" xfId="11" applyNumberFormat="1" applyFont="1" applyFill="1" applyBorder="1" applyAlignment="1">
      <alignment horizontal="center" vertical="center" wrapText="1"/>
    </xf>
    <xf numFmtId="49" fontId="48" fillId="20" borderId="25" xfId="11" applyNumberFormat="1" applyFont="1" applyFill="1" applyBorder="1" applyAlignment="1">
      <alignment horizontal="center" vertical="center" wrapText="1"/>
    </xf>
    <xf numFmtId="49" fontId="48" fillId="20" borderId="16" xfId="11" applyNumberFormat="1" applyFont="1" applyFill="1" applyBorder="1" applyAlignment="1">
      <alignment horizontal="center" vertical="center" wrapText="1"/>
    </xf>
    <xf numFmtId="166" fontId="22" fillId="4" borderId="14" xfId="11" applyNumberFormat="1" applyFont="1" applyFill="1" applyBorder="1" applyAlignment="1">
      <alignment horizontal="center" vertical="center" wrapText="1"/>
    </xf>
    <xf numFmtId="166" fontId="22" fillId="4" borderId="31" xfId="11" applyNumberFormat="1" applyFont="1" applyFill="1" applyBorder="1" applyAlignment="1">
      <alignment horizontal="center" vertical="center" wrapText="1"/>
    </xf>
    <xf numFmtId="166" fontId="22" fillId="4" borderId="49" xfId="11" applyNumberFormat="1" applyFont="1" applyFill="1" applyBorder="1" applyAlignment="1">
      <alignment horizontal="center" vertical="center" wrapText="1"/>
    </xf>
    <xf numFmtId="49" fontId="23" fillId="17" borderId="24" xfId="11" applyNumberFormat="1" applyFont="1" applyFill="1" applyBorder="1" applyAlignment="1">
      <alignment horizontal="left" vertical="center" wrapText="1"/>
    </xf>
    <xf numFmtId="49" fontId="23" fillId="17" borderId="12" xfId="11" applyNumberFormat="1" applyFont="1" applyFill="1" applyBorder="1" applyAlignment="1">
      <alignment horizontal="left" vertical="center" wrapText="1"/>
    </xf>
    <xf numFmtId="0" fontId="18" fillId="4" borderId="0" xfId="11" applyFont="1" applyFill="1" applyAlignment="1">
      <alignment horizontal="center" vertical="top" wrapText="1"/>
    </xf>
    <xf numFmtId="0" fontId="32" fillId="14" borderId="48" xfId="11" applyFont="1" applyFill="1" applyBorder="1" applyAlignment="1">
      <alignment horizontal="center" vertical="center" wrapText="1"/>
    </xf>
    <xf numFmtId="0" fontId="32" fillId="14" borderId="30" xfId="11" applyFont="1" applyFill="1" applyBorder="1" applyAlignment="1">
      <alignment horizontal="center" vertical="center" wrapText="1"/>
    </xf>
    <xf numFmtId="0" fontId="32" fillId="14" borderId="26" xfId="11" applyFont="1" applyFill="1" applyBorder="1" applyAlignment="1">
      <alignment horizontal="center" vertical="center" wrapText="1"/>
    </xf>
    <xf numFmtId="0" fontId="32" fillId="14" borderId="53" xfId="11" applyFont="1" applyFill="1" applyBorder="1" applyAlignment="1">
      <alignment horizontal="center" vertical="center" wrapText="1"/>
    </xf>
    <xf numFmtId="0" fontId="32" fillId="14" borderId="22" xfId="11" applyFont="1" applyFill="1" applyBorder="1" applyAlignment="1">
      <alignment horizontal="center" vertical="center" wrapText="1"/>
    </xf>
    <xf numFmtId="0" fontId="32" fillId="14" borderId="19" xfId="11" applyFont="1" applyFill="1" applyBorder="1" applyAlignment="1">
      <alignment horizontal="center" vertical="center" wrapText="1"/>
    </xf>
    <xf numFmtId="166" fontId="32" fillId="14" borderId="34" xfId="11" applyNumberFormat="1" applyFont="1" applyFill="1" applyBorder="1" applyAlignment="1">
      <alignment horizontal="center" vertical="center" wrapText="1"/>
    </xf>
    <xf numFmtId="166" fontId="32" fillId="14" borderId="50" xfId="11" applyNumberFormat="1" applyFont="1" applyFill="1" applyBorder="1" applyAlignment="1">
      <alignment horizontal="center" vertical="center" wrapText="1"/>
    </xf>
    <xf numFmtId="166" fontId="32" fillId="14" borderId="2" xfId="11" applyNumberFormat="1" applyFont="1" applyFill="1" applyBorder="1" applyAlignment="1">
      <alignment horizontal="center" vertical="center" wrapText="1"/>
    </xf>
    <xf numFmtId="166" fontId="32" fillId="14" borderId="3" xfId="11" applyNumberFormat="1" applyFont="1" applyFill="1" applyBorder="1" applyAlignment="1">
      <alignment horizontal="center" vertical="center" wrapText="1"/>
    </xf>
    <xf numFmtId="166" fontId="32" fillId="14" borderId="46" xfId="11" applyNumberFormat="1" applyFont="1" applyFill="1" applyBorder="1" applyAlignment="1">
      <alignment horizontal="center" vertical="center" wrapText="1"/>
    </xf>
    <xf numFmtId="166" fontId="22" fillId="4" borderId="47" xfId="11" applyNumberFormat="1" applyFont="1" applyFill="1" applyBorder="1" applyAlignment="1">
      <alignment horizontal="center" vertical="center" wrapText="1"/>
    </xf>
    <xf numFmtId="166" fontId="22" fillId="4" borderId="0" xfId="11" applyNumberFormat="1" applyFont="1" applyFill="1" applyBorder="1" applyAlignment="1">
      <alignment horizontal="center" vertical="center" wrapText="1"/>
    </xf>
    <xf numFmtId="166" fontId="22" fillId="4" borderId="15" xfId="11" applyNumberFormat="1" applyFont="1" applyFill="1" applyBorder="1" applyAlignment="1">
      <alignment horizontal="center" vertical="center" wrapText="1"/>
    </xf>
    <xf numFmtId="49" fontId="22" fillId="4" borderId="57" xfId="11" applyNumberFormat="1" applyFont="1" applyFill="1" applyBorder="1" applyAlignment="1">
      <alignment horizontal="left" vertical="center" wrapText="1" indent="2"/>
    </xf>
    <xf numFmtId="4" fontId="22" fillId="4" borderId="8" xfId="20" applyNumberFormat="1" applyFont="1" applyFill="1" applyBorder="1" applyAlignment="1">
      <alignment horizontal="center" vertical="center" wrapText="1"/>
    </xf>
    <xf numFmtId="4" fontId="22" fillId="4" borderId="17" xfId="20" applyNumberFormat="1" applyFont="1" applyFill="1" applyBorder="1" applyAlignment="1">
      <alignment horizontal="center" vertical="center" wrapText="1"/>
    </xf>
    <xf numFmtId="4" fontId="23" fillId="4" borderId="12" xfId="20" applyNumberFormat="1" applyFont="1" applyFill="1" applyBorder="1" applyAlignment="1">
      <alignment horizontal="center" vertical="center" wrapText="1"/>
    </xf>
    <xf numFmtId="4" fontId="23" fillId="4" borderId="33" xfId="20" applyNumberFormat="1" applyFont="1" applyFill="1" applyBorder="1" applyAlignment="1">
      <alignment horizontal="center" vertical="center" wrapText="1"/>
    </xf>
    <xf numFmtId="0" fontId="23" fillId="4" borderId="57" xfId="20" applyFont="1" applyFill="1" applyBorder="1" applyAlignment="1">
      <alignment horizontal="left" vertical="center" wrapText="1" indent="1"/>
    </xf>
    <xf numFmtId="49" fontId="22" fillId="4" borderId="58" xfId="11" applyNumberFormat="1" applyFont="1" applyFill="1" applyBorder="1" applyAlignment="1">
      <alignment horizontal="left" vertical="center" wrapText="1" indent="2"/>
    </xf>
    <xf numFmtId="4" fontId="22" fillId="4" borderId="54" xfId="20" applyNumberFormat="1" applyFont="1" applyFill="1" applyBorder="1" applyAlignment="1">
      <alignment horizontal="center" vertical="center" wrapText="1"/>
    </xf>
    <xf numFmtId="4" fontId="22" fillId="4" borderId="28" xfId="20" applyNumberFormat="1" applyFont="1" applyFill="1" applyBorder="1" applyAlignment="1">
      <alignment horizontal="center" vertical="center" wrapText="1"/>
    </xf>
    <xf numFmtId="0" fontId="18" fillId="4" borderId="0" xfId="20" applyFont="1" applyFill="1" applyAlignment="1">
      <alignment horizontal="center" vertical="top" wrapText="1"/>
    </xf>
    <xf numFmtId="0" fontId="20" fillId="4" borderId="0" xfId="20" applyFont="1" applyFill="1" applyBorder="1" applyAlignment="1">
      <alignment horizontal="center" vertical="top" wrapText="1"/>
    </xf>
    <xf numFmtId="0" fontId="23" fillId="14" borderId="80" xfId="20" applyFont="1" applyFill="1" applyBorder="1" applyAlignment="1">
      <alignment horizontal="center" vertical="center" wrapText="1"/>
    </xf>
    <xf numFmtId="0" fontId="23" fillId="14" borderId="76" xfId="20" applyFont="1" applyFill="1" applyBorder="1" applyAlignment="1">
      <alignment horizontal="center" vertical="center" wrapText="1"/>
    </xf>
    <xf numFmtId="0" fontId="23" fillId="14" borderId="81" xfId="20" applyFont="1" applyFill="1" applyBorder="1" applyAlignment="1">
      <alignment horizontal="center" vertical="center" wrapText="1"/>
    </xf>
    <xf numFmtId="0" fontId="23" fillId="14" borderId="56" xfId="20" applyFont="1" applyFill="1" applyBorder="1" applyAlignment="1">
      <alignment horizontal="center" vertical="center" wrapText="1"/>
    </xf>
    <xf numFmtId="0" fontId="23" fillId="14" borderId="51" xfId="20" applyFont="1" applyFill="1" applyBorder="1" applyAlignment="1">
      <alignment horizontal="center" vertical="center" wrapText="1"/>
    </xf>
    <xf numFmtId="0" fontId="23" fillId="14" borderId="30" xfId="20" applyFont="1" applyFill="1" applyBorder="1" applyAlignment="1">
      <alignment horizontal="center" vertical="center" wrapText="1"/>
    </xf>
    <xf numFmtId="4" fontId="23" fillId="4" borderId="11" xfId="20" applyNumberFormat="1" applyFont="1" applyFill="1" applyBorder="1" applyAlignment="1">
      <alignment horizontal="center" vertical="center" wrapText="1"/>
    </xf>
    <xf numFmtId="0" fontId="21" fillId="4" borderId="0" xfId="20" applyFont="1" applyFill="1" applyBorder="1" applyAlignment="1">
      <alignment horizontal="left" vertical="center" wrapText="1" indent="1"/>
    </xf>
    <xf numFmtId="0" fontId="23" fillId="7" borderId="80" xfId="20" applyFont="1" applyFill="1" applyBorder="1" applyAlignment="1">
      <alignment horizontal="center" vertical="center" wrapText="1"/>
    </xf>
    <xf numFmtId="0" fontId="23" fillId="7" borderId="76" xfId="20" applyFont="1" applyFill="1" applyBorder="1" applyAlignment="1">
      <alignment horizontal="center" vertical="center" wrapText="1"/>
    </xf>
    <xf numFmtId="0" fontId="23" fillId="7" borderId="81" xfId="20" applyFont="1" applyFill="1" applyBorder="1" applyAlignment="1">
      <alignment horizontal="center" vertical="center" wrapText="1"/>
    </xf>
    <xf numFmtId="0" fontId="23" fillId="7" borderId="56" xfId="20" applyFont="1" applyFill="1" applyBorder="1" applyAlignment="1">
      <alignment horizontal="center" vertical="center" wrapText="1"/>
    </xf>
    <xf numFmtId="0" fontId="23" fillId="7" borderId="51" xfId="20" applyFont="1" applyFill="1" applyBorder="1" applyAlignment="1">
      <alignment horizontal="center" vertical="center" wrapText="1"/>
    </xf>
    <xf numFmtId="0" fontId="23" fillId="14" borderId="57" xfId="20" applyFont="1" applyFill="1" applyBorder="1" applyAlignment="1">
      <alignment horizontal="center" vertical="center" wrapText="1"/>
    </xf>
    <xf numFmtId="0" fontId="23" fillId="14" borderId="13" xfId="20" applyFont="1" applyFill="1" applyBorder="1" applyAlignment="1">
      <alignment horizontal="center" vertical="center" wrapText="1"/>
    </xf>
    <xf numFmtId="4" fontId="23" fillId="4" borderId="13" xfId="20" applyNumberFormat="1" applyFont="1" applyFill="1" applyBorder="1" applyAlignment="1">
      <alignment horizontal="center" vertical="center" wrapText="1"/>
    </xf>
    <xf numFmtId="0" fontId="23" fillId="14" borderId="33" xfId="20" applyFont="1" applyFill="1" applyBorder="1" applyAlignment="1">
      <alignment horizontal="center" vertical="center" wrapText="1"/>
    </xf>
    <xf numFmtId="0" fontId="23" fillId="14" borderId="17" xfId="20" applyFont="1" applyFill="1" applyBorder="1" applyAlignment="1">
      <alignment horizontal="center" vertical="center" wrapText="1"/>
    </xf>
    <xf numFmtId="0" fontId="23" fillId="14" borderId="18" xfId="20" applyFont="1" applyFill="1" applyBorder="1" applyAlignment="1">
      <alignment horizontal="center" vertical="center" wrapText="1"/>
    </xf>
    <xf numFmtId="4" fontId="22" fillId="4" borderId="31" xfId="20" applyNumberFormat="1" applyFont="1" applyFill="1" applyBorder="1" applyAlignment="1">
      <alignment horizontal="center" vertical="center" wrapText="1"/>
    </xf>
    <xf numFmtId="4" fontId="22" fillId="4" borderId="49" xfId="20" applyNumberFormat="1" applyFont="1" applyFill="1" applyBorder="1" applyAlignment="1">
      <alignment horizontal="center" vertical="center" wrapText="1"/>
    </xf>
    <xf numFmtId="4" fontId="22" fillId="4" borderId="14" xfId="20" applyNumberFormat="1" applyFont="1" applyFill="1" applyBorder="1" applyAlignment="1">
      <alignment horizontal="center" vertical="center" wrapText="1"/>
    </xf>
    <xf numFmtId="4" fontId="22" fillId="4" borderId="47" xfId="20" applyNumberFormat="1" applyFont="1" applyFill="1" applyBorder="1" applyAlignment="1">
      <alignment horizontal="center" vertical="center" wrapText="1"/>
    </xf>
    <xf numFmtId="4" fontId="46" fillId="4" borderId="6" xfId="20" applyNumberFormat="1" applyFont="1" applyFill="1" applyBorder="1" applyAlignment="1">
      <alignment horizontal="center" vertical="center" wrapText="1"/>
    </xf>
    <xf numFmtId="4" fontId="46" fillId="4" borderId="23" xfId="20" applyNumberFormat="1" applyFont="1" applyFill="1" applyBorder="1" applyAlignment="1">
      <alignment horizontal="center" vertical="center" wrapText="1"/>
    </xf>
    <xf numFmtId="49" fontId="22" fillId="4" borderId="61" xfId="11" applyNumberFormat="1" applyFont="1" applyFill="1" applyBorder="1" applyAlignment="1">
      <alignment horizontal="left" vertical="center" wrapText="1" indent="2"/>
    </xf>
    <xf numFmtId="49" fontId="46" fillId="4" borderId="61" xfId="11" applyNumberFormat="1" applyFont="1" applyFill="1" applyBorder="1" applyAlignment="1">
      <alignment horizontal="left" vertical="center" wrapText="1" indent="2"/>
    </xf>
    <xf numFmtId="4" fontId="46" fillId="4" borderId="7" xfId="20" applyNumberFormat="1" applyFont="1" applyFill="1" applyBorder="1" applyAlignment="1">
      <alignment horizontal="center" vertical="center" wrapText="1"/>
    </xf>
    <xf numFmtId="4" fontId="22" fillId="4" borderId="34" xfId="20" applyNumberFormat="1" applyFont="1" applyFill="1" applyBorder="1" applyAlignment="1">
      <alignment horizontal="center" vertical="center" wrapText="1"/>
    </xf>
    <xf numFmtId="4" fontId="22" fillId="4" borderId="11" xfId="20" applyNumberFormat="1" applyFont="1" applyFill="1" applyBorder="1" applyAlignment="1">
      <alignment horizontal="center" vertical="center" wrapText="1"/>
    </xf>
    <xf numFmtId="4" fontId="22" fillId="4" borderId="33" xfId="20" applyNumberFormat="1" applyFont="1" applyFill="1" applyBorder="1" applyAlignment="1">
      <alignment horizontal="center" vertical="center" wrapText="1"/>
    </xf>
    <xf numFmtId="49" fontId="22" fillId="4" borderId="50" xfId="11" applyNumberFormat="1" applyFont="1" applyFill="1" applyBorder="1" applyAlignment="1">
      <alignment horizontal="left" vertical="center" wrapText="1" indent="2"/>
    </xf>
    <xf numFmtId="4" fontId="22" fillId="4" borderId="91" xfId="20" applyNumberFormat="1" applyFont="1" applyFill="1" applyBorder="1" applyAlignment="1">
      <alignment horizontal="center" vertical="center" wrapText="1"/>
    </xf>
    <xf numFmtId="4" fontId="22" fillId="16" borderId="92" xfId="20" applyNumberFormat="1" applyFont="1" applyFill="1" applyBorder="1" applyAlignment="1">
      <alignment horizontal="center" vertical="center" wrapText="1"/>
    </xf>
    <xf numFmtId="4" fontId="22" fillId="16" borderId="54" xfId="20" applyNumberFormat="1" applyFont="1" applyFill="1" applyBorder="1" applyAlignment="1">
      <alignment horizontal="center" vertical="center" wrapText="1"/>
    </xf>
    <xf numFmtId="4" fontId="22" fillId="4" borderId="92" xfId="20" applyNumberFormat="1" applyFont="1" applyFill="1" applyBorder="1" applyAlignment="1">
      <alignment horizontal="center" vertical="center" wrapText="1"/>
    </xf>
    <xf numFmtId="4" fontId="23" fillId="4" borderId="17" xfId="20" applyNumberFormat="1" applyFont="1" applyFill="1" applyBorder="1" applyAlignment="1">
      <alignment horizontal="center" vertical="center" wrapText="1"/>
    </xf>
    <xf numFmtId="4" fontId="23" fillId="4" borderId="18" xfId="20" applyNumberFormat="1" applyFont="1" applyFill="1" applyBorder="1" applyAlignment="1">
      <alignment horizontal="center" vertical="center" wrapText="1"/>
    </xf>
    <xf numFmtId="0" fontId="23" fillId="14" borderId="8" xfId="20" applyFont="1" applyFill="1" applyBorder="1" applyAlignment="1">
      <alignment horizontal="center" vertical="center" wrapText="1"/>
    </xf>
    <xf numFmtId="0" fontId="23" fillId="14" borderId="26" xfId="20" applyFont="1" applyFill="1" applyBorder="1" applyAlignment="1">
      <alignment horizontal="center" vertical="center" wrapText="1"/>
    </xf>
    <xf numFmtId="0" fontId="23" fillId="4" borderId="11" xfId="20" applyFont="1" applyFill="1" applyBorder="1" applyAlignment="1">
      <alignment horizontal="left" vertical="center" wrapText="1" indent="1"/>
    </xf>
    <xf numFmtId="0" fontId="23" fillId="4" borderId="12" xfId="20" applyFont="1" applyFill="1" applyBorder="1" applyAlignment="1">
      <alignment horizontal="left" vertical="center" wrapText="1" indent="1"/>
    </xf>
    <xf numFmtId="0" fontId="23" fillId="14" borderId="93" xfId="20" applyFont="1" applyFill="1" applyBorder="1" applyAlignment="1">
      <alignment horizontal="center" vertical="center" wrapText="1"/>
    </xf>
    <xf numFmtId="0" fontId="23" fillId="14" borderId="84" xfId="20" applyFont="1" applyFill="1" applyBorder="1" applyAlignment="1">
      <alignment horizontal="center" vertical="center" wrapText="1"/>
    </xf>
    <xf numFmtId="167" fontId="23" fillId="4" borderId="57" xfId="20" applyNumberFormat="1" applyFont="1" applyFill="1" applyBorder="1" applyAlignment="1">
      <alignment horizontal="center" vertical="center" wrapText="1"/>
    </xf>
    <xf numFmtId="0" fontId="23" fillId="14" borderId="11" xfId="20" applyFont="1" applyFill="1" applyBorder="1" applyAlignment="1">
      <alignment horizontal="center" vertical="center" wrapText="1"/>
    </xf>
    <xf numFmtId="0" fontId="23" fillId="14" borderId="12" xfId="20" applyFont="1" applyFill="1" applyBorder="1" applyAlignment="1">
      <alignment horizontal="center" vertical="center" wrapText="1"/>
    </xf>
    <xf numFmtId="0" fontId="23" fillId="14" borderId="48" xfId="20" applyFont="1" applyFill="1" applyBorder="1" applyAlignment="1">
      <alignment horizontal="center" vertical="center" wrapText="1"/>
    </xf>
    <xf numFmtId="0" fontId="23" fillId="14" borderId="96" xfId="20" applyFont="1" applyFill="1" applyBorder="1" applyAlignment="1">
      <alignment horizontal="center" vertical="center" wrapText="1"/>
    </xf>
    <xf numFmtId="4" fontId="22" fillId="4" borderId="89" xfId="20" applyNumberFormat="1" applyFont="1" applyFill="1" applyBorder="1" applyAlignment="1">
      <alignment horizontal="center" vertical="center" wrapText="1"/>
    </xf>
    <xf numFmtId="4" fontId="23" fillId="16" borderId="19" xfId="20" applyNumberFormat="1" applyFont="1" applyFill="1" applyBorder="1" applyAlignment="1">
      <alignment horizontal="center" vertical="center" wrapText="1"/>
    </xf>
    <xf numFmtId="4" fontId="22" fillId="16" borderId="91" xfId="20" applyNumberFormat="1" applyFont="1" applyFill="1" applyBorder="1" applyAlignment="1">
      <alignment horizontal="center" vertical="center" wrapText="1"/>
    </xf>
    <xf numFmtId="4" fontId="23" fillId="16" borderId="11" xfId="20" applyNumberFormat="1" applyFont="1" applyFill="1" applyBorder="1" applyAlignment="1">
      <alignment horizontal="center" vertical="center" wrapText="1"/>
    </xf>
    <xf numFmtId="4" fontId="23" fillId="16" borderId="33" xfId="20" applyNumberFormat="1" applyFont="1" applyFill="1" applyBorder="1" applyAlignment="1">
      <alignment horizontal="center" vertical="center" wrapText="1"/>
    </xf>
    <xf numFmtId="4" fontId="22" fillId="4" borderId="70" xfId="20" applyNumberFormat="1" applyFont="1" applyFill="1" applyBorder="1" applyAlignment="1">
      <alignment horizontal="center" vertical="center" wrapText="1"/>
    </xf>
    <xf numFmtId="4" fontId="22" fillId="16" borderId="87" xfId="20" applyNumberFormat="1" applyFont="1" applyFill="1" applyBorder="1" applyAlignment="1">
      <alignment horizontal="center" vertical="center" wrapText="1"/>
    </xf>
    <xf numFmtId="4" fontId="22" fillId="16" borderId="4" xfId="20" applyNumberFormat="1" applyFont="1" applyFill="1" applyBorder="1" applyAlignment="1">
      <alignment horizontal="center" vertical="center" wrapText="1"/>
    </xf>
    <xf numFmtId="4" fontId="22" fillId="4" borderId="6" xfId="20" applyNumberFormat="1" applyFont="1" applyFill="1" applyBorder="1" applyAlignment="1">
      <alignment horizontal="center" vertical="center" wrapText="1"/>
    </xf>
    <xf numFmtId="4" fontId="22" fillId="4" borderId="23" xfId="20" applyNumberFormat="1" applyFont="1" applyFill="1" applyBorder="1" applyAlignment="1">
      <alignment horizontal="center" vertical="center" wrapText="1"/>
    </xf>
    <xf numFmtId="4" fontId="22" fillId="4" borderId="7" xfId="20" applyNumberFormat="1" applyFont="1" applyFill="1" applyBorder="1" applyAlignment="1">
      <alignment horizontal="center" vertical="center" wrapText="1"/>
    </xf>
    <xf numFmtId="43" fontId="36" fillId="14" borderId="1" xfId="24" applyFont="1" applyFill="1" applyBorder="1" applyAlignment="1">
      <alignment horizontal="center" vertical="center"/>
    </xf>
    <xf numFmtId="166" fontId="49" fillId="4" borderId="0" xfId="11" applyNumberFormat="1" applyFont="1" applyFill="1" applyAlignment="1">
      <alignment vertical="center"/>
    </xf>
    <xf numFmtId="0" fontId="23" fillId="0" borderId="0" xfId="12" applyFont="1" applyFill="1" applyBorder="1" applyAlignment="1">
      <alignment vertical="top"/>
    </xf>
    <xf numFmtId="0" fontId="1" fillId="0" borderId="0" xfId="0" applyFont="1" applyFill="1"/>
    <xf numFmtId="0" fontId="18" fillId="0" borderId="0" xfId="12" applyFont="1" applyFill="1" applyBorder="1" applyAlignment="1">
      <alignment vertical="top" wrapText="1"/>
    </xf>
    <xf numFmtId="171" fontId="23" fillId="0" borderId="0" xfId="12" applyNumberFormat="1" applyFont="1" applyFill="1" applyBorder="1" applyAlignment="1">
      <alignment vertical="top" wrapText="1"/>
    </xf>
    <xf numFmtId="0" fontId="52" fillId="0" borderId="30" xfId="12" applyFont="1" applyFill="1" applyBorder="1" applyAlignment="1"/>
    <xf numFmtId="0" fontId="52" fillId="0" borderId="0" xfId="12" applyFont="1" applyFill="1" applyBorder="1" applyAlignment="1"/>
    <xf numFmtId="0" fontId="23" fillId="0" borderId="1" xfId="12" applyFont="1" applyFill="1" applyBorder="1" applyAlignment="1">
      <alignment horizontal="center" vertical="center"/>
    </xf>
    <xf numFmtId="17" fontId="23" fillId="0" borderId="1" xfId="12" applyNumberFormat="1" applyFont="1" applyFill="1" applyBorder="1" applyAlignment="1">
      <alignment horizontal="center" vertical="center" wrapText="1"/>
    </xf>
    <xf numFmtId="0" fontId="23" fillId="0" borderId="1" xfId="12" applyFont="1" applyFill="1" applyBorder="1" applyAlignment="1">
      <alignment horizontal="center"/>
    </xf>
    <xf numFmtId="0" fontId="23" fillId="0" borderId="1" xfId="12" applyFont="1" applyFill="1" applyBorder="1"/>
    <xf numFmtId="0" fontId="23" fillId="0" borderId="1" xfId="12" applyFont="1" applyFill="1" applyBorder="1" applyAlignment="1">
      <alignment vertical="top"/>
    </xf>
    <xf numFmtId="172" fontId="23" fillId="0" borderId="1" xfId="12" applyNumberFormat="1" applyFont="1" applyFill="1" applyBorder="1" applyAlignment="1">
      <alignment vertical="center"/>
    </xf>
    <xf numFmtId="49" fontId="23" fillId="0" borderId="1" xfId="12" applyNumberFormat="1" applyFont="1" applyFill="1" applyBorder="1" applyAlignment="1">
      <alignment horizontal="center" vertical="top"/>
    </xf>
    <xf numFmtId="173" fontId="23" fillId="0" borderId="1" xfId="12" applyNumberFormat="1" applyFont="1" applyFill="1" applyBorder="1" applyAlignment="1">
      <alignment vertical="center"/>
    </xf>
    <xf numFmtId="49" fontId="22" fillId="0" borderId="1" xfId="12" applyNumberFormat="1" applyFont="1" applyFill="1" applyBorder="1" applyAlignment="1">
      <alignment horizontal="center" vertical="top"/>
    </xf>
    <xf numFmtId="0" fontId="22" fillId="0" borderId="1" xfId="12" applyFont="1" applyFill="1" applyBorder="1" applyAlignment="1">
      <alignment vertical="top" wrapText="1"/>
    </xf>
    <xf numFmtId="0" fontId="22" fillId="0" borderId="1" xfId="12" applyFont="1" applyFill="1" applyBorder="1" applyAlignment="1">
      <alignment horizontal="center" vertical="center"/>
    </xf>
    <xf numFmtId="173" fontId="22" fillId="0" borderId="1" xfId="12" applyNumberFormat="1" applyFont="1" applyFill="1" applyBorder="1" applyAlignment="1">
      <alignment vertical="center"/>
    </xf>
    <xf numFmtId="0" fontId="24" fillId="0" borderId="1" xfId="12" applyFont="1" applyFill="1" applyBorder="1" applyAlignment="1">
      <alignment vertical="top" wrapText="1"/>
    </xf>
    <xf numFmtId="49" fontId="53" fillId="0" borderId="1" xfId="29" applyNumberFormat="1" applyFont="1" applyFill="1" applyBorder="1" applyAlignment="1">
      <alignment horizontal="center" vertical="top"/>
    </xf>
    <xf numFmtId="0" fontId="53" fillId="0" borderId="1" xfId="29" applyFont="1" applyFill="1" applyBorder="1" applyAlignment="1">
      <alignment vertical="top" wrapText="1"/>
    </xf>
    <xf numFmtId="0" fontId="53" fillId="0" borderId="1" xfId="29" applyFont="1" applyFill="1" applyBorder="1" applyAlignment="1">
      <alignment horizontal="center" vertical="center"/>
    </xf>
    <xf numFmtId="173" fontId="53" fillId="0" borderId="1" xfId="12" applyNumberFormat="1" applyFont="1" applyFill="1" applyBorder="1" applyAlignment="1">
      <alignment vertical="center"/>
    </xf>
  </cellXfs>
  <cellStyles count="30">
    <cellStyle name=" 1" xfId="1"/>
    <cellStyle name="Normal_Sheet1" xfId="23"/>
    <cellStyle name="Обычный" xfId="0" builtinId="0"/>
    <cellStyle name="Обычный 12" xfId="29"/>
    <cellStyle name="Обычный 13" xfId="26"/>
    <cellStyle name="Обычный 2" xfId="2"/>
    <cellStyle name="Обычный 2 2" xfId="12"/>
    <cellStyle name="Обычный 3" xfId="11"/>
    <cellStyle name="Обычный 4" xfId="20"/>
    <cellStyle name="Обычный_Лист1" xfId="27"/>
    <cellStyle name="Обычный_Лист2" xfId="28"/>
    <cellStyle name="Процентный 2" xfId="3"/>
    <cellStyle name="Стиль 1" xfId="4"/>
    <cellStyle name="Финансовый" xfId="24" builtinId="3"/>
    <cellStyle name="Финансовый 2" xfId="5"/>
    <cellStyle name="Финансовый 3" xfId="6"/>
    <cellStyle name="Финансовый 4" xfId="7"/>
    <cellStyle name="Финансовый 5" xfId="25"/>
    <cellStyle name="Финансовый_Прогноз цен 2011_Коковин_12.08" xfId="8"/>
    <cellStyle name="㼿" xfId="13"/>
    <cellStyle name="㼿?" xfId="14"/>
    <cellStyle name="㼿㼿" xfId="15"/>
    <cellStyle name="㼿㼿?" xfId="16"/>
    <cellStyle name="㼿㼿㼿" xfId="9"/>
    <cellStyle name="㼿㼿㼿 2" xfId="22"/>
    <cellStyle name="㼿㼿㼿?" xfId="10"/>
    <cellStyle name="㼿㼿㼿? 2" xfId="21"/>
    <cellStyle name="㼿㼿㼿㼿" xfId="17"/>
    <cellStyle name="㼿㼿㼿㼿?" xfId="18"/>
    <cellStyle name="㼿㼿㼿㼿㼿" xfId="19"/>
  </cellStyles>
  <dxfs count="0"/>
  <tableStyles count="0" defaultTableStyle="TableStyleMedium9" defaultPivotStyle="PivotStyleLight16"/>
  <colors>
    <mruColors>
      <color rgb="FFCCFF66"/>
      <color rgb="FF00FF00"/>
      <color rgb="FFCCFFCC"/>
      <color rgb="FF99FF99"/>
      <color rgb="FFFF99FF"/>
      <color rgb="FF0000FF"/>
      <color rgb="FFFFB011"/>
      <color rgb="FFFF7C80"/>
      <color rgb="FFCCFF33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K90"/>
  <sheetViews>
    <sheetView tabSelected="1" view="pageBreakPreview" zoomScale="80" zoomScaleNormal="100" zoomScaleSheetLayoutView="80" workbookViewId="0">
      <selection activeCell="J31" sqref="J31"/>
    </sheetView>
  </sheetViews>
  <sheetFormatPr defaultRowHeight="14.25" outlineLevelRow="1" x14ac:dyDescent="0.2"/>
  <cols>
    <col min="1" max="1" width="12.28515625" style="9" customWidth="1"/>
    <col min="2" max="2" width="44.28515625" style="6" customWidth="1"/>
    <col min="3" max="6" width="12.85546875" style="10" customWidth="1"/>
    <col min="7" max="10" width="6.5703125" style="6" customWidth="1"/>
    <col min="11" max="11" width="11.5703125" style="6" customWidth="1"/>
    <col min="12" max="16384" width="9.140625" style="6"/>
  </cols>
  <sheetData>
    <row r="2" spans="1:11" s="5" customFormat="1" ht="51" customHeight="1" x14ac:dyDescent="0.2">
      <c r="A2" s="363" t="s">
        <v>239</v>
      </c>
      <c r="B2" s="363"/>
      <c r="C2" s="363"/>
      <c r="D2" s="363"/>
      <c r="E2" s="363"/>
      <c r="F2" s="363"/>
      <c r="G2" s="4"/>
      <c r="H2" s="4"/>
      <c r="I2" s="4"/>
      <c r="J2" s="4"/>
      <c r="K2" s="4"/>
    </row>
    <row r="3" spans="1:11" s="5" customFormat="1" ht="20.25" customHeight="1" x14ac:dyDescent="0.2">
      <c r="A3" s="274"/>
      <c r="B3" s="274"/>
      <c r="C3" s="274"/>
      <c r="D3" s="274"/>
      <c r="E3" s="274"/>
      <c r="F3" s="274"/>
      <c r="G3" s="4"/>
      <c r="H3" s="4"/>
      <c r="I3" s="4"/>
      <c r="J3" s="4"/>
      <c r="K3" s="4"/>
    </row>
    <row r="4" spans="1:11" s="5" customFormat="1" ht="49.5" customHeight="1" x14ac:dyDescent="0.2">
      <c r="A4" s="363" t="s">
        <v>56</v>
      </c>
      <c r="B4" s="363"/>
      <c r="C4" s="363"/>
      <c r="D4" s="363"/>
      <c r="E4" s="363"/>
      <c r="F4" s="363"/>
      <c r="G4" s="4"/>
      <c r="H4" s="4"/>
      <c r="I4" s="4"/>
      <c r="J4" s="4"/>
      <c r="K4" s="4"/>
    </row>
    <row r="5" spans="1:11" ht="15" thickBot="1" x14ac:dyDescent="0.25"/>
    <row r="6" spans="1:11" s="7" customFormat="1" ht="37.5" customHeight="1" x14ac:dyDescent="0.2">
      <c r="A6" s="364" t="s">
        <v>2</v>
      </c>
      <c r="B6" s="367" t="s">
        <v>137</v>
      </c>
      <c r="C6" s="370" t="s">
        <v>59</v>
      </c>
      <c r="D6" s="371"/>
      <c r="E6" s="371"/>
      <c r="F6" s="371"/>
    </row>
    <row r="7" spans="1:11" s="7" customFormat="1" ht="18.75" customHeight="1" x14ac:dyDescent="0.2">
      <c r="A7" s="365"/>
      <c r="B7" s="368"/>
      <c r="C7" s="372" t="s">
        <v>21</v>
      </c>
      <c r="D7" s="373"/>
      <c r="E7" s="373"/>
      <c r="F7" s="374"/>
    </row>
    <row r="8" spans="1:11" s="7" customFormat="1" ht="18.75" customHeight="1" thickBot="1" x14ac:dyDescent="0.25">
      <c r="A8" s="366"/>
      <c r="B8" s="369"/>
      <c r="C8" s="175" t="s">
        <v>3</v>
      </c>
      <c r="D8" s="176" t="s">
        <v>20</v>
      </c>
      <c r="E8" s="176" t="s">
        <v>19</v>
      </c>
      <c r="F8" s="177" t="s">
        <v>4</v>
      </c>
    </row>
    <row r="9" spans="1:11" s="1" customFormat="1" ht="30" customHeight="1" thickBot="1" x14ac:dyDescent="0.25">
      <c r="A9" s="342" t="s">
        <v>58</v>
      </c>
      <c r="B9" s="343"/>
      <c r="C9" s="343"/>
      <c r="D9" s="343"/>
      <c r="E9" s="343"/>
      <c r="F9" s="344"/>
    </row>
    <row r="10" spans="1:11" s="43" customFormat="1" ht="22.5" customHeight="1" thickBot="1" x14ac:dyDescent="0.25">
      <c r="A10" s="40" t="s">
        <v>0</v>
      </c>
      <c r="B10" s="115" t="s">
        <v>92</v>
      </c>
      <c r="C10" s="41"/>
      <c r="D10" s="41"/>
      <c r="E10" s="41"/>
      <c r="F10" s="42"/>
      <c r="K10" s="150"/>
    </row>
    <row r="11" spans="1:11" s="7" customFormat="1" ht="18.75" customHeight="1" outlineLevel="1" x14ac:dyDescent="0.2">
      <c r="A11" s="353" t="s">
        <v>138</v>
      </c>
      <c r="B11" s="127" t="s">
        <v>140</v>
      </c>
      <c r="C11" s="273">
        <f>C23+C22+C21+C17+C16+C15</f>
        <v>1529.6681205462237</v>
      </c>
      <c r="D11" s="273">
        <f>D15+D16+C17+C21+C22+C23</f>
        <v>1779.1781205462239</v>
      </c>
      <c r="E11" s="273">
        <f>E15+E16+C17+C21+C22+C23</f>
        <v>1910.2081205462237</v>
      </c>
      <c r="F11" s="273">
        <f>F15+F16+C17+C21+C22+C23</f>
        <v>2022.3581205462237</v>
      </c>
    </row>
    <row r="12" spans="1:11" s="7" customFormat="1" ht="15" customHeight="1" outlineLevel="1" x14ac:dyDescent="0.2">
      <c r="A12" s="354"/>
      <c r="B12" s="127" t="s">
        <v>141</v>
      </c>
      <c r="C12" s="273">
        <f>C23+C22+C21+C18+C16+C15</f>
        <v>1524.1317105462238</v>
      </c>
      <c r="D12" s="273">
        <f>D15+D16+C18+C21+C22+C23</f>
        <v>1773.6417105462237</v>
      </c>
      <c r="E12" s="273">
        <f>E15+E16+C18+C21+C22+C23</f>
        <v>1904.6717105462237</v>
      </c>
      <c r="F12" s="273">
        <f>F15+F16+C18+C21+C22+C23</f>
        <v>2016.8217105462238</v>
      </c>
    </row>
    <row r="13" spans="1:11" s="7" customFormat="1" ht="15" customHeight="1" outlineLevel="1" x14ac:dyDescent="0.2">
      <c r="A13" s="354"/>
      <c r="B13" s="127" t="s">
        <v>142</v>
      </c>
      <c r="C13" s="273">
        <f>C23+C22+C21+C19+C15+C16</f>
        <v>1491.8845505462236</v>
      </c>
      <c r="D13" s="273">
        <f>D15+D16+C19+C21+C22+C23</f>
        <v>1741.3945505462239</v>
      </c>
      <c r="E13" s="273">
        <f>E15+E16+C19+C21+C22+C23</f>
        <v>1872.4245505462238</v>
      </c>
      <c r="F13" s="273">
        <f>F15+F16+C19+C21+C22+C23</f>
        <v>1984.5745505462239</v>
      </c>
    </row>
    <row r="14" spans="1:11" s="7" customFormat="1" ht="15" customHeight="1" outlineLevel="1" thickBot="1" x14ac:dyDescent="0.25">
      <c r="A14" s="355"/>
      <c r="B14" s="127" t="s">
        <v>143</v>
      </c>
      <c r="C14" s="273">
        <f>C15+C16+C20+C21+C22+C23</f>
        <v>1465.7565805462239</v>
      </c>
      <c r="D14" s="273">
        <f>D15+D16+C20+C21+C22+C23</f>
        <v>1715.2665805462238</v>
      </c>
      <c r="E14" s="273">
        <f>E15+E16+C20+C21+C22+C23</f>
        <v>1846.2965805462238</v>
      </c>
      <c r="F14" s="273">
        <f>F15+F16++C20+C21+C22+C23</f>
        <v>1958.4465805462239</v>
      </c>
    </row>
    <row r="15" spans="1:11" s="282" customFormat="1" ht="15" customHeight="1" outlineLevel="1" x14ac:dyDescent="0.2">
      <c r="A15" s="278"/>
      <c r="B15" s="279" t="s">
        <v>145</v>
      </c>
      <c r="C15" s="280">
        <f>расчет!D19</f>
        <v>1162.1302805462237</v>
      </c>
      <c r="D15" s="280">
        <f>C15</f>
        <v>1162.1302805462237</v>
      </c>
      <c r="E15" s="280">
        <f>C15</f>
        <v>1162.1302805462237</v>
      </c>
      <c r="F15" s="281">
        <f>C15</f>
        <v>1162.1302805462237</v>
      </c>
    </row>
    <row r="16" spans="1:11" s="268" customFormat="1" ht="15" customHeight="1" outlineLevel="1" x14ac:dyDescent="0.2">
      <c r="A16" s="264"/>
      <c r="B16" s="265" t="s">
        <v>9</v>
      </c>
      <c r="C16" s="266">
        <v>271.02</v>
      </c>
      <c r="D16" s="266">
        <v>520.53</v>
      </c>
      <c r="E16" s="266">
        <v>651.55999999999995</v>
      </c>
      <c r="F16" s="267">
        <v>763.71</v>
      </c>
    </row>
    <row r="17" spans="1:11" s="284" customFormat="1" ht="18.75" customHeight="1" outlineLevel="1" x14ac:dyDescent="0.2">
      <c r="A17" s="356" t="s">
        <v>245</v>
      </c>
      <c r="B17" s="292" t="s">
        <v>140</v>
      </c>
      <c r="C17" s="348">
        <f>'цена АТС'!B34*9.68%</f>
        <v>94.021839999999997</v>
      </c>
      <c r="D17" s="349"/>
      <c r="E17" s="349"/>
      <c r="F17" s="349"/>
      <c r="H17" s="450"/>
      <c r="I17" s="450"/>
      <c r="J17" s="450"/>
      <c r="K17" s="450"/>
    </row>
    <row r="18" spans="1:11" s="284" customFormat="1" ht="18.75" customHeight="1" outlineLevel="1" x14ac:dyDescent="0.2">
      <c r="A18" s="356"/>
      <c r="B18" s="292" t="s">
        <v>141</v>
      </c>
      <c r="C18" s="348">
        <f>'цена АТС'!B34*9.11%</f>
        <v>88.485429999999994</v>
      </c>
      <c r="D18" s="349"/>
      <c r="E18" s="349"/>
      <c r="F18" s="349"/>
      <c r="H18" s="450"/>
      <c r="I18" s="450"/>
      <c r="J18" s="450"/>
      <c r="K18" s="450"/>
    </row>
    <row r="19" spans="1:11" s="284" customFormat="1" ht="18.75" customHeight="1" outlineLevel="1" x14ac:dyDescent="0.2">
      <c r="A19" s="356"/>
      <c r="B19" s="292" t="s">
        <v>142</v>
      </c>
      <c r="C19" s="348">
        <f>'цена АТС'!B34*5.79%</f>
        <v>56.23827</v>
      </c>
      <c r="D19" s="349"/>
      <c r="E19" s="349"/>
      <c r="F19" s="349"/>
      <c r="H19" s="450"/>
      <c r="I19" s="450"/>
      <c r="J19" s="450"/>
      <c r="K19" s="450"/>
    </row>
    <row r="20" spans="1:11" s="284" customFormat="1" ht="18.75" customHeight="1" outlineLevel="1" x14ac:dyDescent="0.2">
      <c r="A20" s="357"/>
      <c r="B20" s="292" t="s">
        <v>143</v>
      </c>
      <c r="C20" s="348">
        <f>'цена АТС'!B34*3.1%</f>
        <v>30.110299999999999</v>
      </c>
      <c r="D20" s="349"/>
      <c r="E20" s="349"/>
      <c r="F20" s="349"/>
      <c r="H20" s="450"/>
      <c r="I20" s="450"/>
      <c r="J20" s="450"/>
      <c r="K20" s="450"/>
    </row>
    <row r="21" spans="1:11" s="7" customFormat="1" ht="15" customHeight="1" outlineLevel="1" x14ac:dyDescent="0.2">
      <c r="A21" s="17"/>
      <c r="B21" s="186" t="s">
        <v>93</v>
      </c>
      <c r="C21" s="350">
        <v>0.77600000000000002</v>
      </c>
      <c r="D21" s="351"/>
      <c r="E21" s="351"/>
      <c r="F21" s="352"/>
      <c r="H21" s="450"/>
      <c r="I21" s="450"/>
      <c r="J21" s="450"/>
      <c r="K21" s="450"/>
    </row>
    <row r="22" spans="1:11" s="7" customFormat="1" ht="15" customHeight="1" outlineLevel="1" x14ac:dyDescent="0.2">
      <c r="A22" s="17"/>
      <c r="B22" s="187" t="s">
        <v>94</v>
      </c>
      <c r="C22" s="350">
        <v>1.4530000000000001</v>
      </c>
      <c r="D22" s="351"/>
      <c r="E22" s="351"/>
      <c r="F22" s="352"/>
      <c r="H22" s="450"/>
      <c r="I22" s="450"/>
      <c r="J22" s="450"/>
      <c r="K22" s="450"/>
    </row>
    <row r="23" spans="1:11" s="7" customFormat="1" ht="15" customHeight="1" outlineLevel="1" thickBot="1" x14ac:dyDescent="0.25">
      <c r="A23" s="23"/>
      <c r="B23" s="185" t="s">
        <v>95</v>
      </c>
      <c r="C23" s="358">
        <v>0.26700000000000002</v>
      </c>
      <c r="D23" s="359"/>
      <c r="E23" s="359"/>
      <c r="F23" s="360"/>
      <c r="H23" s="450"/>
      <c r="I23" s="450"/>
      <c r="J23" s="450"/>
      <c r="K23" s="450"/>
    </row>
    <row r="24" spans="1:11" s="47" customFormat="1" ht="24.75" customHeight="1" outlineLevel="1" thickBot="1" x14ac:dyDescent="0.25">
      <c r="A24" s="44" t="s">
        <v>12</v>
      </c>
      <c r="B24" s="116" t="s">
        <v>22</v>
      </c>
      <c r="C24" s="45"/>
      <c r="D24" s="45"/>
      <c r="E24" s="45"/>
      <c r="F24" s="46"/>
      <c r="H24" s="450"/>
      <c r="I24" s="450"/>
      <c r="J24" s="450"/>
      <c r="K24" s="450"/>
    </row>
    <row r="25" spans="1:11" s="7" customFormat="1" ht="26.25" customHeight="1" outlineLevel="1" thickBot="1" x14ac:dyDescent="0.25">
      <c r="A25" s="15" t="s">
        <v>50</v>
      </c>
      <c r="B25" s="16" t="s">
        <v>138</v>
      </c>
      <c r="C25" s="88">
        <f>C26+C27+C28+++C29+C30</f>
        <v>1194.7365805462239</v>
      </c>
      <c r="D25" s="21"/>
      <c r="E25" s="21"/>
      <c r="F25" s="20"/>
      <c r="H25" s="450"/>
      <c r="I25" s="450"/>
      <c r="J25" s="450"/>
      <c r="K25" s="450"/>
    </row>
    <row r="26" spans="1:11" s="282" customFormat="1" ht="15" customHeight="1" outlineLevel="1" x14ac:dyDescent="0.2">
      <c r="A26" s="285"/>
      <c r="B26" s="286" t="s">
        <v>8</v>
      </c>
      <c r="C26" s="287">
        <f>C15</f>
        <v>1162.1302805462237</v>
      </c>
      <c r="D26" s="287"/>
      <c r="E26" s="287"/>
      <c r="F26" s="288"/>
      <c r="H26" s="450"/>
      <c r="I26" s="450"/>
      <c r="J26" s="450"/>
      <c r="K26" s="450"/>
    </row>
    <row r="27" spans="1:11" s="284" customFormat="1" ht="15" customHeight="1" x14ac:dyDescent="0.2">
      <c r="A27" s="289"/>
      <c r="B27" s="283" t="s">
        <v>10</v>
      </c>
      <c r="C27" s="345">
        <f>C20</f>
        <v>30.110299999999999</v>
      </c>
      <c r="D27" s="345"/>
      <c r="E27" s="345"/>
      <c r="F27" s="345"/>
      <c r="H27" s="450"/>
      <c r="I27" s="450"/>
      <c r="J27" s="450"/>
      <c r="K27" s="450"/>
    </row>
    <row r="28" spans="1:11" s="7" customFormat="1" ht="15" customHeight="1" outlineLevel="1" x14ac:dyDescent="0.2">
      <c r="A28" s="188"/>
      <c r="B28" s="186" t="s">
        <v>93</v>
      </c>
      <c r="C28" s="346">
        <v>0.77600000000000002</v>
      </c>
      <c r="D28" s="346"/>
      <c r="E28" s="346"/>
      <c r="F28" s="346"/>
    </row>
    <row r="29" spans="1:11" s="7" customFormat="1" ht="15" customHeight="1" outlineLevel="1" x14ac:dyDescent="0.2">
      <c r="A29" s="188"/>
      <c r="B29" s="187" t="s">
        <v>94</v>
      </c>
      <c r="C29" s="346">
        <v>1.4530000000000001</v>
      </c>
      <c r="D29" s="346"/>
      <c r="E29" s="346"/>
      <c r="F29" s="346"/>
    </row>
    <row r="30" spans="1:11" s="7" customFormat="1" ht="15" customHeight="1" outlineLevel="1" thickBot="1" x14ac:dyDescent="0.25">
      <c r="A30" s="18"/>
      <c r="B30" s="185" t="s">
        <v>95</v>
      </c>
      <c r="C30" s="347">
        <v>0.26700000000000002</v>
      </c>
      <c r="D30" s="347"/>
      <c r="E30" s="347"/>
      <c r="F30" s="347"/>
    </row>
    <row r="31" spans="1:11" s="7" customFormat="1" ht="34.5" customHeight="1" outlineLevel="1" thickBot="1" x14ac:dyDescent="0.25">
      <c r="A31" s="189" t="s">
        <v>16</v>
      </c>
      <c r="B31" s="361" t="s">
        <v>96</v>
      </c>
      <c r="C31" s="362"/>
      <c r="D31" s="362"/>
      <c r="E31" s="362"/>
      <c r="F31" s="362"/>
    </row>
    <row r="32" spans="1:11" s="7" customFormat="1" ht="28.5" customHeight="1" outlineLevel="1" thickBot="1" x14ac:dyDescent="0.25">
      <c r="A32" s="15" t="s">
        <v>51</v>
      </c>
      <c r="B32" s="16" t="s">
        <v>138</v>
      </c>
      <c r="C32" s="31"/>
      <c r="D32" s="21"/>
      <c r="E32" s="31"/>
      <c r="F32" s="89">
        <f>F33+F34+C35+C36+C37</f>
        <v>1928.3362805462239</v>
      </c>
    </row>
    <row r="33" spans="1:6" s="282" customFormat="1" ht="15" customHeight="1" outlineLevel="1" x14ac:dyDescent="0.2">
      <c r="A33" s="285"/>
      <c r="B33" s="286" t="s">
        <v>8</v>
      </c>
      <c r="C33" s="287"/>
      <c r="D33" s="287"/>
      <c r="E33" s="287"/>
      <c r="F33" s="281">
        <f>C15</f>
        <v>1162.1302805462237</v>
      </c>
    </row>
    <row r="34" spans="1:6" s="7" customFormat="1" ht="15" customHeight="1" x14ac:dyDescent="0.2">
      <c r="A34" s="17"/>
      <c r="B34" s="127" t="s">
        <v>9</v>
      </c>
      <c r="C34" s="27"/>
      <c r="D34" s="27"/>
      <c r="E34" s="27"/>
      <c r="F34" s="269">
        <v>763.71</v>
      </c>
    </row>
    <row r="35" spans="1:6" s="7" customFormat="1" ht="15" customHeight="1" outlineLevel="1" x14ac:dyDescent="0.2">
      <c r="A35" s="188"/>
      <c r="B35" s="186" t="s">
        <v>93</v>
      </c>
      <c r="C35" s="346">
        <v>0.77600000000000002</v>
      </c>
      <c r="D35" s="346"/>
      <c r="E35" s="346"/>
      <c r="F35" s="346"/>
    </row>
    <row r="36" spans="1:6" s="7" customFormat="1" ht="15" customHeight="1" outlineLevel="1" x14ac:dyDescent="0.2">
      <c r="A36" s="188"/>
      <c r="B36" s="187" t="s">
        <v>94</v>
      </c>
      <c r="C36" s="346">
        <v>1.4530000000000001</v>
      </c>
      <c r="D36" s="346"/>
      <c r="E36" s="346"/>
      <c r="F36" s="346"/>
    </row>
    <row r="37" spans="1:6" s="7" customFormat="1" ht="15" customHeight="1" outlineLevel="1" thickBot="1" x14ac:dyDescent="0.25">
      <c r="A37" s="18"/>
      <c r="B37" s="185" t="s">
        <v>95</v>
      </c>
      <c r="C37" s="347">
        <v>0.26700000000000002</v>
      </c>
      <c r="D37" s="347"/>
      <c r="E37" s="347"/>
      <c r="F37" s="347"/>
    </row>
    <row r="38" spans="1:6" s="1" customFormat="1" ht="32.25" customHeight="1" outlineLevel="1" thickBot="1" x14ac:dyDescent="0.25">
      <c r="A38" s="342" t="s">
        <v>97</v>
      </c>
      <c r="B38" s="343"/>
      <c r="C38" s="343"/>
      <c r="D38" s="343"/>
      <c r="E38" s="343"/>
      <c r="F38" s="344"/>
    </row>
    <row r="39" spans="1:6" s="7" customFormat="1" ht="32.25" customHeight="1" outlineLevel="1" thickBot="1" x14ac:dyDescent="0.25">
      <c r="A39" s="15" t="s">
        <v>17</v>
      </c>
      <c r="B39" s="16" t="s">
        <v>138</v>
      </c>
      <c r="C39" s="88">
        <f>C40+C41+C42+C43+C44</f>
        <v>1183.3162805462239</v>
      </c>
      <c r="D39" s="31"/>
      <c r="E39" s="31"/>
      <c r="F39" s="20"/>
    </row>
    <row r="40" spans="1:6" s="282" customFormat="1" ht="18" customHeight="1" outlineLevel="1" x14ac:dyDescent="0.2">
      <c r="A40" s="285"/>
      <c r="B40" s="290" t="s">
        <v>8</v>
      </c>
      <c r="C40" s="291">
        <f>C15</f>
        <v>1162.1302805462237</v>
      </c>
      <c r="D40" s="291"/>
      <c r="E40" s="291"/>
      <c r="F40" s="288"/>
    </row>
    <row r="41" spans="1:6" s="284" customFormat="1" ht="15" customHeight="1" x14ac:dyDescent="0.2">
      <c r="A41" s="289"/>
      <c r="B41" s="283" t="s">
        <v>10</v>
      </c>
      <c r="C41" s="345">
        <v>18.690000000000001</v>
      </c>
      <c r="D41" s="345"/>
      <c r="E41" s="345"/>
      <c r="F41" s="345"/>
    </row>
    <row r="42" spans="1:6" s="7" customFormat="1" ht="16.5" customHeight="1" outlineLevel="1" x14ac:dyDescent="0.2">
      <c r="A42" s="188"/>
      <c r="B42" s="186" t="s">
        <v>93</v>
      </c>
      <c r="C42" s="346">
        <v>0.77600000000000002</v>
      </c>
      <c r="D42" s="346"/>
      <c r="E42" s="346"/>
      <c r="F42" s="346"/>
    </row>
    <row r="43" spans="1:6" s="7" customFormat="1" ht="16.5" customHeight="1" outlineLevel="1" x14ac:dyDescent="0.2">
      <c r="A43" s="188"/>
      <c r="B43" s="187" t="s">
        <v>94</v>
      </c>
      <c r="C43" s="346">
        <v>1.4530000000000001</v>
      </c>
      <c r="D43" s="346"/>
      <c r="E43" s="346"/>
      <c r="F43" s="346"/>
    </row>
    <row r="44" spans="1:6" s="7" customFormat="1" ht="16.5" customHeight="1" outlineLevel="1" thickBot="1" x14ac:dyDescent="0.25">
      <c r="A44" s="18"/>
      <c r="B44" s="185" t="s">
        <v>95</v>
      </c>
      <c r="C44" s="347">
        <v>0.26700000000000002</v>
      </c>
      <c r="D44" s="347"/>
      <c r="E44" s="347"/>
      <c r="F44" s="347"/>
    </row>
    <row r="45" spans="1:6" ht="32.25" customHeight="1" outlineLevel="1" x14ac:dyDescent="0.2">
      <c r="A45" s="340" t="s">
        <v>244</v>
      </c>
      <c r="B45" s="340"/>
      <c r="C45" s="340"/>
      <c r="D45" s="340"/>
      <c r="E45" s="340"/>
      <c r="F45" s="340"/>
    </row>
    <row r="46" spans="1:6" ht="32.25" customHeight="1" outlineLevel="1" x14ac:dyDescent="0.2">
      <c r="A46" s="341"/>
      <c r="B46" s="341"/>
      <c r="C46" s="341"/>
      <c r="D46" s="341"/>
      <c r="E46" s="341"/>
      <c r="F46" s="341"/>
    </row>
    <row r="47" spans="1:6" ht="32.25" customHeight="1" outlineLevel="1" x14ac:dyDescent="0.2"/>
    <row r="48" spans="1:6" ht="15" customHeight="1" x14ac:dyDescent="0.2"/>
    <row r="49" spans="1:6" ht="32.25" hidden="1" customHeight="1" outlineLevel="1" x14ac:dyDescent="0.2"/>
    <row r="50" spans="1:6" ht="32.25" hidden="1" customHeight="1" outlineLevel="1" x14ac:dyDescent="0.2"/>
    <row r="51" spans="1:6" ht="32.25" hidden="1" customHeight="1" outlineLevel="1" x14ac:dyDescent="0.2"/>
    <row r="52" spans="1:6" ht="32.25" hidden="1" customHeight="1" outlineLevel="1" x14ac:dyDescent="0.2"/>
    <row r="53" spans="1:6" ht="32.25" hidden="1" customHeight="1" outlineLevel="1" x14ac:dyDescent="0.2"/>
    <row r="54" spans="1:6" ht="32.25" hidden="1" customHeight="1" outlineLevel="1" x14ac:dyDescent="0.2"/>
    <row r="55" spans="1:6" ht="15" customHeight="1" collapsed="1" x14ac:dyDescent="0.2">
      <c r="A55" s="6"/>
      <c r="C55" s="6"/>
      <c r="D55" s="6"/>
      <c r="E55" s="6"/>
      <c r="F55" s="6"/>
    </row>
    <row r="56" spans="1:6" ht="32.25" hidden="1" customHeight="1" outlineLevel="1" x14ac:dyDescent="0.2">
      <c r="A56" s="6"/>
      <c r="C56" s="6"/>
      <c r="D56" s="6"/>
      <c r="E56" s="6"/>
      <c r="F56" s="6"/>
    </row>
    <row r="57" spans="1:6" ht="32.25" hidden="1" customHeight="1" outlineLevel="1" x14ac:dyDescent="0.2">
      <c r="A57" s="6"/>
      <c r="C57" s="6"/>
      <c r="D57" s="6"/>
      <c r="E57" s="6"/>
      <c r="F57" s="6"/>
    </row>
    <row r="58" spans="1:6" ht="32.25" hidden="1" customHeight="1" outlineLevel="1" x14ac:dyDescent="0.2">
      <c r="A58" s="6"/>
      <c r="C58" s="6"/>
      <c r="D58" s="6"/>
      <c r="E58" s="6"/>
      <c r="F58" s="6"/>
    </row>
    <row r="59" spans="1:6" ht="32.25" hidden="1" customHeight="1" outlineLevel="1" x14ac:dyDescent="0.2">
      <c r="A59" s="6"/>
      <c r="C59" s="6"/>
      <c r="D59" s="6"/>
      <c r="E59" s="6"/>
      <c r="F59" s="6"/>
    </row>
    <row r="60" spans="1:6" ht="32.25" hidden="1" customHeight="1" outlineLevel="1" x14ac:dyDescent="0.2">
      <c r="A60" s="6"/>
      <c r="C60" s="6"/>
      <c r="D60" s="6"/>
      <c r="E60" s="6"/>
      <c r="F60" s="6"/>
    </row>
    <row r="61" spans="1:6" ht="32.25" hidden="1" customHeight="1" outlineLevel="1" x14ac:dyDescent="0.2">
      <c r="A61" s="6"/>
      <c r="C61" s="6"/>
      <c r="D61" s="6"/>
      <c r="E61" s="6"/>
      <c r="F61" s="6"/>
    </row>
    <row r="62" spans="1:6" ht="15" customHeight="1" collapsed="1" x14ac:dyDescent="0.2">
      <c r="A62" s="6"/>
      <c r="C62" s="6"/>
      <c r="D62" s="6"/>
      <c r="E62" s="6"/>
      <c r="F62" s="6"/>
    </row>
    <row r="63" spans="1:6" ht="32.25" hidden="1" customHeight="1" outlineLevel="1" x14ac:dyDescent="0.2">
      <c r="A63" s="6"/>
      <c r="C63" s="6"/>
      <c r="D63" s="6"/>
      <c r="E63" s="6"/>
      <c r="F63" s="6"/>
    </row>
    <row r="64" spans="1:6" ht="32.25" hidden="1" customHeight="1" outlineLevel="1" x14ac:dyDescent="0.2">
      <c r="A64" s="6"/>
      <c r="C64" s="6"/>
      <c r="D64" s="6"/>
      <c r="E64" s="6"/>
      <c r="F64" s="6"/>
    </row>
    <row r="65" spans="1:6" ht="32.25" hidden="1" customHeight="1" outlineLevel="1" x14ac:dyDescent="0.2">
      <c r="A65" s="6"/>
      <c r="C65" s="6"/>
      <c r="D65" s="6"/>
      <c r="E65" s="6"/>
      <c r="F65" s="6"/>
    </row>
    <row r="66" spans="1:6" ht="32.25" hidden="1" customHeight="1" outlineLevel="1" x14ac:dyDescent="0.2">
      <c r="A66" s="6"/>
      <c r="C66" s="6"/>
      <c r="D66" s="6"/>
      <c r="E66" s="6"/>
      <c r="F66" s="6"/>
    </row>
    <row r="67" spans="1:6" ht="32.25" hidden="1" customHeight="1" outlineLevel="1" x14ac:dyDescent="0.2">
      <c r="A67" s="6"/>
      <c r="C67" s="6"/>
      <c r="D67" s="6"/>
      <c r="E67" s="6"/>
      <c r="F67" s="6"/>
    </row>
    <row r="68" spans="1:6" ht="32.25" hidden="1" customHeight="1" outlineLevel="1" x14ac:dyDescent="0.2">
      <c r="A68" s="6"/>
      <c r="C68" s="6"/>
      <c r="D68" s="6"/>
      <c r="E68" s="6"/>
      <c r="F68" s="6"/>
    </row>
    <row r="69" spans="1:6" ht="22.5" customHeight="1" collapsed="1" x14ac:dyDescent="0.2">
      <c r="A69" s="6"/>
      <c r="C69" s="6"/>
      <c r="D69" s="6"/>
      <c r="E69" s="6"/>
      <c r="F69" s="6"/>
    </row>
    <row r="70" spans="1:6" ht="15" customHeight="1" x14ac:dyDescent="0.2">
      <c r="A70" s="6"/>
      <c r="C70" s="6"/>
      <c r="D70" s="6"/>
      <c r="E70" s="6"/>
      <c r="F70" s="6"/>
    </row>
    <row r="71" spans="1:6" ht="15" customHeight="1" outlineLevel="1" x14ac:dyDescent="0.2">
      <c r="A71" s="6"/>
      <c r="C71" s="6"/>
      <c r="D71" s="6"/>
      <c r="E71" s="6"/>
      <c r="F71" s="6"/>
    </row>
    <row r="72" spans="1:6" ht="15" customHeight="1" outlineLevel="1" x14ac:dyDescent="0.2">
      <c r="A72" s="6"/>
      <c r="C72" s="6"/>
      <c r="D72" s="6"/>
      <c r="E72" s="6"/>
      <c r="F72" s="6"/>
    </row>
    <row r="73" spans="1:6" ht="15" customHeight="1" outlineLevel="1" x14ac:dyDescent="0.2">
      <c r="A73" s="6"/>
      <c r="C73" s="6"/>
      <c r="D73" s="6"/>
      <c r="E73" s="6"/>
      <c r="F73" s="6"/>
    </row>
    <row r="74" spans="1:6" ht="15" customHeight="1" outlineLevel="1" x14ac:dyDescent="0.2">
      <c r="A74" s="6"/>
      <c r="C74" s="6"/>
      <c r="D74" s="6"/>
      <c r="E74" s="6"/>
      <c r="F74" s="6"/>
    </row>
    <row r="75" spans="1:6" ht="15" customHeight="1" outlineLevel="1" x14ac:dyDescent="0.2">
      <c r="A75" s="6"/>
      <c r="C75" s="6"/>
      <c r="D75" s="6"/>
      <c r="E75" s="6"/>
      <c r="F75" s="6"/>
    </row>
    <row r="76" spans="1:6" ht="38.25" customHeight="1" x14ac:dyDescent="0.2">
      <c r="A76" s="6"/>
      <c r="C76" s="6"/>
      <c r="D76" s="6"/>
      <c r="E76" s="6"/>
      <c r="F76" s="6"/>
    </row>
    <row r="77" spans="1:6" ht="15" customHeight="1" x14ac:dyDescent="0.2">
      <c r="A77" s="6"/>
      <c r="C77" s="6"/>
      <c r="D77" s="6"/>
      <c r="E77" s="6"/>
      <c r="F77" s="6"/>
    </row>
    <row r="78" spans="1:6" ht="15" customHeight="1" outlineLevel="1" x14ac:dyDescent="0.2">
      <c r="A78" s="6"/>
      <c r="C78" s="6"/>
      <c r="D78" s="6"/>
      <c r="E78" s="6"/>
      <c r="F78" s="6"/>
    </row>
    <row r="79" spans="1:6" ht="15" customHeight="1" outlineLevel="1" x14ac:dyDescent="0.2">
      <c r="A79" s="6"/>
      <c r="C79" s="6"/>
      <c r="D79" s="6"/>
      <c r="E79" s="6"/>
      <c r="F79" s="6"/>
    </row>
    <row r="80" spans="1:6" ht="15" customHeight="1" outlineLevel="1" x14ac:dyDescent="0.2">
      <c r="A80" s="6"/>
      <c r="C80" s="6"/>
      <c r="D80" s="6"/>
      <c r="E80" s="6"/>
      <c r="F80" s="6"/>
    </row>
    <row r="81" spans="1:6" ht="15" customHeight="1" outlineLevel="1" x14ac:dyDescent="0.2">
      <c r="A81" s="6"/>
      <c r="C81" s="6"/>
      <c r="D81" s="6"/>
      <c r="E81" s="6"/>
      <c r="F81" s="6"/>
    </row>
    <row r="82" spans="1:6" ht="15" customHeight="1" outlineLevel="1" x14ac:dyDescent="0.2">
      <c r="A82" s="6"/>
      <c r="C82" s="6"/>
      <c r="D82" s="6"/>
      <c r="E82" s="6"/>
      <c r="F82" s="6"/>
    </row>
    <row r="83" spans="1:6" ht="39" customHeight="1" x14ac:dyDescent="0.2">
      <c r="A83" s="6"/>
      <c r="C83" s="6"/>
      <c r="D83" s="6"/>
      <c r="E83" s="6"/>
      <c r="F83" s="6"/>
    </row>
    <row r="84" spans="1:6" ht="15" customHeight="1" x14ac:dyDescent="0.2">
      <c r="A84" s="6"/>
      <c r="C84" s="6"/>
      <c r="D84" s="6"/>
      <c r="E84" s="6"/>
      <c r="F84" s="6"/>
    </row>
    <row r="85" spans="1:6" ht="15" customHeight="1" outlineLevel="1" x14ac:dyDescent="0.2">
      <c r="A85" s="6"/>
      <c r="C85" s="6"/>
      <c r="D85" s="6"/>
      <c r="E85" s="6"/>
      <c r="F85" s="6"/>
    </row>
    <row r="86" spans="1:6" ht="15" customHeight="1" outlineLevel="1" x14ac:dyDescent="0.2">
      <c r="A86" s="6"/>
      <c r="C86" s="6"/>
      <c r="D86" s="6"/>
      <c r="E86" s="6"/>
      <c r="F86" s="6"/>
    </row>
    <row r="87" spans="1:6" ht="15" customHeight="1" outlineLevel="1" x14ac:dyDescent="0.2">
      <c r="A87" s="6"/>
      <c r="C87" s="6"/>
      <c r="D87" s="6"/>
      <c r="E87" s="6"/>
      <c r="F87" s="6"/>
    </row>
    <row r="88" spans="1:6" ht="15" customHeight="1" outlineLevel="1" x14ac:dyDescent="0.2">
      <c r="A88" s="6"/>
      <c r="C88" s="6"/>
      <c r="D88" s="6"/>
      <c r="E88" s="6"/>
      <c r="F88" s="6"/>
    </row>
    <row r="89" spans="1:6" ht="15" customHeight="1" outlineLevel="1" x14ac:dyDescent="0.2">
      <c r="A89" s="6"/>
      <c r="C89" s="6"/>
      <c r="D89" s="6"/>
      <c r="E89" s="6"/>
      <c r="F89" s="6"/>
    </row>
    <row r="90" spans="1:6" x14ac:dyDescent="0.2">
      <c r="A90" s="6"/>
      <c r="C90" s="6"/>
      <c r="D90" s="6"/>
      <c r="E90" s="6"/>
      <c r="F90" s="6"/>
    </row>
  </sheetData>
  <mergeCells count="30">
    <mergeCell ref="A2:F2"/>
    <mergeCell ref="A4:F4"/>
    <mergeCell ref="A6:A8"/>
    <mergeCell ref="B6:B8"/>
    <mergeCell ref="C6:F6"/>
    <mergeCell ref="C7:F7"/>
    <mergeCell ref="C37:F37"/>
    <mergeCell ref="C23:F23"/>
    <mergeCell ref="C29:F29"/>
    <mergeCell ref="C30:F30"/>
    <mergeCell ref="C35:F35"/>
    <mergeCell ref="C27:F27"/>
    <mergeCell ref="C28:F28"/>
    <mergeCell ref="B31:F31"/>
    <mergeCell ref="C17:F17"/>
    <mergeCell ref="A9:F9"/>
    <mergeCell ref="C21:F21"/>
    <mergeCell ref="C22:F22"/>
    <mergeCell ref="C36:F36"/>
    <mergeCell ref="A11:A14"/>
    <mergeCell ref="A17:A20"/>
    <mergeCell ref="C18:F18"/>
    <mergeCell ref="C19:F19"/>
    <mergeCell ref="C20:F20"/>
    <mergeCell ref="A45:F46"/>
    <mergeCell ref="A38:F38"/>
    <mergeCell ref="C41:F41"/>
    <mergeCell ref="C42:F42"/>
    <mergeCell ref="C43:F43"/>
    <mergeCell ref="C44:F44"/>
  </mergeCells>
  <pageMargins left="0" right="0" top="0.35433070866141736" bottom="0.39370078740157483" header="0.39370078740157483" footer="0.19685039370078741"/>
  <pageSetup paperSize="9" scale="61" orientation="portrait" r:id="rId1"/>
  <headerFooter>
    <oddFooter>&amp;CСтраница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K67"/>
  <sheetViews>
    <sheetView view="pageBreakPreview" topLeftCell="A13" zoomScaleNormal="100" zoomScaleSheetLayoutView="100" workbookViewId="0">
      <selection activeCell="C21" sqref="C21"/>
    </sheetView>
  </sheetViews>
  <sheetFormatPr defaultRowHeight="14.25" outlineLevelRow="1" x14ac:dyDescent="0.2"/>
  <cols>
    <col min="1" max="1" width="7.5703125" style="9" customWidth="1"/>
    <col min="2" max="2" width="47.140625" style="6" customWidth="1"/>
    <col min="3" max="6" width="12.85546875" style="10" customWidth="1"/>
    <col min="7" max="10" width="6.5703125" style="6" customWidth="1"/>
    <col min="11" max="11" width="11.5703125" style="6" customWidth="1"/>
    <col min="12" max="16384" width="9.140625" style="6"/>
  </cols>
  <sheetData>
    <row r="2" spans="1:11" s="5" customFormat="1" ht="49.5" customHeight="1" x14ac:dyDescent="0.2">
      <c r="A2" s="363" t="s">
        <v>240</v>
      </c>
      <c r="B2" s="363"/>
      <c r="C2" s="363"/>
      <c r="D2" s="363"/>
      <c r="E2" s="363"/>
      <c r="F2" s="363"/>
      <c r="G2" s="4"/>
      <c r="H2" s="4"/>
      <c r="I2" s="4"/>
      <c r="J2" s="4"/>
      <c r="K2" s="4"/>
    </row>
    <row r="3" spans="1:11" s="5" customFormat="1" ht="20.25" customHeight="1" x14ac:dyDescent="0.2">
      <c r="A3" s="155"/>
      <c r="B3" s="155"/>
      <c r="C3" s="155"/>
      <c r="D3" s="155"/>
      <c r="E3" s="155"/>
      <c r="F3" s="155"/>
      <c r="G3" s="4"/>
      <c r="H3" s="4"/>
      <c r="I3" s="4"/>
      <c r="J3" s="4"/>
      <c r="K3" s="4"/>
    </row>
    <row r="4" spans="1:11" s="5" customFormat="1" ht="49.5" customHeight="1" x14ac:dyDescent="0.2">
      <c r="A4" s="363" t="s">
        <v>57</v>
      </c>
      <c r="B4" s="363"/>
      <c r="C4" s="363"/>
      <c r="D4" s="363"/>
      <c r="E4" s="363"/>
      <c r="F4" s="363"/>
      <c r="G4" s="4"/>
      <c r="H4" s="4"/>
      <c r="I4" s="4"/>
      <c r="J4" s="4"/>
      <c r="K4" s="4"/>
    </row>
    <row r="5" spans="1:11" ht="15" thickBot="1" x14ac:dyDescent="0.25"/>
    <row r="6" spans="1:11" s="7" customFormat="1" ht="37.5" customHeight="1" x14ac:dyDescent="0.2">
      <c r="A6" s="364" t="s">
        <v>2</v>
      </c>
      <c r="B6" s="367" t="s">
        <v>55</v>
      </c>
      <c r="C6" s="370" t="s">
        <v>59</v>
      </c>
      <c r="D6" s="371"/>
      <c r="E6" s="371"/>
      <c r="F6" s="371"/>
    </row>
    <row r="7" spans="1:11" s="7" customFormat="1" ht="18.75" customHeight="1" x14ac:dyDescent="0.2">
      <c r="A7" s="365"/>
      <c r="B7" s="368"/>
      <c r="C7" s="372" t="s">
        <v>21</v>
      </c>
      <c r="D7" s="373"/>
      <c r="E7" s="373"/>
      <c r="F7" s="374"/>
    </row>
    <row r="8" spans="1:11" s="7" customFormat="1" ht="18.75" customHeight="1" thickBot="1" x14ac:dyDescent="0.25">
      <c r="A8" s="366"/>
      <c r="B8" s="369"/>
      <c r="C8" s="175" t="s">
        <v>3</v>
      </c>
      <c r="D8" s="176" t="s">
        <v>20</v>
      </c>
      <c r="E8" s="176" t="s">
        <v>19</v>
      </c>
      <c r="F8" s="177" t="s">
        <v>4</v>
      </c>
    </row>
    <row r="9" spans="1:11" s="1" customFormat="1" ht="30" customHeight="1" thickBot="1" x14ac:dyDescent="0.25">
      <c r="A9" s="342" t="s">
        <v>58</v>
      </c>
      <c r="B9" s="343"/>
      <c r="C9" s="343"/>
      <c r="D9" s="343"/>
      <c r="E9" s="343"/>
      <c r="F9" s="344"/>
    </row>
    <row r="10" spans="1:11" s="43" customFormat="1" ht="22.5" customHeight="1" thickBot="1" x14ac:dyDescent="0.25">
      <c r="A10" s="153" t="s">
        <v>0</v>
      </c>
      <c r="B10" s="154" t="s">
        <v>92</v>
      </c>
      <c r="C10" s="41"/>
      <c r="D10" s="41"/>
      <c r="E10" s="41"/>
      <c r="F10" s="42"/>
    </row>
    <row r="11" spans="1:11" s="7" customFormat="1" ht="15" customHeight="1" thickBot="1" x14ac:dyDescent="0.25">
      <c r="A11" s="15" t="s">
        <v>1</v>
      </c>
      <c r="B11" s="16" t="s">
        <v>13</v>
      </c>
      <c r="C11" s="87">
        <f>C12+C13+C14+C15</f>
        <v>302.43599999999998</v>
      </c>
      <c r="D11" s="87">
        <f>D12+D13+C14+C15</f>
        <v>551.94599999999991</v>
      </c>
      <c r="E11" s="88">
        <f>E12+E13+C14+C15</f>
        <v>682.97599999999989</v>
      </c>
      <c r="F11" s="89">
        <f>F12+F13+C14+C15</f>
        <v>795.12599999999998</v>
      </c>
    </row>
    <row r="12" spans="1:11" s="7" customFormat="1" ht="15" customHeight="1" outlineLevel="1" x14ac:dyDescent="0.2">
      <c r="A12" s="11"/>
      <c r="B12" s="13" t="s">
        <v>8</v>
      </c>
      <c r="C12" s="90">
        <f>'цена АТС'!B11</f>
        <v>0</v>
      </c>
      <c r="D12" s="90">
        <f>C12</f>
        <v>0</v>
      </c>
      <c r="E12" s="90">
        <f>C12</f>
        <v>0</v>
      </c>
      <c r="F12" s="91">
        <f>C12</f>
        <v>0</v>
      </c>
    </row>
    <row r="13" spans="1:11" s="7" customFormat="1" ht="15" customHeight="1" outlineLevel="1" x14ac:dyDescent="0.2">
      <c r="A13" s="17"/>
      <c r="B13" s="127" t="s">
        <v>9</v>
      </c>
      <c r="C13" s="262">
        <v>271.02</v>
      </c>
      <c r="D13" s="262">
        <v>520.53</v>
      </c>
      <c r="E13" s="262">
        <v>651.55999999999995</v>
      </c>
      <c r="F13" s="263">
        <v>763.71</v>
      </c>
    </row>
    <row r="14" spans="1:11" s="7" customFormat="1" ht="15" customHeight="1" outlineLevel="1" x14ac:dyDescent="0.2">
      <c r="A14" s="12"/>
      <c r="B14" s="14" t="s">
        <v>10</v>
      </c>
      <c r="C14" s="376">
        <v>28.92</v>
      </c>
      <c r="D14" s="376"/>
      <c r="E14" s="376"/>
      <c r="F14" s="377"/>
    </row>
    <row r="15" spans="1:11" s="7" customFormat="1" ht="15" customHeight="1" outlineLevel="1" thickBot="1" x14ac:dyDescent="0.25">
      <c r="A15" s="18"/>
      <c r="B15" s="125" t="s">
        <v>11</v>
      </c>
      <c r="C15" s="359">
        <v>2.496</v>
      </c>
      <c r="D15" s="359"/>
      <c r="E15" s="359"/>
      <c r="F15" s="375"/>
    </row>
    <row r="16" spans="1:11" s="7" customFormat="1" ht="15" customHeight="1" thickBot="1" x14ac:dyDescent="0.25">
      <c r="A16" s="15" t="s">
        <v>5</v>
      </c>
      <c r="B16" s="16" t="s">
        <v>14</v>
      </c>
      <c r="C16" s="87">
        <f>C17+C18+C19+C20</f>
        <v>302.43599999999998</v>
      </c>
      <c r="D16" s="87">
        <f>D17+D18+C19+C20</f>
        <v>551.94599999999991</v>
      </c>
      <c r="E16" s="88">
        <f>E17+E18+C19+C20</f>
        <v>682.97599999999989</v>
      </c>
      <c r="F16" s="89">
        <f>F17+F18+C19+C20</f>
        <v>795.12599999999998</v>
      </c>
    </row>
    <row r="17" spans="1:8" s="7" customFormat="1" ht="15" customHeight="1" outlineLevel="1" x14ac:dyDescent="0.2">
      <c r="A17" s="11"/>
      <c r="B17" s="13" t="s">
        <v>8</v>
      </c>
      <c r="C17" s="90">
        <f>'цена АТС'!B12</f>
        <v>0</v>
      </c>
      <c r="D17" s="90">
        <f>C17</f>
        <v>0</v>
      </c>
      <c r="E17" s="90">
        <f>C17</f>
        <v>0</v>
      </c>
      <c r="F17" s="91">
        <f>C17</f>
        <v>0</v>
      </c>
    </row>
    <row r="18" spans="1:8" s="7" customFormat="1" ht="15" customHeight="1" outlineLevel="1" x14ac:dyDescent="0.2">
      <c r="A18" s="17"/>
      <c r="B18" s="127" t="s">
        <v>9</v>
      </c>
      <c r="C18" s="262">
        <v>271.02</v>
      </c>
      <c r="D18" s="262">
        <v>520.53</v>
      </c>
      <c r="E18" s="262">
        <v>651.55999999999995</v>
      </c>
      <c r="F18" s="263">
        <v>763.71</v>
      </c>
    </row>
    <row r="19" spans="1:8" s="7" customFormat="1" ht="15" customHeight="1" outlineLevel="1" x14ac:dyDescent="0.2">
      <c r="A19" s="12"/>
      <c r="B19" s="14" t="s">
        <v>10</v>
      </c>
      <c r="C19" s="376">
        <v>28.92</v>
      </c>
      <c r="D19" s="376"/>
      <c r="E19" s="376"/>
      <c r="F19" s="377"/>
    </row>
    <row r="20" spans="1:8" s="7" customFormat="1" ht="15" customHeight="1" outlineLevel="1" thickBot="1" x14ac:dyDescent="0.25">
      <c r="A20" s="18"/>
      <c r="B20" s="125" t="s">
        <v>11</v>
      </c>
      <c r="C20" s="359">
        <v>2.496</v>
      </c>
      <c r="D20" s="359"/>
      <c r="E20" s="359"/>
      <c r="F20" s="375"/>
    </row>
    <row r="21" spans="1:8" s="7" customFormat="1" ht="15" customHeight="1" thickBot="1" x14ac:dyDescent="0.25">
      <c r="A21" s="15" t="s">
        <v>6</v>
      </c>
      <c r="B21" s="16" t="s">
        <v>15</v>
      </c>
      <c r="C21" s="87">
        <f>C22+C23+C24+C25</f>
        <v>302.43599999999998</v>
      </c>
      <c r="D21" s="87">
        <f>D22+D23+C24+C25</f>
        <v>551.94599999999991</v>
      </c>
      <c r="E21" s="88">
        <f>E22+E23+C24+C25</f>
        <v>682.97599999999989</v>
      </c>
      <c r="F21" s="89">
        <f>F22+F23+C24+C25</f>
        <v>795.12599999999998</v>
      </c>
    </row>
    <row r="22" spans="1:8" s="3" customFormat="1" ht="15" customHeight="1" outlineLevel="1" x14ac:dyDescent="0.2">
      <c r="A22" s="11"/>
      <c r="B22" s="13" t="s">
        <v>8</v>
      </c>
      <c r="C22" s="90">
        <f>'цена АТС'!B13</f>
        <v>0</v>
      </c>
      <c r="D22" s="90">
        <f>C22</f>
        <v>0</v>
      </c>
      <c r="E22" s="90">
        <f>C22</f>
        <v>0</v>
      </c>
      <c r="F22" s="91">
        <f>C22</f>
        <v>0</v>
      </c>
    </row>
    <row r="23" spans="1:8" s="3" customFormat="1" ht="15" customHeight="1" outlineLevel="1" x14ac:dyDescent="0.2">
      <c r="A23" s="17"/>
      <c r="B23" s="127" t="s">
        <v>9</v>
      </c>
      <c r="C23" s="262">
        <v>271.02</v>
      </c>
      <c r="D23" s="262">
        <v>520.53</v>
      </c>
      <c r="E23" s="262">
        <v>651.55999999999995</v>
      </c>
      <c r="F23" s="263">
        <v>763.71</v>
      </c>
      <c r="G23" s="2"/>
      <c r="H23" s="8"/>
    </row>
    <row r="24" spans="1:8" s="3" customFormat="1" ht="15" customHeight="1" outlineLevel="1" x14ac:dyDescent="0.2">
      <c r="A24" s="12"/>
      <c r="B24" s="14" t="s">
        <v>10</v>
      </c>
      <c r="C24" s="376">
        <v>28.92</v>
      </c>
      <c r="D24" s="376"/>
      <c r="E24" s="376"/>
      <c r="F24" s="377"/>
      <c r="G24" s="2"/>
    </row>
    <row r="25" spans="1:8" s="3" customFormat="1" ht="15" customHeight="1" outlineLevel="1" thickBot="1" x14ac:dyDescent="0.25">
      <c r="A25" s="18"/>
      <c r="B25" s="125" t="s">
        <v>11</v>
      </c>
      <c r="C25" s="359">
        <v>2.496</v>
      </c>
      <c r="D25" s="359"/>
      <c r="E25" s="359"/>
      <c r="F25" s="375"/>
      <c r="G25" s="2"/>
    </row>
    <row r="26" spans="1:8" s="47" customFormat="1" ht="22.5" customHeight="1" thickBot="1" x14ac:dyDescent="0.25">
      <c r="A26" s="48" t="s">
        <v>12</v>
      </c>
      <c r="B26" s="116" t="s">
        <v>22</v>
      </c>
      <c r="C26" s="49"/>
      <c r="D26" s="49"/>
      <c r="E26" s="49"/>
      <c r="F26" s="50"/>
    </row>
    <row r="27" spans="1:8" s="7" customFormat="1" ht="15" customHeight="1" thickBot="1" x14ac:dyDescent="0.25">
      <c r="A27" s="15" t="s">
        <v>49</v>
      </c>
      <c r="B27" s="19" t="s">
        <v>13</v>
      </c>
      <c r="C27" s="96">
        <f>C28+C29+C30</f>
        <v>31.416</v>
      </c>
      <c r="D27" s="22"/>
      <c r="E27" s="20"/>
      <c r="F27" s="20"/>
    </row>
    <row r="28" spans="1:8" s="7" customFormat="1" ht="15" customHeight="1" outlineLevel="1" x14ac:dyDescent="0.2">
      <c r="A28" s="24"/>
      <c r="B28" s="126" t="s">
        <v>8</v>
      </c>
      <c r="C28" s="92">
        <f>C12</f>
        <v>0</v>
      </c>
      <c r="D28" s="25"/>
      <c r="E28" s="26"/>
      <c r="F28" s="26"/>
    </row>
    <row r="29" spans="1:8" s="7" customFormat="1" ht="15" customHeight="1" outlineLevel="1" x14ac:dyDescent="0.2">
      <c r="A29" s="17"/>
      <c r="B29" s="127" t="s">
        <v>10</v>
      </c>
      <c r="C29" s="128">
        <v>28.92</v>
      </c>
      <c r="D29" s="39"/>
      <c r="E29" s="36"/>
      <c r="F29" s="36"/>
    </row>
    <row r="30" spans="1:8" s="7" customFormat="1" ht="15" customHeight="1" outlineLevel="1" thickBot="1" x14ac:dyDescent="0.25">
      <c r="A30" s="23"/>
      <c r="B30" s="32" t="s">
        <v>11</v>
      </c>
      <c r="C30" s="93">
        <v>2.496</v>
      </c>
      <c r="D30" s="28"/>
      <c r="E30" s="30"/>
      <c r="F30" s="30"/>
    </row>
    <row r="31" spans="1:8" s="7" customFormat="1" ht="15" customHeight="1" thickBot="1" x14ac:dyDescent="0.25">
      <c r="A31" s="15" t="s">
        <v>50</v>
      </c>
      <c r="B31" s="19" t="s">
        <v>14</v>
      </c>
      <c r="C31" s="96">
        <f>C32+C33+C34</f>
        <v>31.416</v>
      </c>
      <c r="D31" s="22"/>
      <c r="E31" s="20"/>
      <c r="F31" s="20"/>
    </row>
    <row r="32" spans="1:8" s="7" customFormat="1" ht="15" customHeight="1" outlineLevel="1" x14ac:dyDescent="0.2">
      <c r="A32" s="24"/>
      <c r="B32" s="126" t="s">
        <v>8</v>
      </c>
      <c r="C32" s="92">
        <f>C17</f>
        <v>0</v>
      </c>
      <c r="D32" s="25"/>
      <c r="E32" s="26"/>
      <c r="F32" s="26"/>
    </row>
    <row r="33" spans="1:7" s="7" customFormat="1" ht="15" customHeight="1" outlineLevel="1" x14ac:dyDescent="0.2">
      <c r="A33" s="17"/>
      <c r="B33" s="127" t="s">
        <v>10</v>
      </c>
      <c r="C33" s="128">
        <v>28.92</v>
      </c>
      <c r="D33" s="39"/>
      <c r="E33" s="36"/>
      <c r="F33" s="36"/>
    </row>
    <row r="34" spans="1:7" s="7" customFormat="1" ht="15" customHeight="1" outlineLevel="1" thickBot="1" x14ac:dyDescent="0.25">
      <c r="A34" s="23"/>
      <c r="B34" s="32" t="s">
        <v>11</v>
      </c>
      <c r="C34" s="93">
        <v>2.496</v>
      </c>
      <c r="D34" s="28"/>
      <c r="E34" s="30"/>
      <c r="F34" s="30"/>
    </row>
    <row r="35" spans="1:7" s="7" customFormat="1" ht="15" customHeight="1" thickBot="1" x14ac:dyDescent="0.25">
      <c r="A35" s="15" t="s">
        <v>51</v>
      </c>
      <c r="B35" s="19" t="s">
        <v>15</v>
      </c>
      <c r="C35" s="96">
        <f>C36+C37+C38</f>
        <v>31.416</v>
      </c>
      <c r="D35" s="22"/>
      <c r="E35" s="20"/>
      <c r="F35" s="20"/>
    </row>
    <row r="36" spans="1:7" s="3" customFormat="1" ht="15" customHeight="1" outlineLevel="1" x14ac:dyDescent="0.2">
      <c r="A36" s="24"/>
      <c r="B36" s="126" t="s">
        <v>8</v>
      </c>
      <c r="C36" s="92">
        <f>C22</f>
        <v>0</v>
      </c>
      <c r="D36" s="25"/>
      <c r="E36" s="26"/>
      <c r="F36" s="26"/>
    </row>
    <row r="37" spans="1:7" s="3" customFormat="1" ht="15" customHeight="1" outlineLevel="1" x14ac:dyDescent="0.2">
      <c r="A37" s="17"/>
      <c r="B37" s="127" t="s">
        <v>10</v>
      </c>
      <c r="C37" s="128">
        <v>28.92</v>
      </c>
      <c r="D37" s="39"/>
      <c r="E37" s="36"/>
      <c r="F37" s="36"/>
      <c r="G37" s="2"/>
    </row>
    <row r="38" spans="1:7" s="3" customFormat="1" ht="15" customHeight="1" outlineLevel="1" thickBot="1" x14ac:dyDescent="0.25">
      <c r="A38" s="23"/>
      <c r="B38" s="32" t="s">
        <v>11</v>
      </c>
      <c r="C38" s="93">
        <v>2.496</v>
      </c>
      <c r="D38" s="28"/>
      <c r="E38" s="30"/>
      <c r="F38" s="30"/>
      <c r="G38" s="2"/>
    </row>
    <row r="39" spans="1:7" s="51" customFormat="1" ht="45" customHeight="1" thickBot="1" x14ac:dyDescent="0.25">
      <c r="A39" s="193" t="s">
        <v>16</v>
      </c>
      <c r="B39" s="190" t="s">
        <v>96</v>
      </c>
      <c r="C39" s="191"/>
      <c r="D39" s="191"/>
      <c r="E39" s="191"/>
      <c r="F39" s="192"/>
    </row>
    <row r="40" spans="1:7" s="7" customFormat="1" ht="15" customHeight="1" thickBot="1" x14ac:dyDescent="0.25">
      <c r="A40" s="15" t="s">
        <v>52</v>
      </c>
      <c r="B40" s="19" t="s">
        <v>13</v>
      </c>
      <c r="C40" s="31"/>
      <c r="D40" s="31"/>
      <c r="E40" s="31"/>
      <c r="F40" s="89">
        <f>F41+F42+F43+F44</f>
        <v>795.12599999999998</v>
      </c>
    </row>
    <row r="41" spans="1:7" s="7" customFormat="1" ht="15" customHeight="1" outlineLevel="1" x14ac:dyDescent="0.2">
      <c r="A41" s="24"/>
      <c r="B41" s="126" t="s">
        <v>8</v>
      </c>
      <c r="C41" s="33"/>
      <c r="D41" s="33"/>
      <c r="E41" s="33"/>
      <c r="F41" s="95">
        <f>C28</f>
        <v>0</v>
      </c>
    </row>
    <row r="42" spans="1:7" s="7" customFormat="1" ht="15" customHeight="1" outlineLevel="1" x14ac:dyDescent="0.2">
      <c r="A42" s="17"/>
      <c r="B42" s="127" t="s">
        <v>9</v>
      </c>
      <c r="C42" s="35"/>
      <c r="D42" s="35"/>
      <c r="E42" s="35"/>
      <c r="F42" s="184">
        <f>F23</f>
        <v>763.71</v>
      </c>
    </row>
    <row r="43" spans="1:7" s="7" customFormat="1" ht="15" customHeight="1" outlineLevel="1" x14ac:dyDescent="0.2">
      <c r="A43" s="17"/>
      <c r="B43" s="127" t="s">
        <v>10</v>
      </c>
      <c r="C43" s="29"/>
      <c r="D43" s="29"/>
      <c r="E43" s="29"/>
      <c r="F43" s="184">
        <v>28.92</v>
      </c>
    </row>
    <row r="44" spans="1:7" s="7" customFormat="1" ht="15" customHeight="1" outlineLevel="1" thickBot="1" x14ac:dyDescent="0.25">
      <c r="A44" s="23"/>
      <c r="B44" s="32" t="s">
        <v>11</v>
      </c>
      <c r="C44" s="34"/>
      <c r="D44" s="34"/>
      <c r="E44" s="34"/>
      <c r="F44" s="182">
        <v>2.496</v>
      </c>
    </row>
    <row r="45" spans="1:7" s="7" customFormat="1" ht="15" customHeight="1" thickBot="1" x14ac:dyDescent="0.25">
      <c r="A45" s="15" t="s">
        <v>53</v>
      </c>
      <c r="B45" s="19" t="s">
        <v>14</v>
      </c>
      <c r="C45" s="31"/>
      <c r="D45" s="31"/>
      <c r="E45" s="31"/>
      <c r="F45" s="89">
        <f>F46+F47+F48+F49</f>
        <v>795.12599999999998</v>
      </c>
    </row>
    <row r="46" spans="1:7" s="7" customFormat="1" ht="15" customHeight="1" outlineLevel="1" x14ac:dyDescent="0.2">
      <c r="A46" s="24"/>
      <c r="B46" s="126" t="s">
        <v>8</v>
      </c>
      <c r="C46" s="33"/>
      <c r="D46" s="33"/>
      <c r="E46" s="33"/>
      <c r="F46" s="95">
        <f>C32</f>
        <v>0</v>
      </c>
    </row>
    <row r="47" spans="1:7" s="7" customFormat="1" ht="15" customHeight="1" outlineLevel="1" x14ac:dyDescent="0.2">
      <c r="A47" s="17"/>
      <c r="B47" s="127" t="s">
        <v>9</v>
      </c>
      <c r="C47" s="35"/>
      <c r="D47" s="35"/>
      <c r="E47" s="35"/>
      <c r="F47" s="184">
        <f>F42</f>
        <v>763.71</v>
      </c>
    </row>
    <row r="48" spans="1:7" s="7" customFormat="1" ht="15" customHeight="1" outlineLevel="1" x14ac:dyDescent="0.2">
      <c r="A48" s="17"/>
      <c r="B48" s="127" t="s">
        <v>10</v>
      </c>
      <c r="C48" s="29"/>
      <c r="D48" s="29"/>
      <c r="E48" s="29"/>
      <c r="F48" s="184">
        <v>28.92</v>
      </c>
    </row>
    <row r="49" spans="1:8" s="7" customFormat="1" ht="15" customHeight="1" outlineLevel="1" thickBot="1" x14ac:dyDescent="0.25">
      <c r="A49" s="18"/>
      <c r="B49" s="125" t="s">
        <v>11</v>
      </c>
      <c r="C49" s="129"/>
      <c r="D49" s="129"/>
      <c r="E49" s="129"/>
      <c r="F49" s="183">
        <v>2.496</v>
      </c>
    </row>
    <row r="50" spans="1:8" s="7" customFormat="1" ht="15" customHeight="1" thickBot="1" x14ac:dyDescent="0.25">
      <c r="A50" s="15" t="s">
        <v>54</v>
      </c>
      <c r="B50" s="19" t="s">
        <v>15</v>
      </c>
      <c r="C50" s="31"/>
      <c r="D50" s="31"/>
      <c r="E50" s="31"/>
      <c r="F50" s="89">
        <f>F51+F52+F53+F54</f>
        <v>795.12599999999998</v>
      </c>
    </row>
    <row r="51" spans="1:8" s="3" customFormat="1" ht="15" customHeight="1" outlineLevel="1" x14ac:dyDescent="0.2">
      <c r="A51" s="24"/>
      <c r="B51" s="126" t="s">
        <v>8</v>
      </c>
      <c r="C51" s="33"/>
      <c r="D51" s="33"/>
      <c r="E51" s="33"/>
      <c r="F51" s="95">
        <f>C36</f>
        <v>0</v>
      </c>
    </row>
    <row r="52" spans="1:8" s="3" customFormat="1" ht="15" customHeight="1" outlineLevel="1" x14ac:dyDescent="0.2">
      <c r="A52" s="17"/>
      <c r="B52" s="127" t="s">
        <v>9</v>
      </c>
      <c r="C52" s="35"/>
      <c r="D52" s="35"/>
      <c r="E52" s="35"/>
      <c r="F52" s="184">
        <f>F42</f>
        <v>763.71</v>
      </c>
      <c r="G52" s="2"/>
      <c r="H52" s="8"/>
    </row>
    <row r="53" spans="1:8" s="3" customFormat="1" ht="15" customHeight="1" outlineLevel="1" x14ac:dyDescent="0.2">
      <c r="A53" s="17"/>
      <c r="B53" s="127" t="s">
        <v>10</v>
      </c>
      <c r="C53" s="29"/>
      <c r="D53" s="29"/>
      <c r="E53" s="29"/>
      <c r="F53" s="184">
        <v>28.92</v>
      </c>
      <c r="G53" s="2"/>
    </row>
    <row r="54" spans="1:8" s="3" customFormat="1" ht="15" customHeight="1" outlineLevel="1" thickBot="1" x14ac:dyDescent="0.25">
      <c r="A54" s="23"/>
      <c r="B54" s="32" t="s">
        <v>11</v>
      </c>
      <c r="C54" s="34"/>
      <c r="D54" s="34"/>
      <c r="E54" s="34"/>
      <c r="F54" s="182">
        <v>2.496</v>
      </c>
      <c r="G54" s="2"/>
    </row>
    <row r="55" spans="1:8" s="1" customFormat="1" ht="39" customHeight="1" thickBot="1" x14ac:dyDescent="0.25">
      <c r="A55" s="342" t="s">
        <v>97</v>
      </c>
      <c r="B55" s="343"/>
      <c r="C55" s="343"/>
      <c r="D55" s="343"/>
      <c r="E55" s="343"/>
      <c r="F55" s="344"/>
    </row>
    <row r="56" spans="1:8" s="7" customFormat="1" ht="15" customHeight="1" thickBot="1" x14ac:dyDescent="0.25">
      <c r="A56" s="15" t="s">
        <v>17</v>
      </c>
      <c r="B56" s="19" t="s">
        <v>13</v>
      </c>
      <c r="C56" s="96">
        <f>C57+C58+C59</f>
        <v>31.416</v>
      </c>
      <c r="D56" s="194"/>
      <c r="E56" s="194"/>
      <c r="F56" s="195"/>
    </row>
    <row r="57" spans="1:8" s="7" customFormat="1" ht="15" customHeight="1" outlineLevel="1" x14ac:dyDescent="0.2">
      <c r="A57" s="37"/>
      <c r="B57" s="38" t="s">
        <v>8</v>
      </c>
      <c r="C57" s="97">
        <f>C28</f>
        <v>0</v>
      </c>
      <c r="D57" s="196"/>
      <c r="E57" s="196"/>
      <c r="F57" s="197"/>
    </row>
    <row r="58" spans="1:8" s="7" customFormat="1" ht="15" customHeight="1" outlineLevel="1" x14ac:dyDescent="0.2">
      <c r="A58" s="17"/>
      <c r="B58" s="127" t="s">
        <v>10</v>
      </c>
      <c r="C58" s="97">
        <v>28.92</v>
      </c>
      <c r="D58" s="196"/>
      <c r="E58" s="196"/>
      <c r="F58" s="197"/>
    </row>
    <row r="59" spans="1:8" s="7" customFormat="1" ht="15" customHeight="1" outlineLevel="1" thickBot="1" x14ac:dyDescent="0.25">
      <c r="A59" s="23"/>
      <c r="B59" s="32" t="s">
        <v>11</v>
      </c>
      <c r="C59" s="94">
        <v>2.496</v>
      </c>
      <c r="D59" s="198"/>
      <c r="E59" s="198"/>
      <c r="F59" s="199"/>
    </row>
    <row r="60" spans="1:8" s="7" customFormat="1" ht="15" customHeight="1" thickBot="1" x14ac:dyDescent="0.25">
      <c r="A60" s="15" t="s">
        <v>7</v>
      </c>
      <c r="B60" s="19" t="s">
        <v>14</v>
      </c>
      <c r="C60" s="96">
        <f>C61+C62+C63</f>
        <v>31.416</v>
      </c>
      <c r="D60" s="194"/>
      <c r="E60" s="194"/>
      <c r="F60" s="195"/>
    </row>
    <row r="61" spans="1:8" s="7" customFormat="1" ht="15" customHeight="1" outlineLevel="1" x14ac:dyDescent="0.2">
      <c r="A61" s="37"/>
      <c r="B61" s="38" t="s">
        <v>8</v>
      </c>
      <c r="C61" s="97">
        <f>C32</f>
        <v>0</v>
      </c>
      <c r="D61" s="196"/>
      <c r="E61" s="196"/>
      <c r="F61" s="197"/>
    </row>
    <row r="62" spans="1:8" s="7" customFormat="1" ht="15" customHeight="1" outlineLevel="1" x14ac:dyDescent="0.2">
      <c r="A62" s="17"/>
      <c r="B62" s="127" t="s">
        <v>10</v>
      </c>
      <c r="C62" s="97">
        <v>28.92</v>
      </c>
      <c r="D62" s="196"/>
      <c r="E62" s="196"/>
      <c r="F62" s="197"/>
    </row>
    <row r="63" spans="1:8" s="7" customFormat="1" ht="15" customHeight="1" outlineLevel="1" thickBot="1" x14ac:dyDescent="0.25">
      <c r="A63" s="23"/>
      <c r="B63" s="32" t="s">
        <v>11</v>
      </c>
      <c r="C63" s="94">
        <v>2.496</v>
      </c>
      <c r="D63" s="198"/>
      <c r="E63" s="198"/>
      <c r="F63" s="199"/>
    </row>
    <row r="64" spans="1:8" s="7" customFormat="1" ht="15" customHeight="1" thickBot="1" x14ac:dyDescent="0.25">
      <c r="A64" s="15" t="s">
        <v>18</v>
      </c>
      <c r="B64" s="19" t="s">
        <v>15</v>
      </c>
      <c r="C64" s="96">
        <f>C65+C66+C67</f>
        <v>31.478000000000002</v>
      </c>
      <c r="D64" s="194"/>
      <c r="E64" s="194"/>
      <c r="F64" s="195"/>
    </row>
    <row r="65" spans="1:7" s="3" customFormat="1" ht="15" customHeight="1" outlineLevel="1" x14ac:dyDescent="0.2">
      <c r="A65" s="37"/>
      <c r="B65" s="38" t="s">
        <v>8</v>
      </c>
      <c r="C65" s="97">
        <f>C36</f>
        <v>0</v>
      </c>
      <c r="D65" s="196"/>
      <c r="E65" s="196"/>
      <c r="F65" s="197"/>
    </row>
    <row r="66" spans="1:7" s="3" customFormat="1" ht="15" customHeight="1" outlineLevel="1" x14ac:dyDescent="0.2">
      <c r="A66" s="17"/>
      <c r="B66" s="127" t="s">
        <v>10</v>
      </c>
      <c r="C66" s="97">
        <v>29.09</v>
      </c>
      <c r="D66" s="196"/>
      <c r="E66" s="196"/>
      <c r="F66" s="197"/>
      <c r="G66" s="2"/>
    </row>
    <row r="67" spans="1:7" s="3" customFormat="1" ht="15" customHeight="1" outlineLevel="1" thickBot="1" x14ac:dyDescent="0.25">
      <c r="A67" s="23"/>
      <c r="B67" s="32" t="s">
        <v>11</v>
      </c>
      <c r="C67" s="94">
        <v>2.3879999999999999</v>
      </c>
      <c r="D67" s="198"/>
      <c r="E67" s="198"/>
      <c r="F67" s="199"/>
      <c r="G67" s="2"/>
    </row>
  </sheetData>
  <mergeCells count="14">
    <mergeCell ref="A55:F55"/>
    <mergeCell ref="C25:F25"/>
    <mergeCell ref="A9:F9"/>
    <mergeCell ref="A2:F2"/>
    <mergeCell ref="A4:F4"/>
    <mergeCell ref="A6:A8"/>
    <mergeCell ref="B6:B8"/>
    <mergeCell ref="C6:F6"/>
    <mergeCell ref="C7:F7"/>
    <mergeCell ref="C14:F14"/>
    <mergeCell ref="C15:F15"/>
    <mergeCell ref="C19:F19"/>
    <mergeCell ref="C20:F20"/>
    <mergeCell ref="C24:F24"/>
  </mergeCells>
  <pageMargins left="0.94" right="0.35433070866141736" top="0.35433070866141736" bottom="0.38" header="0.39370078740157483" footer="0.18"/>
  <pageSetup paperSize="9" scale="85" orientation="portrait" r:id="rId1"/>
  <headerFooter>
    <oddFooter>&amp;CСтраница &amp;P из &amp;N</oddFooter>
  </headerFooter>
  <ignoredErrors>
    <ignoredError sqref="A11:A28 A29:A32 A33:A36 A37:A50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778"/>
  <sheetViews>
    <sheetView showZeros="0" view="pageBreakPreview" topLeftCell="A135" zoomScale="70" zoomScaleNormal="100" zoomScaleSheetLayoutView="70" workbookViewId="0">
      <selection activeCell="B259" sqref="B259"/>
    </sheetView>
  </sheetViews>
  <sheetFormatPr defaultRowHeight="14.25" outlineLevelRow="1" x14ac:dyDescent="0.2"/>
  <cols>
    <col min="1" max="1" width="38.85546875" style="61" customWidth="1"/>
    <col min="2" max="10" width="10.42578125" style="61" bestFit="1" customWidth="1"/>
    <col min="11" max="11" width="11" style="61" bestFit="1" customWidth="1"/>
    <col min="12" max="24" width="12.140625" style="61" bestFit="1" customWidth="1"/>
    <col min="25" max="25" width="11" style="61" bestFit="1" customWidth="1"/>
    <col min="26" max="26" width="3.7109375" style="61" customWidth="1"/>
    <col min="27" max="16384" width="9.140625" style="61"/>
  </cols>
  <sheetData>
    <row r="2" spans="1:25" s="60" customFormat="1" ht="18" customHeight="1" x14ac:dyDescent="0.2">
      <c r="A2" s="387" t="s">
        <v>241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  <c r="Y2" s="387"/>
    </row>
    <row r="3" spans="1:25" ht="15" customHeight="1" x14ac:dyDescent="0.2"/>
    <row r="4" spans="1:25" ht="48" customHeight="1" x14ac:dyDescent="0.2">
      <c r="A4" s="388" t="s">
        <v>66</v>
      </c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</row>
    <row r="6" spans="1:25" s="99" customFormat="1" ht="15.75" x14ac:dyDescent="0.25">
      <c r="A6" s="98" t="s">
        <v>98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>
      <c r="A7" s="86"/>
    </row>
    <row r="8" spans="1:25" s="62" customFormat="1" ht="30.75" customHeight="1" thickBot="1" x14ac:dyDescent="0.25">
      <c r="A8" s="389" t="s">
        <v>47</v>
      </c>
      <c r="B8" s="391" t="s">
        <v>60</v>
      </c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  <c r="Y8" s="393"/>
    </row>
    <row r="9" spans="1:25" s="62" customFormat="1" ht="39" customHeight="1" thickBot="1" x14ac:dyDescent="0.25">
      <c r="A9" s="394"/>
      <c r="B9" s="170" t="s">
        <v>46</v>
      </c>
      <c r="C9" s="178" t="s">
        <v>45</v>
      </c>
      <c r="D9" s="179" t="s">
        <v>44</v>
      </c>
      <c r="E9" s="178" t="s">
        <v>43</v>
      </c>
      <c r="F9" s="178" t="s">
        <v>42</v>
      </c>
      <c r="G9" s="178" t="s">
        <v>41</v>
      </c>
      <c r="H9" s="178" t="s">
        <v>40</v>
      </c>
      <c r="I9" s="178" t="s">
        <v>39</v>
      </c>
      <c r="J9" s="178" t="s">
        <v>38</v>
      </c>
      <c r="K9" s="180" t="s">
        <v>37</v>
      </c>
      <c r="L9" s="178" t="s">
        <v>36</v>
      </c>
      <c r="M9" s="181" t="s">
        <v>35</v>
      </c>
      <c r="N9" s="180" t="s">
        <v>34</v>
      </c>
      <c r="O9" s="178" t="s">
        <v>33</v>
      </c>
      <c r="P9" s="181" t="s">
        <v>32</v>
      </c>
      <c r="Q9" s="179" t="s">
        <v>31</v>
      </c>
      <c r="R9" s="178" t="s">
        <v>30</v>
      </c>
      <c r="S9" s="179" t="s">
        <v>29</v>
      </c>
      <c r="T9" s="178" t="s">
        <v>28</v>
      </c>
      <c r="U9" s="179" t="s">
        <v>27</v>
      </c>
      <c r="V9" s="178" t="s">
        <v>26</v>
      </c>
      <c r="W9" s="179" t="s">
        <v>25</v>
      </c>
      <c r="X9" s="178" t="s">
        <v>24</v>
      </c>
      <c r="Y9" s="174" t="s">
        <v>23</v>
      </c>
    </row>
    <row r="10" spans="1:25" s="108" customFormat="1" ht="18.75" customHeight="1" thickBot="1" x14ac:dyDescent="0.25">
      <c r="A10" s="109">
        <v>1</v>
      </c>
      <c r="B10" s="138">
        <f>SUM(B11:B14)</f>
        <v>1181.076</v>
      </c>
      <c r="C10" s="139">
        <f t="shared" ref="C10:Y10" si="0">SUM(C11:C14)</f>
        <v>1185.2260000000001</v>
      </c>
      <c r="D10" s="139">
        <f t="shared" si="0"/>
        <v>1223.546</v>
      </c>
      <c r="E10" s="139">
        <f t="shared" si="0"/>
        <v>1229.5160000000001</v>
      </c>
      <c r="F10" s="139">
        <f t="shared" si="0"/>
        <v>1229.0260000000001</v>
      </c>
      <c r="G10" s="139">
        <f t="shared" si="0"/>
        <v>1232.4160000000002</v>
      </c>
      <c r="H10" s="139">
        <f t="shared" si="0"/>
        <v>1224.6559999999999</v>
      </c>
      <c r="I10" s="139">
        <f t="shared" si="0"/>
        <v>1226.2060000000001</v>
      </c>
      <c r="J10" s="139">
        <f t="shared" si="0"/>
        <v>1213.826</v>
      </c>
      <c r="K10" s="140">
        <f t="shared" si="0"/>
        <v>1216.796</v>
      </c>
      <c r="L10" s="139">
        <f t="shared" si="0"/>
        <v>1189.2160000000001</v>
      </c>
      <c r="M10" s="141">
        <f t="shared" si="0"/>
        <v>1190.6260000000002</v>
      </c>
      <c r="N10" s="140">
        <f t="shared" si="0"/>
        <v>1200.6759999999999</v>
      </c>
      <c r="O10" s="139">
        <f t="shared" si="0"/>
        <v>1193.6860000000001</v>
      </c>
      <c r="P10" s="141">
        <f t="shared" si="0"/>
        <v>1230.566</v>
      </c>
      <c r="Q10" s="142">
        <f t="shared" si="0"/>
        <v>1246.1460000000002</v>
      </c>
      <c r="R10" s="139">
        <f t="shared" si="0"/>
        <v>1244.5360000000001</v>
      </c>
      <c r="S10" s="142">
        <f t="shared" si="0"/>
        <v>1244.4059999999999</v>
      </c>
      <c r="T10" s="139">
        <f t="shared" si="0"/>
        <v>1191.6959999999999</v>
      </c>
      <c r="U10" s="139">
        <f t="shared" si="0"/>
        <v>1186.2060000000001</v>
      </c>
      <c r="V10" s="139">
        <f t="shared" si="0"/>
        <v>1176.8960000000002</v>
      </c>
      <c r="W10" s="139">
        <f t="shared" si="0"/>
        <v>1172.6759999999999</v>
      </c>
      <c r="X10" s="139">
        <f t="shared" si="0"/>
        <v>1162.2360000000001</v>
      </c>
      <c r="Y10" s="143">
        <f t="shared" si="0"/>
        <v>1173.566</v>
      </c>
    </row>
    <row r="11" spans="1:25" s="67" customFormat="1" ht="18.75" customHeight="1" outlineLevel="1" x14ac:dyDescent="0.2">
      <c r="A11" s="56" t="s">
        <v>8</v>
      </c>
      <c r="B11" s="70">
        <f>'цена АТС'!F50</f>
        <v>907.56</v>
      </c>
      <c r="C11" s="71">
        <f>'цена АТС'!F51</f>
        <v>911.71</v>
      </c>
      <c r="D11" s="71">
        <f>'цена АТС'!F52</f>
        <v>950.03</v>
      </c>
      <c r="E11" s="72">
        <f>'цена АТС'!F53</f>
        <v>956</v>
      </c>
      <c r="F11" s="71">
        <f>'цена АТС'!F54</f>
        <v>955.51</v>
      </c>
      <c r="G11" s="71">
        <f>'цена АТС'!F55</f>
        <v>958.9</v>
      </c>
      <c r="H11" s="71">
        <f>'цена АТС'!F56</f>
        <v>951.14</v>
      </c>
      <c r="I11" s="71">
        <f>'цена АТС'!F57</f>
        <v>952.69</v>
      </c>
      <c r="J11" s="73">
        <f>'цена АТС'!F58</f>
        <v>940.31</v>
      </c>
      <c r="K11" s="71">
        <f>'цена АТС'!F59</f>
        <v>943.28</v>
      </c>
      <c r="L11" s="71">
        <f>'цена АТС'!F60</f>
        <v>915.7</v>
      </c>
      <c r="M11" s="71">
        <f>'цена АТС'!F61</f>
        <v>917.11</v>
      </c>
      <c r="N11" s="71">
        <f>'цена АТС'!F62</f>
        <v>927.16</v>
      </c>
      <c r="O11" s="71">
        <f>'цена АТС'!F63</f>
        <v>920.17</v>
      </c>
      <c r="P11" s="71">
        <f>'цена АТС'!F64</f>
        <v>957.05</v>
      </c>
      <c r="Q11" s="71">
        <f>'цена АТС'!F65</f>
        <v>972.63</v>
      </c>
      <c r="R11" s="71">
        <f>'цена АТС'!F66</f>
        <v>971.02</v>
      </c>
      <c r="S11" s="71">
        <f>'цена АТС'!F67</f>
        <v>970.89</v>
      </c>
      <c r="T11" s="71">
        <f>'цена АТС'!F68</f>
        <v>918.18</v>
      </c>
      <c r="U11" s="71">
        <f>'цена АТС'!F69</f>
        <v>912.69</v>
      </c>
      <c r="V11" s="71">
        <f>'цена АТС'!F70</f>
        <v>903.38</v>
      </c>
      <c r="W11" s="71">
        <f>'цена АТС'!F71</f>
        <v>899.16</v>
      </c>
      <c r="X11" s="71">
        <f>'цена АТС'!F72</f>
        <v>888.72</v>
      </c>
      <c r="Y11" s="79">
        <f>'цена АТС'!F73</f>
        <v>900.05</v>
      </c>
    </row>
    <row r="12" spans="1:25" s="67" customFormat="1" ht="18.75" customHeight="1" outlineLevel="1" x14ac:dyDescent="0.2">
      <c r="A12" s="57" t="s">
        <v>9</v>
      </c>
      <c r="B12" s="76">
        <v>271.02</v>
      </c>
      <c r="C12" s="74">
        <v>271.02</v>
      </c>
      <c r="D12" s="74">
        <v>271.02</v>
      </c>
      <c r="E12" s="74">
        <v>271.02</v>
      </c>
      <c r="F12" s="74">
        <v>271.02</v>
      </c>
      <c r="G12" s="74">
        <v>271.02</v>
      </c>
      <c r="H12" s="74">
        <v>271.02</v>
      </c>
      <c r="I12" s="74">
        <v>271.02</v>
      </c>
      <c r="J12" s="74">
        <v>271.02</v>
      </c>
      <c r="K12" s="74">
        <v>271.02</v>
      </c>
      <c r="L12" s="74">
        <v>271.02</v>
      </c>
      <c r="M12" s="74">
        <v>271.02</v>
      </c>
      <c r="N12" s="74">
        <v>271.02</v>
      </c>
      <c r="O12" s="74">
        <v>271.02</v>
      </c>
      <c r="P12" s="74">
        <v>271.02</v>
      </c>
      <c r="Q12" s="74">
        <v>271.02</v>
      </c>
      <c r="R12" s="74">
        <v>271.02</v>
      </c>
      <c r="S12" s="74">
        <v>271.02</v>
      </c>
      <c r="T12" s="74">
        <v>271.02</v>
      </c>
      <c r="U12" s="74">
        <v>271.02</v>
      </c>
      <c r="V12" s="74">
        <v>271.02</v>
      </c>
      <c r="W12" s="74">
        <v>271.02</v>
      </c>
      <c r="X12" s="74">
        <v>271.02</v>
      </c>
      <c r="Y12" s="81">
        <v>271.02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11</v>
      </c>
      <c r="B14" s="77">
        <v>2.496</v>
      </c>
      <c r="C14" s="75">
        <v>2.496</v>
      </c>
      <c r="D14" s="75">
        <v>2.496</v>
      </c>
      <c r="E14" s="75">
        <v>2.496</v>
      </c>
      <c r="F14" s="75">
        <v>2.496</v>
      </c>
      <c r="G14" s="75">
        <v>2.496</v>
      </c>
      <c r="H14" s="75">
        <v>2.496</v>
      </c>
      <c r="I14" s="75">
        <v>2.496</v>
      </c>
      <c r="J14" s="75">
        <v>2.496</v>
      </c>
      <c r="K14" s="75">
        <v>2.496</v>
      </c>
      <c r="L14" s="75">
        <v>2.496</v>
      </c>
      <c r="M14" s="75">
        <v>2.496</v>
      </c>
      <c r="N14" s="75">
        <v>2.496</v>
      </c>
      <c r="O14" s="75">
        <v>2.496</v>
      </c>
      <c r="P14" s="75">
        <v>2.496</v>
      </c>
      <c r="Q14" s="75">
        <v>2.496</v>
      </c>
      <c r="R14" s="75">
        <v>2.496</v>
      </c>
      <c r="S14" s="75">
        <v>2.496</v>
      </c>
      <c r="T14" s="75">
        <v>2.496</v>
      </c>
      <c r="U14" s="75">
        <v>2.496</v>
      </c>
      <c r="V14" s="75">
        <v>2.496</v>
      </c>
      <c r="W14" s="75">
        <v>2.496</v>
      </c>
      <c r="X14" s="75">
        <v>2.496</v>
      </c>
      <c r="Y14" s="82">
        <v>2.496</v>
      </c>
    </row>
    <row r="15" spans="1:25" s="108" customFormat="1" ht="18.75" customHeight="1" thickBot="1" x14ac:dyDescent="0.25">
      <c r="A15" s="112">
        <v>2</v>
      </c>
      <c r="B15" s="138">
        <f t="shared" ref="B15:Y15" si="1">SUM(B16:B19)</f>
        <v>1267.046</v>
      </c>
      <c r="C15" s="139">
        <f t="shared" si="1"/>
        <v>1275.0860000000002</v>
      </c>
      <c r="D15" s="139">
        <f t="shared" si="1"/>
        <v>1279.4560000000001</v>
      </c>
      <c r="E15" s="139">
        <f t="shared" si="1"/>
        <v>1304.296</v>
      </c>
      <c r="F15" s="139">
        <f t="shared" si="1"/>
        <v>1285.0160000000001</v>
      </c>
      <c r="G15" s="139">
        <f t="shared" si="1"/>
        <v>1332.346</v>
      </c>
      <c r="H15" s="139">
        <f t="shared" si="1"/>
        <v>1348.5160000000001</v>
      </c>
      <c r="I15" s="139">
        <f t="shared" si="1"/>
        <v>1320.336</v>
      </c>
      <c r="J15" s="139">
        <f t="shared" si="1"/>
        <v>1325.816</v>
      </c>
      <c r="K15" s="140">
        <f t="shared" si="1"/>
        <v>1278.566</v>
      </c>
      <c r="L15" s="139">
        <f t="shared" si="1"/>
        <v>1286.4760000000001</v>
      </c>
      <c r="M15" s="141">
        <f t="shared" si="1"/>
        <v>1291.4459999999999</v>
      </c>
      <c r="N15" s="140">
        <f t="shared" si="1"/>
        <v>1285.546</v>
      </c>
      <c r="O15" s="139">
        <f t="shared" si="1"/>
        <v>1308.066</v>
      </c>
      <c r="P15" s="141">
        <f t="shared" si="1"/>
        <v>1325.2560000000001</v>
      </c>
      <c r="Q15" s="142">
        <f t="shared" si="1"/>
        <v>1346.826</v>
      </c>
      <c r="R15" s="139">
        <f t="shared" si="1"/>
        <v>1338.816</v>
      </c>
      <c r="S15" s="142">
        <f t="shared" si="1"/>
        <v>1350.7860000000001</v>
      </c>
      <c r="T15" s="139">
        <f t="shared" si="1"/>
        <v>1310.816</v>
      </c>
      <c r="U15" s="139">
        <f t="shared" si="1"/>
        <v>1311.296</v>
      </c>
      <c r="V15" s="139">
        <f t="shared" si="1"/>
        <v>1304.076</v>
      </c>
      <c r="W15" s="139">
        <f t="shared" si="1"/>
        <v>1257.886</v>
      </c>
      <c r="X15" s="139">
        <f t="shared" si="1"/>
        <v>1319.4060000000002</v>
      </c>
      <c r="Y15" s="143">
        <f t="shared" si="1"/>
        <v>1317.566</v>
      </c>
    </row>
    <row r="16" spans="1:25" s="62" customFormat="1" ht="18.75" customHeight="1" outlineLevel="1" x14ac:dyDescent="0.2">
      <c r="A16" s="56" t="s">
        <v>8</v>
      </c>
      <c r="B16" s="70">
        <f>'цена АТС'!F74</f>
        <v>993.53</v>
      </c>
      <c r="C16" s="71">
        <f>'цена АТС'!F75</f>
        <v>1001.57</v>
      </c>
      <c r="D16" s="71">
        <f>'цена АТС'!F76</f>
        <v>1005.94</v>
      </c>
      <c r="E16" s="72">
        <f>'цена АТС'!F77</f>
        <v>1030.78</v>
      </c>
      <c r="F16" s="71">
        <f>'цена АТС'!F78</f>
        <v>1011.5</v>
      </c>
      <c r="G16" s="71">
        <f>'цена АТС'!F79</f>
        <v>1058.83</v>
      </c>
      <c r="H16" s="71">
        <f>'цена АТС'!F80</f>
        <v>1075</v>
      </c>
      <c r="I16" s="71">
        <f>'цена АТС'!F81</f>
        <v>1046.82</v>
      </c>
      <c r="J16" s="73">
        <f>'цена АТС'!F82</f>
        <v>1052.3</v>
      </c>
      <c r="K16" s="71">
        <f>'цена АТС'!F83</f>
        <v>1005.05</v>
      </c>
      <c r="L16" s="71">
        <f>'цена АТС'!F84</f>
        <v>1012.96</v>
      </c>
      <c r="M16" s="71">
        <f>'цена АТС'!F85</f>
        <v>1017.93</v>
      </c>
      <c r="N16" s="71">
        <f>'цена АТС'!F86</f>
        <v>1012.03</v>
      </c>
      <c r="O16" s="71">
        <f>'цена АТС'!F87</f>
        <v>1034.55</v>
      </c>
      <c r="P16" s="71">
        <f>'цена АТС'!F88</f>
        <v>1051.74</v>
      </c>
      <c r="Q16" s="71">
        <f>'цена АТС'!F89</f>
        <v>1073.31</v>
      </c>
      <c r="R16" s="71">
        <f>'цена АТС'!F90</f>
        <v>1065.3</v>
      </c>
      <c r="S16" s="71">
        <f>'цена АТС'!F91</f>
        <v>1077.27</v>
      </c>
      <c r="T16" s="71">
        <f>'цена АТС'!F92</f>
        <v>1037.3</v>
      </c>
      <c r="U16" s="71">
        <f>'цена АТС'!F93</f>
        <v>1037.78</v>
      </c>
      <c r="V16" s="71">
        <f>'цена АТС'!F94</f>
        <v>1030.56</v>
      </c>
      <c r="W16" s="71">
        <f>'цена АТС'!F95</f>
        <v>984.37</v>
      </c>
      <c r="X16" s="71">
        <f>'цена АТС'!F96</f>
        <v>1045.8900000000001</v>
      </c>
      <c r="Y16" s="79">
        <f>'цена АТС'!F97</f>
        <v>1044.05</v>
      </c>
    </row>
    <row r="17" spans="1:25" s="62" customFormat="1" ht="18.75" customHeight="1" outlineLevel="1" x14ac:dyDescent="0.2">
      <c r="A17" s="57" t="s">
        <v>9</v>
      </c>
      <c r="B17" s="76">
        <v>271.02</v>
      </c>
      <c r="C17" s="74">
        <v>271.02</v>
      </c>
      <c r="D17" s="74">
        <v>271.02</v>
      </c>
      <c r="E17" s="74">
        <v>271.02</v>
      </c>
      <c r="F17" s="74">
        <v>271.02</v>
      </c>
      <c r="G17" s="74">
        <v>271.02</v>
      </c>
      <c r="H17" s="74">
        <v>271.02</v>
      </c>
      <c r="I17" s="74">
        <v>271.02</v>
      </c>
      <c r="J17" s="74">
        <v>271.02</v>
      </c>
      <c r="K17" s="74">
        <v>271.02</v>
      </c>
      <c r="L17" s="74">
        <v>271.02</v>
      </c>
      <c r="M17" s="74">
        <v>271.02</v>
      </c>
      <c r="N17" s="74">
        <v>271.02</v>
      </c>
      <c r="O17" s="74">
        <v>271.02</v>
      </c>
      <c r="P17" s="74">
        <v>271.02</v>
      </c>
      <c r="Q17" s="74">
        <v>271.02</v>
      </c>
      <c r="R17" s="74">
        <v>271.02</v>
      </c>
      <c r="S17" s="74">
        <v>271.02</v>
      </c>
      <c r="T17" s="74">
        <v>271.02</v>
      </c>
      <c r="U17" s="74">
        <v>271.02</v>
      </c>
      <c r="V17" s="74">
        <v>271.02</v>
      </c>
      <c r="W17" s="74">
        <v>271.02</v>
      </c>
      <c r="X17" s="74">
        <v>271.02</v>
      </c>
      <c r="Y17" s="81">
        <v>271.02</v>
      </c>
    </row>
    <row r="18" spans="1:25" s="62" customFormat="1" ht="18.75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customHeight="1" outlineLevel="1" thickBot="1" x14ac:dyDescent="0.25">
      <c r="A19" s="147" t="s">
        <v>11</v>
      </c>
      <c r="B19" s="77">
        <v>2.496</v>
      </c>
      <c r="C19" s="75">
        <v>2.496</v>
      </c>
      <c r="D19" s="75">
        <v>2.496</v>
      </c>
      <c r="E19" s="75">
        <v>2.496</v>
      </c>
      <c r="F19" s="75">
        <v>2.496</v>
      </c>
      <c r="G19" s="75">
        <v>2.496</v>
      </c>
      <c r="H19" s="75">
        <v>2.496</v>
      </c>
      <c r="I19" s="75">
        <v>2.496</v>
      </c>
      <c r="J19" s="75">
        <v>2.496</v>
      </c>
      <c r="K19" s="75">
        <v>2.496</v>
      </c>
      <c r="L19" s="75">
        <v>2.496</v>
      </c>
      <c r="M19" s="75">
        <v>2.496</v>
      </c>
      <c r="N19" s="75">
        <v>2.496</v>
      </c>
      <c r="O19" s="75">
        <v>2.496</v>
      </c>
      <c r="P19" s="75">
        <v>2.496</v>
      </c>
      <c r="Q19" s="75">
        <v>2.496</v>
      </c>
      <c r="R19" s="75">
        <v>2.496</v>
      </c>
      <c r="S19" s="75">
        <v>2.496</v>
      </c>
      <c r="T19" s="75">
        <v>2.496</v>
      </c>
      <c r="U19" s="75">
        <v>2.496</v>
      </c>
      <c r="V19" s="75">
        <v>2.496</v>
      </c>
      <c r="W19" s="75">
        <v>2.496</v>
      </c>
      <c r="X19" s="75">
        <v>2.496</v>
      </c>
      <c r="Y19" s="82">
        <v>2.496</v>
      </c>
    </row>
    <row r="20" spans="1:25" s="108" customFormat="1" ht="18.75" customHeight="1" thickBot="1" x14ac:dyDescent="0.25">
      <c r="A20" s="109">
        <v>3</v>
      </c>
      <c r="B20" s="138">
        <f t="shared" ref="B20:Y20" si="2">SUM(B21:B24)</f>
        <v>1181.1060000000002</v>
      </c>
      <c r="C20" s="139">
        <f t="shared" si="2"/>
        <v>1177.9860000000001</v>
      </c>
      <c r="D20" s="139">
        <f t="shared" si="2"/>
        <v>1173.056</v>
      </c>
      <c r="E20" s="139">
        <f t="shared" si="2"/>
        <v>1178.596</v>
      </c>
      <c r="F20" s="139">
        <f t="shared" si="2"/>
        <v>1175.4059999999999</v>
      </c>
      <c r="G20" s="139">
        <f t="shared" si="2"/>
        <v>1186.7860000000001</v>
      </c>
      <c r="H20" s="139">
        <f t="shared" si="2"/>
        <v>1191.806</v>
      </c>
      <c r="I20" s="139">
        <f t="shared" si="2"/>
        <v>1183.7560000000001</v>
      </c>
      <c r="J20" s="139">
        <f t="shared" si="2"/>
        <v>1175.7460000000001</v>
      </c>
      <c r="K20" s="140">
        <f t="shared" si="2"/>
        <v>1174.7460000000001</v>
      </c>
      <c r="L20" s="139">
        <f t="shared" si="2"/>
        <v>1169.1260000000002</v>
      </c>
      <c r="M20" s="141">
        <f t="shared" si="2"/>
        <v>1172.6959999999999</v>
      </c>
      <c r="N20" s="140">
        <f t="shared" si="2"/>
        <v>1166.806</v>
      </c>
      <c r="O20" s="139">
        <f t="shared" si="2"/>
        <v>1171.636</v>
      </c>
      <c r="P20" s="141">
        <f t="shared" si="2"/>
        <v>1182.9360000000001</v>
      </c>
      <c r="Q20" s="142">
        <f t="shared" si="2"/>
        <v>1183.9459999999999</v>
      </c>
      <c r="R20" s="139">
        <f t="shared" si="2"/>
        <v>1188.8560000000002</v>
      </c>
      <c r="S20" s="142">
        <f t="shared" si="2"/>
        <v>1193.866</v>
      </c>
      <c r="T20" s="139">
        <f t="shared" si="2"/>
        <v>1175.806</v>
      </c>
      <c r="U20" s="139">
        <f t="shared" si="2"/>
        <v>1175.9760000000001</v>
      </c>
      <c r="V20" s="139">
        <f t="shared" si="2"/>
        <v>1169.6860000000001</v>
      </c>
      <c r="W20" s="139">
        <f t="shared" si="2"/>
        <v>1169.3360000000002</v>
      </c>
      <c r="X20" s="139">
        <f t="shared" si="2"/>
        <v>1160.0860000000002</v>
      </c>
      <c r="Y20" s="143">
        <f t="shared" si="2"/>
        <v>1160.326</v>
      </c>
    </row>
    <row r="21" spans="1:25" s="62" customFormat="1" ht="18.75" hidden="1" customHeight="1" outlineLevel="1" x14ac:dyDescent="0.2">
      <c r="A21" s="56" t="s">
        <v>8</v>
      </c>
      <c r="B21" s="70">
        <f>'цена АТС'!F98</f>
        <v>907.59</v>
      </c>
      <c r="C21" s="71">
        <f>'цена АТС'!F99</f>
        <v>904.47</v>
      </c>
      <c r="D21" s="71">
        <f>'цена АТС'!F100</f>
        <v>899.54</v>
      </c>
      <c r="E21" s="72">
        <f>'цена АТС'!F101</f>
        <v>905.08</v>
      </c>
      <c r="F21" s="71">
        <f>'цена АТС'!F102</f>
        <v>901.89</v>
      </c>
      <c r="G21" s="71">
        <f>'цена АТС'!F103</f>
        <v>913.27</v>
      </c>
      <c r="H21" s="71">
        <f>'цена АТС'!F104</f>
        <v>918.29</v>
      </c>
      <c r="I21" s="71">
        <f>'цена АТС'!F105</f>
        <v>910.24</v>
      </c>
      <c r="J21" s="73">
        <f>'цена АТС'!F106</f>
        <v>902.23</v>
      </c>
      <c r="K21" s="71">
        <f>'цена АТС'!F107</f>
        <v>901.23</v>
      </c>
      <c r="L21" s="71">
        <f>'цена АТС'!F108</f>
        <v>895.61</v>
      </c>
      <c r="M21" s="71">
        <f>'цена АТС'!F109</f>
        <v>899.18</v>
      </c>
      <c r="N21" s="71">
        <f>'цена АТС'!F110</f>
        <v>893.29</v>
      </c>
      <c r="O21" s="71">
        <f>'цена АТС'!F111</f>
        <v>898.12</v>
      </c>
      <c r="P21" s="71">
        <f>'цена АТС'!F112</f>
        <v>909.42</v>
      </c>
      <c r="Q21" s="71">
        <f>'цена АТС'!F113</f>
        <v>910.43</v>
      </c>
      <c r="R21" s="71">
        <f>'цена АТС'!F114</f>
        <v>915.34</v>
      </c>
      <c r="S21" s="71">
        <f>'цена АТС'!F115</f>
        <v>920.35</v>
      </c>
      <c r="T21" s="71">
        <f>'цена АТС'!F116</f>
        <v>902.29</v>
      </c>
      <c r="U21" s="71">
        <f>'цена АТС'!F117</f>
        <v>902.46</v>
      </c>
      <c r="V21" s="71">
        <f>'цена АТС'!F118</f>
        <v>896.17</v>
      </c>
      <c r="W21" s="71">
        <f>'цена АТС'!F119</f>
        <v>895.82</v>
      </c>
      <c r="X21" s="71">
        <f>'цена АТС'!F120</f>
        <v>886.57</v>
      </c>
      <c r="Y21" s="79">
        <f>'цена АТС'!F121</f>
        <v>886.81</v>
      </c>
    </row>
    <row r="22" spans="1:25" s="62" customFormat="1" ht="18.75" hidden="1" customHeight="1" outlineLevel="1" x14ac:dyDescent="0.2">
      <c r="A22" s="57" t="s">
        <v>9</v>
      </c>
      <c r="B22" s="76">
        <v>271.02</v>
      </c>
      <c r="C22" s="74">
        <v>271.02</v>
      </c>
      <c r="D22" s="74">
        <v>271.02</v>
      </c>
      <c r="E22" s="74">
        <v>271.02</v>
      </c>
      <c r="F22" s="74">
        <v>271.02</v>
      </c>
      <c r="G22" s="74">
        <v>271.02</v>
      </c>
      <c r="H22" s="74">
        <v>271.02</v>
      </c>
      <c r="I22" s="74">
        <v>271.02</v>
      </c>
      <c r="J22" s="74">
        <v>271.02</v>
      </c>
      <c r="K22" s="74">
        <v>271.02</v>
      </c>
      <c r="L22" s="74">
        <v>271.02</v>
      </c>
      <c r="M22" s="74">
        <v>271.02</v>
      </c>
      <c r="N22" s="74">
        <v>271.02</v>
      </c>
      <c r="O22" s="74">
        <v>271.02</v>
      </c>
      <c r="P22" s="74">
        <v>271.02</v>
      </c>
      <c r="Q22" s="74">
        <v>271.02</v>
      </c>
      <c r="R22" s="74">
        <v>271.02</v>
      </c>
      <c r="S22" s="74">
        <v>271.02</v>
      </c>
      <c r="T22" s="74">
        <v>271.02</v>
      </c>
      <c r="U22" s="74">
        <v>271.02</v>
      </c>
      <c r="V22" s="74">
        <v>271.02</v>
      </c>
      <c r="W22" s="74">
        <v>271.02</v>
      </c>
      <c r="X22" s="74">
        <v>271.02</v>
      </c>
      <c r="Y22" s="81">
        <v>271.02</v>
      </c>
    </row>
    <row r="23" spans="1:25" s="62" customFormat="1" ht="18.75" hidden="1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hidden="1" customHeight="1" outlineLevel="1" thickBot="1" x14ac:dyDescent="0.25">
      <c r="A24" s="147" t="s">
        <v>11</v>
      </c>
      <c r="B24" s="77">
        <v>2.496</v>
      </c>
      <c r="C24" s="75">
        <v>2.496</v>
      </c>
      <c r="D24" s="75">
        <v>2.496</v>
      </c>
      <c r="E24" s="75">
        <v>2.496</v>
      </c>
      <c r="F24" s="75">
        <v>2.496</v>
      </c>
      <c r="G24" s="75">
        <v>2.496</v>
      </c>
      <c r="H24" s="75">
        <v>2.496</v>
      </c>
      <c r="I24" s="75">
        <v>2.496</v>
      </c>
      <c r="J24" s="75">
        <v>2.496</v>
      </c>
      <c r="K24" s="75">
        <v>2.496</v>
      </c>
      <c r="L24" s="75">
        <v>2.496</v>
      </c>
      <c r="M24" s="75">
        <v>2.496</v>
      </c>
      <c r="N24" s="75">
        <v>2.496</v>
      </c>
      <c r="O24" s="75">
        <v>2.496</v>
      </c>
      <c r="P24" s="75">
        <v>2.496</v>
      </c>
      <c r="Q24" s="75">
        <v>2.496</v>
      </c>
      <c r="R24" s="75">
        <v>2.496</v>
      </c>
      <c r="S24" s="75">
        <v>2.496</v>
      </c>
      <c r="T24" s="75">
        <v>2.496</v>
      </c>
      <c r="U24" s="75">
        <v>2.496</v>
      </c>
      <c r="V24" s="75">
        <v>2.496</v>
      </c>
      <c r="W24" s="75">
        <v>2.496</v>
      </c>
      <c r="X24" s="75">
        <v>2.496</v>
      </c>
      <c r="Y24" s="82">
        <v>2.496</v>
      </c>
    </row>
    <row r="25" spans="1:25" s="108" customFormat="1" ht="18.75" customHeight="1" collapsed="1" thickBot="1" x14ac:dyDescent="0.25">
      <c r="A25" s="112">
        <v>4</v>
      </c>
      <c r="B25" s="138">
        <f t="shared" ref="B25:Y25" si="3">SUM(B26:B29)</f>
        <v>1193.316</v>
      </c>
      <c r="C25" s="139">
        <f t="shared" si="3"/>
        <v>1209.1860000000001</v>
      </c>
      <c r="D25" s="139">
        <f t="shared" si="3"/>
        <v>1187.866</v>
      </c>
      <c r="E25" s="139">
        <f t="shared" si="3"/>
        <v>1199.4860000000001</v>
      </c>
      <c r="F25" s="139">
        <f t="shared" si="3"/>
        <v>1198.326</v>
      </c>
      <c r="G25" s="139">
        <f t="shared" si="3"/>
        <v>1201.796</v>
      </c>
      <c r="H25" s="139">
        <f t="shared" si="3"/>
        <v>1205.3760000000002</v>
      </c>
      <c r="I25" s="139">
        <f t="shared" si="3"/>
        <v>1194.7460000000001</v>
      </c>
      <c r="J25" s="139">
        <f t="shared" si="3"/>
        <v>1206.826</v>
      </c>
      <c r="K25" s="140">
        <f t="shared" si="3"/>
        <v>1202.4760000000001</v>
      </c>
      <c r="L25" s="139">
        <f t="shared" si="3"/>
        <v>1182.4059999999999</v>
      </c>
      <c r="M25" s="141">
        <f t="shared" si="3"/>
        <v>1187.096</v>
      </c>
      <c r="N25" s="140">
        <f t="shared" si="3"/>
        <v>1212.6260000000002</v>
      </c>
      <c r="O25" s="139">
        <f t="shared" si="3"/>
        <v>1209.2760000000001</v>
      </c>
      <c r="P25" s="141">
        <f t="shared" si="3"/>
        <v>1208.596</v>
      </c>
      <c r="Q25" s="142">
        <f t="shared" si="3"/>
        <v>1227.7260000000001</v>
      </c>
      <c r="R25" s="139">
        <f t="shared" si="3"/>
        <v>1220.2260000000001</v>
      </c>
      <c r="S25" s="142">
        <f t="shared" si="3"/>
        <v>1224.846</v>
      </c>
      <c r="T25" s="139">
        <f t="shared" si="3"/>
        <v>1212.5260000000001</v>
      </c>
      <c r="U25" s="139">
        <f t="shared" si="3"/>
        <v>1209.9360000000001</v>
      </c>
      <c r="V25" s="139">
        <f t="shared" si="3"/>
        <v>1205.056</v>
      </c>
      <c r="W25" s="139">
        <f t="shared" si="3"/>
        <v>1210.556</v>
      </c>
      <c r="X25" s="139">
        <f t="shared" si="3"/>
        <v>1203.9160000000002</v>
      </c>
      <c r="Y25" s="143">
        <f t="shared" si="3"/>
        <v>1200.2460000000001</v>
      </c>
    </row>
    <row r="26" spans="1:25" s="62" customFormat="1" ht="18.75" hidden="1" customHeight="1" outlineLevel="1" x14ac:dyDescent="0.2">
      <c r="A26" s="56" t="s">
        <v>8</v>
      </c>
      <c r="B26" s="70">
        <f>'цена АТС'!F122</f>
        <v>919.8</v>
      </c>
      <c r="C26" s="71">
        <f>'цена АТС'!F123</f>
        <v>935.67</v>
      </c>
      <c r="D26" s="71">
        <f>'цена АТС'!F124</f>
        <v>914.35</v>
      </c>
      <c r="E26" s="72">
        <f>'цена АТС'!F125</f>
        <v>925.97</v>
      </c>
      <c r="F26" s="71">
        <f>'цена АТС'!F126</f>
        <v>924.81</v>
      </c>
      <c r="G26" s="71">
        <f>'цена АТС'!F127</f>
        <v>928.28</v>
      </c>
      <c r="H26" s="71">
        <f>'цена АТС'!F128</f>
        <v>931.86</v>
      </c>
      <c r="I26" s="71">
        <f>'цена АТС'!F129</f>
        <v>921.23</v>
      </c>
      <c r="J26" s="73">
        <f>'цена АТС'!F130</f>
        <v>933.31</v>
      </c>
      <c r="K26" s="71">
        <f>'цена АТС'!F131</f>
        <v>928.96</v>
      </c>
      <c r="L26" s="71">
        <f>'цена АТС'!F132</f>
        <v>908.89</v>
      </c>
      <c r="M26" s="71">
        <f>'цена АТС'!F133</f>
        <v>913.58</v>
      </c>
      <c r="N26" s="71">
        <f>'цена АТС'!F134</f>
        <v>939.11</v>
      </c>
      <c r="O26" s="71">
        <f>'цена АТС'!F135</f>
        <v>935.76</v>
      </c>
      <c r="P26" s="71">
        <f>'цена АТС'!F136</f>
        <v>935.08</v>
      </c>
      <c r="Q26" s="71">
        <f>'цена АТС'!F137</f>
        <v>954.21</v>
      </c>
      <c r="R26" s="71">
        <f>'цена АТС'!F138</f>
        <v>946.71</v>
      </c>
      <c r="S26" s="71">
        <f>'цена АТС'!F139</f>
        <v>951.33</v>
      </c>
      <c r="T26" s="71">
        <f>'цена АТС'!F140</f>
        <v>939.01</v>
      </c>
      <c r="U26" s="71">
        <f>'цена АТС'!F141</f>
        <v>936.42</v>
      </c>
      <c r="V26" s="71">
        <f>'цена АТС'!F142</f>
        <v>931.54</v>
      </c>
      <c r="W26" s="71">
        <f>'цена АТС'!F143</f>
        <v>937.04</v>
      </c>
      <c r="X26" s="71">
        <f>'цена АТС'!F144</f>
        <v>930.4</v>
      </c>
      <c r="Y26" s="79">
        <f>'цена АТС'!F145</f>
        <v>926.73</v>
      </c>
    </row>
    <row r="27" spans="1:25" s="62" customFormat="1" ht="18.75" hidden="1" customHeight="1" outlineLevel="1" x14ac:dyDescent="0.2">
      <c r="A27" s="57" t="s">
        <v>9</v>
      </c>
      <c r="B27" s="76">
        <v>271.02</v>
      </c>
      <c r="C27" s="74">
        <v>271.02</v>
      </c>
      <c r="D27" s="74">
        <v>271.02</v>
      </c>
      <c r="E27" s="74">
        <v>271.02</v>
      </c>
      <c r="F27" s="74">
        <v>271.02</v>
      </c>
      <c r="G27" s="74">
        <v>271.02</v>
      </c>
      <c r="H27" s="74">
        <v>271.02</v>
      </c>
      <c r="I27" s="74">
        <v>271.02</v>
      </c>
      <c r="J27" s="74">
        <v>271.02</v>
      </c>
      <c r="K27" s="74">
        <v>271.02</v>
      </c>
      <c r="L27" s="74">
        <v>271.02</v>
      </c>
      <c r="M27" s="74">
        <v>271.02</v>
      </c>
      <c r="N27" s="74">
        <v>271.02</v>
      </c>
      <c r="O27" s="74">
        <v>271.02</v>
      </c>
      <c r="P27" s="74">
        <v>271.02</v>
      </c>
      <c r="Q27" s="74">
        <v>271.02</v>
      </c>
      <c r="R27" s="74">
        <v>271.02</v>
      </c>
      <c r="S27" s="74">
        <v>271.02</v>
      </c>
      <c r="T27" s="74">
        <v>271.02</v>
      </c>
      <c r="U27" s="74">
        <v>271.02</v>
      </c>
      <c r="V27" s="74">
        <v>271.02</v>
      </c>
      <c r="W27" s="74">
        <v>271.02</v>
      </c>
      <c r="X27" s="74">
        <v>271.02</v>
      </c>
      <c r="Y27" s="81">
        <v>271.02</v>
      </c>
    </row>
    <row r="28" spans="1:25" s="62" customFormat="1" ht="18.75" hidden="1" customHeight="1" outlineLevel="1" x14ac:dyDescent="0.2">
      <c r="A28" s="58" t="s">
        <v>10</v>
      </c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hidden="1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108" customFormat="1" ht="18.75" customHeight="1" collapsed="1" thickBot="1" x14ac:dyDescent="0.25">
      <c r="A30" s="109">
        <v>5</v>
      </c>
      <c r="B30" s="138">
        <f t="shared" ref="B30:Y30" si="4">SUM(B31:B34)</f>
        <v>1224.1559999999999</v>
      </c>
      <c r="C30" s="139">
        <f t="shared" si="4"/>
        <v>1223.6559999999999</v>
      </c>
      <c r="D30" s="139">
        <f t="shared" si="4"/>
        <v>1221.046</v>
      </c>
      <c r="E30" s="139">
        <f t="shared" si="4"/>
        <v>1235.9660000000001</v>
      </c>
      <c r="F30" s="139">
        <f t="shared" si="4"/>
        <v>1219.886</v>
      </c>
      <c r="G30" s="139">
        <f t="shared" si="4"/>
        <v>1231.1759999999999</v>
      </c>
      <c r="H30" s="139">
        <f t="shared" si="4"/>
        <v>1231.6759999999999</v>
      </c>
      <c r="I30" s="139">
        <f t="shared" si="4"/>
        <v>1221.1860000000001</v>
      </c>
      <c r="J30" s="139">
        <f t="shared" si="4"/>
        <v>1226.076</v>
      </c>
      <c r="K30" s="140">
        <f t="shared" si="4"/>
        <v>1220.386</v>
      </c>
      <c r="L30" s="139">
        <f t="shared" si="4"/>
        <v>1215.7560000000001</v>
      </c>
      <c r="M30" s="141">
        <f t="shared" si="4"/>
        <v>1219.4459999999999</v>
      </c>
      <c r="N30" s="140">
        <f t="shared" si="4"/>
        <v>1229.1759999999999</v>
      </c>
      <c r="O30" s="139">
        <f t="shared" si="4"/>
        <v>1221.9459999999999</v>
      </c>
      <c r="P30" s="141">
        <f t="shared" si="4"/>
        <v>1225.5060000000001</v>
      </c>
      <c r="Q30" s="142">
        <f t="shared" si="4"/>
        <v>1245.796</v>
      </c>
      <c r="R30" s="139">
        <f t="shared" si="4"/>
        <v>1242.0160000000001</v>
      </c>
      <c r="S30" s="142">
        <f t="shared" si="4"/>
        <v>1243.9459999999999</v>
      </c>
      <c r="T30" s="139">
        <f t="shared" si="4"/>
        <v>1235.0260000000001</v>
      </c>
      <c r="U30" s="139">
        <f t="shared" si="4"/>
        <v>1224.306</v>
      </c>
      <c r="V30" s="139">
        <f t="shared" si="4"/>
        <v>1203.1660000000002</v>
      </c>
      <c r="W30" s="139">
        <f t="shared" si="4"/>
        <v>1214.096</v>
      </c>
      <c r="X30" s="139">
        <f t="shared" si="4"/>
        <v>1203.7360000000001</v>
      </c>
      <c r="Y30" s="143">
        <f t="shared" si="4"/>
        <v>1203.4560000000001</v>
      </c>
    </row>
    <row r="31" spans="1:25" s="62" customFormat="1" ht="18.75" hidden="1" customHeight="1" outlineLevel="1" x14ac:dyDescent="0.2">
      <c r="A31" s="56" t="s">
        <v>8</v>
      </c>
      <c r="B31" s="70">
        <f>'цена АТС'!F146</f>
        <v>950.64</v>
      </c>
      <c r="C31" s="71">
        <f>'цена АТС'!F147</f>
        <v>950.14</v>
      </c>
      <c r="D31" s="71">
        <f>'цена АТС'!F148</f>
        <v>947.53</v>
      </c>
      <c r="E31" s="72">
        <f>'цена АТС'!F149</f>
        <v>962.45</v>
      </c>
      <c r="F31" s="71">
        <f>'цена АТС'!F150</f>
        <v>946.37</v>
      </c>
      <c r="G31" s="71">
        <f>'цена АТС'!F151</f>
        <v>957.66</v>
      </c>
      <c r="H31" s="71">
        <f>'цена АТС'!F152</f>
        <v>958.16</v>
      </c>
      <c r="I31" s="71">
        <f>'цена АТС'!F153</f>
        <v>947.67</v>
      </c>
      <c r="J31" s="73">
        <f>'цена АТС'!F154</f>
        <v>952.56</v>
      </c>
      <c r="K31" s="71">
        <f>'цена АТС'!F155</f>
        <v>946.87</v>
      </c>
      <c r="L31" s="71">
        <f>'цена АТС'!F156</f>
        <v>942.24</v>
      </c>
      <c r="M31" s="71">
        <f>'цена АТС'!F157</f>
        <v>945.93</v>
      </c>
      <c r="N31" s="71">
        <f>'цена АТС'!F158</f>
        <v>955.66</v>
      </c>
      <c r="O31" s="71">
        <f>'цена АТС'!F159</f>
        <v>948.43</v>
      </c>
      <c r="P31" s="71">
        <f>'цена АТС'!F160</f>
        <v>951.99</v>
      </c>
      <c r="Q31" s="71">
        <f>'цена АТС'!F161</f>
        <v>972.28</v>
      </c>
      <c r="R31" s="71">
        <f>'цена АТС'!F162</f>
        <v>968.5</v>
      </c>
      <c r="S31" s="71">
        <f>'цена АТС'!F163</f>
        <v>970.43</v>
      </c>
      <c r="T31" s="71">
        <f>'цена АТС'!F164</f>
        <v>961.51</v>
      </c>
      <c r="U31" s="71">
        <f>'цена АТС'!F165</f>
        <v>950.79</v>
      </c>
      <c r="V31" s="71">
        <f>'цена АТС'!F166</f>
        <v>929.65</v>
      </c>
      <c r="W31" s="71">
        <f>'цена АТС'!F167</f>
        <v>940.58</v>
      </c>
      <c r="X31" s="71">
        <f>'цена АТС'!F168</f>
        <v>930.22</v>
      </c>
      <c r="Y31" s="79">
        <f>'цена АТС'!F169</f>
        <v>929.94</v>
      </c>
    </row>
    <row r="32" spans="1:25" s="62" customFormat="1" ht="18.75" hidden="1" customHeight="1" outlineLevel="1" x14ac:dyDescent="0.2">
      <c r="A32" s="57" t="s">
        <v>9</v>
      </c>
      <c r="B32" s="76">
        <v>271.02</v>
      </c>
      <c r="C32" s="74">
        <v>271.02</v>
      </c>
      <c r="D32" s="74">
        <v>271.02</v>
      </c>
      <c r="E32" s="74">
        <v>271.02</v>
      </c>
      <c r="F32" s="74">
        <v>271.02</v>
      </c>
      <c r="G32" s="74">
        <v>271.02</v>
      </c>
      <c r="H32" s="74">
        <v>271.02</v>
      </c>
      <c r="I32" s="74">
        <v>271.02</v>
      </c>
      <c r="J32" s="74">
        <v>271.02</v>
      </c>
      <c r="K32" s="74">
        <v>271.02</v>
      </c>
      <c r="L32" s="74">
        <v>271.02</v>
      </c>
      <c r="M32" s="74">
        <v>271.02</v>
      </c>
      <c r="N32" s="74">
        <v>271.02</v>
      </c>
      <c r="O32" s="74">
        <v>271.02</v>
      </c>
      <c r="P32" s="74">
        <v>271.02</v>
      </c>
      <c r="Q32" s="74">
        <v>271.02</v>
      </c>
      <c r="R32" s="74">
        <v>271.02</v>
      </c>
      <c r="S32" s="74">
        <v>271.02</v>
      </c>
      <c r="T32" s="74">
        <v>271.02</v>
      </c>
      <c r="U32" s="74">
        <v>271.02</v>
      </c>
      <c r="V32" s="74">
        <v>271.02</v>
      </c>
      <c r="W32" s="74">
        <v>271.02</v>
      </c>
      <c r="X32" s="74">
        <v>271.02</v>
      </c>
      <c r="Y32" s="81">
        <v>271.02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2.496</v>
      </c>
      <c r="C34" s="75">
        <v>2.496</v>
      </c>
      <c r="D34" s="75">
        <v>2.496</v>
      </c>
      <c r="E34" s="75">
        <v>2.496</v>
      </c>
      <c r="F34" s="75">
        <v>2.496</v>
      </c>
      <c r="G34" s="75">
        <v>2.496</v>
      </c>
      <c r="H34" s="75">
        <v>2.496</v>
      </c>
      <c r="I34" s="75">
        <v>2.496</v>
      </c>
      <c r="J34" s="75">
        <v>2.496</v>
      </c>
      <c r="K34" s="75">
        <v>2.496</v>
      </c>
      <c r="L34" s="75">
        <v>2.496</v>
      </c>
      <c r="M34" s="75">
        <v>2.496</v>
      </c>
      <c r="N34" s="75">
        <v>2.496</v>
      </c>
      <c r="O34" s="75">
        <v>2.496</v>
      </c>
      <c r="P34" s="75">
        <v>2.496</v>
      </c>
      <c r="Q34" s="75">
        <v>2.496</v>
      </c>
      <c r="R34" s="75">
        <v>2.496</v>
      </c>
      <c r="S34" s="75">
        <v>2.496</v>
      </c>
      <c r="T34" s="75">
        <v>2.496</v>
      </c>
      <c r="U34" s="75">
        <v>2.496</v>
      </c>
      <c r="V34" s="75">
        <v>2.496</v>
      </c>
      <c r="W34" s="75">
        <v>2.496</v>
      </c>
      <c r="X34" s="75">
        <v>2.496</v>
      </c>
      <c r="Y34" s="82">
        <v>2.496</v>
      </c>
    </row>
    <row r="35" spans="1:25" s="108" customFormat="1" ht="18.75" customHeight="1" collapsed="1" thickBot="1" x14ac:dyDescent="0.25">
      <c r="A35" s="112">
        <v>6</v>
      </c>
      <c r="B35" s="138">
        <f t="shared" ref="B35:Y35" si="5">SUM(B36:B39)</f>
        <v>1172.1759999999999</v>
      </c>
      <c r="C35" s="139">
        <f t="shared" si="5"/>
        <v>1178.2860000000001</v>
      </c>
      <c r="D35" s="139">
        <f t="shared" si="5"/>
        <v>1181.566</v>
      </c>
      <c r="E35" s="139">
        <f t="shared" si="5"/>
        <v>1195.9259999999999</v>
      </c>
      <c r="F35" s="139">
        <f t="shared" si="5"/>
        <v>1191.6060000000002</v>
      </c>
      <c r="G35" s="139">
        <f t="shared" si="5"/>
        <v>1195.1860000000001</v>
      </c>
      <c r="H35" s="139">
        <f t="shared" si="5"/>
        <v>1197.2660000000001</v>
      </c>
      <c r="I35" s="139">
        <f t="shared" si="5"/>
        <v>1190.0360000000001</v>
      </c>
      <c r="J35" s="139">
        <f t="shared" si="5"/>
        <v>1192.4360000000001</v>
      </c>
      <c r="K35" s="140">
        <f t="shared" si="5"/>
        <v>1188.2060000000001</v>
      </c>
      <c r="L35" s="139">
        <f t="shared" si="5"/>
        <v>1181.9560000000001</v>
      </c>
      <c r="M35" s="141">
        <f t="shared" si="5"/>
        <v>1176.3960000000002</v>
      </c>
      <c r="N35" s="140">
        <f t="shared" si="5"/>
        <v>1173.6260000000002</v>
      </c>
      <c r="O35" s="139">
        <f t="shared" si="5"/>
        <v>1169.6959999999999</v>
      </c>
      <c r="P35" s="141">
        <f t="shared" si="5"/>
        <v>1178.4160000000002</v>
      </c>
      <c r="Q35" s="142">
        <f t="shared" si="5"/>
        <v>1229.7860000000001</v>
      </c>
      <c r="R35" s="139">
        <f t="shared" si="5"/>
        <v>1203.4360000000001</v>
      </c>
      <c r="S35" s="142">
        <f t="shared" si="5"/>
        <v>1201.4459999999999</v>
      </c>
      <c r="T35" s="139">
        <f t="shared" si="5"/>
        <v>1189.846</v>
      </c>
      <c r="U35" s="139">
        <f t="shared" si="5"/>
        <v>1179.9960000000001</v>
      </c>
      <c r="V35" s="139">
        <f t="shared" si="5"/>
        <v>1173.046</v>
      </c>
      <c r="W35" s="139">
        <f t="shared" si="5"/>
        <v>1182.2260000000001</v>
      </c>
      <c r="X35" s="139">
        <f t="shared" si="5"/>
        <v>1176.316</v>
      </c>
      <c r="Y35" s="143">
        <f t="shared" si="5"/>
        <v>1172.5260000000001</v>
      </c>
    </row>
    <row r="36" spans="1:25" s="62" customFormat="1" ht="18.75" hidden="1" customHeight="1" outlineLevel="1" x14ac:dyDescent="0.2">
      <c r="A36" s="56" t="s">
        <v>8</v>
      </c>
      <c r="B36" s="70">
        <f>'цена АТС'!F170</f>
        <v>898.66</v>
      </c>
      <c r="C36" s="71">
        <f>'цена АТС'!F171</f>
        <v>904.77</v>
      </c>
      <c r="D36" s="71">
        <f>'цена АТС'!F172</f>
        <v>908.05</v>
      </c>
      <c r="E36" s="72">
        <f>'цена АТС'!F173</f>
        <v>922.41</v>
      </c>
      <c r="F36" s="71">
        <f>'цена АТС'!F174</f>
        <v>918.09</v>
      </c>
      <c r="G36" s="71">
        <f>'цена АТС'!F175</f>
        <v>921.67</v>
      </c>
      <c r="H36" s="71">
        <f>'цена АТС'!F176</f>
        <v>923.75</v>
      </c>
      <c r="I36" s="71">
        <f>'цена АТС'!F177</f>
        <v>916.52</v>
      </c>
      <c r="J36" s="73">
        <f>'цена АТС'!F178</f>
        <v>918.92</v>
      </c>
      <c r="K36" s="71">
        <f>'цена АТС'!F179</f>
        <v>914.69</v>
      </c>
      <c r="L36" s="71">
        <f>'цена АТС'!F180</f>
        <v>908.44</v>
      </c>
      <c r="M36" s="71">
        <f>'цена АТС'!F181</f>
        <v>902.88</v>
      </c>
      <c r="N36" s="71">
        <f>'цена АТС'!F182</f>
        <v>900.11</v>
      </c>
      <c r="O36" s="71">
        <f>'цена АТС'!F183</f>
        <v>896.18</v>
      </c>
      <c r="P36" s="71">
        <f>'цена АТС'!F184</f>
        <v>904.9</v>
      </c>
      <c r="Q36" s="71">
        <f>'цена АТС'!F185</f>
        <v>956.27</v>
      </c>
      <c r="R36" s="71">
        <f>'цена АТС'!F186</f>
        <v>929.92</v>
      </c>
      <c r="S36" s="71">
        <f>'цена АТС'!F187</f>
        <v>927.93</v>
      </c>
      <c r="T36" s="71">
        <f>'цена АТС'!F188</f>
        <v>916.33</v>
      </c>
      <c r="U36" s="71">
        <f>'цена АТС'!F189</f>
        <v>906.48</v>
      </c>
      <c r="V36" s="71">
        <f>'цена АТС'!F190</f>
        <v>899.53</v>
      </c>
      <c r="W36" s="71">
        <f>'цена АТС'!F191</f>
        <v>908.71</v>
      </c>
      <c r="X36" s="71">
        <f>'цена АТС'!F192</f>
        <v>902.8</v>
      </c>
      <c r="Y36" s="79">
        <f>'цена АТС'!F193</f>
        <v>899.01</v>
      </c>
    </row>
    <row r="37" spans="1:25" s="62" customFormat="1" ht="18.75" hidden="1" customHeight="1" outlineLevel="1" x14ac:dyDescent="0.2">
      <c r="A37" s="57" t="s">
        <v>9</v>
      </c>
      <c r="B37" s="76">
        <v>271.02</v>
      </c>
      <c r="C37" s="74">
        <v>271.02</v>
      </c>
      <c r="D37" s="74">
        <v>271.02</v>
      </c>
      <c r="E37" s="74">
        <v>271.02</v>
      </c>
      <c r="F37" s="74">
        <v>271.02</v>
      </c>
      <c r="G37" s="74">
        <v>271.02</v>
      </c>
      <c r="H37" s="74">
        <v>271.02</v>
      </c>
      <c r="I37" s="74">
        <v>271.02</v>
      </c>
      <c r="J37" s="74">
        <v>271.02</v>
      </c>
      <c r="K37" s="74">
        <v>271.02</v>
      </c>
      <c r="L37" s="74">
        <v>271.02</v>
      </c>
      <c r="M37" s="74">
        <v>271.02</v>
      </c>
      <c r="N37" s="74">
        <v>271.02</v>
      </c>
      <c r="O37" s="74">
        <v>271.02</v>
      </c>
      <c r="P37" s="74">
        <v>271.02</v>
      </c>
      <c r="Q37" s="74">
        <v>271.02</v>
      </c>
      <c r="R37" s="74">
        <v>271.02</v>
      </c>
      <c r="S37" s="74">
        <v>271.02</v>
      </c>
      <c r="T37" s="74">
        <v>271.02</v>
      </c>
      <c r="U37" s="74">
        <v>271.02</v>
      </c>
      <c r="V37" s="74">
        <v>271.02</v>
      </c>
      <c r="W37" s="74">
        <v>271.02</v>
      </c>
      <c r="X37" s="74">
        <v>271.02</v>
      </c>
      <c r="Y37" s="81">
        <v>271.02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2.496</v>
      </c>
      <c r="C39" s="75">
        <v>2.496</v>
      </c>
      <c r="D39" s="75">
        <v>2.496</v>
      </c>
      <c r="E39" s="75">
        <v>2.496</v>
      </c>
      <c r="F39" s="75">
        <v>2.496</v>
      </c>
      <c r="G39" s="75">
        <v>2.496</v>
      </c>
      <c r="H39" s="75">
        <v>2.496</v>
      </c>
      <c r="I39" s="75">
        <v>2.496</v>
      </c>
      <c r="J39" s="75">
        <v>2.496</v>
      </c>
      <c r="K39" s="75">
        <v>2.496</v>
      </c>
      <c r="L39" s="75">
        <v>2.496</v>
      </c>
      <c r="M39" s="75">
        <v>2.496</v>
      </c>
      <c r="N39" s="75">
        <v>2.496</v>
      </c>
      <c r="O39" s="75">
        <v>2.496</v>
      </c>
      <c r="P39" s="75">
        <v>2.496</v>
      </c>
      <c r="Q39" s="75">
        <v>2.496</v>
      </c>
      <c r="R39" s="75">
        <v>2.496</v>
      </c>
      <c r="S39" s="75">
        <v>2.496</v>
      </c>
      <c r="T39" s="75">
        <v>2.496</v>
      </c>
      <c r="U39" s="75">
        <v>2.496</v>
      </c>
      <c r="V39" s="75">
        <v>2.496</v>
      </c>
      <c r="W39" s="75">
        <v>2.496</v>
      </c>
      <c r="X39" s="75">
        <v>2.496</v>
      </c>
      <c r="Y39" s="82">
        <v>2.496</v>
      </c>
    </row>
    <row r="40" spans="1:25" s="108" customFormat="1" ht="18.75" customHeight="1" collapsed="1" thickBot="1" x14ac:dyDescent="0.25">
      <c r="A40" s="109">
        <v>7</v>
      </c>
      <c r="B40" s="138">
        <f t="shared" ref="B40:Y40" si="6">SUM(B41:B44)</f>
        <v>1313.6960000000001</v>
      </c>
      <c r="C40" s="139">
        <f t="shared" si="6"/>
        <v>1337.7060000000001</v>
      </c>
      <c r="D40" s="139">
        <f t="shared" si="6"/>
        <v>1373.6860000000001</v>
      </c>
      <c r="E40" s="139">
        <f t="shared" si="6"/>
        <v>1421.2660000000001</v>
      </c>
      <c r="F40" s="139">
        <f t="shared" si="6"/>
        <v>1417.9060000000002</v>
      </c>
      <c r="G40" s="139">
        <f t="shared" si="6"/>
        <v>1331.4160000000002</v>
      </c>
      <c r="H40" s="139">
        <f t="shared" si="6"/>
        <v>1389.6860000000001</v>
      </c>
      <c r="I40" s="139">
        <f t="shared" si="6"/>
        <v>1378.0160000000001</v>
      </c>
      <c r="J40" s="139">
        <f t="shared" si="6"/>
        <v>1359.4960000000001</v>
      </c>
      <c r="K40" s="140">
        <f t="shared" si="6"/>
        <v>1347.336</v>
      </c>
      <c r="L40" s="139">
        <f t="shared" si="6"/>
        <v>1334.356</v>
      </c>
      <c r="M40" s="141">
        <f t="shared" si="6"/>
        <v>1340.0360000000001</v>
      </c>
      <c r="N40" s="140">
        <f t="shared" si="6"/>
        <v>1360.4260000000002</v>
      </c>
      <c r="O40" s="139">
        <f t="shared" si="6"/>
        <v>1361.2060000000001</v>
      </c>
      <c r="P40" s="141">
        <f t="shared" si="6"/>
        <v>1371.7060000000001</v>
      </c>
      <c r="Q40" s="142">
        <f t="shared" si="6"/>
        <v>1420.9760000000001</v>
      </c>
      <c r="R40" s="139">
        <f t="shared" si="6"/>
        <v>1416.6760000000002</v>
      </c>
      <c r="S40" s="142">
        <f t="shared" si="6"/>
        <v>1382.846</v>
      </c>
      <c r="T40" s="139">
        <f t="shared" si="6"/>
        <v>1342.116</v>
      </c>
      <c r="U40" s="139">
        <f t="shared" si="6"/>
        <v>1372.586</v>
      </c>
      <c r="V40" s="139">
        <f t="shared" si="6"/>
        <v>1347.1560000000002</v>
      </c>
      <c r="W40" s="139">
        <f t="shared" si="6"/>
        <v>1336.7760000000001</v>
      </c>
      <c r="X40" s="139">
        <f t="shared" si="6"/>
        <v>1320.056</v>
      </c>
      <c r="Y40" s="143">
        <f t="shared" si="6"/>
        <v>1338.116</v>
      </c>
    </row>
    <row r="41" spans="1:25" s="62" customFormat="1" ht="18.75" hidden="1" customHeight="1" outlineLevel="1" x14ac:dyDescent="0.2">
      <c r="A41" s="56" t="s">
        <v>8</v>
      </c>
      <c r="B41" s="70">
        <f>'цена АТС'!F194</f>
        <v>1040.18</v>
      </c>
      <c r="C41" s="71">
        <f>'цена АТС'!F195</f>
        <v>1064.19</v>
      </c>
      <c r="D41" s="71">
        <f>'цена АТС'!F196</f>
        <v>1100.17</v>
      </c>
      <c r="E41" s="72">
        <f>'цена АТС'!F197</f>
        <v>1147.75</v>
      </c>
      <c r="F41" s="71">
        <f>'цена АТС'!F198</f>
        <v>1144.3900000000001</v>
      </c>
      <c r="G41" s="71">
        <f>'цена АТС'!F199</f>
        <v>1057.9000000000001</v>
      </c>
      <c r="H41" s="71">
        <f>'цена АТС'!F200</f>
        <v>1116.17</v>
      </c>
      <c r="I41" s="71">
        <f>'цена АТС'!F201</f>
        <v>1104.5</v>
      </c>
      <c r="J41" s="73">
        <f>'цена АТС'!F202</f>
        <v>1085.98</v>
      </c>
      <c r="K41" s="71">
        <f>'цена АТС'!F203</f>
        <v>1073.82</v>
      </c>
      <c r="L41" s="71">
        <f>'цена АТС'!F204</f>
        <v>1060.8399999999999</v>
      </c>
      <c r="M41" s="71">
        <f>'цена АТС'!F205</f>
        <v>1066.52</v>
      </c>
      <c r="N41" s="71">
        <f>'цена АТС'!F206</f>
        <v>1086.9100000000001</v>
      </c>
      <c r="O41" s="71">
        <f>'цена АТС'!F207</f>
        <v>1087.69</v>
      </c>
      <c r="P41" s="71">
        <f>'цена АТС'!F208</f>
        <v>1098.19</v>
      </c>
      <c r="Q41" s="71">
        <f>'цена АТС'!F209</f>
        <v>1147.46</v>
      </c>
      <c r="R41" s="71">
        <f>'цена АТС'!F210</f>
        <v>1143.1600000000001</v>
      </c>
      <c r="S41" s="71">
        <f>'цена АТС'!F211</f>
        <v>1109.33</v>
      </c>
      <c r="T41" s="71">
        <f>'цена АТС'!F212</f>
        <v>1068.5999999999999</v>
      </c>
      <c r="U41" s="71">
        <f>'цена АТС'!F213</f>
        <v>1099.07</v>
      </c>
      <c r="V41" s="71">
        <f>'цена АТС'!F214</f>
        <v>1073.6400000000001</v>
      </c>
      <c r="W41" s="71">
        <f>'цена АТС'!F215</f>
        <v>1063.26</v>
      </c>
      <c r="X41" s="71">
        <f>'цена АТС'!F216</f>
        <v>1046.54</v>
      </c>
      <c r="Y41" s="79">
        <f>'цена АТС'!F217</f>
        <v>1064.5999999999999</v>
      </c>
    </row>
    <row r="42" spans="1:25" s="62" customFormat="1" ht="18.75" hidden="1" customHeight="1" outlineLevel="1" x14ac:dyDescent="0.2">
      <c r="A42" s="57" t="s">
        <v>9</v>
      </c>
      <c r="B42" s="76">
        <v>271.02</v>
      </c>
      <c r="C42" s="74">
        <v>271.02</v>
      </c>
      <c r="D42" s="74">
        <v>271.02</v>
      </c>
      <c r="E42" s="74">
        <v>271.02</v>
      </c>
      <c r="F42" s="74">
        <v>271.02</v>
      </c>
      <c r="G42" s="74">
        <v>271.02</v>
      </c>
      <c r="H42" s="74">
        <v>271.02</v>
      </c>
      <c r="I42" s="74">
        <v>271.02</v>
      </c>
      <c r="J42" s="74">
        <v>271.02</v>
      </c>
      <c r="K42" s="74">
        <v>271.02</v>
      </c>
      <c r="L42" s="74">
        <v>271.02</v>
      </c>
      <c r="M42" s="74">
        <v>271.02</v>
      </c>
      <c r="N42" s="74">
        <v>271.02</v>
      </c>
      <c r="O42" s="74">
        <v>271.02</v>
      </c>
      <c r="P42" s="74">
        <v>271.02</v>
      </c>
      <c r="Q42" s="74">
        <v>271.02</v>
      </c>
      <c r="R42" s="74">
        <v>271.02</v>
      </c>
      <c r="S42" s="74">
        <v>271.02</v>
      </c>
      <c r="T42" s="74">
        <v>271.02</v>
      </c>
      <c r="U42" s="74">
        <v>271.02</v>
      </c>
      <c r="V42" s="74">
        <v>271.02</v>
      </c>
      <c r="W42" s="74">
        <v>271.02</v>
      </c>
      <c r="X42" s="74">
        <v>271.02</v>
      </c>
      <c r="Y42" s="81">
        <v>271.02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2.496</v>
      </c>
      <c r="C44" s="75">
        <v>2.496</v>
      </c>
      <c r="D44" s="75">
        <v>2.496</v>
      </c>
      <c r="E44" s="75">
        <v>2.496</v>
      </c>
      <c r="F44" s="75">
        <v>2.496</v>
      </c>
      <c r="G44" s="75">
        <v>2.496</v>
      </c>
      <c r="H44" s="75">
        <v>2.496</v>
      </c>
      <c r="I44" s="75">
        <v>2.496</v>
      </c>
      <c r="J44" s="75">
        <v>2.496</v>
      </c>
      <c r="K44" s="75">
        <v>2.496</v>
      </c>
      <c r="L44" s="75">
        <v>2.496</v>
      </c>
      <c r="M44" s="75">
        <v>2.496</v>
      </c>
      <c r="N44" s="75">
        <v>2.496</v>
      </c>
      <c r="O44" s="75">
        <v>2.496</v>
      </c>
      <c r="P44" s="75">
        <v>2.496</v>
      </c>
      <c r="Q44" s="75">
        <v>2.496</v>
      </c>
      <c r="R44" s="75">
        <v>2.496</v>
      </c>
      <c r="S44" s="75">
        <v>2.496</v>
      </c>
      <c r="T44" s="75">
        <v>2.496</v>
      </c>
      <c r="U44" s="75">
        <v>2.496</v>
      </c>
      <c r="V44" s="75">
        <v>2.496</v>
      </c>
      <c r="W44" s="75">
        <v>2.496</v>
      </c>
      <c r="X44" s="75">
        <v>2.496</v>
      </c>
      <c r="Y44" s="82">
        <v>2.496</v>
      </c>
    </row>
    <row r="45" spans="1:25" s="108" customFormat="1" ht="18.75" customHeight="1" collapsed="1" thickBot="1" x14ac:dyDescent="0.25">
      <c r="A45" s="112">
        <v>8</v>
      </c>
      <c r="B45" s="138">
        <f t="shared" ref="B45:Y45" si="7">SUM(B46:B49)</f>
        <v>1173.566</v>
      </c>
      <c r="C45" s="139">
        <f t="shared" si="7"/>
        <v>1194.2460000000001</v>
      </c>
      <c r="D45" s="139">
        <f t="shared" si="7"/>
        <v>1175.4360000000001</v>
      </c>
      <c r="E45" s="139">
        <f t="shared" si="7"/>
        <v>1193.0060000000001</v>
      </c>
      <c r="F45" s="139">
        <f t="shared" si="7"/>
        <v>1203.1260000000002</v>
      </c>
      <c r="G45" s="139">
        <f t="shared" si="7"/>
        <v>1210.136</v>
      </c>
      <c r="H45" s="139">
        <f t="shared" si="7"/>
        <v>1210.546</v>
      </c>
      <c r="I45" s="139">
        <f t="shared" si="7"/>
        <v>1212.2260000000001</v>
      </c>
      <c r="J45" s="139">
        <f t="shared" si="7"/>
        <v>1199.4660000000001</v>
      </c>
      <c r="K45" s="140">
        <f t="shared" si="7"/>
        <v>1178.9059999999999</v>
      </c>
      <c r="L45" s="139">
        <f t="shared" si="7"/>
        <v>1188.7560000000001</v>
      </c>
      <c r="M45" s="141">
        <f t="shared" si="7"/>
        <v>1187.4160000000002</v>
      </c>
      <c r="N45" s="140">
        <f t="shared" si="7"/>
        <v>1190.5360000000001</v>
      </c>
      <c r="O45" s="139">
        <f t="shared" si="7"/>
        <v>1196.9760000000001</v>
      </c>
      <c r="P45" s="141">
        <f t="shared" si="7"/>
        <v>1198.366</v>
      </c>
      <c r="Q45" s="142">
        <f t="shared" si="7"/>
        <v>1218.8960000000002</v>
      </c>
      <c r="R45" s="139">
        <f t="shared" si="7"/>
        <v>1213.2860000000001</v>
      </c>
      <c r="S45" s="142">
        <f t="shared" si="7"/>
        <v>1210.0360000000001</v>
      </c>
      <c r="T45" s="139">
        <f t="shared" si="7"/>
        <v>1184.7860000000001</v>
      </c>
      <c r="U45" s="139">
        <f t="shared" si="7"/>
        <v>1185.9860000000001</v>
      </c>
      <c r="V45" s="139">
        <f t="shared" si="7"/>
        <v>1187.5260000000001</v>
      </c>
      <c r="W45" s="139">
        <f t="shared" si="7"/>
        <v>1187.9259999999999</v>
      </c>
      <c r="X45" s="139">
        <f t="shared" si="7"/>
        <v>1185.3760000000002</v>
      </c>
      <c r="Y45" s="143">
        <f t="shared" si="7"/>
        <v>1186.0360000000001</v>
      </c>
    </row>
    <row r="46" spans="1:25" s="62" customFormat="1" ht="18.75" hidden="1" customHeight="1" outlineLevel="1" x14ac:dyDescent="0.2">
      <c r="A46" s="56" t="s">
        <v>8</v>
      </c>
      <c r="B46" s="70">
        <f>'цена АТС'!F218</f>
        <v>900.05</v>
      </c>
      <c r="C46" s="71">
        <f>'цена АТС'!F219</f>
        <v>920.73</v>
      </c>
      <c r="D46" s="71">
        <f>'цена АТС'!F220</f>
        <v>901.92</v>
      </c>
      <c r="E46" s="72">
        <f>'цена АТС'!F221</f>
        <v>919.49</v>
      </c>
      <c r="F46" s="71">
        <f>'цена АТС'!F222</f>
        <v>929.61</v>
      </c>
      <c r="G46" s="71">
        <f>'цена АТС'!F223</f>
        <v>936.62</v>
      </c>
      <c r="H46" s="71">
        <f>'цена АТС'!F224</f>
        <v>937.03</v>
      </c>
      <c r="I46" s="71">
        <f>'цена АТС'!F225</f>
        <v>938.71</v>
      </c>
      <c r="J46" s="73">
        <f>'цена АТС'!F226</f>
        <v>925.95</v>
      </c>
      <c r="K46" s="71">
        <f>'цена АТС'!F227</f>
        <v>905.39</v>
      </c>
      <c r="L46" s="71">
        <f>'цена АТС'!F228</f>
        <v>915.24</v>
      </c>
      <c r="M46" s="71">
        <f>'цена АТС'!F229</f>
        <v>913.9</v>
      </c>
      <c r="N46" s="71">
        <f>'цена АТС'!F230</f>
        <v>917.02</v>
      </c>
      <c r="O46" s="71">
        <f>'цена АТС'!F231</f>
        <v>923.46</v>
      </c>
      <c r="P46" s="71">
        <f>'цена АТС'!F232</f>
        <v>924.85</v>
      </c>
      <c r="Q46" s="71">
        <f>'цена АТС'!F233</f>
        <v>945.38</v>
      </c>
      <c r="R46" s="71">
        <f>'цена АТС'!F234</f>
        <v>939.77</v>
      </c>
      <c r="S46" s="71">
        <f>'цена АТС'!F235</f>
        <v>936.52</v>
      </c>
      <c r="T46" s="71">
        <f>'цена АТС'!F236</f>
        <v>911.27</v>
      </c>
      <c r="U46" s="71">
        <f>'цена АТС'!F237</f>
        <v>912.47</v>
      </c>
      <c r="V46" s="71">
        <f>'цена АТС'!F238</f>
        <v>914.01</v>
      </c>
      <c r="W46" s="71">
        <f>'цена АТС'!F239</f>
        <v>914.41</v>
      </c>
      <c r="X46" s="71">
        <f>'цена АТС'!F240</f>
        <v>911.86</v>
      </c>
      <c r="Y46" s="79">
        <f>'цена АТС'!F241</f>
        <v>912.52</v>
      </c>
    </row>
    <row r="47" spans="1:25" s="62" customFormat="1" ht="18.75" hidden="1" customHeight="1" outlineLevel="1" x14ac:dyDescent="0.2">
      <c r="A47" s="57" t="s">
        <v>9</v>
      </c>
      <c r="B47" s="76">
        <v>271.02</v>
      </c>
      <c r="C47" s="74">
        <v>271.02</v>
      </c>
      <c r="D47" s="74">
        <v>271.02</v>
      </c>
      <c r="E47" s="74">
        <v>271.02</v>
      </c>
      <c r="F47" s="74">
        <v>271.02</v>
      </c>
      <c r="G47" s="74">
        <v>271.02</v>
      </c>
      <c r="H47" s="74">
        <v>271.02</v>
      </c>
      <c r="I47" s="74">
        <v>271.02</v>
      </c>
      <c r="J47" s="74">
        <v>271.02</v>
      </c>
      <c r="K47" s="74">
        <v>271.02</v>
      </c>
      <c r="L47" s="74">
        <v>271.02</v>
      </c>
      <c r="M47" s="74">
        <v>271.02</v>
      </c>
      <c r="N47" s="74">
        <v>271.02</v>
      </c>
      <c r="O47" s="74">
        <v>271.02</v>
      </c>
      <c r="P47" s="74">
        <v>271.02</v>
      </c>
      <c r="Q47" s="74">
        <v>271.02</v>
      </c>
      <c r="R47" s="74">
        <v>271.02</v>
      </c>
      <c r="S47" s="74">
        <v>271.02</v>
      </c>
      <c r="T47" s="74">
        <v>271.02</v>
      </c>
      <c r="U47" s="74">
        <v>271.02</v>
      </c>
      <c r="V47" s="74">
        <v>271.02</v>
      </c>
      <c r="W47" s="74">
        <v>271.02</v>
      </c>
      <c r="X47" s="74">
        <v>271.02</v>
      </c>
      <c r="Y47" s="81">
        <v>271.02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108" customFormat="1" ht="18.75" customHeight="1" collapsed="1" thickBot="1" x14ac:dyDescent="0.25">
      <c r="A50" s="109">
        <v>9</v>
      </c>
      <c r="B50" s="138">
        <f t="shared" ref="B50:Y50" si="8">SUM(B51:B54)</f>
        <v>1182.796</v>
      </c>
      <c r="C50" s="139">
        <f t="shared" si="8"/>
        <v>1180.2260000000001</v>
      </c>
      <c r="D50" s="139">
        <f t="shared" si="8"/>
        <v>1180.8760000000002</v>
      </c>
      <c r="E50" s="139">
        <f t="shared" si="8"/>
        <v>1191.2860000000001</v>
      </c>
      <c r="F50" s="139">
        <f t="shared" si="8"/>
        <v>1187.326</v>
      </c>
      <c r="G50" s="139">
        <f t="shared" si="8"/>
        <v>1190.9259999999999</v>
      </c>
      <c r="H50" s="139">
        <f t="shared" si="8"/>
        <v>1209.0360000000001</v>
      </c>
      <c r="I50" s="139">
        <f t="shared" si="8"/>
        <v>1199.0860000000002</v>
      </c>
      <c r="J50" s="139">
        <f t="shared" si="8"/>
        <v>1199.4860000000001</v>
      </c>
      <c r="K50" s="140">
        <f t="shared" si="8"/>
        <v>1196.576</v>
      </c>
      <c r="L50" s="139">
        <f t="shared" si="8"/>
        <v>1198.7060000000001</v>
      </c>
      <c r="M50" s="141">
        <f t="shared" si="8"/>
        <v>1203.2660000000001</v>
      </c>
      <c r="N50" s="140">
        <f t="shared" si="8"/>
        <v>1199.2560000000001</v>
      </c>
      <c r="O50" s="139">
        <f t="shared" si="8"/>
        <v>1191.1759999999999</v>
      </c>
      <c r="P50" s="141">
        <f t="shared" si="8"/>
        <v>1199.1060000000002</v>
      </c>
      <c r="Q50" s="142">
        <f t="shared" si="8"/>
        <v>1209.076</v>
      </c>
      <c r="R50" s="139">
        <f t="shared" si="8"/>
        <v>1203.2160000000001</v>
      </c>
      <c r="S50" s="142">
        <f t="shared" si="8"/>
        <v>1198.796</v>
      </c>
      <c r="T50" s="139">
        <f t="shared" si="8"/>
        <v>1184.806</v>
      </c>
      <c r="U50" s="139">
        <f t="shared" si="8"/>
        <v>1198.4560000000001</v>
      </c>
      <c r="V50" s="139">
        <f t="shared" si="8"/>
        <v>1189.5160000000001</v>
      </c>
      <c r="W50" s="139">
        <f t="shared" si="8"/>
        <v>1183.5260000000001</v>
      </c>
      <c r="X50" s="139">
        <f t="shared" si="8"/>
        <v>1177.6260000000002</v>
      </c>
      <c r="Y50" s="143">
        <f t="shared" si="8"/>
        <v>1177.8960000000002</v>
      </c>
    </row>
    <row r="51" spans="1:25" s="62" customFormat="1" ht="18.75" hidden="1" customHeight="1" outlineLevel="1" x14ac:dyDescent="0.2">
      <c r="A51" s="56" t="s">
        <v>8</v>
      </c>
      <c r="B51" s="70">
        <f>'цена АТС'!F242</f>
        <v>909.28</v>
      </c>
      <c r="C51" s="71">
        <f>'цена АТС'!F243</f>
        <v>906.71</v>
      </c>
      <c r="D51" s="71">
        <f>'цена АТС'!F244</f>
        <v>907.36</v>
      </c>
      <c r="E51" s="72">
        <f>'цена АТС'!F245</f>
        <v>917.77</v>
      </c>
      <c r="F51" s="71">
        <f>'цена АТС'!F246</f>
        <v>913.81</v>
      </c>
      <c r="G51" s="71">
        <f>'цена АТС'!F247</f>
        <v>917.41</v>
      </c>
      <c r="H51" s="71">
        <f>'цена АТС'!F248</f>
        <v>935.52</v>
      </c>
      <c r="I51" s="71">
        <f>'цена АТС'!F249</f>
        <v>925.57</v>
      </c>
      <c r="J51" s="73">
        <f>'цена АТС'!F250</f>
        <v>925.97</v>
      </c>
      <c r="K51" s="71">
        <f>'цена АТС'!F251</f>
        <v>923.06</v>
      </c>
      <c r="L51" s="71">
        <f>'цена АТС'!F252</f>
        <v>925.19</v>
      </c>
      <c r="M51" s="71">
        <f>'цена АТС'!F253</f>
        <v>929.75</v>
      </c>
      <c r="N51" s="71">
        <f>'цена АТС'!F254</f>
        <v>925.74</v>
      </c>
      <c r="O51" s="71">
        <f>'цена АТС'!F255</f>
        <v>917.66</v>
      </c>
      <c r="P51" s="71">
        <f>'цена АТС'!F256</f>
        <v>925.59</v>
      </c>
      <c r="Q51" s="71">
        <f>'цена АТС'!F257</f>
        <v>935.56</v>
      </c>
      <c r="R51" s="71">
        <f>'цена АТС'!F258</f>
        <v>929.7</v>
      </c>
      <c r="S51" s="71">
        <f>'цена АТС'!F259</f>
        <v>925.28</v>
      </c>
      <c r="T51" s="71">
        <f>'цена АТС'!F260</f>
        <v>911.29</v>
      </c>
      <c r="U51" s="71">
        <f>'цена АТС'!F261</f>
        <v>924.94</v>
      </c>
      <c r="V51" s="71">
        <f>'цена АТС'!F262</f>
        <v>916</v>
      </c>
      <c r="W51" s="71">
        <f>'цена АТС'!F263</f>
        <v>910.01</v>
      </c>
      <c r="X51" s="71">
        <f>'цена АТС'!F264</f>
        <v>904.11</v>
      </c>
      <c r="Y51" s="79">
        <f>'цена АТС'!F265</f>
        <v>904.38</v>
      </c>
    </row>
    <row r="52" spans="1:25" s="62" customFormat="1" ht="18.75" hidden="1" customHeight="1" outlineLevel="1" x14ac:dyDescent="0.2">
      <c r="A52" s="57" t="s">
        <v>9</v>
      </c>
      <c r="B52" s="76">
        <v>271.02</v>
      </c>
      <c r="C52" s="74">
        <v>271.02</v>
      </c>
      <c r="D52" s="74">
        <v>271.02</v>
      </c>
      <c r="E52" s="74">
        <v>271.02</v>
      </c>
      <c r="F52" s="74">
        <v>271.02</v>
      </c>
      <c r="G52" s="74">
        <v>271.02</v>
      </c>
      <c r="H52" s="74">
        <v>271.02</v>
      </c>
      <c r="I52" s="74">
        <v>271.02</v>
      </c>
      <c r="J52" s="74">
        <v>271.02</v>
      </c>
      <c r="K52" s="74">
        <v>271.02</v>
      </c>
      <c r="L52" s="74">
        <v>271.02</v>
      </c>
      <c r="M52" s="74">
        <v>271.02</v>
      </c>
      <c r="N52" s="74">
        <v>271.02</v>
      </c>
      <c r="O52" s="74">
        <v>271.02</v>
      </c>
      <c r="P52" s="74">
        <v>271.02</v>
      </c>
      <c r="Q52" s="74">
        <v>271.02</v>
      </c>
      <c r="R52" s="74">
        <v>271.02</v>
      </c>
      <c r="S52" s="74">
        <v>271.02</v>
      </c>
      <c r="T52" s="74">
        <v>271.02</v>
      </c>
      <c r="U52" s="74">
        <v>271.02</v>
      </c>
      <c r="V52" s="74">
        <v>271.02</v>
      </c>
      <c r="W52" s="74">
        <v>271.02</v>
      </c>
      <c r="X52" s="74">
        <v>271.02</v>
      </c>
      <c r="Y52" s="81">
        <v>271.02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2.496</v>
      </c>
      <c r="C54" s="75">
        <v>2.496</v>
      </c>
      <c r="D54" s="75">
        <v>2.496</v>
      </c>
      <c r="E54" s="75">
        <v>2.496</v>
      </c>
      <c r="F54" s="75">
        <v>2.496</v>
      </c>
      <c r="G54" s="75">
        <v>2.496</v>
      </c>
      <c r="H54" s="75">
        <v>2.496</v>
      </c>
      <c r="I54" s="75">
        <v>2.496</v>
      </c>
      <c r="J54" s="75">
        <v>2.496</v>
      </c>
      <c r="K54" s="75">
        <v>2.496</v>
      </c>
      <c r="L54" s="75">
        <v>2.496</v>
      </c>
      <c r="M54" s="75">
        <v>2.496</v>
      </c>
      <c r="N54" s="75">
        <v>2.496</v>
      </c>
      <c r="O54" s="75">
        <v>2.496</v>
      </c>
      <c r="P54" s="75">
        <v>2.496</v>
      </c>
      <c r="Q54" s="75">
        <v>2.496</v>
      </c>
      <c r="R54" s="75">
        <v>2.496</v>
      </c>
      <c r="S54" s="75">
        <v>2.496</v>
      </c>
      <c r="T54" s="75">
        <v>2.496</v>
      </c>
      <c r="U54" s="75">
        <v>2.496</v>
      </c>
      <c r="V54" s="75">
        <v>2.496</v>
      </c>
      <c r="W54" s="75">
        <v>2.496</v>
      </c>
      <c r="X54" s="75">
        <v>2.496</v>
      </c>
      <c r="Y54" s="82">
        <v>2.496</v>
      </c>
    </row>
    <row r="55" spans="1:25" s="108" customFormat="1" ht="18.75" customHeight="1" collapsed="1" thickBot="1" x14ac:dyDescent="0.25">
      <c r="A55" s="112">
        <v>10</v>
      </c>
      <c r="B55" s="138">
        <f t="shared" ref="B55:Y55" si="9">SUM(B56:B59)</f>
        <v>1203.296</v>
      </c>
      <c r="C55" s="139">
        <f t="shared" si="9"/>
        <v>1176.3360000000002</v>
      </c>
      <c r="D55" s="139">
        <f t="shared" si="9"/>
        <v>1179.0860000000002</v>
      </c>
      <c r="E55" s="139">
        <f t="shared" si="9"/>
        <v>1188.576</v>
      </c>
      <c r="F55" s="139">
        <f t="shared" si="9"/>
        <v>1194.846</v>
      </c>
      <c r="G55" s="139">
        <f t="shared" si="9"/>
        <v>1191.1559999999999</v>
      </c>
      <c r="H55" s="139">
        <f t="shared" si="9"/>
        <v>1214.846</v>
      </c>
      <c r="I55" s="139">
        <f t="shared" si="9"/>
        <v>1188.2560000000001</v>
      </c>
      <c r="J55" s="139">
        <f t="shared" si="9"/>
        <v>1184.316</v>
      </c>
      <c r="K55" s="140">
        <f t="shared" si="9"/>
        <v>1188.796</v>
      </c>
      <c r="L55" s="139">
        <f t="shared" si="9"/>
        <v>1179.4860000000001</v>
      </c>
      <c r="M55" s="141">
        <f t="shared" si="9"/>
        <v>1181.3960000000002</v>
      </c>
      <c r="N55" s="140">
        <f t="shared" si="9"/>
        <v>1196.2460000000001</v>
      </c>
      <c r="O55" s="139">
        <f t="shared" si="9"/>
        <v>1188.546</v>
      </c>
      <c r="P55" s="141">
        <f t="shared" si="9"/>
        <v>1187.4459999999999</v>
      </c>
      <c r="Q55" s="142">
        <f t="shared" si="9"/>
        <v>1201.8360000000002</v>
      </c>
      <c r="R55" s="139">
        <f t="shared" si="9"/>
        <v>1196.7260000000001</v>
      </c>
      <c r="S55" s="142">
        <f t="shared" si="9"/>
        <v>1195.9259999999999</v>
      </c>
      <c r="T55" s="139">
        <f t="shared" si="9"/>
        <v>1187.5860000000002</v>
      </c>
      <c r="U55" s="139">
        <f t="shared" si="9"/>
        <v>1192.4160000000002</v>
      </c>
      <c r="V55" s="139">
        <f t="shared" si="9"/>
        <v>1179.4360000000001</v>
      </c>
      <c r="W55" s="139">
        <f t="shared" si="9"/>
        <v>1180.7560000000001</v>
      </c>
      <c r="X55" s="139">
        <f t="shared" si="9"/>
        <v>1182.306</v>
      </c>
      <c r="Y55" s="143">
        <f t="shared" si="9"/>
        <v>1178.116</v>
      </c>
    </row>
    <row r="56" spans="1:25" s="62" customFormat="1" ht="18.75" hidden="1" customHeight="1" outlineLevel="1" x14ac:dyDescent="0.2">
      <c r="A56" s="56" t="s">
        <v>8</v>
      </c>
      <c r="B56" s="70">
        <f>'цена АТС'!F266</f>
        <v>929.78</v>
      </c>
      <c r="C56" s="71">
        <f>'цена АТС'!F267</f>
        <v>902.82</v>
      </c>
      <c r="D56" s="71">
        <f>'цена АТС'!F268</f>
        <v>905.57</v>
      </c>
      <c r="E56" s="72">
        <f>'цена АТС'!F269</f>
        <v>915.06</v>
      </c>
      <c r="F56" s="71">
        <f>'цена АТС'!F270</f>
        <v>921.33</v>
      </c>
      <c r="G56" s="71">
        <f>'цена АТС'!F271</f>
        <v>917.64</v>
      </c>
      <c r="H56" s="71">
        <f>'цена АТС'!F272</f>
        <v>941.33</v>
      </c>
      <c r="I56" s="71">
        <f>'цена АТС'!F273</f>
        <v>914.74</v>
      </c>
      <c r="J56" s="73">
        <f>'цена АТС'!F274</f>
        <v>910.8</v>
      </c>
      <c r="K56" s="71">
        <f>'цена АТС'!F275</f>
        <v>915.28</v>
      </c>
      <c r="L56" s="71">
        <f>'цена АТС'!F276</f>
        <v>905.97</v>
      </c>
      <c r="M56" s="71">
        <f>'цена АТС'!F277</f>
        <v>907.88</v>
      </c>
      <c r="N56" s="71">
        <f>'цена АТС'!F278</f>
        <v>922.73</v>
      </c>
      <c r="O56" s="71">
        <f>'цена АТС'!F279</f>
        <v>915.03</v>
      </c>
      <c r="P56" s="71">
        <f>'цена АТС'!F280</f>
        <v>913.93</v>
      </c>
      <c r="Q56" s="71">
        <f>'цена АТС'!F281</f>
        <v>928.32</v>
      </c>
      <c r="R56" s="71">
        <f>'цена АТС'!F282</f>
        <v>923.21</v>
      </c>
      <c r="S56" s="71">
        <f>'цена АТС'!F283</f>
        <v>922.41</v>
      </c>
      <c r="T56" s="71">
        <f>'цена АТС'!F284</f>
        <v>914.07</v>
      </c>
      <c r="U56" s="71">
        <f>'цена АТС'!F285</f>
        <v>918.9</v>
      </c>
      <c r="V56" s="71">
        <f>'цена АТС'!F286</f>
        <v>905.92</v>
      </c>
      <c r="W56" s="71">
        <f>'цена АТС'!F287</f>
        <v>907.24</v>
      </c>
      <c r="X56" s="71">
        <f>'цена АТС'!F288</f>
        <v>908.79</v>
      </c>
      <c r="Y56" s="79">
        <f>'цена АТС'!F289</f>
        <v>904.6</v>
      </c>
    </row>
    <row r="57" spans="1:25" s="62" customFormat="1" ht="18.75" hidden="1" customHeight="1" outlineLevel="1" x14ac:dyDescent="0.2">
      <c r="A57" s="57" t="s">
        <v>9</v>
      </c>
      <c r="B57" s="76">
        <v>271.02</v>
      </c>
      <c r="C57" s="74">
        <v>271.02</v>
      </c>
      <c r="D57" s="74">
        <v>271.02</v>
      </c>
      <c r="E57" s="74">
        <v>271.02</v>
      </c>
      <c r="F57" s="74">
        <v>271.02</v>
      </c>
      <c r="G57" s="74">
        <v>271.02</v>
      </c>
      <c r="H57" s="74">
        <v>271.02</v>
      </c>
      <c r="I57" s="74">
        <v>271.02</v>
      </c>
      <c r="J57" s="74">
        <v>271.02</v>
      </c>
      <c r="K57" s="74">
        <v>271.02</v>
      </c>
      <c r="L57" s="74">
        <v>271.02</v>
      </c>
      <c r="M57" s="74">
        <v>271.02</v>
      </c>
      <c r="N57" s="74">
        <v>271.02</v>
      </c>
      <c r="O57" s="74">
        <v>271.02</v>
      </c>
      <c r="P57" s="74">
        <v>271.02</v>
      </c>
      <c r="Q57" s="74">
        <v>271.02</v>
      </c>
      <c r="R57" s="74">
        <v>271.02</v>
      </c>
      <c r="S57" s="74">
        <v>271.02</v>
      </c>
      <c r="T57" s="74">
        <v>271.02</v>
      </c>
      <c r="U57" s="74">
        <v>271.02</v>
      </c>
      <c r="V57" s="74">
        <v>271.02</v>
      </c>
      <c r="W57" s="74">
        <v>271.02</v>
      </c>
      <c r="X57" s="74">
        <v>271.02</v>
      </c>
      <c r="Y57" s="81">
        <v>271.02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2.496</v>
      </c>
      <c r="C59" s="75">
        <v>2.496</v>
      </c>
      <c r="D59" s="75">
        <v>2.496</v>
      </c>
      <c r="E59" s="75">
        <v>2.496</v>
      </c>
      <c r="F59" s="75">
        <v>2.496</v>
      </c>
      <c r="G59" s="75">
        <v>2.496</v>
      </c>
      <c r="H59" s="75">
        <v>2.496</v>
      </c>
      <c r="I59" s="75">
        <v>2.496</v>
      </c>
      <c r="J59" s="75">
        <v>2.496</v>
      </c>
      <c r="K59" s="75">
        <v>2.496</v>
      </c>
      <c r="L59" s="75">
        <v>2.496</v>
      </c>
      <c r="M59" s="75">
        <v>2.496</v>
      </c>
      <c r="N59" s="75">
        <v>2.496</v>
      </c>
      <c r="O59" s="75">
        <v>2.496</v>
      </c>
      <c r="P59" s="75">
        <v>2.496</v>
      </c>
      <c r="Q59" s="75">
        <v>2.496</v>
      </c>
      <c r="R59" s="75">
        <v>2.496</v>
      </c>
      <c r="S59" s="75">
        <v>2.496</v>
      </c>
      <c r="T59" s="75">
        <v>2.496</v>
      </c>
      <c r="U59" s="75">
        <v>2.496</v>
      </c>
      <c r="V59" s="75">
        <v>2.496</v>
      </c>
      <c r="W59" s="75">
        <v>2.496</v>
      </c>
      <c r="X59" s="75">
        <v>2.496</v>
      </c>
      <c r="Y59" s="82">
        <v>2.496</v>
      </c>
    </row>
    <row r="60" spans="1:25" s="108" customFormat="1" ht="18.75" customHeight="1" collapsed="1" thickBot="1" x14ac:dyDescent="0.25">
      <c r="A60" s="109">
        <v>11</v>
      </c>
      <c r="B60" s="138">
        <f t="shared" ref="B60:Y60" si="10">SUM(B61:B64)</f>
        <v>1290.9560000000001</v>
      </c>
      <c r="C60" s="139">
        <f t="shared" si="10"/>
        <v>1311.2260000000001</v>
      </c>
      <c r="D60" s="139">
        <f t="shared" si="10"/>
        <v>1305.106</v>
      </c>
      <c r="E60" s="139">
        <f t="shared" si="10"/>
        <v>1326.816</v>
      </c>
      <c r="F60" s="139">
        <f t="shared" si="10"/>
        <v>1324.5360000000001</v>
      </c>
      <c r="G60" s="139">
        <f t="shared" si="10"/>
        <v>1325.5160000000001</v>
      </c>
      <c r="H60" s="139">
        <f t="shared" si="10"/>
        <v>1443.636</v>
      </c>
      <c r="I60" s="139">
        <f t="shared" si="10"/>
        <v>1311.606</v>
      </c>
      <c r="J60" s="139">
        <f t="shared" si="10"/>
        <v>1313.556</v>
      </c>
      <c r="K60" s="140">
        <f t="shared" si="10"/>
        <v>1308.2360000000001</v>
      </c>
      <c r="L60" s="139">
        <f t="shared" si="10"/>
        <v>1310.0360000000001</v>
      </c>
      <c r="M60" s="141">
        <f t="shared" si="10"/>
        <v>1321.9960000000001</v>
      </c>
      <c r="N60" s="140">
        <f t="shared" si="10"/>
        <v>1326.296</v>
      </c>
      <c r="O60" s="139">
        <f t="shared" si="10"/>
        <v>1294.9160000000002</v>
      </c>
      <c r="P60" s="141">
        <f t="shared" si="10"/>
        <v>1322.1960000000001</v>
      </c>
      <c r="Q60" s="142">
        <f t="shared" si="10"/>
        <v>1325.2260000000001</v>
      </c>
      <c r="R60" s="139">
        <f t="shared" si="10"/>
        <v>1324.3960000000002</v>
      </c>
      <c r="S60" s="142">
        <f t="shared" si="10"/>
        <v>1363.7760000000001</v>
      </c>
      <c r="T60" s="139">
        <f t="shared" si="10"/>
        <v>1327.4060000000002</v>
      </c>
      <c r="U60" s="139">
        <f t="shared" si="10"/>
        <v>1299.626</v>
      </c>
      <c r="V60" s="139">
        <f t="shared" si="10"/>
        <v>1289.316</v>
      </c>
      <c r="W60" s="139">
        <f t="shared" si="10"/>
        <v>1287.2060000000001</v>
      </c>
      <c r="X60" s="139">
        <f t="shared" si="10"/>
        <v>1281.4960000000001</v>
      </c>
      <c r="Y60" s="143">
        <f t="shared" si="10"/>
        <v>1274.6959999999999</v>
      </c>
    </row>
    <row r="61" spans="1:25" s="62" customFormat="1" ht="18.75" customHeight="1" outlineLevel="1" x14ac:dyDescent="0.2">
      <c r="A61" s="56" t="s">
        <v>8</v>
      </c>
      <c r="B61" s="70">
        <f>'цена АТС'!F290</f>
        <v>1017.44</v>
      </c>
      <c r="C61" s="71">
        <f>'цена АТС'!F291</f>
        <v>1037.71</v>
      </c>
      <c r="D61" s="71">
        <f>'цена АТС'!F292</f>
        <v>1031.5899999999999</v>
      </c>
      <c r="E61" s="72">
        <f>'цена АТС'!F293</f>
        <v>1053.3</v>
      </c>
      <c r="F61" s="71">
        <f>'цена АТС'!F294</f>
        <v>1051.02</v>
      </c>
      <c r="G61" s="71">
        <f>'цена АТС'!F295</f>
        <v>1052</v>
      </c>
      <c r="H61" s="71">
        <f>'цена АТС'!F296</f>
        <v>1170.1199999999999</v>
      </c>
      <c r="I61" s="71">
        <f>'цена АТС'!F297</f>
        <v>1038.0899999999999</v>
      </c>
      <c r="J61" s="73">
        <f>'цена АТС'!F298</f>
        <v>1040.04</v>
      </c>
      <c r="K61" s="71">
        <f>'цена АТС'!F299</f>
        <v>1034.72</v>
      </c>
      <c r="L61" s="71">
        <f>'цена АТС'!F300</f>
        <v>1036.52</v>
      </c>
      <c r="M61" s="71">
        <f>'цена АТС'!F301</f>
        <v>1048.48</v>
      </c>
      <c r="N61" s="71">
        <f>'цена АТС'!F302</f>
        <v>1052.78</v>
      </c>
      <c r="O61" s="71">
        <f>'цена АТС'!F303</f>
        <v>1021.4</v>
      </c>
      <c r="P61" s="71">
        <f>'цена АТС'!F304</f>
        <v>1048.68</v>
      </c>
      <c r="Q61" s="71">
        <f>'цена АТС'!F305</f>
        <v>1051.71</v>
      </c>
      <c r="R61" s="71">
        <f>'цена АТС'!F306</f>
        <v>1050.8800000000001</v>
      </c>
      <c r="S61" s="71">
        <f>'цена АТС'!F307</f>
        <v>1090.26</v>
      </c>
      <c r="T61" s="71">
        <f>'цена АТС'!F308</f>
        <v>1053.8900000000001</v>
      </c>
      <c r="U61" s="71">
        <f>'цена АТС'!F309</f>
        <v>1026.1099999999999</v>
      </c>
      <c r="V61" s="71">
        <f>'цена АТС'!F310</f>
        <v>1015.8</v>
      </c>
      <c r="W61" s="71">
        <f>'цена АТС'!F311</f>
        <v>1013.69</v>
      </c>
      <c r="X61" s="71">
        <f>'цена АТС'!F312</f>
        <v>1007.98</v>
      </c>
      <c r="Y61" s="79">
        <f>'цена АТС'!F313</f>
        <v>1001.18</v>
      </c>
    </row>
    <row r="62" spans="1:25" s="62" customFormat="1" ht="18.75" customHeight="1" outlineLevel="1" x14ac:dyDescent="0.2">
      <c r="A62" s="57" t="s">
        <v>9</v>
      </c>
      <c r="B62" s="76">
        <v>271.02</v>
      </c>
      <c r="C62" s="74">
        <v>271.02</v>
      </c>
      <c r="D62" s="74">
        <v>271.02</v>
      </c>
      <c r="E62" s="74">
        <v>271.02</v>
      </c>
      <c r="F62" s="74">
        <v>271.02</v>
      </c>
      <c r="G62" s="74">
        <v>271.02</v>
      </c>
      <c r="H62" s="74">
        <v>271.02</v>
      </c>
      <c r="I62" s="74">
        <v>271.02</v>
      </c>
      <c r="J62" s="74">
        <v>271.02</v>
      </c>
      <c r="K62" s="74">
        <v>271.02</v>
      </c>
      <c r="L62" s="74">
        <v>271.02</v>
      </c>
      <c r="M62" s="74">
        <v>271.02</v>
      </c>
      <c r="N62" s="74">
        <v>271.02</v>
      </c>
      <c r="O62" s="74">
        <v>271.02</v>
      </c>
      <c r="P62" s="74">
        <v>271.02</v>
      </c>
      <c r="Q62" s="74">
        <v>271.02</v>
      </c>
      <c r="R62" s="74">
        <v>271.02</v>
      </c>
      <c r="S62" s="74">
        <v>271.02</v>
      </c>
      <c r="T62" s="74">
        <v>271.02</v>
      </c>
      <c r="U62" s="74">
        <v>271.02</v>
      </c>
      <c r="V62" s="74">
        <v>271.02</v>
      </c>
      <c r="W62" s="74">
        <v>271.02</v>
      </c>
      <c r="X62" s="74">
        <v>271.02</v>
      </c>
      <c r="Y62" s="81">
        <v>271.02</v>
      </c>
    </row>
    <row r="63" spans="1:25" s="62" customFormat="1" ht="18.75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customHeight="1" outlineLevel="1" thickBot="1" x14ac:dyDescent="0.25">
      <c r="A64" s="147" t="s">
        <v>11</v>
      </c>
      <c r="B64" s="77">
        <v>2.496</v>
      </c>
      <c r="C64" s="75">
        <v>2.496</v>
      </c>
      <c r="D64" s="75">
        <v>2.496</v>
      </c>
      <c r="E64" s="75">
        <v>2.496</v>
      </c>
      <c r="F64" s="75">
        <v>2.496</v>
      </c>
      <c r="G64" s="75">
        <v>2.496</v>
      </c>
      <c r="H64" s="75">
        <v>2.496</v>
      </c>
      <c r="I64" s="75">
        <v>2.496</v>
      </c>
      <c r="J64" s="75">
        <v>2.496</v>
      </c>
      <c r="K64" s="75">
        <v>2.496</v>
      </c>
      <c r="L64" s="75">
        <v>2.496</v>
      </c>
      <c r="M64" s="75">
        <v>2.496</v>
      </c>
      <c r="N64" s="75">
        <v>2.496</v>
      </c>
      <c r="O64" s="75">
        <v>2.496</v>
      </c>
      <c r="P64" s="75">
        <v>2.496</v>
      </c>
      <c r="Q64" s="75">
        <v>2.496</v>
      </c>
      <c r="R64" s="75">
        <v>2.496</v>
      </c>
      <c r="S64" s="75">
        <v>2.496</v>
      </c>
      <c r="T64" s="75">
        <v>2.496</v>
      </c>
      <c r="U64" s="75">
        <v>2.496</v>
      </c>
      <c r="V64" s="75">
        <v>2.496</v>
      </c>
      <c r="W64" s="75">
        <v>2.496</v>
      </c>
      <c r="X64" s="75">
        <v>2.496</v>
      </c>
      <c r="Y64" s="82">
        <v>2.496</v>
      </c>
    </row>
    <row r="65" spans="1:25" s="108" customFormat="1" ht="18.75" customHeight="1" thickBot="1" x14ac:dyDescent="0.25">
      <c r="A65" s="112">
        <v>12</v>
      </c>
      <c r="B65" s="138">
        <f t="shared" ref="B65:Y65" si="11">SUM(B66:B69)</f>
        <v>1249.3960000000002</v>
      </c>
      <c r="C65" s="139">
        <f t="shared" si="11"/>
        <v>1246.886</v>
      </c>
      <c r="D65" s="139">
        <f t="shared" si="11"/>
        <v>1251.7460000000001</v>
      </c>
      <c r="E65" s="139">
        <f t="shared" si="11"/>
        <v>1262.346</v>
      </c>
      <c r="F65" s="139">
        <f t="shared" si="11"/>
        <v>1250.816</v>
      </c>
      <c r="G65" s="139">
        <f t="shared" si="11"/>
        <v>1323.876</v>
      </c>
      <c r="H65" s="139">
        <f t="shared" si="11"/>
        <v>1356.866</v>
      </c>
      <c r="I65" s="139">
        <f t="shared" si="11"/>
        <v>1251.636</v>
      </c>
      <c r="J65" s="139">
        <f t="shared" si="11"/>
        <v>1283.4760000000001</v>
      </c>
      <c r="K65" s="140">
        <f t="shared" si="11"/>
        <v>1274.6860000000001</v>
      </c>
      <c r="L65" s="139">
        <f t="shared" si="11"/>
        <v>1291.4960000000001</v>
      </c>
      <c r="M65" s="141">
        <f t="shared" si="11"/>
        <v>1305.6560000000002</v>
      </c>
      <c r="N65" s="140">
        <f t="shared" si="11"/>
        <v>1251.116</v>
      </c>
      <c r="O65" s="139">
        <f t="shared" si="11"/>
        <v>1249.9760000000001</v>
      </c>
      <c r="P65" s="141">
        <f t="shared" si="11"/>
        <v>1267.076</v>
      </c>
      <c r="Q65" s="142">
        <f t="shared" si="11"/>
        <v>1306.6560000000002</v>
      </c>
      <c r="R65" s="139">
        <f t="shared" si="11"/>
        <v>1351.576</v>
      </c>
      <c r="S65" s="142">
        <f t="shared" si="11"/>
        <v>1269.866</v>
      </c>
      <c r="T65" s="139">
        <f t="shared" si="11"/>
        <v>1232.5060000000001</v>
      </c>
      <c r="U65" s="139">
        <f t="shared" si="11"/>
        <v>1220.4160000000002</v>
      </c>
      <c r="V65" s="139">
        <f t="shared" si="11"/>
        <v>1230.5060000000001</v>
      </c>
      <c r="W65" s="139">
        <f t="shared" si="11"/>
        <v>1228.806</v>
      </c>
      <c r="X65" s="139">
        <f t="shared" si="11"/>
        <v>1231.8760000000002</v>
      </c>
      <c r="Y65" s="143">
        <f t="shared" si="11"/>
        <v>1241.0360000000001</v>
      </c>
    </row>
    <row r="66" spans="1:25" s="62" customFormat="1" ht="18.75" hidden="1" customHeight="1" outlineLevel="1" x14ac:dyDescent="0.2">
      <c r="A66" s="56" t="s">
        <v>8</v>
      </c>
      <c r="B66" s="70">
        <f>'цена АТС'!F314</f>
        <v>975.88</v>
      </c>
      <c r="C66" s="71">
        <f>'цена АТС'!F315</f>
        <v>973.37</v>
      </c>
      <c r="D66" s="71">
        <f>'цена АТС'!F316</f>
        <v>978.23</v>
      </c>
      <c r="E66" s="72">
        <f>'цена АТС'!F317</f>
        <v>988.83</v>
      </c>
      <c r="F66" s="71">
        <f>'цена АТС'!F318</f>
        <v>977.3</v>
      </c>
      <c r="G66" s="71">
        <f>'цена АТС'!F319</f>
        <v>1050.3599999999999</v>
      </c>
      <c r="H66" s="71">
        <f>'цена АТС'!F320</f>
        <v>1083.3499999999999</v>
      </c>
      <c r="I66" s="71">
        <f>'цена АТС'!F321</f>
        <v>978.12</v>
      </c>
      <c r="J66" s="73">
        <f>'цена АТС'!F322</f>
        <v>1009.96</v>
      </c>
      <c r="K66" s="71">
        <f>'цена АТС'!F323</f>
        <v>1001.17</v>
      </c>
      <c r="L66" s="71">
        <f>'цена АТС'!F324</f>
        <v>1017.98</v>
      </c>
      <c r="M66" s="71">
        <f>'цена АТС'!F325</f>
        <v>1032.1400000000001</v>
      </c>
      <c r="N66" s="71">
        <f>'цена АТС'!F326</f>
        <v>977.6</v>
      </c>
      <c r="O66" s="71">
        <f>'цена АТС'!F327</f>
        <v>976.46</v>
      </c>
      <c r="P66" s="71">
        <f>'цена АТС'!F328</f>
        <v>993.56</v>
      </c>
      <c r="Q66" s="71">
        <f>'цена АТС'!F329</f>
        <v>1033.1400000000001</v>
      </c>
      <c r="R66" s="71">
        <f>'цена АТС'!F330</f>
        <v>1078.06</v>
      </c>
      <c r="S66" s="71">
        <f>'цена АТС'!F331</f>
        <v>996.35</v>
      </c>
      <c r="T66" s="71">
        <f>'цена АТС'!F332</f>
        <v>958.99</v>
      </c>
      <c r="U66" s="71">
        <f>'цена АТС'!F333</f>
        <v>946.9</v>
      </c>
      <c r="V66" s="71">
        <f>'цена АТС'!F334</f>
        <v>956.99</v>
      </c>
      <c r="W66" s="71">
        <f>'цена АТС'!F335</f>
        <v>955.29</v>
      </c>
      <c r="X66" s="71">
        <f>'цена АТС'!F336</f>
        <v>958.36</v>
      </c>
      <c r="Y66" s="79">
        <f>'цена АТС'!F337</f>
        <v>967.52</v>
      </c>
    </row>
    <row r="67" spans="1:25" s="62" customFormat="1" ht="18.75" hidden="1" customHeight="1" outlineLevel="1" x14ac:dyDescent="0.2">
      <c r="A67" s="57" t="s">
        <v>9</v>
      </c>
      <c r="B67" s="76">
        <v>271.02</v>
      </c>
      <c r="C67" s="74">
        <v>271.02</v>
      </c>
      <c r="D67" s="74">
        <v>271.02</v>
      </c>
      <c r="E67" s="74">
        <v>271.02</v>
      </c>
      <c r="F67" s="74">
        <v>271.02</v>
      </c>
      <c r="G67" s="74">
        <v>271.02</v>
      </c>
      <c r="H67" s="74">
        <v>271.02</v>
      </c>
      <c r="I67" s="74">
        <v>271.02</v>
      </c>
      <c r="J67" s="74">
        <v>271.02</v>
      </c>
      <c r="K67" s="74">
        <v>271.02</v>
      </c>
      <c r="L67" s="74">
        <v>271.02</v>
      </c>
      <c r="M67" s="74">
        <v>271.02</v>
      </c>
      <c r="N67" s="74">
        <v>271.02</v>
      </c>
      <c r="O67" s="74">
        <v>271.02</v>
      </c>
      <c r="P67" s="74">
        <v>271.02</v>
      </c>
      <c r="Q67" s="74">
        <v>271.02</v>
      </c>
      <c r="R67" s="74">
        <v>271.02</v>
      </c>
      <c r="S67" s="74">
        <v>271.02</v>
      </c>
      <c r="T67" s="74">
        <v>271.02</v>
      </c>
      <c r="U67" s="74">
        <v>271.02</v>
      </c>
      <c r="V67" s="74">
        <v>271.02</v>
      </c>
      <c r="W67" s="74">
        <v>271.02</v>
      </c>
      <c r="X67" s="74">
        <v>271.02</v>
      </c>
      <c r="Y67" s="81">
        <v>271.02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108" customFormat="1" ht="18.75" customHeight="1" collapsed="1" thickBot="1" x14ac:dyDescent="0.25">
      <c r="A70" s="109">
        <v>13</v>
      </c>
      <c r="B70" s="138">
        <f t="shared" ref="B70:Y70" si="12">SUM(B71:B74)</f>
        <v>1286.9860000000001</v>
      </c>
      <c r="C70" s="139">
        <f t="shared" si="12"/>
        <v>1301.2560000000001</v>
      </c>
      <c r="D70" s="139">
        <f t="shared" si="12"/>
        <v>1294.3360000000002</v>
      </c>
      <c r="E70" s="139">
        <f t="shared" si="12"/>
        <v>1316.046</v>
      </c>
      <c r="F70" s="139">
        <f t="shared" si="12"/>
        <v>1308.0260000000001</v>
      </c>
      <c r="G70" s="139">
        <f t="shared" si="12"/>
        <v>1296.1759999999999</v>
      </c>
      <c r="H70" s="139">
        <f t="shared" si="12"/>
        <v>2065.9960000000001</v>
      </c>
      <c r="I70" s="139">
        <f t="shared" si="12"/>
        <v>1291.6959999999999</v>
      </c>
      <c r="J70" s="139">
        <f t="shared" si="12"/>
        <v>1274.346</v>
      </c>
      <c r="K70" s="140">
        <f t="shared" si="12"/>
        <v>1293.0360000000001</v>
      </c>
      <c r="L70" s="139">
        <f t="shared" si="12"/>
        <v>1296.2460000000001</v>
      </c>
      <c r="M70" s="141">
        <f t="shared" si="12"/>
        <v>1297.596</v>
      </c>
      <c r="N70" s="140">
        <f t="shared" si="12"/>
        <v>1283.076</v>
      </c>
      <c r="O70" s="139">
        <f t="shared" si="12"/>
        <v>1285.1660000000002</v>
      </c>
      <c r="P70" s="141">
        <f t="shared" si="12"/>
        <v>1285.116</v>
      </c>
      <c r="Q70" s="142">
        <f t="shared" si="12"/>
        <v>1308.7060000000001</v>
      </c>
      <c r="R70" s="139">
        <f t="shared" si="12"/>
        <v>1309.4160000000002</v>
      </c>
      <c r="S70" s="142">
        <f t="shared" si="12"/>
        <v>1302.0360000000001</v>
      </c>
      <c r="T70" s="139">
        <f t="shared" si="12"/>
        <v>1300.4060000000002</v>
      </c>
      <c r="U70" s="139">
        <f t="shared" si="12"/>
        <v>1296.076</v>
      </c>
      <c r="V70" s="139">
        <f t="shared" si="12"/>
        <v>1263.0360000000001</v>
      </c>
      <c r="W70" s="139">
        <f t="shared" si="12"/>
        <v>1283.2160000000001</v>
      </c>
      <c r="X70" s="139">
        <f t="shared" si="12"/>
        <v>1280.4360000000001</v>
      </c>
      <c r="Y70" s="143">
        <f t="shared" si="12"/>
        <v>1266.7460000000001</v>
      </c>
    </row>
    <row r="71" spans="1:25" s="62" customFormat="1" ht="18.75" hidden="1" customHeight="1" outlineLevel="1" x14ac:dyDescent="0.2">
      <c r="A71" s="56" t="s">
        <v>8</v>
      </c>
      <c r="B71" s="70">
        <f>'цена АТС'!F338</f>
        <v>1013.47</v>
      </c>
      <c r="C71" s="71">
        <f>'цена АТС'!F339</f>
        <v>1027.74</v>
      </c>
      <c r="D71" s="71">
        <f>'цена АТС'!F340</f>
        <v>1020.82</v>
      </c>
      <c r="E71" s="72">
        <f>'цена АТС'!F341</f>
        <v>1042.53</v>
      </c>
      <c r="F71" s="71">
        <f>'цена АТС'!F342</f>
        <v>1034.51</v>
      </c>
      <c r="G71" s="71">
        <f>'цена АТС'!F343</f>
        <v>1022.66</v>
      </c>
      <c r="H71" s="71">
        <f>'цена АТС'!F344</f>
        <v>1031.75</v>
      </c>
      <c r="I71" s="71">
        <f>'цена АТС'!F345</f>
        <v>1018.18</v>
      </c>
      <c r="J71" s="73">
        <f>'цена АТС'!F346</f>
        <v>1000.83</v>
      </c>
      <c r="K71" s="71">
        <f>'цена АТС'!F347</f>
        <v>1019.52</v>
      </c>
      <c r="L71" s="71">
        <f>'цена АТС'!F348</f>
        <v>1022.73</v>
      </c>
      <c r="M71" s="71">
        <f>'цена АТС'!F349</f>
        <v>1024.08</v>
      </c>
      <c r="N71" s="71">
        <f>'цена АТС'!F350</f>
        <v>1009.56</v>
      </c>
      <c r="O71" s="71">
        <f>'цена АТС'!F351</f>
        <v>1011.65</v>
      </c>
      <c r="P71" s="71">
        <f>'цена АТС'!F352</f>
        <v>1011.6</v>
      </c>
      <c r="Q71" s="71">
        <f>'цена АТС'!F353</f>
        <v>1035.19</v>
      </c>
      <c r="R71" s="71">
        <f>'цена АТС'!F354</f>
        <v>1035.9000000000001</v>
      </c>
      <c r="S71" s="71">
        <f>'цена АТС'!F355</f>
        <v>1028.52</v>
      </c>
      <c r="T71" s="71">
        <f>'цена АТС'!F356</f>
        <v>1026.8900000000001</v>
      </c>
      <c r="U71" s="71">
        <f>'цена АТС'!F357</f>
        <v>1022.56</v>
      </c>
      <c r="V71" s="71">
        <f>'цена АТС'!F358</f>
        <v>989.52</v>
      </c>
      <c r="W71" s="71">
        <f>'цена АТС'!F359</f>
        <v>1009.7</v>
      </c>
      <c r="X71" s="71">
        <f>'цена АТС'!F360</f>
        <v>1006.92</v>
      </c>
      <c r="Y71" s="79">
        <f>'цена АТС'!F361</f>
        <v>993.23</v>
      </c>
    </row>
    <row r="72" spans="1:25" s="62" customFormat="1" ht="18.75" hidden="1" customHeight="1" outlineLevel="1" x14ac:dyDescent="0.2">
      <c r="A72" s="57" t="s">
        <v>9</v>
      </c>
      <c r="B72" s="76">
        <v>271.02</v>
      </c>
      <c r="C72" s="74">
        <v>271.02</v>
      </c>
      <c r="D72" s="74">
        <v>271.02</v>
      </c>
      <c r="E72" s="74">
        <v>271.02</v>
      </c>
      <c r="F72" s="74">
        <v>271.02</v>
      </c>
      <c r="G72" s="74">
        <v>271.02</v>
      </c>
      <c r="H72" s="74">
        <f>'цена АТС'!F344</f>
        <v>1031.75</v>
      </c>
      <c r="I72" s="74">
        <v>271.02</v>
      </c>
      <c r="J72" s="74">
        <v>271.02</v>
      </c>
      <c r="K72" s="74">
        <v>271.02</v>
      </c>
      <c r="L72" s="74">
        <v>271.02</v>
      </c>
      <c r="M72" s="74">
        <v>271.02</v>
      </c>
      <c r="N72" s="74">
        <v>271.02</v>
      </c>
      <c r="O72" s="74">
        <v>271.02</v>
      </c>
      <c r="P72" s="74">
        <v>271.02</v>
      </c>
      <c r="Q72" s="74">
        <v>271.02</v>
      </c>
      <c r="R72" s="74">
        <v>271.02</v>
      </c>
      <c r="S72" s="74">
        <v>271.02</v>
      </c>
      <c r="T72" s="74">
        <v>271.02</v>
      </c>
      <c r="U72" s="74">
        <v>271.02</v>
      </c>
      <c r="V72" s="74">
        <v>271.02</v>
      </c>
      <c r="W72" s="74">
        <v>271.02</v>
      </c>
      <c r="X72" s="74">
        <v>271.02</v>
      </c>
      <c r="Y72" s="81">
        <v>271.02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2.496</v>
      </c>
      <c r="C74" s="75">
        <v>2.496</v>
      </c>
      <c r="D74" s="75">
        <v>2.496</v>
      </c>
      <c r="E74" s="75">
        <v>2.496</v>
      </c>
      <c r="F74" s="75">
        <v>2.496</v>
      </c>
      <c r="G74" s="75">
        <v>2.496</v>
      </c>
      <c r="H74" s="75">
        <v>2.496</v>
      </c>
      <c r="I74" s="75">
        <v>2.496</v>
      </c>
      <c r="J74" s="75">
        <v>2.496</v>
      </c>
      <c r="K74" s="75">
        <v>2.496</v>
      </c>
      <c r="L74" s="75">
        <v>2.496</v>
      </c>
      <c r="M74" s="75">
        <v>2.496</v>
      </c>
      <c r="N74" s="75">
        <v>2.496</v>
      </c>
      <c r="O74" s="75">
        <v>2.496</v>
      </c>
      <c r="P74" s="75">
        <v>2.496</v>
      </c>
      <c r="Q74" s="75">
        <v>2.496</v>
      </c>
      <c r="R74" s="75">
        <v>2.496</v>
      </c>
      <c r="S74" s="75">
        <v>2.496</v>
      </c>
      <c r="T74" s="75">
        <v>2.496</v>
      </c>
      <c r="U74" s="75">
        <v>2.496</v>
      </c>
      <c r="V74" s="75">
        <v>2.496</v>
      </c>
      <c r="W74" s="75">
        <v>2.496</v>
      </c>
      <c r="X74" s="75">
        <v>2.496</v>
      </c>
      <c r="Y74" s="82">
        <v>2.496</v>
      </c>
    </row>
    <row r="75" spans="1:25" s="108" customFormat="1" ht="18.75" customHeight="1" collapsed="1" thickBot="1" x14ac:dyDescent="0.25">
      <c r="A75" s="112">
        <v>14</v>
      </c>
      <c r="B75" s="138">
        <f t="shared" ref="B75:Y75" si="13">SUM(B76:B79)</f>
        <v>1216.3760000000002</v>
      </c>
      <c r="C75" s="139">
        <f t="shared" si="13"/>
        <v>1215.9259999999999</v>
      </c>
      <c r="D75" s="139">
        <f t="shared" si="13"/>
        <v>1231.6959999999999</v>
      </c>
      <c r="E75" s="139">
        <f t="shared" si="13"/>
        <v>1227.9360000000001</v>
      </c>
      <c r="F75" s="139">
        <f t="shared" si="13"/>
        <v>1237.046</v>
      </c>
      <c r="G75" s="139">
        <f t="shared" si="13"/>
        <v>1232.076</v>
      </c>
      <c r="H75" s="139">
        <f t="shared" si="13"/>
        <v>1239.346</v>
      </c>
      <c r="I75" s="139">
        <f t="shared" si="13"/>
        <v>1225.4259999999999</v>
      </c>
      <c r="J75" s="139">
        <f t="shared" si="13"/>
        <v>1224.1759999999999</v>
      </c>
      <c r="K75" s="140">
        <f t="shared" si="13"/>
        <v>1213.826</v>
      </c>
      <c r="L75" s="139">
        <f t="shared" si="13"/>
        <v>1201.6060000000002</v>
      </c>
      <c r="M75" s="141">
        <f t="shared" si="13"/>
        <v>1202.296</v>
      </c>
      <c r="N75" s="140">
        <f t="shared" si="13"/>
        <v>273.51599999999996</v>
      </c>
      <c r="O75" s="139">
        <f t="shared" si="13"/>
        <v>1197.846</v>
      </c>
      <c r="P75" s="141">
        <f t="shared" si="13"/>
        <v>1225.4259999999999</v>
      </c>
      <c r="Q75" s="142">
        <f t="shared" si="13"/>
        <v>1227.9660000000001</v>
      </c>
      <c r="R75" s="139">
        <f t="shared" si="13"/>
        <v>1247.4259999999999</v>
      </c>
      <c r="S75" s="142">
        <f t="shared" si="13"/>
        <v>1247.386</v>
      </c>
      <c r="T75" s="139">
        <f t="shared" si="13"/>
        <v>1310.2560000000001</v>
      </c>
      <c r="U75" s="139">
        <f t="shared" si="13"/>
        <v>1212.9059999999999</v>
      </c>
      <c r="V75" s="139">
        <f t="shared" si="13"/>
        <v>1220.886</v>
      </c>
      <c r="W75" s="139">
        <f t="shared" si="13"/>
        <v>1213.1460000000002</v>
      </c>
      <c r="X75" s="139">
        <f t="shared" si="13"/>
        <v>1207.566</v>
      </c>
      <c r="Y75" s="143">
        <f t="shared" si="13"/>
        <v>1205.2560000000001</v>
      </c>
    </row>
    <row r="76" spans="1:25" s="62" customFormat="1" ht="18.75" hidden="1" customHeight="1" outlineLevel="1" x14ac:dyDescent="0.2">
      <c r="A76" s="56" t="s">
        <v>8</v>
      </c>
      <c r="B76" s="70">
        <f>'цена АТС'!F362</f>
        <v>942.86</v>
      </c>
      <c r="C76" s="71">
        <f>'цена АТС'!F363</f>
        <v>942.41</v>
      </c>
      <c r="D76" s="71">
        <f>'цена АТС'!F364</f>
        <v>958.18</v>
      </c>
      <c r="E76" s="72">
        <f>'цена АТС'!F365</f>
        <v>954.42</v>
      </c>
      <c r="F76" s="71">
        <f>'цена АТС'!F366</f>
        <v>963.53</v>
      </c>
      <c r="G76" s="71">
        <f>'цена АТС'!F367</f>
        <v>958.56</v>
      </c>
      <c r="H76" s="71">
        <f>'цена АТС'!F368</f>
        <v>965.83</v>
      </c>
      <c r="I76" s="71">
        <f>'цена АТС'!F369</f>
        <v>951.91</v>
      </c>
      <c r="J76" s="73">
        <f>'цена АТС'!F370</f>
        <v>950.66</v>
      </c>
      <c r="K76" s="71">
        <f>'цена АТС'!F371</f>
        <v>940.31</v>
      </c>
      <c r="L76" s="71">
        <f>'цена АТС'!F372</f>
        <v>928.09</v>
      </c>
      <c r="M76" s="71">
        <f>'цена АТС'!F373</f>
        <v>928.78</v>
      </c>
      <c r="N76" s="71" t="str">
        <f>'цена АТС'!F374</f>
        <v>931</v>
      </c>
      <c r="O76" s="71">
        <f>'цена АТС'!F375</f>
        <v>924.33</v>
      </c>
      <c r="P76" s="71">
        <f>'цена АТС'!F376</f>
        <v>951.91</v>
      </c>
      <c r="Q76" s="71">
        <f>'цена АТС'!F377</f>
        <v>954.45</v>
      </c>
      <c r="R76" s="71">
        <f>'цена АТС'!F378</f>
        <v>973.91</v>
      </c>
      <c r="S76" s="71">
        <f>'цена АТС'!F379</f>
        <v>973.87</v>
      </c>
      <c r="T76" s="71">
        <f>'цена АТС'!F380</f>
        <v>1036.74</v>
      </c>
      <c r="U76" s="71">
        <f>'цена АТС'!F381</f>
        <v>939.39</v>
      </c>
      <c r="V76" s="71">
        <f>'цена АТС'!F382</f>
        <v>947.37</v>
      </c>
      <c r="W76" s="71">
        <f>'цена АТС'!F383</f>
        <v>939.63</v>
      </c>
      <c r="X76" s="71">
        <f>'цена АТС'!F384</f>
        <v>934.05</v>
      </c>
      <c r="Y76" s="79">
        <f>'цена АТС'!F385</f>
        <v>931.74</v>
      </c>
    </row>
    <row r="77" spans="1:25" s="62" customFormat="1" ht="18.75" hidden="1" customHeight="1" outlineLevel="1" x14ac:dyDescent="0.2">
      <c r="A77" s="57" t="s">
        <v>9</v>
      </c>
      <c r="B77" s="76">
        <v>271.02</v>
      </c>
      <c r="C77" s="74">
        <v>271.02</v>
      </c>
      <c r="D77" s="74">
        <v>271.02</v>
      </c>
      <c r="E77" s="74">
        <v>271.02</v>
      </c>
      <c r="F77" s="74">
        <v>271.02</v>
      </c>
      <c r="G77" s="74">
        <v>271.02</v>
      </c>
      <c r="H77" s="74">
        <v>271.02</v>
      </c>
      <c r="I77" s="74">
        <v>271.02</v>
      </c>
      <c r="J77" s="74">
        <v>271.02</v>
      </c>
      <c r="K77" s="74">
        <v>271.02</v>
      </c>
      <c r="L77" s="74">
        <v>271.02</v>
      </c>
      <c r="M77" s="74">
        <v>271.02</v>
      </c>
      <c r="N77" s="74">
        <v>271.02</v>
      </c>
      <c r="O77" s="74">
        <v>271.02</v>
      </c>
      <c r="P77" s="74">
        <v>271.02</v>
      </c>
      <c r="Q77" s="74">
        <v>271.02</v>
      </c>
      <c r="R77" s="74">
        <v>271.02</v>
      </c>
      <c r="S77" s="74">
        <v>271.02</v>
      </c>
      <c r="T77" s="74">
        <v>271.02</v>
      </c>
      <c r="U77" s="74">
        <v>271.02</v>
      </c>
      <c r="V77" s="74">
        <v>271.02</v>
      </c>
      <c r="W77" s="74">
        <v>271.02</v>
      </c>
      <c r="X77" s="74">
        <v>271.02</v>
      </c>
      <c r="Y77" s="81">
        <v>271.02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2.496</v>
      </c>
      <c r="C79" s="75">
        <v>2.496</v>
      </c>
      <c r="D79" s="75">
        <v>2.496</v>
      </c>
      <c r="E79" s="75">
        <v>2.496</v>
      </c>
      <c r="F79" s="75">
        <v>2.496</v>
      </c>
      <c r="G79" s="75">
        <v>2.496</v>
      </c>
      <c r="H79" s="75">
        <v>2.496</v>
      </c>
      <c r="I79" s="75">
        <v>2.496</v>
      </c>
      <c r="J79" s="75">
        <v>2.496</v>
      </c>
      <c r="K79" s="75">
        <v>2.496</v>
      </c>
      <c r="L79" s="75">
        <v>2.496</v>
      </c>
      <c r="M79" s="75">
        <v>2.496</v>
      </c>
      <c r="N79" s="75">
        <v>2.496</v>
      </c>
      <c r="O79" s="75">
        <v>2.496</v>
      </c>
      <c r="P79" s="75">
        <v>2.496</v>
      </c>
      <c r="Q79" s="75">
        <v>2.496</v>
      </c>
      <c r="R79" s="75">
        <v>2.496</v>
      </c>
      <c r="S79" s="75">
        <v>2.496</v>
      </c>
      <c r="T79" s="75">
        <v>2.496</v>
      </c>
      <c r="U79" s="75">
        <v>2.496</v>
      </c>
      <c r="V79" s="75">
        <v>2.496</v>
      </c>
      <c r="W79" s="75">
        <v>2.496</v>
      </c>
      <c r="X79" s="75">
        <v>2.496</v>
      </c>
      <c r="Y79" s="82">
        <v>2.496</v>
      </c>
    </row>
    <row r="80" spans="1:25" s="108" customFormat="1" ht="18.75" customHeight="1" collapsed="1" thickBot="1" x14ac:dyDescent="0.25">
      <c r="A80" s="109">
        <v>15</v>
      </c>
      <c r="B80" s="138">
        <f t="shared" ref="B80:Y80" si="14">SUM(B81:B84)</f>
        <v>1230.056</v>
      </c>
      <c r="C80" s="139">
        <f t="shared" si="14"/>
        <v>1226.886</v>
      </c>
      <c r="D80" s="139">
        <f t="shared" si="14"/>
        <v>1224.5060000000001</v>
      </c>
      <c r="E80" s="139">
        <f t="shared" si="14"/>
        <v>1248.636</v>
      </c>
      <c r="F80" s="139">
        <f t="shared" si="14"/>
        <v>1236.566</v>
      </c>
      <c r="G80" s="139">
        <f t="shared" si="14"/>
        <v>1242.056</v>
      </c>
      <c r="H80" s="139">
        <f t="shared" si="14"/>
        <v>1282.3560000000002</v>
      </c>
      <c r="I80" s="139">
        <f t="shared" si="14"/>
        <v>1245.1060000000002</v>
      </c>
      <c r="J80" s="139">
        <f t="shared" si="14"/>
        <v>1245.7260000000001</v>
      </c>
      <c r="K80" s="140">
        <f t="shared" si="14"/>
        <v>1237.9360000000001</v>
      </c>
      <c r="L80" s="139">
        <f t="shared" si="14"/>
        <v>1237.076</v>
      </c>
      <c r="M80" s="141">
        <f t="shared" si="14"/>
        <v>1241.9160000000002</v>
      </c>
      <c r="N80" s="140">
        <f t="shared" si="14"/>
        <v>1230.3960000000002</v>
      </c>
      <c r="O80" s="139">
        <f t="shared" si="14"/>
        <v>1222.7460000000001</v>
      </c>
      <c r="P80" s="141">
        <f t="shared" si="14"/>
        <v>1245.816</v>
      </c>
      <c r="Q80" s="142">
        <f t="shared" si="14"/>
        <v>1260.846</v>
      </c>
      <c r="R80" s="139">
        <f t="shared" si="14"/>
        <v>1258.296</v>
      </c>
      <c r="S80" s="142">
        <f t="shared" si="14"/>
        <v>1239.296</v>
      </c>
      <c r="T80" s="139">
        <f t="shared" si="14"/>
        <v>1232.3960000000002</v>
      </c>
      <c r="U80" s="139">
        <f t="shared" si="14"/>
        <v>1213.826</v>
      </c>
      <c r="V80" s="139">
        <f t="shared" si="14"/>
        <v>1198.1260000000002</v>
      </c>
      <c r="W80" s="139">
        <f t="shared" si="14"/>
        <v>1218.5860000000002</v>
      </c>
      <c r="X80" s="139">
        <f t="shared" si="14"/>
        <v>1222.2860000000001</v>
      </c>
      <c r="Y80" s="143">
        <f t="shared" si="14"/>
        <v>1217.596</v>
      </c>
    </row>
    <row r="81" spans="1:25" s="62" customFormat="1" ht="18.75" hidden="1" customHeight="1" outlineLevel="1" x14ac:dyDescent="0.2">
      <c r="A81" s="56" t="s">
        <v>8</v>
      </c>
      <c r="B81" s="70">
        <f>'цена АТС'!F386</f>
        <v>956.54</v>
      </c>
      <c r="C81" s="71">
        <f>'цена АТС'!F387</f>
        <v>953.37</v>
      </c>
      <c r="D81" s="71">
        <f>'цена АТС'!F388</f>
        <v>950.99</v>
      </c>
      <c r="E81" s="72">
        <f>'цена АТС'!F389</f>
        <v>975.12</v>
      </c>
      <c r="F81" s="71">
        <f>'цена АТС'!F390</f>
        <v>963.05</v>
      </c>
      <c r="G81" s="71">
        <f>'цена АТС'!F391</f>
        <v>968.54</v>
      </c>
      <c r="H81" s="71">
        <f>'цена АТС'!F392</f>
        <v>1008.84</v>
      </c>
      <c r="I81" s="71">
        <f>'цена АТС'!F393</f>
        <v>971.59</v>
      </c>
      <c r="J81" s="73">
        <f>'цена АТС'!F394</f>
        <v>972.21</v>
      </c>
      <c r="K81" s="71">
        <f>'цена АТС'!F395</f>
        <v>964.42</v>
      </c>
      <c r="L81" s="71">
        <f>'цена АТС'!F396</f>
        <v>963.56</v>
      </c>
      <c r="M81" s="71">
        <f>'цена АТС'!F397</f>
        <v>968.4</v>
      </c>
      <c r="N81" s="71">
        <f>'цена АТС'!F398</f>
        <v>956.88</v>
      </c>
      <c r="O81" s="71">
        <f>'цена АТС'!F399</f>
        <v>949.23</v>
      </c>
      <c r="P81" s="71">
        <f>'цена АТС'!F400</f>
        <v>972.3</v>
      </c>
      <c r="Q81" s="71">
        <f>'цена АТС'!F401</f>
        <v>987.33</v>
      </c>
      <c r="R81" s="71">
        <f>'цена АТС'!F402</f>
        <v>984.78</v>
      </c>
      <c r="S81" s="71">
        <f>'цена АТС'!F403</f>
        <v>965.78</v>
      </c>
      <c r="T81" s="71">
        <f>'цена АТС'!F404</f>
        <v>958.88</v>
      </c>
      <c r="U81" s="71">
        <f>'цена АТС'!F405</f>
        <v>940.31</v>
      </c>
      <c r="V81" s="71">
        <f>'цена АТС'!F406</f>
        <v>924.61</v>
      </c>
      <c r="W81" s="71">
        <f>'цена АТС'!F407</f>
        <v>945.07</v>
      </c>
      <c r="X81" s="71">
        <f>'цена АТС'!F408</f>
        <v>948.77</v>
      </c>
      <c r="Y81" s="79">
        <f>'цена АТС'!F409</f>
        <v>944.08</v>
      </c>
    </row>
    <row r="82" spans="1:25" s="62" customFormat="1" ht="18.75" hidden="1" customHeight="1" outlineLevel="1" x14ac:dyDescent="0.2">
      <c r="A82" s="57" t="s">
        <v>9</v>
      </c>
      <c r="B82" s="76">
        <v>271.02</v>
      </c>
      <c r="C82" s="74">
        <v>271.02</v>
      </c>
      <c r="D82" s="74">
        <v>271.02</v>
      </c>
      <c r="E82" s="74">
        <v>271.02</v>
      </c>
      <c r="F82" s="74">
        <v>271.02</v>
      </c>
      <c r="G82" s="74">
        <v>271.02</v>
      </c>
      <c r="H82" s="74">
        <v>271.02</v>
      </c>
      <c r="I82" s="74">
        <v>271.02</v>
      </c>
      <c r="J82" s="74">
        <v>271.02</v>
      </c>
      <c r="K82" s="74">
        <v>271.02</v>
      </c>
      <c r="L82" s="74">
        <v>271.02</v>
      </c>
      <c r="M82" s="74">
        <v>271.02</v>
      </c>
      <c r="N82" s="74">
        <v>271.02</v>
      </c>
      <c r="O82" s="74">
        <v>271.02</v>
      </c>
      <c r="P82" s="74">
        <v>271.02</v>
      </c>
      <c r="Q82" s="74">
        <v>271.02</v>
      </c>
      <c r="R82" s="74">
        <v>271.02</v>
      </c>
      <c r="S82" s="74">
        <v>271.02</v>
      </c>
      <c r="T82" s="74">
        <v>271.02</v>
      </c>
      <c r="U82" s="74">
        <v>271.02</v>
      </c>
      <c r="V82" s="74">
        <v>271.02</v>
      </c>
      <c r="W82" s="74">
        <v>271.02</v>
      </c>
      <c r="X82" s="74">
        <v>271.02</v>
      </c>
      <c r="Y82" s="81">
        <v>271.02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2.496</v>
      </c>
      <c r="C84" s="75">
        <v>2.496</v>
      </c>
      <c r="D84" s="75">
        <v>2.496</v>
      </c>
      <c r="E84" s="75">
        <v>2.496</v>
      </c>
      <c r="F84" s="75">
        <v>2.496</v>
      </c>
      <c r="G84" s="75">
        <v>2.496</v>
      </c>
      <c r="H84" s="75">
        <v>2.496</v>
      </c>
      <c r="I84" s="75">
        <v>2.496</v>
      </c>
      <c r="J84" s="75">
        <v>2.496</v>
      </c>
      <c r="K84" s="75">
        <v>2.496</v>
      </c>
      <c r="L84" s="75">
        <v>2.496</v>
      </c>
      <c r="M84" s="75">
        <v>2.496</v>
      </c>
      <c r="N84" s="75">
        <v>2.496</v>
      </c>
      <c r="O84" s="75">
        <v>2.496</v>
      </c>
      <c r="P84" s="75">
        <v>2.496</v>
      </c>
      <c r="Q84" s="75">
        <v>2.496</v>
      </c>
      <c r="R84" s="75">
        <v>2.496</v>
      </c>
      <c r="S84" s="75">
        <v>2.496</v>
      </c>
      <c r="T84" s="75">
        <v>2.496</v>
      </c>
      <c r="U84" s="75">
        <v>2.496</v>
      </c>
      <c r="V84" s="75">
        <v>2.496</v>
      </c>
      <c r="W84" s="75">
        <v>2.496</v>
      </c>
      <c r="X84" s="75">
        <v>2.496</v>
      </c>
      <c r="Y84" s="82">
        <v>2.496</v>
      </c>
    </row>
    <row r="85" spans="1:25" s="108" customFormat="1" ht="18.75" customHeight="1" collapsed="1" thickBot="1" x14ac:dyDescent="0.25">
      <c r="A85" s="112">
        <v>16</v>
      </c>
      <c r="B85" s="138">
        <f t="shared" ref="B85:Y85" si="15">SUM(B86:B89)</f>
        <v>1303.336</v>
      </c>
      <c r="C85" s="139">
        <f t="shared" si="15"/>
        <v>1289.6260000000002</v>
      </c>
      <c r="D85" s="139">
        <f t="shared" si="15"/>
        <v>1280.846</v>
      </c>
      <c r="E85" s="139">
        <f t="shared" si="15"/>
        <v>1268.9059999999999</v>
      </c>
      <c r="F85" s="139">
        <f t="shared" si="15"/>
        <v>1326.1660000000002</v>
      </c>
      <c r="G85" s="139">
        <f t="shared" si="15"/>
        <v>1290.3560000000002</v>
      </c>
      <c r="H85" s="139">
        <f t="shared" si="15"/>
        <v>1273.8560000000002</v>
      </c>
      <c r="I85" s="139">
        <f t="shared" si="15"/>
        <v>1282.7660000000001</v>
      </c>
      <c r="J85" s="139">
        <f t="shared" si="15"/>
        <v>1301.4760000000001</v>
      </c>
      <c r="K85" s="140">
        <f t="shared" si="15"/>
        <v>1301.576</v>
      </c>
      <c r="L85" s="139">
        <f t="shared" si="15"/>
        <v>1306.2860000000001</v>
      </c>
      <c r="M85" s="141">
        <f t="shared" si="15"/>
        <v>1306.5060000000001</v>
      </c>
      <c r="N85" s="140">
        <f t="shared" si="15"/>
        <v>1276.1759999999999</v>
      </c>
      <c r="O85" s="139">
        <f t="shared" si="15"/>
        <v>1269.636</v>
      </c>
      <c r="P85" s="141">
        <f t="shared" si="15"/>
        <v>1318.886</v>
      </c>
      <c r="Q85" s="142">
        <f t="shared" si="15"/>
        <v>1348.7660000000001</v>
      </c>
      <c r="R85" s="139">
        <f t="shared" si="15"/>
        <v>1446.9760000000001</v>
      </c>
      <c r="S85" s="142">
        <f t="shared" si="15"/>
        <v>1387.846</v>
      </c>
      <c r="T85" s="139">
        <f t="shared" si="15"/>
        <v>1362.376</v>
      </c>
      <c r="U85" s="139">
        <f t="shared" si="15"/>
        <v>1340.126</v>
      </c>
      <c r="V85" s="139">
        <f t="shared" si="15"/>
        <v>1290.346</v>
      </c>
      <c r="W85" s="139">
        <f t="shared" si="15"/>
        <v>1275.7660000000001</v>
      </c>
      <c r="X85" s="139">
        <f t="shared" si="15"/>
        <v>1286.7360000000001</v>
      </c>
      <c r="Y85" s="143">
        <f t="shared" si="15"/>
        <v>1305.5160000000001</v>
      </c>
    </row>
    <row r="86" spans="1:25" s="62" customFormat="1" ht="18.75" hidden="1" customHeight="1" outlineLevel="1" x14ac:dyDescent="0.2">
      <c r="A86" s="157" t="s">
        <v>8</v>
      </c>
      <c r="B86" s="70">
        <f>'цена АТС'!F410</f>
        <v>1029.82</v>
      </c>
      <c r="C86" s="71">
        <f>'цена АТС'!F411</f>
        <v>1016.11</v>
      </c>
      <c r="D86" s="71">
        <f>'цена АТС'!F412</f>
        <v>1007.33</v>
      </c>
      <c r="E86" s="72">
        <f>'цена АТС'!F413</f>
        <v>995.39</v>
      </c>
      <c r="F86" s="71">
        <f>'цена АТС'!F414</f>
        <v>1052.6500000000001</v>
      </c>
      <c r="G86" s="71">
        <f>'цена АТС'!F415</f>
        <v>1016.84</v>
      </c>
      <c r="H86" s="71">
        <f>'цена АТС'!F416</f>
        <v>1000.34</v>
      </c>
      <c r="I86" s="71">
        <f>'цена АТС'!F417</f>
        <v>1009.25</v>
      </c>
      <c r="J86" s="73">
        <f>'цена АТС'!F418</f>
        <v>1027.96</v>
      </c>
      <c r="K86" s="71">
        <f>'цена АТС'!F419</f>
        <v>1028.06</v>
      </c>
      <c r="L86" s="71">
        <f>'цена АТС'!F420</f>
        <v>1032.77</v>
      </c>
      <c r="M86" s="71">
        <f>'цена АТС'!F421</f>
        <v>1032.99</v>
      </c>
      <c r="N86" s="71">
        <f>'цена АТС'!F422</f>
        <v>1002.66</v>
      </c>
      <c r="O86" s="71">
        <f>'цена АТС'!F423</f>
        <v>996.12</v>
      </c>
      <c r="P86" s="71">
        <f>'цена АТС'!F424</f>
        <v>1045.3699999999999</v>
      </c>
      <c r="Q86" s="71">
        <f>'цена АТС'!F425</f>
        <v>1075.25</v>
      </c>
      <c r="R86" s="71">
        <f>'цена АТС'!F426</f>
        <v>1173.46</v>
      </c>
      <c r="S86" s="71">
        <f>'цена АТС'!F427</f>
        <v>1114.33</v>
      </c>
      <c r="T86" s="71">
        <f>'цена АТС'!F428</f>
        <v>1088.8599999999999</v>
      </c>
      <c r="U86" s="71">
        <f>'цена АТС'!F429</f>
        <v>1066.6099999999999</v>
      </c>
      <c r="V86" s="71">
        <f>'цена АТС'!F430</f>
        <v>1016.83</v>
      </c>
      <c r="W86" s="71">
        <f>'цена АТС'!F431</f>
        <v>1002.25</v>
      </c>
      <c r="X86" s="71">
        <f>'цена АТС'!F432</f>
        <v>1013.22</v>
      </c>
      <c r="Y86" s="79">
        <f>'цена АТС'!F433</f>
        <v>1032</v>
      </c>
    </row>
    <row r="87" spans="1:25" s="62" customFormat="1" ht="18.75" hidden="1" customHeight="1" outlineLevel="1" x14ac:dyDescent="0.2">
      <c r="A87" s="53" t="s">
        <v>9</v>
      </c>
      <c r="B87" s="76">
        <v>271.02</v>
      </c>
      <c r="C87" s="74">
        <v>271.02</v>
      </c>
      <c r="D87" s="74">
        <v>271.02</v>
      </c>
      <c r="E87" s="74">
        <v>271.02</v>
      </c>
      <c r="F87" s="74">
        <v>271.02</v>
      </c>
      <c r="G87" s="74">
        <v>271.02</v>
      </c>
      <c r="H87" s="74">
        <v>271.02</v>
      </c>
      <c r="I87" s="74">
        <v>271.02</v>
      </c>
      <c r="J87" s="74">
        <v>271.02</v>
      </c>
      <c r="K87" s="74">
        <v>271.02</v>
      </c>
      <c r="L87" s="74">
        <v>271.02</v>
      </c>
      <c r="M87" s="74">
        <v>271.02</v>
      </c>
      <c r="N87" s="74">
        <v>271.02</v>
      </c>
      <c r="O87" s="74">
        <v>271.02</v>
      </c>
      <c r="P87" s="74">
        <v>271.02</v>
      </c>
      <c r="Q87" s="74">
        <v>271.02</v>
      </c>
      <c r="R87" s="74">
        <v>271.02</v>
      </c>
      <c r="S87" s="74">
        <v>271.02</v>
      </c>
      <c r="T87" s="74">
        <v>271.02</v>
      </c>
      <c r="U87" s="74">
        <v>271.02</v>
      </c>
      <c r="V87" s="74">
        <v>271.02</v>
      </c>
      <c r="W87" s="74">
        <v>271.02</v>
      </c>
      <c r="X87" s="74">
        <v>271.02</v>
      </c>
      <c r="Y87" s="81">
        <v>271.02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108" customFormat="1" ht="18.75" customHeight="1" collapsed="1" thickBot="1" x14ac:dyDescent="0.25">
      <c r="A90" s="109">
        <v>17</v>
      </c>
      <c r="B90" s="138">
        <f t="shared" ref="B90:Y90" si="16">SUM(B91:B94)</f>
        <v>1304.5260000000001</v>
      </c>
      <c r="C90" s="139">
        <f t="shared" si="16"/>
        <v>1325.5060000000001</v>
      </c>
      <c r="D90" s="139">
        <f t="shared" si="16"/>
        <v>1320.5360000000001</v>
      </c>
      <c r="E90" s="139">
        <f t="shared" si="16"/>
        <v>1338.0360000000001</v>
      </c>
      <c r="F90" s="139">
        <f t="shared" si="16"/>
        <v>1337.9560000000001</v>
      </c>
      <c r="G90" s="139">
        <f t="shared" si="16"/>
        <v>1330.4460000000001</v>
      </c>
      <c r="H90" s="139">
        <f t="shared" si="16"/>
        <v>1341.1460000000002</v>
      </c>
      <c r="I90" s="139">
        <f t="shared" si="16"/>
        <v>1331.8960000000002</v>
      </c>
      <c r="J90" s="139">
        <f t="shared" si="16"/>
        <v>1388.5260000000001</v>
      </c>
      <c r="K90" s="140">
        <f t="shared" si="16"/>
        <v>1360.1960000000001</v>
      </c>
      <c r="L90" s="139">
        <f t="shared" si="16"/>
        <v>1332.6860000000001</v>
      </c>
      <c r="M90" s="141">
        <f t="shared" si="16"/>
        <v>1344.7560000000001</v>
      </c>
      <c r="N90" s="140">
        <f t="shared" si="16"/>
        <v>1321.4260000000002</v>
      </c>
      <c r="O90" s="139">
        <f t="shared" si="16"/>
        <v>1324.816</v>
      </c>
      <c r="P90" s="141">
        <f t="shared" si="16"/>
        <v>1307.056</v>
      </c>
      <c r="Q90" s="142">
        <f t="shared" si="16"/>
        <v>1376.626</v>
      </c>
      <c r="R90" s="139">
        <f t="shared" si="16"/>
        <v>1370.1760000000002</v>
      </c>
      <c r="S90" s="142">
        <f t="shared" si="16"/>
        <v>1317.0260000000001</v>
      </c>
      <c r="T90" s="139">
        <f t="shared" si="16"/>
        <v>1322.8960000000002</v>
      </c>
      <c r="U90" s="139">
        <f t="shared" si="16"/>
        <v>1322.886</v>
      </c>
      <c r="V90" s="139">
        <f t="shared" si="16"/>
        <v>1327.566</v>
      </c>
      <c r="W90" s="139">
        <f t="shared" si="16"/>
        <v>1307.1660000000002</v>
      </c>
      <c r="X90" s="139">
        <f t="shared" si="16"/>
        <v>1297.0160000000001</v>
      </c>
      <c r="Y90" s="143">
        <f t="shared" si="16"/>
        <v>1286.796</v>
      </c>
    </row>
    <row r="91" spans="1:25" s="62" customFormat="1" ht="18.75" hidden="1" customHeight="1" outlineLevel="1" x14ac:dyDescent="0.2">
      <c r="A91" s="157" t="s">
        <v>8</v>
      </c>
      <c r="B91" s="70">
        <f>'цена АТС'!F434</f>
        <v>1031.01</v>
      </c>
      <c r="C91" s="71">
        <f>'цена АТС'!F435</f>
        <v>1051.99</v>
      </c>
      <c r="D91" s="71">
        <f>'цена АТС'!F436</f>
        <v>1047.02</v>
      </c>
      <c r="E91" s="72">
        <f>'цена АТС'!F437</f>
        <v>1064.52</v>
      </c>
      <c r="F91" s="71">
        <f>'цена АТС'!F438</f>
        <v>1064.44</v>
      </c>
      <c r="G91" s="71">
        <f>'цена АТС'!F439</f>
        <v>1056.93</v>
      </c>
      <c r="H91" s="71">
        <f>'цена АТС'!F440</f>
        <v>1067.6300000000001</v>
      </c>
      <c r="I91" s="71">
        <f>'цена АТС'!F441</f>
        <v>1058.3800000000001</v>
      </c>
      <c r="J91" s="73">
        <f>'цена АТС'!F442</f>
        <v>1115.01</v>
      </c>
      <c r="K91" s="71">
        <f>'цена АТС'!F443</f>
        <v>1086.68</v>
      </c>
      <c r="L91" s="71">
        <f>'цена АТС'!F444</f>
        <v>1059.17</v>
      </c>
      <c r="M91" s="71">
        <f>'цена АТС'!F445</f>
        <v>1071.24</v>
      </c>
      <c r="N91" s="71">
        <f>'цена АТС'!F446</f>
        <v>1047.9100000000001</v>
      </c>
      <c r="O91" s="71">
        <f>'цена АТС'!F447</f>
        <v>1051.3</v>
      </c>
      <c r="P91" s="71">
        <f>'цена АТС'!F448</f>
        <v>1033.54</v>
      </c>
      <c r="Q91" s="71">
        <f>'цена АТС'!F449</f>
        <v>1103.1099999999999</v>
      </c>
      <c r="R91" s="71">
        <f>'цена АТС'!F450</f>
        <v>1096.6600000000001</v>
      </c>
      <c r="S91" s="71">
        <f>'цена АТС'!F451</f>
        <v>1043.51</v>
      </c>
      <c r="T91" s="71">
        <f>'цена АТС'!F452</f>
        <v>1049.3800000000001</v>
      </c>
      <c r="U91" s="71">
        <f>'цена АТС'!F453</f>
        <v>1049.3699999999999</v>
      </c>
      <c r="V91" s="71">
        <f>'цена АТС'!F454</f>
        <v>1054.05</v>
      </c>
      <c r="W91" s="71">
        <f>'цена АТС'!F455</f>
        <v>1033.6500000000001</v>
      </c>
      <c r="X91" s="71">
        <f>'цена АТС'!F456</f>
        <v>1023.5</v>
      </c>
      <c r="Y91" s="79">
        <f>'цена АТС'!F457</f>
        <v>1013.28</v>
      </c>
    </row>
    <row r="92" spans="1:25" s="62" customFormat="1" ht="18.75" hidden="1" customHeight="1" outlineLevel="1" x14ac:dyDescent="0.2">
      <c r="A92" s="53" t="s">
        <v>9</v>
      </c>
      <c r="B92" s="76">
        <v>271.02</v>
      </c>
      <c r="C92" s="74">
        <v>271.02</v>
      </c>
      <c r="D92" s="74">
        <v>271.02</v>
      </c>
      <c r="E92" s="74">
        <v>271.02</v>
      </c>
      <c r="F92" s="74">
        <v>271.02</v>
      </c>
      <c r="G92" s="74">
        <v>271.02</v>
      </c>
      <c r="H92" s="74">
        <v>271.02</v>
      </c>
      <c r="I92" s="74">
        <v>271.02</v>
      </c>
      <c r="J92" s="74">
        <v>271.02</v>
      </c>
      <c r="K92" s="74">
        <v>271.02</v>
      </c>
      <c r="L92" s="74">
        <v>271.02</v>
      </c>
      <c r="M92" s="74">
        <v>271.02</v>
      </c>
      <c r="N92" s="74">
        <v>271.02</v>
      </c>
      <c r="O92" s="74">
        <v>271.02</v>
      </c>
      <c r="P92" s="74">
        <v>271.02</v>
      </c>
      <c r="Q92" s="74">
        <v>271.02</v>
      </c>
      <c r="R92" s="74">
        <v>271.02</v>
      </c>
      <c r="S92" s="74">
        <v>271.02</v>
      </c>
      <c r="T92" s="74">
        <v>271.02</v>
      </c>
      <c r="U92" s="74">
        <v>271.02</v>
      </c>
      <c r="V92" s="74">
        <v>271.02</v>
      </c>
      <c r="W92" s="74">
        <v>271.02</v>
      </c>
      <c r="X92" s="74">
        <v>271.02</v>
      </c>
      <c r="Y92" s="81">
        <v>271.02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2.496</v>
      </c>
      <c r="C94" s="75">
        <v>2.496</v>
      </c>
      <c r="D94" s="75">
        <v>2.496</v>
      </c>
      <c r="E94" s="75">
        <v>2.496</v>
      </c>
      <c r="F94" s="75">
        <v>2.496</v>
      </c>
      <c r="G94" s="75">
        <v>2.496</v>
      </c>
      <c r="H94" s="75">
        <v>2.496</v>
      </c>
      <c r="I94" s="75">
        <v>2.496</v>
      </c>
      <c r="J94" s="75">
        <v>2.496</v>
      </c>
      <c r="K94" s="75">
        <v>2.496</v>
      </c>
      <c r="L94" s="75">
        <v>2.496</v>
      </c>
      <c r="M94" s="75">
        <v>2.496</v>
      </c>
      <c r="N94" s="75">
        <v>2.496</v>
      </c>
      <c r="O94" s="75">
        <v>2.496</v>
      </c>
      <c r="P94" s="75">
        <v>2.496</v>
      </c>
      <c r="Q94" s="75">
        <v>2.496</v>
      </c>
      <c r="R94" s="75">
        <v>2.496</v>
      </c>
      <c r="S94" s="75">
        <v>2.496</v>
      </c>
      <c r="T94" s="75">
        <v>2.496</v>
      </c>
      <c r="U94" s="75">
        <v>2.496</v>
      </c>
      <c r="V94" s="75">
        <v>2.496</v>
      </c>
      <c r="W94" s="75">
        <v>2.496</v>
      </c>
      <c r="X94" s="75">
        <v>2.496</v>
      </c>
      <c r="Y94" s="82">
        <v>2.496</v>
      </c>
    </row>
    <row r="95" spans="1:25" s="108" customFormat="1" ht="18.75" customHeight="1" collapsed="1" thickBot="1" x14ac:dyDescent="0.25">
      <c r="A95" s="110">
        <v>18</v>
      </c>
      <c r="B95" s="138">
        <f t="shared" ref="B95:Y95" si="17">SUM(B96:B99)</f>
        <v>1325.3960000000002</v>
      </c>
      <c r="C95" s="139">
        <f t="shared" si="17"/>
        <v>1299.4860000000001</v>
      </c>
      <c r="D95" s="139">
        <f t="shared" si="17"/>
        <v>1313.596</v>
      </c>
      <c r="E95" s="139">
        <f t="shared" si="17"/>
        <v>1318.306</v>
      </c>
      <c r="F95" s="139">
        <f t="shared" si="17"/>
        <v>1305.4760000000001</v>
      </c>
      <c r="G95" s="139">
        <f t="shared" si="17"/>
        <v>1300.816</v>
      </c>
      <c r="H95" s="139">
        <f t="shared" si="17"/>
        <v>1302.2460000000001</v>
      </c>
      <c r="I95" s="139">
        <f t="shared" si="17"/>
        <v>1286.6860000000001</v>
      </c>
      <c r="J95" s="139">
        <f t="shared" si="17"/>
        <v>1264.5260000000001</v>
      </c>
      <c r="K95" s="140">
        <f t="shared" si="17"/>
        <v>1259.576</v>
      </c>
      <c r="L95" s="139">
        <f t="shared" si="17"/>
        <v>1259.6759999999999</v>
      </c>
      <c r="M95" s="141">
        <f t="shared" si="17"/>
        <v>1267.0360000000001</v>
      </c>
      <c r="N95" s="140">
        <f t="shared" si="17"/>
        <v>1306.296</v>
      </c>
      <c r="O95" s="139">
        <f t="shared" si="17"/>
        <v>1302.0060000000001</v>
      </c>
      <c r="P95" s="141">
        <f t="shared" si="17"/>
        <v>1306.866</v>
      </c>
      <c r="Q95" s="142">
        <f t="shared" si="17"/>
        <v>1317.9160000000002</v>
      </c>
      <c r="R95" s="139">
        <f t="shared" si="17"/>
        <v>1307.2660000000001</v>
      </c>
      <c r="S95" s="142">
        <f t="shared" si="17"/>
        <v>1321.336</v>
      </c>
      <c r="T95" s="139">
        <f t="shared" si="17"/>
        <v>1316.376</v>
      </c>
      <c r="U95" s="139">
        <f t="shared" si="17"/>
        <v>1309.326</v>
      </c>
      <c r="V95" s="139">
        <f t="shared" si="17"/>
        <v>1288.7260000000001</v>
      </c>
      <c r="W95" s="139">
        <f t="shared" si="17"/>
        <v>1313.326</v>
      </c>
      <c r="X95" s="139">
        <f t="shared" si="17"/>
        <v>1305.9860000000001</v>
      </c>
      <c r="Y95" s="143">
        <f t="shared" si="17"/>
        <v>1300.9060000000002</v>
      </c>
    </row>
    <row r="96" spans="1:25" s="62" customFormat="1" ht="18.75" hidden="1" customHeight="1" outlineLevel="1" x14ac:dyDescent="0.2">
      <c r="A96" s="56" t="s">
        <v>8</v>
      </c>
      <c r="B96" s="70">
        <f>'цена АТС'!F458</f>
        <v>1051.8800000000001</v>
      </c>
      <c r="C96" s="71">
        <f>'цена АТС'!F459</f>
        <v>1025.97</v>
      </c>
      <c r="D96" s="71">
        <f>'цена АТС'!F460</f>
        <v>1040.08</v>
      </c>
      <c r="E96" s="72">
        <f>'цена АТС'!F461</f>
        <v>1044.79</v>
      </c>
      <c r="F96" s="71">
        <f>'цена АТС'!F462</f>
        <v>1031.96</v>
      </c>
      <c r="G96" s="71">
        <f>'цена АТС'!F463</f>
        <v>1027.3</v>
      </c>
      <c r="H96" s="71">
        <f>'цена АТС'!F464</f>
        <v>1028.73</v>
      </c>
      <c r="I96" s="71">
        <f>'цена АТС'!F465</f>
        <v>1013.17</v>
      </c>
      <c r="J96" s="73">
        <f>'цена АТС'!F466</f>
        <v>991.01</v>
      </c>
      <c r="K96" s="71">
        <f>'цена АТС'!F467</f>
        <v>986.06</v>
      </c>
      <c r="L96" s="71">
        <f>'цена АТС'!F468</f>
        <v>986.16</v>
      </c>
      <c r="M96" s="71">
        <f>'цена АТС'!F469</f>
        <v>993.52</v>
      </c>
      <c r="N96" s="71">
        <f>'цена АТС'!F470</f>
        <v>1032.78</v>
      </c>
      <c r="O96" s="71">
        <f>'цена АТС'!F471</f>
        <v>1028.49</v>
      </c>
      <c r="P96" s="71">
        <f>'цена АТС'!F472</f>
        <v>1033.3499999999999</v>
      </c>
      <c r="Q96" s="71">
        <f>'цена АТС'!F473</f>
        <v>1044.4000000000001</v>
      </c>
      <c r="R96" s="71">
        <f>'цена АТС'!F474</f>
        <v>1033.75</v>
      </c>
      <c r="S96" s="71">
        <f>'цена АТС'!F475</f>
        <v>1047.82</v>
      </c>
      <c r="T96" s="71">
        <f>'цена АТС'!F476</f>
        <v>1042.8599999999999</v>
      </c>
      <c r="U96" s="71">
        <f>'цена АТС'!F477</f>
        <v>1035.81</v>
      </c>
      <c r="V96" s="71">
        <f>'цена АТС'!F478</f>
        <v>1015.21</v>
      </c>
      <c r="W96" s="71">
        <f>'цена АТС'!F479</f>
        <v>1039.81</v>
      </c>
      <c r="X96" s="71">
        <f>'цена АТС'!F480</f>
        <v>1032.47</v>
      </c>
      <c r="Y96" s="79">
        <f>'цена АТС'!F481</f>
        <v>1027.3900000000001</v>
      </c>
    </row>
    <row r="97" spans="1:25" s="62" customFormat="1" ht="18.75" hidden="1" customHeight="1" outlineLevel="1" x14ac:dyDescent="0.2">
      <c r="A97" s="57" t="s">
        <v>9</v>
      </c>
      <c r="B97" s="76">
        <v>271.02</v>
      </c>
      <c r="C97" s="74">
        <v>271.02</v>
      </c>
      <c r="D97" s="74">
        <v>271.02</v>
      </c>
      <c r="E97" s="74">
        <v>271.02</v>
      </c>
      <c r="F97" s="74">
        <v>271.02</v>
      </c>
      <c r="G97" s="74">
        <v>271.02</v>
      </c>
      <c r="H97" s="74">
        <v>271.02</v>
      </c>
      <c r="I97" s="74">
        <v>271.02</v>
      </c>
      <c r="J97" s="74">
        <v>271.02</v>
      </c>
      <c r="K97" s="74">
        <v>271.02</v>
      </c>
      <c r="L97" s="74">
        <v>271.02</v>
      </c>
      <c r="M97" s="74">
        <v>271.02</v>
      </c>
      <c r="N97" s="74">
        <v>271.02</v>
      </c>
      <c r="O97" s="74">
        <v>271.02</v>
      </c>
      <c r="P97" s="74">
        <v>271.02</v>
      </c>
      <c r="Q97" s="74">
        <v>271.02</v>
      </c>
      <c r="R97" s="74">
        <v>271.02</v>
      </c>
      <c r="S97" s="74">
        <v>271.02</v>
      </c>
      <c r="T97" s="74">
        <v>271.02</v>
      </c>
      <c r="U97" s="74">
        <v>271.02</v>
      </c>
      <c r="V97" s="74">
        <v>271.02</v>
      </c>
      <c r="W97" s="74">
        <v>271.02</v>
      </c>
      <c r="X97" s="74">
        <v>271.02</v>
      </c>
      <c r="Y97" s="81">
        <v>271.02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2.496</v>
      </c>
      <c r="C99" s="75">
        <v>2.496</v>
      </c>
      <c r="D99" s="75">
        <v>2.496</v>
      </c>
      <c r="E99" s="75">
        <v>2.496</v>
      </c>
      <c r="F99" s="75">
        <v>2.496</v>
      </c>
      <c r="G99" s="75">
        <v>2.496</v>
      </c>
      <c r="H99" s="75">
        <v>2.496</v>
      </c>
      <c r="I99" s="75">
        <v>2.496</v>
      </c>
      <c r="J99" s="75">
        <v>2.496</v>
      </c>
      <c r="K99" s="75">
        <v>2.496</v>
      </c>
      <c r="L99" s="75">
        <v>2.496</v>
      </c>
      <c r="M99" s="75">
        <v>2.496</v>
      </c>
      <c r="N99" s="75">
        <v>2.496</v>
      </c>
      <c r="O99" s="75">
        <v>2.496</v>
      </c>
      <c r="P99" s="75">
        <v>2.496</v>
      </c>
      <c r="Q99" s="75">
        <v>2.496</v>
      </c>
      <c r="R99" s="75">
        <v>2.496</v>
      </c>
      <c r="S99" s="75">
        <v>2.496</v>
      </c>
      <c r="T99" s="75">
        <v>2.496</v>
      </c>
      <c r="U99" s="75">
        <v>2.496</v>
      </c>
      <c r="V99" s="75">
        <v>2.496</v>
      </c>
      <c r="W99" s="75">
        <v>2.496</v>
      </c>
      <c r="X99" s="75">
        <v>2.496</v>
      </c>
      <c r="Y99" s="82">
        <v>2.496</v>
      </c>
    </row>
    <row r="100" spans="1:25" s="108" customFormat="1" ht="18.75" customHeight="1" collapsed="1" thickBot="1" x14ac:dyDescent="0.25">
      <c r="A100" s="112">
        <v>19</v>
      </c>
      <c r="B100" s="138">
        <f t="shared" ref="B100:Y100" si="18">SUM(B101:B104)</f>
        <v>1209.8560000000002</v>
      </c>
      <c r="C100" s="139">
        <f t="shared" si="18"/>
        <v>1208.7660000000001</v>
      </c>
      <c r="D100" s="139">
        <f t="shared" si="18"/>
        <v>1206.4259999999999</v>
      </c>
      <c r="E100" s="139">
        <f t="shared" si="18"/>
        <v>1221.4459999999999</v>
      </c>
      <c r="F100" s="139">
        <f t="shared" si="18"/>
        <v>1217.6660000000002</v>
      </c>
      <c r="G100" s="139">
        <f t="shared" si="18"/>
        <v>1225.296</v>
      </c>
      <c r="H100" s="139">
        <f t="shared" si="18"/>
        <v>1228.6959999999999</v>
      </c>
      <c r="I100" s="139">
        <f t="shared" si="18"/>
        <v>1222.2460000000001</v>
      </c>
      <c r="J100" s="139">
        <f t="shared" si="18"/>
        <v>1212.366</v>
      </c>
      <c r="K100" s="140">
        <f t="shared" si="18"/>
        <v>1206.386</v>
      </c>
      <c r="L100" s="139">
        <f t="shared" si="18"/>
        <v>1207.2460000000001</v>
      </c>
      <c r="M100" s="141">
        <f t="shared" si="18"/>
        <v>1206.7460000000001</v>
      </c>
      <c r="N100" s="140">
        <f t="shared" si="18"/>
        <v>1228.2860000000001</v>
      </c>
      <c r="O100" s="139">
        <f t="shared" si="18"/>
        <v>1214.346</v>
      </c>
      <c r="P100" s="141">
        <f t="shared" si="18"/>
        <v>1218.5260000000001</v>
      </c>
      <c r="Q100" s="142">
        <f t="shared" si="18"/>
        <v>1229.096</v>
      </c>
      <c r="R100" s="139">
        <f t="shared" si="18"/>
        <v>1231.076</v>
      </c>
      <c r="S100" s="142">
        <f t="shared" si="18"/>
        <v>1242.7460000000001</v>
      </c>
      <c r="T100" s="139">
        <f t="shared" si="18"/>
        <v>1227.3960000000002</v>
      </c>
      <c r="U100" s="139">
        <f t="shared" si="18"/>
        <v>1227.7560000000001</v>
      </c>
      <c r="V100" s="139">
        <f t="shared" si="18"/>
        <v>1216.0060000000001</v>
      </c>
      <c r="W100" s="139">
        <f t="shared" si="18"/>
        <v>1217.846</v>
      </c>
      <c r="X100" s="139">
        <f t="shared" si="18"/>
        <v>1217.636</v>
      </c>
      <c r="Y100" s="143">
        <f t="shared" si="18"/>
        <v>1218.6959999999999</v>
      </c>
    </row>
    <row r="101" spans="1:25" s="62" customFormat="1" ht="18.75" hidden="1" customHeight="1" outlineLevel="1" x14ac:dyDescent="0.2">
      <c r="A101" s="157" t="s">
        <v>8</v>
      </c>
      <c r="B101" s="70">
        <f>'цена АТС'!F482</f>
        <v>936.34</v>
      </c>
      <c r="C101" s="71">
        <f>'цена АТС'!F483</f>
        <v>935.25</v>
      </c>
      <c r="D101" s="71">
        <f>'цена АТС'!F484</f>
        <v>932.91</v>
      </c>
      <c r="E101" s="72">
        <f>'цена АТС'!F485</f>
        <v>947.93</v>
      </c>
      <c r="F101" s="71">
        <f>'цена АТС'!F486</f>
        <v>944.15</v>
      </c>
      <c r="G101" s="71">
        <f>'цена АТС'!F487</f>
        <v>951.78</v>
      </c>
      <c r="H101" s="71">
        <f>'цена АТС'!F488</f>
        <v>955.18</v>
      </c>
      <c r="I101" s="71">
        <f>'цена АТС'!F489</f>
        <v>948.73</v>
      </c>
      <c r="J101" s="73">
        <f>'цена АТС'!F490</f>
        <v>938.85</v>
      </c>
      <c r="K101" s="71">
        <f>'цена АТС'!F491</f>
        <v>932.87</v>
      </c>
      <c r="L101" s="71">
        <f>'цена АТС'!F492</f>
        <v>933.73</v>
      </c>
      <c r="M101" s="71">
        <f>'цена АТС'!F493</f>
        <v>933.23</v>
      </c>
      <c r="N101" s="71">
        <f>'цена АТС'!F494</f>
        <v>954.77</v>
      </c>
      <c r="O101" s="71">
        <f>'цена АТС'!F495</f>
        <v>940.83</v>
      </c>
      <c r="P101" s="71">
        <f>'цена АТС'!F496</f>
        <v>945.01</v>
      </c>
      <c r="Q101" s="71">
        <f>'цена АТС'!F497</f>
        <v>955.58</v>
      </c>
      <c r="R101" s="71">
        <f>'цена АТС'!F498</f>
        <v>957.56</v>
      </c>
      <c r="S101" s="71">
        <f>'цена АТС'!F499</f>
        <v>969.23</v>
      </c>
      <c r="T101" s="71">
        <f>'цена АТС'!F500</f>
        <v>953.88</v>
      </c>
      <c r="U101" s="71">
        <f>'цена АТС'!F501</f>
        <v>954.24</v>
      </c>
      <c r="V101" s="71">
        <f>'цена АТС'!F502</f>
        <v>942.49</v>
      </c>
      <c r="W101" s="71">
        <f>'цена АТС'!F503</f>
        <v>944.33</v>
      </c>
      <c r="X101" s="71">
        <f>'цена АТС'!F504</f>
        <v>944.12</v>
      </c>
      <c r="Y101" s="79">
        <f>'цена АТС'!F505</f>
        <v>945.18</v>
      </c>
    </row>
    <row r="102" spans="1:25" s="62" customFormat="1" ht="18.75" hidden="1" customHeight="1" outlineLevel="1" x14ac:dyDescent="0.2">
      <c r="A102" s="53" t="s">
        <v>9</v>
      </c>
      <c r="B102" s="76">
        <v>271.02</v>
      </c>
      <c r="C102" s="74">
        <v>271.02</v>
      </c>
      <c r="D102" s="74">
        <v>271.02</v>
      </c>
      <c r="E102" s="74">
        <v>271.02</v>
      </c>
      <c r="F102" s="74">
        <v>271.02</v>
      </c>
      <c r="G102" s="74">
        <v>271.02</v>
      </c>
      <c r="H102" s="74">
        <v>271.02</v>
      </c>
      <c r="I102" s="74">
        <v>271.02</v>
      </c>
      <c r="J102" s="74">
        <v>271.02</v>
      </c>
      <c r="K102" s="74">
        <v>271.02</v>
      </c>
      <c r="L102" s="74">
        <v>271.02</v>
      </c>
      <c r="M102" s="74">
        <v>271.02</v>
      </c>
      <c r="N102" s="74">
        <v>271.02</v>
      </c>
      <c r="O102" s="74">
        <v>271.02</v>
      </c>
      <c r="P102" s="74">
        <v>271.02</v>
      </c>
      <c r="Q102" s="74">
        <v>271.02</v>
      </c>
      <c r="R102" s="74">
        <v>271.02</v>
      </c>
      <c r="S102" s="74">
        <v>271.02</v>
      </c>
      <c r="T102" s="74">
        <v>271.02</v>
      </c>
      <c r="U102" s="74">
        <v>271.02</v>
      </c>
      <c r="V102" s="74">
        <v>271.02</v>
      </c>
      <c r="W102" s="74">
        <v>271.02</v>
      </c>
      <c r="X102" s="74">
        <v>271.02</v>
      </c>
      <c r="Y102" s="81">
        <v>271.02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2.496</v>
      </c>
      <c r="C104" s="75">
        <v>2.496</v>
      </c>
      <c r="D104" s="75">
        <v>2.496</v>
      </c>
      <c r="E104" s="75">
        <v>2.496</v>
      </c>
      <c r="F104" s="75">
        <v>2.496</v>
      </c>
      <c r="G104" s="75">
        <v>2.496</v>
      </c>
      <c r="H104" s="75">
        <v>2.496</v>
      </c>
      <c r="I104" s="75">
        <v>2.496</v>
      </c>
      <c r="J104" s="75">
        <v>2.496</v>
      </c>
      <c r="K104" s="75">
        <v>2.496</v>
      </c>
      <c r="L104" s="75">
        <v>2.496</v>
      </c>
      <c r="M104" s="75">
        <v>2.496</v>
      </c>
      <c r="N104" s="75">
        <v>2.496</v>
      </c>
      <c r="O104" s="75">
        <v>2.496</v>
      </c>
      <c r="P104" s="75">
        <v>2.496</v>
      </c>
      <c r="Q104" s="75">
        <v>2.496</v>
      </c>
      <c r="R104" s="75">
        <v>2.496</v>
      </c>
      <c r="S104" s="75">
        <v>2.496</v>
      </c>
      <c r="T104" s="75">
        <v>2.496</v>
      </c>
      <c r="U104" s="75">
        <v>2.496</v>
      </c>
      <c r="V104" s="75">
        <v>2.496</v>
      </c>
      <c r="W104" s="75">
        <v>2.496</v>
      </c>
      <c r="X104" s="75">
        <v>2.496</v>
      </c>
      <c r="Y104" s="82">
        <v>2.496</v>
      </c>
    </row>
    <row r="105" spans="1:25" s="108" customFormat="1" ht="18.75" customHeight="1" collapsed="1" thickBot="1" x14ac:dyDescent="0.25">
      <c r="A105" s="109">
        <v>20</v>
      </c>
      <c r="B105" s="138">
        <f t="shared" ref="B105:Y105" si="19">SUM(B106:B109)</f>
        <v>1197.576</v>
      </c>
      <c r="C105" s="139">
        <f t="shared" si="19"/>
        <v>1195.7760000000001</v>
      </c>
      <c r="D105" s="139">
        <f t="shared" si="19"/>
        <v>1202.1260000000002</v>
      </c>
      <c r="E105" s="139">
        <f t="shared" si="19"/>
        <v>1212.9560000000001</v>
      </c>
      <c r="F105" s="139">
        <f t="shared" si="19"/>
        <v>1198.5360000000001</v>
      </c>
      <c r="G105" s="139">
        <f t="shared" si="19"/>
        <v>1204.3360000000002</v>
      </c>
      <c r="H105" s="139">
        <f t="shared" si="19"/>
        <v>1209.7560000000001</v>
      </c>
      <c r="I105" s="139">
        <f t="shared" si="19"/>
        <v>1203.6260000000002</v>
      </c>
      <c r="J105" s="139">
        <f t="shared" si="19"/>
        <v>1512.796</v>
      </c>
      <c r="K105" s="140">
        <f t="shared" si="19"/>
        <v>1189.8360000000002</v>
      </c>
      <c r="L105" s="139">
        <f t="shared" si="19"/>
        <v>1494.5260000000001</v>
      </c>
      <c r="M105" s="141">
        <f t="shared" si="19"/>
        <v>1193.566</v>
      </c>
      <c r="N105" s="140">
        <f t="shared" si="19"/>
        <v>1201.066</v>
      </c>
      <c r="O105" s="139">
        <f t="shared" si="19"/>
        <v>1196.9459999999999</v>
      </c>
      <c r="P105" s="141">
        <f t="shared" si="19"/>
        <v>1197.366</v>
      </c>
      <c r="Q105" s="142">
        <f t="shared" si="19"/>
        <v>1208.9360000000001</v>
      </c>
      <c r="R105" s="139">
        <f t="shared" si="19"/>
        <v>1207.056</v>
      </c>
      <c r="S105" s="142">
        <f t="shared" si="19"/>
        <v>1209.1660000000002</v>
      </c>
      <c r="T105" s="139">
        <f t="shared" si="19"/>
        <v>1198.326</v>
      </c>
      <c r="U105" s="139">
        <f t="shared" si="19"/>
        <v>1191.066</v>
      </c>
      <c r="V105" s="139">
        <f t="shared" si="19"/>
        <v>1186.8960000000002</v>
      </c>
      <c r="W105" s="139">
        <f t="shared" si="19"/>
        <v>1190.2760000000001</v>
      </c>
      <c r="X105" s="139">
        <f t="shared" si="19"/>
        <v>1187.1260000000002</v>
      </c>
      <c r="Y105" s="143">
        <f t="shared" si="19"/>
        <v>1185.116</v>
      </c>
    </row>
    <row r="106" spans="1:25" s="62" customFormat="1" ht="18.75" hidden="1" customHeight="1" outlineLevel="1" x14ac:dyDescent="0.2">
      <c r="A106" s="157" t="s">
        <v>8</v>
      </c>
      <c r="B106" s="70">
        <f>'цена АТС'!F506</f>
        <v>924.06</v>
      </c>
      <c r="C106" s="71">
        <f>'цена АТС'!F507</f>
        <v>922.26</v>
      </c>
      <c r="D106" s="71">
        <f>'цена АТС'!F508</f>
        <v>928.61</v>
      </c>
      <c r="E106" s="72">
        <f>'цена АТС'!F509</f>
        <v>939.44</v>
      </c>
      <c r="F106" s="71">
        <f>'цена АТС'!F510</f>
        <v>925.02</v>
      </c>
      <c r="G106" s="71">
        <f>'цена АТС'!F511</f>
        <v>930.82</v>
      </c>
      <c r="H106" s="71">
        <f>'цена АТС'!F512</f>
        <v>936.24</v>
      </c>
      <c r="I106" s="71">
        <f>'цена АТС'!F513</f>
        <v>930.11</v>
      </c>
      <c r="J106" s="73">
        <f>'цена АТС'!F514</f>
        <v>1239.28</v>
      </c>
      <c r="K106" s="71">
        <f>'цена АТС'!F515</f>
        <v>916.32</v>
      </c>
      <c r="L106" s="71">
        <f>'цена АТС'!F516</f>
        <v>1221.01</v>
      </c>
      <c r="M106" s="71">
        <f>'цена АТС'!F517</f>
        <v>920.05</v>
      </c>
      <c r="N106" s="71">
        <f>'цена АТС'!F518</f>
        <v>927.55</v>
      </c>
      <c r="O106" s="71">
        <f>'цена АТС'!F519</f>
        <v>923.43</v>
      </c>
      <c r="P106" s="71">
        <f>'цена АТС'!F520</f>
        <v>923.85</v>
      </c>
      <c r="Q106" s="71">
        <f>'цена АТС'!F521</f>
        <v>935.42</v>
      </c>
      <c r="R106" s="71">
        <f>'цена АТС'!F522</f>
        <v>933.54</v>
      </c>
      <c r="S106" s="71">
        <f>'цена АТС'!F523</f>
        <v>935.65</v>
      </c>
      <c r="T106" s="71">
        <f>'цена АТС'!F524</f>
        <v>924.81</v>
      </c>
      <c r="U106" s="71">
        <f>'цена АТС'!F525</f>
        <v>917.55</v>
      </c>
      <c r="V106" s="71">
        <f>'цена АТС'!F526</f>
        <v>913.38</v>
      </c>
      <c r="W106" s="71">
        <f>'цена АТС'!F527</f>
        <v>916.76</v>
      </c>
      <c r="X106" s="71">
        <f>'цена АТС'!F528</f>
        <v>913.61</v>
      </c>
      <c r="Y106" s="79">
        <f>'цена АТС'!F529</f>
        <v>911.6</v>
      </c>
    </row>
    <row r="107" spans="1:25" s="62" customFormat="1" ht="18.75" hidden="1" customHeight="1" outlineLevel="1" x14ac:dyDescent="0.2">
      <c r="A107" s="53" t="s">
        <v>9</v>
      </c>
      <c r="B107" s="76">
        <v>271.02</v>
      </c>
      <c r="C107" s="74">
        <v>271.02</v>
      </c>
      <c r="D107" s="74">
        <v>271.02</v>
      </c>
      <c r="E107" s="74">
        <v>271.02</v>
      </c>
      <c r="F107" s="74">
        <v>271.02</v>
      </c>
      <c r="G107" s="74">
        <v>271.02</v>
      </c>
      <c r="H107" s="74">
        <v>271.02</v>
      </c>
      <c r="I107" s="74">
        <v>271.02</v>
      </c>
      <c r="J107" s="74">
        <v>271.02</v>
      </c>
      <c r="K107" s="74">
        <v>271.02</v>
      </c>
      <c r="L107" s="74">
        <v>271.02</v>
      </c>
      <c r="M107" s="74">
        <v>271.02</v>
      </c>
      <c r="N107" s="74">
        <v>271.02</v>
      </c>
      <c r="O107" s="74">
        <v>271.02</v>
      </c>
      <c r="P107" s="74">
        <v>271.02</v>
      </c>
      <c r="Q107" s="74">
        <v>271.02</v>
      </c>
      <c r="R107" s="74">
        <v>271.02</v>
      </c>
      <c r="S107" s="74">
        <v>271.02</v>
      </c>
      <c r="T107" s="74">
        <v>271.02</v>
      </c>
      <c r="U107" s="74">
        <v>271.02</v>
      </c>
      <c r="V107" s="74">
        <v>271.02</v>
      </c>
      <c r="W107" s="74">
        <v>271.02</v>
      </c>
      <c r="X107" s="74">
        <v>271.02</v>
      </c>
      <c r="Y107" s="81">
        <v>271.02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108" customFormat="1" ht="18.75" customHeight="1" collapsed="1" thickBot="1" x14ac:dyDescent="0.25">
      <c r="A110" s="100">
        <v>21</v>
      </c>
      <c r="B110" s="138">
        <f t="shared" ref="B110:Y110" si="20">SUM(B111:B114)</f>
        <v>1331.4260000000002</v>
      </c>
      <c r="C110" s="139">
        <f t="shared" si="20"/>
        <v>1306.626</v>
      </c>
      <c r="D110" s="139">
        <f t="shared" si="20"/>
        <v>1325.7260000000001</v>
      </c>
      <c r="E110" s="139">
        <f t="shared" si="20"/>
        <v>1330.7860000000001</v>
      </c>
      <c r="F110" s="139">
        <f t="shared" si="20"/>
        <v>1309.8960000000002</v>
      </c>
      <c r="G110" s="139">
        <f t="shared" si="20"/>
        <v>1320.136</v>
      </c>
      <c r="H110" s="139">
        <f t="shared" si="20"/>
        <v>1319.5260000000001</v>
      </c>
      <c r="I110" s="139">
        <f t="shared" si="20"/>
        <v>1319.6960000000001</v>
      </c>
      <c r="J110" s="139">
        <f t="shared" si="20"/>
        <v>1316.126</v>
      </c>
      <c r="K110" s="140">
        <f t="shared" si="20"/>
        <v>1313.126</v>
      </c>
      <c r="L110" s="139">
        <f t="shared" si="20"/>
        <v>1316.046</v>
      </c>
      <c r="M110" s="141">
        <f t="shared" si="20"/>
        <v>1311.6760000000002</v>
      </c>
      <c r="N110" s="140">
        <f t="shared" si="20"/>
        <v>1334.4660000000001</v>
      </c>
      <c r="O110" s="139">
        <f t="shared" si="20"/>
        <v>1316.306</v>
      </c>
      <c r="P110" s="141">
        <f t="shared" si="20"/>
        <v>1332.0060000000001</v>
      </c>
      <c r="Q110" s="142">
        <f t="shared" si="20"/>
        <v>1332.0360000000001</v>
      </c>
      <c r="R110" s="139">
        <f t="shared" si="20"/>
        <v>1339.856</v>
      </c>
      <c r="S110" s="142">
        <f t="shared" si="20"/>
        <v>1339.356</v>
      </c>
      <c r="T110" s="139">
        <f t="shared" si="20"/>
        <v>1335.1760000000002</v>
      </c>
      <c r="U110" s="139">
        <f t="shared" si="20"/>
        <v>1348.376</v>
      </c>
      <c r="V110" s="139">
        <f t="shared" si="20"/>
        <v>1337.7160000000001</v>
      </c>
      <c r="W110" s="139">
        <f t="shared" si="20"/>
        <v>1345.0160000000001</v>
      </c>
      <c r="X110" s="139">
        <f t="shared" si="20"/>
        <v>1333.4960000000001</v>
      </c>
      <c r="Y110" s="143">
        <f t="shared" si="20"/>
        <v>1336.636</v>
      </c>
    </row>
    <row r="111" spans="1:25" s="62" customFormat="1" ht="18.75" hidden="1" customHeight="1" outlineLevel="1" x14ac:dyDescent="0.2">
      <c r="A111" s="157" t="s">
        <v>8</v>
      </c>
      <c r="B111" s="70">
        <f>'цена АТС'!F530</f>
        <v>1057.9100000000001</v>
      </c>
      <c r="C111" s="71">
        <f>'цена АТС'!F531</f>
        <v>1033.1099999999999</v>
      </c>
      <c r="D111" s="71">
        <f>'цена АТС'!F532</f>
        <v>1052.21</v>
      </c>
      <c r="E111" s="72">
        <f>'цена АТС'!F533</f>
        <v>1057.27</v>
      </c>
      <c r="F111" s="71">
        <f>'цена АТС'!F534</f>
        <v>1036.3800000000001</v>
      </c>
      <c r="G111" s="71">
        <f>'цена АТС'!F535</f>
        <v>1046.6199999999999</v>
      </c>
      <c r="H111" s="71">
        <f>'цена АТС'!F536</f>
        <v>1046.01</v>
      </c>
      <c r="I111" s="71">
        <f>'цена АТС'!F537</f>
        <v>1046.18</v>
      </c>
      <c r="J111" s="73">
        <f>'цена АТС'!F538</f>
        <v>1042.6099999999999</v>
      </c>
      <c r="K111" s="71">
        <f>'цена АТС'!F539</f>
        <v>1039.6099999999999</v>
      </c>
      <c r="L111" s="71">
        <f>'цена АТС'!F540</f>
        <v>1042.53</v>
      </c>
      <c r="M111" s="71">
        <f>'цена АТС'!F541</f>
        <v>1038.1600000000001</v>
      </c>
      <c r="N111" s="71">
        <f>'цена АТС'!F542</f>
        <v>1060.95</v>
      </c>
      <c r="O111" s="71">
        <f>'цена АТС'!F543</f>
        <v>1042.79</v>
      </c>
      <c r="P111" s="71">
        <f>'цена АТС'!F544</f>
        <v>1058.49</v>
      </c>
      <c r="Q111" s="71">
        <f>'цена АТС'!F545</f>
        <v>1058.52</v>
      </c>
      <c r="R111" s="71">
        <f>'цена АТС'!F546</f>
        <v>1066.3399999999999</v>
      </c>
      <c r="S111" s="71">
        <f>'цена АТС'!F547</f>
        <v>1065.8399999999999</v>
      </c>
      <c r="T111" s="71">
        <f>'цена АТС'!F548</f>
        <v>1061.6600000000001</v>
      </c>
      <c r="U111" s="71">
        <f>'цена АТС'!F549</f>
        <v>1074.8599999999999</v>
      </c>
      <c r="V111" s="71">
        <f>'цена АТС'!F550</f>
        <v>1064.2</v>
      </c>
      <c r="W111" s="71">
        <f>'цена АТС'!F551</f>
        <v>1071.5</v>
      </c>
      <c r="X111" s="71">
        <f>'цена АТС'!F552</f>
        <v>1059.98</v>
      </c>
      <c r="Y111" s="79">
        <f>'цена АТС'!F553</f>
        <v>1063.1199999999999</v>
      </c>
    </row>
    <row r="112" spans="1:25" s="62" customFormat="1" ht="18.75" hidden="1" customHeight="1" outlineLevel="1" x14ac:dyDescent="0.2">
      <c r="A112" s="53" t="s">
        <v>9</v>
      </c>
      <c r="B112" s="76">
        <v>271.02</v>
      </c>
      <c r="C112" s="74">
        <v>271.02</v>
      </c>
      <c r="D112" s="74">
        <v>271.02</v>
      </c>
      <c r="E112" s="74">
        <v>271.02</v>
      </c>
      <c r="F112" s="74">
        <v>271.02</v>
      </c>
      <c r="G112" s="74">
        <v>271.02</v>
      </c>
      <c r="H112" s="74">
        <v>271.02</v>
      </c>
      <c r="I112" s="74">
        <v>271.02</v>
      </c>
      <c r="J112" s="74">
        <v>271.02</v>
      </c>
      <c r="K112" s="74">
        <v>271.02</v>
      </c>
      <c r="L112" s="74">
        <v>271.02</v>
      </c>
      <c r="M112" s="74">
        <v>271.02</v>
      </c>
      <c r="N112" s="74">
        <v>271.02</v>
      </c>
      <c r="O112" s="74">
        <v>271.02</v>
      </c>
      <c r="P112" s="74">
        <v>271.02</v>
      </c>
      <c r="Q112" s="74">
        <v>271.02</v>
      </c>
      <c r="R112" s="74">
        <v>271.02</v>
      </c>
      <c r="S112" s="74">
        <v>271.02</v>
      </c>
      <c r="T112" s="74">
        <v>271.02</v>
      </c>
      <c r="U112" s="74">
        <v>271.02</v>
      </c>
      <c r="V112" s="74">
        <v>271.02</v>
      </c>
      <c r="W112" s="74">
        <v>271.02</v>
      </c>
      <c r="X112" s="74">
        <v>271.02</v>
      </c>
      <c r="Y112" s="81">
        <v>271.02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2.496</v>
      </c>
      <c r="C114" s="75">
        <v>2.496</v>
      </c>
      <c r="D114" s="75">
        <v>2.496</v>
      </c>
      <c r="E114" s="75">
        <v>2.496</v>
      </c>
      <c r="F114" s="75">
        <v>2.496</v>
      </c>
      <c r="G114" s="75">
        <v>2.496</v>
      </c>
      <c r="H114" s="75">
        <v>2.496</v>
      </c>
      <c r="I114" s="75">
        <v>2.496</v>
      </c>
      <c r="J114" s="75">
        <v>2.496</v>
      </c>
      <c r="K114" s="75">
        <v>2.496</v>
      </c>
      <c r="L114" s="75">
        <v>2.496</v>
      </c>
      <c r="M114" s="75">
        <v>2.496</v>
      </c>
      <c r="N114" s="75">
        <v>2.496</v>
      </c>
      <c r="O114" s="75">
        <v>2.496</v>
      </c>
      <c r="P114" s="75">
        <v>2.496</v>
      </c>
      <c r="Q114" s="75">
        <v>2.496</v>
      </c>
      <c r="R114" s="75">
        <v>2.496</v>
      </c>
      <c r="S114" s="75">
        <v>2.496</v>
      </c>
      <c r="T114" s="75">
        <v>2.496</v>
      </c>
      <c r="U114" s="75">
        <v>2.496</v>
      </c>
      <c r="V114" s="75">
        <v>2.496</v>
      </c>
      <c r="W114" s="75">
        <v>2.496</v>
      </c>
      <c r="X114" s="75">
        <v>2.496</v>
      </c>
      <c r="Y114" s="82">
        <v>2.496</v>
      </c>
    </row>
    <row r="115" spans="1:25" s="108" customFormat="1" ht="18.75" customHeight="1" collapsed="1" thickBot="1" x14ac:dyDescent="0.25">
      <c r="A115" s="109">
        <v>22</v>
      </c>
      <c r="B115" s="138">
        <f t="shared" ref="B115:Y115" si="21">SUM(B116:B119)</f>
        <v>1350.856</v>
      </c>
      <c r="C115" s="139">
        <f t="shared" si="21"/>
        <v>1356.616</v>
      </c>
      <c r="D115" s="139">
        <f t="shared" si="21"/>
        <v>1345.796</v>
      </c>
      <c r="E115" s="139">
        <f t="shared" si="21"/>
        <v>1355.7260000000001</v>
      </c>
      <c r="F115" s="139">
        <f t="shared" si="21"/>
        <v>1344.0160000000001</v>
      </c>
      <c r="G115" s="139">
        <f t="shared" si="21"/>
        <v>1351.856</v>
      </c>
      <c r="H115" s="139">
        <f t="shared" si="21"/>
        <v>1331.086</v>
      </c>
      <c r="I115" s="139">
        <f t="shared" si="21"/>
        <v>1572.9960000000001</v>
      </c>
      <c r="J115" s="139">
        <f t="shared" si="21"/>
        <v>1552.106</v>
      </c>
      <c r="K115" s="140">
        <f t="shared" si="21"/>
        <v>1527.4260000000002</v>
      </c>
      <c r="L115" s="139">
        <f t="shared" si="21"/>
        <v>1525.9260000000002</v>
      </c>
      <c r="M115" s="141">
        <f t="shared" si="21"/>
        <v>1333.566</v>
      </c>
      <c r="N115" s="140">
        <f t="shared" si="21"/>
        <v>1339.0360000000001</v>
      </c>
      <c r="O115" s="139">
        <f t="shared" si="21"/>
        <v>1344.836</v>
      </c>
      <c r="P115" s="141">
        <f t="shared" si="21"/>
        <v>1337.116</v>
      </c>
      <c r="Q115" s="142">
        <f t="shared" si="21"/>
        <v>1352.7160000000001</v>
      </c>
      <c r="R115" s="139">
        <f t="shared" si="21"/>
        <v>1349.6860000000001</v>
      </c>
      <c r="S115" s="142">
        <f t="shared" si="21"/>
        <v>1349.9260000000002</v>
      </c>
      <c r="T115" s="139">
        <f t="shared" si="21"/>
        <v>1348.066</v>
      </c>
      <c r="U115" s="139">
        <f t="shared" si="21"/>
        <v>1347.086</v>
      </c>
      <c r="V115" s="139">
        <f t="shared" si="21"/>
        <v>1338.2260000000001</v>
      </c>
      <c r="W115" s="139">
        <f t="shared" si="21"/>
        <v>1418.7560000000001</v>
      </c>
      <c r="X115" s="139">
        <f t="shared" si="21"/>
        <v>1423.4360000000001</v>
      </c>
      <c r="Y115" s="143">
        <f t="shared" si="21"/>
        <v>1341.596</v>
      </c>
    </row>
    <row r="116" spans="1:25" s="62" customFormat="1" ht="18.75" hidden="1" customHeight="1" outlineLevel="1" x14ac:dyDescent="0.2">
      <c r="A116" s="157" t="s">
        <v>8</v>
      </c>
      <c r="B116" s="70">
        <f>'цена АТС'!F554</f>
        <v>1077.3399999999999</v>
      </c>
      <c r="C116" s="71">
        <f>'цена АТС'!F555</f>
        <v>1083.0999999999999</v>
      </c>
      <c r="D116" s="71">
        <f>'цена АТС'!F556</f>
        <v>1072.28</v>
      </c>
      <c r="E116" s="72">
        <f>'цена АТС'!F557</f>
        <v>1082.21</v>
      </c>
      <c r="F116" s="71">
        <f>'цена АТС'!F558</f>
        <v>1070.5</v>
      </c>
      <c r="G116" s="71">
        <f>'цена АТС'!F559</f>
        <v>1078.3399999999999</v>
      </c>
      <c r="H116" s="71">
        <f>'цена АТС'!F560</f>
        <v>1057.57</v>
      </c>
      <c r="I116" s="71">
        <f>'цена АТС'!F561</f>
        <v>1299.48</v>
      </c>
      <c r="J116" s="73">
        <f>'цена АТС'!F562</f>
        <v>1278.5899999999999</v>
      </c>
      <c r="K116" s="71">
        <f>'цена АТС'!F563</f>
        <v>1253.9100000000001</v>
      </c>
      <c r="L116" s="71">
        <f>'цена АТС'!F564</f>
        <v>1252.4100000000001</v>
      </c>
      <c r="M116" s="71">
        <f>'цена АТС'!F565</f>
        <v>1060.05</v>
      </c>
      <c r="N116" s="71">
        <f>'цена АТС'!F566</f>
        <v>1065.52</v>
      </c>
      <c r="O116" s="71">
        <f>'цена АТС'!F567</f>
        <v>1071.32</v>
      </c>
      <c r="P116" s="71">
        <f>'цена АТС'!F568</f>
        <v>1063.5999999999999</v>
      </c>
      <c r="Q116" s="71">
        <f>'цена АТС'!F569</f>
        <v>1079.2</v>
      </c>
      <c r="R116" s="71">
        <f>'цена АТС'!F570</f>
        <v>1076.17</v>
      </c>
      <c r="S116" s="71">
        <f>'цена АТС'!F571</f>
        <v>1076.4100000000001</v>
      </c>
      <c r="T116" s="71">
        <f>'цена АТС'!F572</f>
        <v>1074.55</v>
      </c>
      <c r="U116" s="71">
        <f>'цена АТС'!F573</f>
        <v>1073.57</v>
      </c>
      <c r="V116" s="71">
        <f>'цена АТС'!F574</f>
        <v>1064.71</v>
      </c>
      <c r="W116" s="71">
        <f>'цена АТС'!F575</f>
        <v>1145.24</v>
      </c>
      <c r="X116" s="71">
        <f>'цена АТС'!F576</f>
        <v>1149.92</v>
      </c>
      <c r="Y116" s="79">
        <f>'цена АТС'!F577</f>
        <v>1068.08</v>
      </c>
    </row>
    <row r="117" spans="1:25" s="62" customFormat="1" ht="18.75" hidden="1" customHeight="1" outlineLevel="1" x14ac:dyDescent="0.2">
      <c r="A117" s="53" t="s">
        <v>9</v>
      </c>
      <c r="B117" s="76">
        <v>271.02</v>
      </c>
      <c r="C117" s="74">
        <v>271.02</v>
      </c>
      <c r="D117" s="74">
        <v>271.02</v>
      </c>
      <c r="E117" s="74">
        <v>271.02</v>
      </c>
      <c r="F117" s="74">
        <v>271.02</v>
      </c>
      <c r="G117" s="74">
        <v>271.02</v>
      </c>
      <c r="H117" s="74">
        <v>271.02</v>
      </c>
      <c r="I117" s="74">
        <v>271.02</v>
      </c>
      <c r="J117" s="74">
        <v>271.02</v>
      </c>
      <c r="K117" s="74">
        <v>271.02</v>
      </c>
      <c r="L117" s="74">
        <v>271.02</v>
      </c>
      <c r="M117" s="74">
        <v>271.02</v>
      </c>
      <c r="N117" s="74">
        <v>271.02</v>
      </c>
      <c r="O117" s="74">
        <v>271.02</v>
      </c>
      <c r="P117" s="74">
        <v>271.02</v>
      </c>
      <c r="Q117" s="74">
        <v>271.02</v>
      </c>
      <c r="R117" s="74">
        <v>271.02</v>
      </c>
      <c r="S117" s="74">
        <v>271.02</v>
      </c>
      <c r="T117" s="74">
        <v>271.02</v>
      </c>
      <c r="U117" s="74">
        <v>271.02</v>
      </c>
      <c r="V117" s="74">
        <v>271.02</v>
      </c>
      <c r="W117" s="74">
        <v>271.02</v>
      </c>
      <c r="X117" s="74">
        <v>271.02</v>
      </c>
      <c r="Y117" s="81">
        <v>271.02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2.496</v>
      </c>
      <c r="C119" s="75">
        <v>2.496</v>
      </c>
      <c r="D119" s="75">
        <v>2.496</v>
      </c>
      <c r="E119" s="75">
        <v>2.496</v>
      </c>
      <c r="F119" s="75">
        <v>2.496</v>
      </c>
      <c r="G119" s="75">
        <v>2.496</v>
      </c>
      <c r="H119" s="75">
        <v>2.496</v>
      </c>
      <c r="I119" s="75">
        <v>2.496</v>
      </c>
      <c r="J119" s="75">
        <v>2.496</v>
      </c>
      <c r="K119" s="75">
        <v>2.496</v>
      </c>
      <c r="L119" s="75">
        <v>2.496</v>
      </c>
      <c r="M119" s="75">
        <v>2.496</v>
      </c>
      <c r="N119" s="75">
        <v>2.496</v>
      </c>
      <c r="O119" s="75">
        <v>2.496</v>
      </c>
      <c r="P119" s="75">
        <v>2.496</v>
      </c>
      <c r="Q119" s="75">
        <v>2.496</v>
      </c>
      <c r="R119" s="75">
        <v>2.496</v>
      </c>
      <c r="S119" s="75">
        <v>2.496</v>
      </c>
      <c r="T119" s="75">
        <v>2.496</v>
      </c>
      <c r="U119" s="75">
        <v>2.496</v>
      </c>
      <c r="V119" s="75">
        <v>2.496</v>
      </c>
      <c r="W119" s="75">
        <v>2.496</v>
      </c>
      <c r="X119" s="75">
        <v>2.496</v>
      </c>
      <c r="Y119" s="82">
        <v>2.496</v>
      </c>
    </row>
    <row r="120" spans="1:25" s="108" customFormat="1" ht="18.75" customHeight="1" collapsed="1" thickBot="1" x14ac:dyDescent="0.25">
      <c r="A120" s="100">
        <v>23</v>
      </c>
      <c r="B120" s="138">
        <f t="shared" ref="B120:Y120" si="22">SUM(B121:B124)</f>
        <v>1209.2760000000001</v>
      </c>
      <c r="C120" s="139">
        <f t="shared" si="22"/>
        <v>1204.9259999999999</v>
      </c>
      <c r="D120" s="139">
        <f t="shared" si="22"/>
        <v>1195.1260000000002</v>
      </c>
      <c r="E120" s="139">
        <f t="shared" si="22"/>
        <v>1207.386</v>
      </c>
      <c r="F120" s="139">
        <f t="shared" si="22"/>
        <v>1200.1660000000002</v>
      </c>
      <c r="G120" s="139">
        <f t="shared" si="22"/>
        <v>1354.4260000000002</v>
      </c>
      <c r="H120" s="139">
        <f t="shared" si="22"/>
        <v>1211.3360000000002</v>
      </c>
      <c r="I120" s="139">
        <f t="shared" si="22"/>
        <v>1205.7560000000001</v>
      </c>
      <c r="J120" s="139">
        <f t="shared" si="22"/>
        <v>1197.2360000000001</v>
      </c>
      <c r="K120" s="140">
        <f t="shared" si="22"/>
        <v>1195.386</v>
      </c>
      <c r="L120" s="139">
        <f t="shared" si="22"/>
        <v>1191.1460000000002</v>
      </c>
      <c r="M120" s="141">
        <f t="shared" si="22"/>
        <v>1195.4160000000002</v>
      </c>
      <c r="N120" s="140">
        <f t="shared" si="22"/>
        <v>1201.8760000000002</v>
      </c>
      <c r="O120" s="139">
        <f t="shared" si="22"/>
        <v>1201.2160000000001</v>
      </c>
      <c r="P120" s="141">
        <f t="shared" si="22"/>
        <v>1200.8760000000002</v>
      </c>
      <c r="Q120" s="142">
        <f t="shared" si="22"/>
        <v>1214.0260000000001</v>
      </c>
      <c r="R120" s="139">
        <f t="shared" si="22"/>
        <v>1216.2260000000001</v>
      </c>
      <c r="S120" s="142">
        <f t="shared" si="22"/>
        <v>1220.2060000000001</v>
      </c>
      <c r="T120" s="139">
        <f t="shared" si="22"/>
        <v>1206.3560000000002</v>
      </c>
      <c r="U120" s="139">
        <f t="shared" si="22"/>
        <v>1193.296</v>
      </c>
      <c r="V120" s="139">
        <f t="shared" si="22"/>
        <v>1194.9860000000001</v>
      </c>
      <c r="W120" s="139">
        <f t="shared" si="22"/>
        <v>1192.4160000000002</v>
      </c>
      <c r="X120" s="139">
        <f t="shared" si="22"/>
        <v>1190.366</v>
      </c>
      <c r="Y120" s="143">
        <f t="shared" si="22"/>
        <v>1190.796</v>
      </c>
    </row>
    <row r="121" spans="1:25" s="62" customFormat="1" ht="18.75" hidden="1" customHeight="1" outlineLevel="1" x14ac:dyDescent="0.2">
      <c r="A121" s="157" t="s">
        <v>8</v>
      </c>
      <c r="B121" s="70">
        <f>'цена АТС'!F578</f>
        <v>935.76</v>
      </c>
      <c r="C121" s="71">
        <f>'цена АТС'!F579</f>
        <v>931.41</v>
      </c>
      <c r="D121" s="71">
        <f>'цена АТС'!F580</f>
        <v>921.61</v>
      </c>
      <c r="E121" s="72">
        <f>'цена АТС'!F581</f>
        <v>933.87</v>
      </c>
      <c r="F121" s="71">
        <f>'цена АТС'!F582</f>
        <v>926.65</v>
      </c>
      <c r="G121" s="71">
        <f>'цена АТС'!F583</f>
        <v>1080.9100000000001</v>
      </c>
      <c r="H121" s="71">
        <f>'цена АТС'!F584</f>
        <v>937.82</v>
      </c>
      <c r="I121" s="71">
        <f>'цена АТС'!F585</f>
        <v>932.24</v>
      </c>
      <c r="J121" s="73">
        <f>'цена АТС'!F586</f>
        <v>923.72</v>
      </c>
      <c r="K121" s="71">
        <f>'цена АТС'!F587</f>
        <v>921.87</v>
      </c>
      <c r="L121" s="71">
        <f>'цена АТС'!F588</f>
        <v>917.63</v>
      </c>
      <c r="M121" s="71">
        <f>'цена АТС'!F589</f>
        <v>921.9</v>
      </c>
      <c r="N121" s="71">
        <f>'цена АТС'!F590</f>
        <v>928.36</v>
      </c>
      <c r="O121" s="71">
        <f>'цена АТС'!F591</f>
        <v>927.7</v>
      </c>
      <c r="P121" s="71">
        <f>'цена АТС'!F592</f>
        <v>927.36</v>
      </c>
      <c r="Q121" s="71">
        <f>'цена АТС'!F593</f>
        <v>940.51</v>
      </c>
      <c r="R121" s="71">
        <f>'цена АТС'!F594</f>
        <v>942.71</v>
      </c>
      <c r="S121" s="71">
        <f>'цена АТС'!F595</f>
        <v>946.69</v>
      </c>
      <c r="T121" s="71">
        <f>'цена АТС'!F596</f>
        <v>932.84</v>
      </c>
      <c r="U121" s="71">
        <f>'цена АТС'!F597</f>
        <v>919.78</v>
      </c>
      <c r="V121" s="71">
        <f>'цена АТС'!F598</f>
        <v>921.47</v>
      </c>
      <c r="W121" s="71">
        <f>'цена АТС'!F599</f>
        <v>918.9</v>
      </c>
      <c r="X121" s="71">
        <f>'цена АТС'!F600</f>
        <v>916.85</v>
      </c>
      <c r="Y121" s="79">
        <f>'цена АТС'!F601</f>
        <v>917.28</v>
      </c>
    </row>
    <row r="122" spans="1:25" s="62" customFormat="1" ht="18.75" hidden="1" customHeight="1" outlineLevel="1" x14ac:dyDescent="0.2">
      <c r="A122" s="53" t="s">
        <v>9</v>
      </c>
      <c r="B122" s="76">
        <v>271.02</v>
      </c>
      <c r="C122" s="74">
        <v>271.02</v>
      </c>
      <c r="D122" s="74">
        <v>271.02</v>
      </c>
      <c r="E122" s="74">
        <v>271.02</v>
      </c>
      <c r="F122" s="74">
        <v>271.02</v>
      </c>
      <c r="G122" s="74">
        <v>271.02</v>
      </c>
      <c r="H122" s="74">
        <v>271.02</v>
      </c>
      <c r="I122" s="74">
        <v>271.02</v>
      </c>
      <c r="J122" s="74">
        <v>271.02</v>
      </c>
      <c r="K122" s="74">
        <v>271.02</v>
      </c>
      <c r="L122" s="74">
        <v>271.02</v>
      </c>
      <c r="M122" s="74">
        <v>271.02</v>
      </c>
      <c r="N122" s="74">
        <v>271.02</v>
      </c>
      <c r="O122" s="74">
        <v>271.02</v>
      </c>
      <c r="P122" s="74">
        <v>271.02</v>
      </c>
      <c r="Q122" s="74">
        <v>271.02</v>
      </c>
      <c r="R122" s="74">
        <v>271.02</v>
      </c>
      <c r="S122" s="74">
        <v>271.02</v>
      </c>
      <c r="T122" s="74">
        <v>271.02</v>
      </c>
      <c r="U122" s="74">
        <v>271.02</v>
      </c>
      <c r="V122" s="74">
        <v>271.02</v>
      </c>
      <c r="W122" s="74">
        <v>271.02</v>
      </c>
      <c r="X122" s="74">
        <v>271.02</v>
      </c>
      <c r="Y122" s="81">
        <v>271.02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2.496</v>
      </c>
      <c r="C124" s="75">
        <v>2.496</v>
      </c>
      <c r="D124" s="75">
        <v>2.496</v>
      </c>
      <c r="E124" s="75">
        <v>2.496</v>
      </c>
      <c r="F124" s="75">
        <v>2.496</v>
      </c>
      <c r="G124" s="75">
        <v>2.496</v>
      </c>
      <c r="H124" s="75">
        <v>2.496</v>
      </c>
      <c r="I124" s="75">
        <v>2.496</v>
      </c>
      <c r="J124" s="75">
        <v>2.496</v>
      </c>
      <c r="K124" s="75">
        <v>2.496</v>
      </c>
      <c r="L124" s="75">
        <v>2.496</v>
      </c>
      <c r="M124" s="75">
        <v>2.496</v>
      </c>
      <c r="N124" s="75">
        <v>2.496</v>
      </c>
      <c r="O124" s="75">
        <v>2.496</v>
      </c>
      <c r="P124" s="75">
        <v>2.496</v>
      </c>
      <c r="Q124" s="75">
        <v>2.496</v>
      </c>
      <c r="R124" s="75">
        <v>2.496</v>
      </c>
      <c r="S124" s="75">
        <v>2.496</v>
      </c>
      <c r="T124" s="75">
        <v>2.496</v>
      </c>
      <c r="U124" s="75">
        <v>2.496</v>
      </c>
      <c r="V124" s="75">
        <v>2.496</v>
      </c>
      <c r="W124" s="75">
        <v>2.496</v>
      </c>
      <c r="X124" s="75">
        <v>2.496</v>
      </c>
      <c r="Y124" s="82">
        <v>2.496</v>
      </c>
    </row>
    <row r="125" spans="1:25" s="108" customFormat="1" ht="18.75" customHeight="1" collapsed="1" thickBot="1" x14ac:dyDescent="0.25">
      <c r="A125" s="111">
        <v>24</v>
      </c>
      <c r="B125" s="138">
        <f t="shared" ref="B125:Y125" si="23">SUM(B126:B129)</f>
        <v>1187.0160000000001</v>
      </c>
      <c r="C125" s="139">
        <f t="shared" si="23"/>
        <v>1181.5360000000001</v>
      </c>
      <c r="D125" s="139">
        <f t="shared" si="23"/>
        <v>1181.5360000000001</v>
      </c>
      <c r="E125" s="139">
        <f t="shared" si="23"/>
        <v>1188.546</v>
      </c>
      <c r="F125" s="139">
        <f t="shared" si="23"/>
        <v>1185.8960000000002</v>
      </c>
      <c r="G125" s="139">
        <f t="shared" si="23"/>
        <v>1186.566</v>
      </c>
      <c r="H125" s="139">
        <f t="shared" si="23"/>
        <v>1185.4459999999999</v>
      </c>
      <c r="I125" s="139">
        <f t="shared" si="23"/>
        <v>1181.4459999999999</v>
      </c>
      <c r="J125" s="139">
        <f t="shared" si="23"/>
        <v>1177.8760000000002</v>
      </c>
      <c r="K125" s="140">
        <f t="shared" si="23"/>
        <v>1170.6959999999999</v>
      </c>
      <c r="L125" s="139">
        <f t="shared" si="23"/>
        <v>1172.826</v>
      </c>
      <c r="M125" s="141">
        <f t="shared" si="23"/>
        <v>1173.6460000000002</v>
      </c>
      <c r="N125" s="140">
        <f t="shared" si="23"/>
        <v>1183.5860000000002</v>
      </c>
      <c r="O125" s="139">
        <f t="shared" si="23"/>
        <v>1183.866</v>
      </c>
      <c r="P125" s="141">
        <f t="shared" si="23"/>
        <v>1194.6559999999999</v>
      </c>
      <c r="Q125" s="142">
        <f t="shared" si="23"/>
        <v>1191.9560000000001</v>
      </c>
      <c r="R125" s="139">
        <f t="shared" si="23"/>
        <v>1200.6260000000002</v>
      </c>
      <c r="S125" s="142">
        <f t="shared" si="23"/>
        <v>1187.6660000000002</v>
      </c>
      <c r="T125" s="139">
        <f t="shared" si="23"/>
        <v>1192.316</v>
      </c>
      <c r="U125" s="139">
        <f t="shared" si="23"/>
        <v>1194.136</v>
      </c>
      <c r="V125" s="139">
        <f t="shared" si="23"/>
        <v>1191.5160000000001</v>
      </c>
      <c r="W125" s="139">
        <f t="shared" si="23"/>
        <v>1185.7360000000001</v>
      </c>
      <c r="X125" s="139">
        <f t="shared" si="23"/>
        <v>1183.4960000000001</v>
      </c>
      <c r="Y125" s="143">
        <f t="shared" si="23"/>
        <v>1178.7560000000001</v>
      </c>
    </row>
    <row r="126" spans="1:25" s="62" customFormat="1" ht="18.75" hidden="1" customHeight="1" outlineLevel="1" x14ac:dyDescent="0.2">
      <c r="A126" s="157" t="s">
        <v>8</v>
      </c>
      <c r="B126" s="70">
        <f>'цена АТС'!F602</f>
        <v>913.5</v>
      </c>
      <c r="C126" s="71">
        <f>'цена АТС'!F603</f>
        <v>908.02</v>
      </c>
      <c r="D126" s="71">
        <f>'цена АТС'!F603</f>
        <v>908.02</v>
      </c>
      <c r="E126" s="72">
        <f>'цена АТС'!F605</f>
        <v>915.03</v>
      </c>
      <c r="F126" s="71">
        <f>'цена АТС'!F606</f>
        <v>912.38</v>
      </c>
      <c r="G126" s="71">
        <f>'цена АТС'!F607</f>
        <v>913.05</v>
      </c>
      <c r="H126" s="71">
        <f>'цена АТС'!F608</f>
        <v>911.93</v>
      </c>
      <c r="I126" s="71">
        <f>'цена АТС'!F609</f>
        <v>907.93</v>
      </c>
      <c r="J126" s="73">
        <f>'цена АТС'!F610</f>
        <v>904.36</v>
      </c>
      <c r="K126" s="71">
        <f>'цена АТС'!F611</f>
        <v>897.18</v>
      </c>
      <c r="L126" s="71">
        <f>'цена АТС'!F612</f>
        <v>899.31</v>
      </c>
      <c r="M126" s="71">
        <f>'цена АТС'!F613</f>
        <v>900.13</v>
      </c>
      <c r="N126" s="71">
        <f>'цена АТС'!F614</f>
        <v>910.07</v>
      </c>
      <c r="O126" s="71">
        <f>'цена АТС'!F615</f>
        <v>910.35</v>
      </c>
      <c r="P126" s="71">
        <f>'цена АТС'!F616</f>
        <v>921.14</v>
      </c>
      <c r="Q126" s="71">
        <f>'цена АТС'!F617</f>
        <v>918.44</v>
      </c>
      <c r="R126" s="71">
        <f>'цена АТС'!F618</f>
        <v>927.11</v>
      </c>
      <c r="S126" s="71">
        <f>'цена АТС'!F619</f>
        <v>914.15</v>
      </c>
      <c r="T126" s="71">
        <f>'цена АТС'!F620</f>
        <v>918.8</v>
      </c>
      <c r="U126" s="71">
        <f>'цена АТС'!F621</f>
        <v>920.62</v>
      </c>
      <c r="V126" s="71">
        <f>'цена АТС'!F622</f>
        <v>918</v>
      </c>
      <c r="W126" s="71">
        <f>'цена АТС'!F623</f>
        <v>912.22</v>
      </c>
      <c r="X126" s="71">
        <f>'цена АТС'!F624</f>
        <v>909.98</v>
      </c>
      <c r="Y126" s="79">
        <f>'цена АТС'!F625</f>
        <v>905.24</v>
      </c>
    </row>
    <row r="127" spans="1:25" s="62" customFormat="1" ht="18.75" hidden="1" customHeight="1" outlineLevel="1" x14ac:dyDescent="0.2">
      <c r="A127" s="53" t="s">
        <v>9</v>
      </c>
      <c r="B127" s="76">
        <v>271.02</v>
      </c>
      <c r="C127" s="74">
        <v>271.02</v>
      </c>
      <c r="D127" s="74">
        <v>271.02</v>
      </c>
      <c r="E127" s="74">
        <v>271.02</v>
      </c>
      <c r="F127" s="74">
        <v>271.02</v>
      </c>
      <c r="G127" s="74">
        <v>271.02</v>
      </c>
      <c r="H127" s="74">
        <v>271.02</v>
      </c>
      <c r="I127" s="74">
        <v>271.02</v>
      </c>
      <c r="J127" s="74">
        <v>271.02</v>
      </c>
      <c r="K127" s="74">
        <v>271.02</v>
      </c>
      <c r="L127" s="74">
        <v>271.02</v>
      </c>
      <c r="M127" s="74">
        <v>271.02</v>
      </c>
      <c r="N127" s="74">
        <v>271.02</v>
      </c>
      <c r="O127" s="74">
        <v>271.02</v>
      </c>
      <c r="P127" s="74">
        <v>271.02</v>
      </c>
      <c r="Q127" s="74">
        <v>271.02</v>
      </c>
      <c r="R127" s="74">
        <v>271.02</v>
      </c>
      <c r="S127" s="74">
        <v>271.02</v>
      </c>
      <c r="T127" s="74">
        <v>271.02</v>
      </c>
      <c r="U127" s="74">
        <v>271.02</v>
      </c>
      <c r="V127" s="74">
        <v>271.02</v>
      </c>
      <c r="W127" s="74">
        <v>271.02</v>
      </c>
      <c r="X127" s="74">
        <v>271.02</v>
      </c>
      <c r="Y127" s="81">
        <v>271.02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108" customFormat="1" ht="18.75" customHeight="1" collapsed="1" thickBot="1" x14ac:dyDescent="0.25">
      <c r="A130" s="109">
        <v>25</v>
      </c>
      <c r="B130" s="138">
        <f t="shared" ref="B130:Y130" si="24">SUM(B131:B134)</f>
        <v>1196.1660000000002</v>
      </c>
      <c r="C130" s="139">
        <f t="shared" si="24"/>
        <v>1205.4259999999999</v>
      </c>
      <c r="D130" s="139">
        <f t="shared" si="24"/>
        <v>1194.7660000000001</v>
      </c>
      <c r="E130" s="139">
        <f t="shared" si="24"/>
        <v>1237.4459999999999</v>
      </c>
      <c r="F130" s="139">
        <f t="shared" si="24"/>
        <v>1226.1559999999999</v>
      </c>
      <c r="G130" s="139">
        <f t="shared" si="24"/>
        <v>1230.576</v>
      </c>
      <c r="H130" s="139">
        <f t="shared" si="24"/>
        <v>1214.4860000000001</v>
      </c>
      <c r="I130" s="139">
        <f t="shared" si="24"/>
        <v>1196.3760000000002</v>
      </c>
      <c r="J130" s="139">
        <f t="shared" si="24"/>
        <v>1206.9960000000001</v>
      </c>
      <c r="K130" s="140">
        <f t="shared" si="24"/>
        <v>1207.866</v>
      </c>
      <c r="L130" s="139">
        <f t="shared" si="24"/>
        <v>1243.4960000000001</v>
      </c>
      <c r="M130" s="141">
        <f t="shared" si="24"/>
        <v>1204.4560000000001</v>
      </c>
      <c r="N130" s="140">
        <f t="shared" si="24"/>
        <v>1206.7860000000001</v>
      </c>
      <c r="O130" s="139">
        <f t="shared" si="24"/>
        <v>1200.076</v>
      </c>
      <c r="P130" s="141">
        <f t="shared" si="24"/>
        <v>1206.9360000000001</v>
      </c>
      <c r="Q130" s="142">
        <f t="shared" si="24"/>
        <v>1230.7060000000001</v>
      </c>
      <c r="R130" s="139">
        <f t="shared" si="24"/>
        <v>1236.5260000000001</v>
      </c>
      <c r="S130" s="142">
        <f t="shared" si="24"/>
        <v>1346.9360000000001</v>
      </c>
      <c r="T130" s="139">
        <f t="shared" si="24"/>
        <v>1222.056</v>
      </c>
      <c r="U130" s="139">
        <f t="shared" si="24"/>
        <v>1213.4459999999999</v>
      </c>
      <c r="V130" s="139">
        <f t="shared" si="24"/>
        <v>1210.566</v>
      </c>
      <c r="W130" s="139">
        <f t="shared" si="24"/>
        <v>1212.7360000000001</v>
      </c>
      <c r="X130" s="139">
        <f t="shared" si="24"/>
        <v>1194.8360000000002</v>
      </c>
      <c r="Y130" s="143">
        <f t="shared" si="24"/>
        <v>1184.2360000000001</v>
      </c>
    </row>
    <row r="131" spans="1:25" s="62" customFormat="1" ht="18.75" hidden="1" customHeight="1" outlineLevel="1" x14ac:dyDescent="0.2">
      <c r="A131" s="157" t="s">
        <v>8</v>
      </c>
      <c r="B131" s="70">
        <f>'цена АТС'!F626</f>
        <v>922.65</v>
      </c>
      <c r="C131" s="71">
        <f>'цена АТС'!F627</f>
        <v>931.91</v>
      </c>
      <c r="D131" s="71">
        <f>'цена АТС'!F628</f>
        <v>921.25</v>
      </c>
      <c r="E131" s="72">
        <f>'цена АТС'!F629</f>
        <v>963.93</v>
      </c>
      <c r="F131" s="71">
        <f>'цена АТС'!F630</f>
        <v>952.64</v>
      </c>
      <c r="G131" s="71">
        <f>'цена АТС'!F631</f>
        <v>957.06</v>
      </c>
      <c r="H131" s="71">
        <f>'цена АТС'!F632</f>
        <v>940.97</v>
      </c>
      <c r="I131" s="71">
        <f>'цена АТС'!F633</f>
        <v>922.86</v>
      </c>
      <c r="J131" s="73">
        <f>'цена АТС'!F634</f>
        <v>933.48</v>
      </c>
      <c r="K131" s="71">
        <f>'цена АТС'!F635</f>
        <v>934.35</v>
      </c>
      <c r="L131" s="71">
        <f>'цена АТС'!F636</f>
        <v>969.98</v>
      </c>
      <c r="M131" s="71">
        <f>'цена АТС'!F637</f>
        <v>930.94</v>
      </c>
      <c r="N131" s="71">
        <f>'цена АТС'!F638</f>
        <v>933.27</v>
      </c>
      <c r="O131" s="71">
        <f>'цена АТС'!F639</f>
        <v>926.56</v>
      </c>
      <c r="P131" s="71">
        <f>'цена АТС'!F640</f>
        <v>933.42</v>
      </c>
      <c r="Q131" s="71">
        <f>'цена АТС'!F641</f>
        <v>957.19</v>
      </c>
      <c r="R131" s="71">
        <f>'цена АТС'!F642</f>
        <v>963.01</v>
      </c>
      <c r="S131" s="71">
        <f>'цена АТС'!F643</f>
        <v>1073.42</v>
      </c>
      <c r="T131" s="71">
        <f>'цена АТС'!F644</f>
        <v>948.54</v>
      </c>
      <c r="U131" s="71">
        <f>'цена АТС'!F645</f>
        <v>939.93</v>
      </c>
      <c r="V131" s="71">
        <f>'цена АТС'!F646</f>
        <v>937.05</v>
      </c>
      <c r="W131" s="71">
        <f>'цена АТС'!F647</f>
        <v>939.22</v>
      </c>
      <c r="X131" s="71">
        <f>'цена АТС'!F648</f>
        <v>921.32</v>
      </c>
      <c r="Y131" s="79">
        <f>'цена АТС'!F649</f>
        <v>910.72</v>
      </c>
    </row>
    <row r="132" spans="1:25" s="62" customFormat="1" ht="18.75" hidden="1" customHeight="1" outlineLevel="1" x14ac:dyDescent="0.2">
      <c r="A132" s="53" t="s">
        <v>9</v>
      </c>
      <c r="B132" s="76">
        <v>271.02</v>
      </c>
      <c r="C132" s="74">
        <v>271.02</v>
      </c>
      <c r="D132" s="74">
        <v>271.02</v>
      </c>
      <c r="E132" s="74">
        <v>271.02</v>
      </c>
      <c r="F132" s="74">
        <v>271.02</v>
      </c>
      <c r="G132" s="74">
        <v>271.02</v>
      </c>
      <c r="H132" s="74">
        <v>271.02</v>
      </c>
      <c r="I132" s="74">
        <v>271.02</v>
      </c>
      <c r="J132" s="74">
        <v>271.02</v>
      </c>
      <c r="K132" s="74">
        <v>271.02</v>
      </c>
      <c r="L132" s="74">
        <v>271.02</v>
      </c>
      <c r="M132" s="74">
        <v>271.02</v>
      </c>
      <c r="N132" s="74">
        <v>271.02</v>
      </c>
      <c r="O132" s="74">
        <v>271.02</v>
      </c>
      <c r="P132" s="74">
        <v>271.02</v>
      </c>
      <c r="Q132" s="74">
        <v>271.02</v>
      </c>
      <c r="R132" s="74">
        <v>271.02</v>
      </c>
      <c r="S132" s="74">
        <v>271.02</v>
      </c>
      <c r="T132" s="74">
        <v>271.02</v>
      </c>
      <c r="U132" s="74">
        <v>271.02</v>
      </c>
      <c r="V132" s="74">
        <v>271.02</v>
      </c>
      <c r="W132" s="74">
        <v>271.02</v>
      </c>
      <c r="X132" s="74">
        <v>271.02</v>
      </c>
      <c r="Y132" s="81">
        <v>271.02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2.496</v>
      </c>
      <c r="C134" s="75">
        <v>2.496</v>
      </c>
      <c r="D134" s="75">
        <v>2.496</v>
      </c>
      <c r="E134" s="75">
        <v>2.496</v>
      </c>
      <c r="F134" s="75">
        <v>2.496</v>
      </c>
      <c r="G134" s="75">
        <v>2.496</v>
      </c>
      <c r="H134" s="75">
        <v>2.496</v>
      </c>
      <c r="I134" s="75">
        <v>2.496</v>
      </c>
      <c r="J134" s="75">
        <v>2.496</v>
      </c>
      <c r="K134" s="75">
        <v>2.496</v>
      </c>
      <c r="L134" s="75">
        <v>2.496</v>
      </c>
      <c r="M134" s="75">
        <v>2.496</v>
      </c>
      <c r="N134" s="75">
        <v>2.496</v>
      </c>
      <c r="O134" s="75">
        <v>2.496</v>
      </c>
      <c r="P134" s="75">
        <v>2.496</v>
      </c>
      <c r="Q134" s="75">
        <v>2.496</v>
      </c>
      <c r="R134" s="75">
        <v>2.496</v>
      </c>
      <c r="S134" s="75">
        <v>2.496</v>
      </c>
      <c r="T134" s="75">
        <v>2.496</v>
      </c>
      <c r="U134" s="75">
        <v>2.496</v>
      </c>
      <c r="V134" s="75">
        <v>2.496</v>
      </c>
      <c r="W134" s="75">
        <v>2.496</v>
      </c>
      <c r="X134" s="75">
        <v>2.496</v>
      </c>
      <c r="Y134" s="82">
        <v>2.496</v>
      </c>
    </row>
    <row r="135" spans="1:25" s="108" customFormat="1" ht="18.75" customHeight="1" collapsed="1" thickBot="1" x14ac:dyDescent="0.25">
      <c r="A135" s="110">
        <v>26</v>
      </c>
      <c r="B135" s="138">
        <f t="shared" ref="B135:Y135" si="25">SUM(B136:B139)</f>
        <v>1231.4259999999999</v>
      </c>
      <c r="C135" s="139">
        <f t="shared" si="25"/>
        <v>1222.056</v>
      </c>
      <c r="D135" s="139">
        <f t="shared" si="25"/>
        <v>1236.5060000000001</v>
      </c>
      <c r="E135" s="139">
        <f t="shared" si="25"/>
        <v>1252.386</v>
      </c>
      <c r="F135" s="139">
        <f t="shared" si="25"/>
        <v>1242.116</v>
      </c>
      <c r="G135" s="139">
        <f t="shared" si="25"/>
        <v>1487.9160000000002</v>
      </c>
      <c r="H135" s="139">
        <f t="shared" si="25"/>
        <v>1236.6060000000002</v>
      </c>
      <c r="I135" s="139">
        <f t="shared" si="25"/>
        <v>1234.636</v>
      </c>
      <c r="J135" s="139">
        <f t="shared" si="25"/>
        <v>1234.386</v>
      </c>
      <c r="K135" s="140">
        <f t="shared" si="25"/>
        <v>1227.5260000000001</v>
      </c>
      <c r="L135" s="139">
        <f t="shared" si="25"/>
        <v>1229.0060000000001</v>
      </c>
      <c r="M135" s="141">
        <f t="shared" si="25"/>
        <v>1234.2660000000001</v>
      </c>
      <c r="N135" s="140">
        <f t="shared" si="25"/>
        <v>1251.6559999999999</v>
      </c>
      <c r="O135" s="139">
        <f t="shared" si="25"/>
        <v>1222.066</v>
      </c>
      <c r="P135" s="141">
        <f t="shared" si="25"/>
        <v>1252.316</v>
      </c>
      <c r="Q135" s="142">
        <f t="shared" si="25"/>
        <v>1257.1559999999999</v>
      </c>
      <c r="R135" s="139">
        <f t="shared" si="25"/>
        <v>1255.4160000000002</v>
      </c>
      <c r="S135" s="142">
        <f t="shared" si="25"/>
        <v>1371.836</v>
      </c>
      <c r="T135" s="139">
        <f t="shared" si="25"/>
        <v>1226.4059999999999</v>
      </c>
      <c r="U135" s="139">
        <f t="shared" si="25"/>
        <v>1227.386</v>
      </c>
      <c r="V135" s="139">
        <f t="shared" si="25"/>
        <v>1228.8960000000002</v>
      </c>
      <c r="W135" s="139">
        <f t="shared" si="25"/>
        <v>1229.346</v>
      </c>
      <c r="X135" s="139">
        <f t="shared" si="25"/>
        <v>1225.4560000000001</v>
      </c>
      <c r="Y135" s="143">
        <f t="shared" si="25"/>
        <v>1211.8560000000002</v>
      </c>
    </row>
    <row r="136" spans="1:25" s="62" customFormat="1" ht="18.75" hidden="1" customHeight="1" outlineLevel="1" x14ac:dyDescent="0.2">
      <c r="A136" s="56" t="s">
        <v>8</v>
      </c>
      <c r="B136" s="70">
        <f>'цена АТС'!F650</f>
        <v>957.91</v>
      </c>
      <c r="C136" s="71">
        <f>'цена АТС'!F651</f>
        <v>948.54</v>
      </c>
      <c r="D136" s="71">
        <f>'цена АТС'!F652</f>
        <v>962.99</v>
      </c>
      <c r="E136" s="72">
        <f>'цена АТС'!F653</f>
        <v>978.87</v>
      </c>
      <c r="F136" s="71">
        <f>'цена АТС'!F654</f>
        <v>968.6</v>
      </c>
      <c r="G136" s="71">
        <f>'цена АТС'!F655</f>
        <v>1214.4000000000001</v>
      </c>
      <c r="H136" s="71">
        <f>'цена АТС'!F656</f>
        <v>963.09</v>
      </c>
      <c r="I136" s="71">
        <f>'цена АТС'!F657</f>
        <v>961.12</v>
      </c>
      <c r="J136" s="73">
        <f>'цена АТС'!F658</f>
        <v>960.87</v>
      </c>
      <c r="K136" s="71">
        <f>'цена АТС'!F659</f>
        <v>954.01</v>
      </c>
      <c r="L136" s="71">
        <f>'цена АТС'!F660</f>
        <v>955.49</v>
      </c>
      <c r="M136" s="71">
        <f>'цена АТС'!F661</f>
        <v>960.75</v>
      </c>
      <c r="N136" s="71">
        <f>'цена АТС'!F662</f>
        <v>978.14</v>
      </c>
      <c r="O136" s="71">
        <f>'цена АТС'!F663</f>
        <v>948.55</v>
      </c>
      <c r="P136" s="71">
        <f>'цена АТС'!F664</f>
        <v>978.8</v>
      </c>
      <c r="Q136" s="71">
        <f>'цена АТС'!F665</f>
        <v>983.64</v>
      </c>
      <c r="R136" s="71">
        <f>'цена АТС'!F666</f>
        <v>981.9</v>
      </c>
      <c r="S136" s="71">
        <f>'цена АТС'!F667</f>
        <v>1098.32</v>
      </c>
      <c r="T136" s="71">
        <f>'цена АТС'!F668</f>
        <v>952.89</v>
      </c>
      <c r="U136" s="71">
        <f>'цена АТС'!F669</f>
        <v>953.87</v>
      </c>
      <c r="V136" s="71">
        <f>'цена АТС'!F670</f>
        <v>955.38</v>
      </c>
      <c r="W136" s="71">
        <f>'цена АТС'!F671</f>
        <v>955.83</v>
      </c>
      <c r="X136" s="71">
        <f>'цена АТС'!F672</f>
        <v>951.94</v>
      </c>
      <c r="Y136" s="79">
        <f>'цена АТС'!F673</f>
        <v>938.34</v>
      </c>
    </row>
    <row r="137" spans="1:25" s="62" customFormat="1" ht="18.75" hidden="1" customHeight="1" outlineLevel="1" x14ac:dyDescent="0.2">
      <c r="A137" s="57" t="s">
        <v>9</v>
      </c>
      <c r="B137" s="76">
        <v>271.02</v>
      </c>
      <c r="C137" s="74">
        <v>271.02</v>
      </c>
      <c r="D137" s="74">
        <v>271.02</v>
      </c>
      <c r="E137" s="74">
        <v>271.02</v>
      </c>
      <c r="F137" s="74">
        <v>271.02</v>
      </c>
      <c r="G137" s="74">
        <v>271.02</v>
      </c>
      <c r="H137" s="74">
        <v>271.02</v>
      </c>
      <c r="I137" s="74">
        <v>271.02</v>
      </c>
      <c r="J137" s="74">
        <v>271.02</v>
      </c>
      <c r="K137" s="74">
        <v>271.02</v>
      </c>
      <c r="L137" s="74">
        <v>271.02</v>
      </c>
      <c r="M137" s="74">
        <v>271.02</v>
      </c>
      <c r="N137" s="74">
        <v>271.02</v>
      </c>
      <c r="O137" s="74">
        <v>271.02</v>
      </c>
      <c r="P137" s="74">
        <v>271.02</v>
      </c>
      <c r="Q137" s="74">
        <v>271.02</v>
      </c>
      <c r="R137" s="74">
        <v>271.02</v>
      </c>
      <c r="S137" s="74">
        <v>271.02</v>
      </c>
      <c r="T137" s="74">
        <v>271.02</v>
      </c>
      <c r="U137" s="74">
        <v>271.02</v>
      </c>
      <c r="V137" s="74">
        <v>271.02</v>
      </c>
      <c r="W137" s="74">
        <v>271.02</v>
      </c>
      <c r="X137" s="74">
        <v>271.02</v>
      </c>
      <c r="Y137" s="81">
        <v>271.02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2.496</v>
      </c>
      <c r="C139" s="75">
        <v>2.496</v>
      </c>
      <c r="D139" s="75">
        <v>2.496</v>
      </c>
      <c r="E139" s="75">
        <v>2.496</v>
      </c>
      <c r="F139" s="75">
        <v>2.496</v>
      </c>
      <c r="G139" s="75">
        <v>2.496</v>
      </c>
      <c r="H139" s="75">
        <v>2.496</v>
      </c>
      <c r="I139" s="75">
        <v>2.496</v>
      </c>
      <c r="J139" s="75">
        <v>2.496</v>
      </c>
      <c r="K139" s="75">
        <v>2.496</v>
      </c>
      <c r="L139" s="75">
        <v>2.496</v>
      </c>
      <c r="M139" s="75">
        <v>2.496</v>
      </c>
      <c r="N139" s="75">
        <v>2.496</v>
      </c>
      <c r="O139" s="75">
        <v>2.496</v>
      </c>
      <c r="P139" s="75">
        <v>2.496</v>
      </c>
      <c r="Q139" s="75">
        <v>2.496</v>
      </c>
      <c r="R139" s="75">
        <v>2.496</v>
      </c>
      <c r="S139" s="75">
        <v>2.496</v>
      </c>
      <c r="T139" s="75">
        <v>2.496</v>
      </c>
      <c r="U139" s="75">
        <v>2.496</v>
      </c>
      <c r="V139" s="75">
        <v>2.496</v>
      </c>
      <c r="W139" s="75">
        <v>2.496</v>
      </c>
      <c r="X139" s="75">
        <v>2.496</v>
      </c>
      <c r="Y139" s="82">
        <v>2.496</v>
      </c>
    </row>
    <row r="140" spans="1:25" s="108" customFormat="1" ht="18.75" customHeight="1" collapsed="1" thickBot="1" x14ac:dyDescent="0.25">
      <c r="A140" s="112">
        <v>27</v>
      </c>
      <c r="B140" s="138">
        <f t="shared" ref="B140:Y140" si="26">SUM(B141:B144)</f>
        <v>1226.076</v>
      </c>
      <c r="C140" s="139">
        <f t="shared" si="26"/>
        <v>1237.4760000000001</v>
      </c>
      <c r="D140" s="139">
        <f t="shared" si="26"/>
        <v>1256.1060000000002</v>
      </c>
      <c r="E140" s="139">
        <f t="shared" si="26"/>
        <v>1257.1660000000002</v>
      </c>
      <c r="F140" s="139">
        <f t="shared" si="26"/>
        <v>1254.4360000000001</v>
      </c>
      <c r="G140" s="139">
        <f t="shared" si="26"/>
        <v>1052.7860000000001</v>
      </c>
      <c r="H140" s="139">
        <f t="shared" si="26"/>
        <v>1240.2260000000001</v>
      </c>
      <c r="I140" s="139">
        <f t="shared" si="26"/>
        <v>1230.6959999999999</v>
      </c>
      <c r="J140" s="139">
        <f t="shared" si="26"/>
        <v>1231.9259999999999</v>
      </c>
      <c r="K140" s="140">
        <f t="shared" si="26"/>
        <v>1232.2360000000001</v>
      </c>
      <c r="L140" s="139">
        <f t="shared" si="26"/>
        <v>1231.4459999999999</v>
      </c>
      <c r="M140" s="141">
        <f t="shared" si="26"/>
        <v>1210.056</v>
      </c>
      <c r="N140" s="140">
        <f t="shared" si="26"/>
        <v>1228.806</v>
      </c>
      <c r="O140" s="139">
        <f t="shared" si="26"/>
        <v>1232.806</v>
      </c>
      <c r="P140" s="141">
        <f t="shared" si="26"/>
        <v>1244.3960000000002</v>
      </c>
      <c r="Q140" s="142">
        <f t="shared" si="26"/>
        <v>1245.1959999999999</v>
      </c>
      <c r="R140" s="139">
        <f t="shared" si="26"/>
        <v>1246.2460000000001</v>
      </c>
      <c r="S140" s="142">
        <f t="shared" si="26"/>
        <v>1236.316</v>
      </c>
      <c r="T140" s="139">
        <f t="shared" si="26"/>
        <v>1243.596</v>
      </c>
      <c r="U140" s="139">
        <f t="shared" si="26"/>
        <v>1212.6660000000002</v>
      </c>
      <c r="V140" s="139">
        <f t="shared" si="26"/>
        <v>1223.4059999999999</v>
      </c>
      <c r="W140" s="139">
        <f t="shared" si="26"/>
        <v>1221.3360000000002</v>
      </c>
      <c r="X140" s="139">
        <f t="shared" si="26"/>
        <v>1224.8760000000002</v>
      </c>
      <c r="Y140" s="143">
        <f t="shared" si="26"/>
        <v>1225.136</v>
      </c>
    </row>
    <row r="141" spans="1:25" s="62" customFormat="1" ht="18.75" hidden="1" customHeight="1" outlineLevel="1" x14ac:dyDescent="0.2">
      <c r="A141" s="56" t="s">
        <v>8</v>
      </c>
      <c r="B141" s="70">
        <f>'цена АТС'!F674</f>
        <v>952.56</v>
      </c>
      <c r="C141" s="71">
        <f>'цена АТС'!F675</f>
        <v>963.96</v>
      </c>
      <c r="D141" s="71">
        <f>'цена АТС'!F676</f>
        <v>982.59</v>
      </c>
      <c r="E141" s="72">
        <f>'цена АТС'!F677</f>
        <v>983.65</v>
      </c>
      <c r="F141" s="71">
        <f>'цена АТС'!F678</f>
        <v>980.92</v>
      </c>
      <c r="G141" s="71">
        <f>'цена АТС'!F679</f>
        <v>779.27</v>
      </c>
      <c r="H141" s="71">
        <f>'цена АТС'!F680</f>
        <v>966.71</v>
      </c>
      <c r="I141" s="71">
        <f>'цена АТС'!F681</f>
        <v>957.18</v>
      </c>
      <c r="J141" s="73">
        <f>'цена АТС'!F682</f>
        <v>958.41</v>
      </c>
      <c r="K141" s="71">
        <f>'цена АТС'!F683</f>
        <v>958.72</v>
      </c>
      <c r="L141" s="71">
        <f>'цена АТС'!F684</f>
        <v>957.93</v>
      </c>
      <c r="M141" s="71">
        <f>'цена АТС'!F685</f>
        <v>936.54</v>
      </c>
      <c r="N141" s="71">
        <f>'цена АТС'!F686</f>
        <v>955.29</v>
      </c>
      <c r="O141" s="71">
        <f>'цена АТС'!F687</f>
        <v>959.29</v>
      </c>
      <c r="P141" s="71">
        <f>'цена АТС'!F688</f>
        <v>970.88</v>
      </c>
      <c r="Q141" s="71">
        <f>'цена АТС'!F689</f>
        <v>971.68</v>
      </c>
      <c r="R141" s="71">
        <f>'цена АТС'!F690</f>
        <v>972.73</v>
      </c>
      <c r="S141" s="71">
        <f>'цена АТС'!F691</f>
        <v>962.8</v>
      </c>
      <c r="T141" s="71">
        <f>'цена АТС'!F692</f>
        <v>970.08</v>
      </c>
      <c r="U141" s="71">
        <f>'цена АТС'!F693</f>
        <v>939.15</v>
      </c>
      <c r="V141" s="71">
        <f>'цена АТС'!F694</f>
        <v>949.89</v>
      </c>
      <c r="W141" s="71">
        <f>'цена АТС'!F695</f>
        <v>947.82</v>
      </c>
      <c r="X141" s="71">
        <f>'цена АТС'!F696</f>
        <v>951.36</v>
      </c>
      <c r="Y141" s="79">
        <f>'цена АТС'!F697</f>
        <v>951.62</v>
      </c>
    </row>
    <row r="142" spans="1:25" s="62" customFormat="1" ht="18.75" hidden="1" customHeight="1" outlineLevel="1" x14ac:dyDescent="0.2">
      <c r="A142" s="57" t="s">
        <v>9</v>
      </c>
      <c r="B142" s="76">
        <v>271.02</v>
      </c>
      <c r="C142" s="74">
        <v>271.02</v>
      </c>
      <c r="D142" s="74">
        <v>271.02</v>
      </c>
      <c r="E142" s="74">
        <v>271.02</v>
      </c>
      <c r="F142" s="74">
        <v>271.02</v>
      </c>
      <c r="G142" s="74">
        <v>271.02</v>
      </c>
      <c r="H142" s="74">
        <v>271.02</v>
      </c>
      <c r="I142" s="74">
        <v>271.02</v>
      </c>
      <c r="J142" s="74">
        <v>271.02</v>
      </c>
      <c r="K142" s="74">
        <v>271.02</v>
      </c>
      <c r="L142" s="74">
        <v>271.02</v>
      </c>
      <c r="M142" s="74">
        <v>271.02</v>
      </c>
      <c r="N142" s="74">
        <v>271.02</v>
      </c>
      <c r="O142" s="74">
        <v>271.02</v>
      </c>
      <c r="P142" s="74">
        <v>271.02</v>
      </c>
      <c r="Q142" s="74">
        <v>271.02</v>
      </c>
      <c r="R142" s="74">
        <v>271.02</v>
      </c>
      <c r="S142" s="74">
        <v>271.02</v>
      </c>
      <c r="T142" s="74">
        <v>271.02</v>
      </c>
      <c r="U142" s="74">
        <v>271.02</v>
      </c>
      <c r="V142" s="74">
        <v>271.02</v>
      </c>
      <c r="W142" s="74">
        <v>271.02</v>
      </c>
      <c r="X142" s="74">
        <v>271.02</v>
      </c>
      <c r="Y142" s="81">
        <v>271.02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108" customFormat="1" ht="18.75" customHeight="1" collapsed="1" thickBot="1" x14ac:dyDescent="0.25">
      <c r="A145" s="111">
        <v>28</v>
      </c>
      <c r="B145" s="138">
        <f t="shared" ref="B145:Y145" si="27">SUM(B146:B149)</f>
        <v>1171.5860000000002</v>
      </c>
      <c r="C145" s="139">
        <f t="shared" si="27"/>
        <v>1178.9459999999999</v>
      </c>
      <c r="D145" s="139">
        <f t="shared" si="27"/>
        <v>1180.4560000000001</v>
      </c>
      <c r="E145" s="139">
        <f t="shared" si="27"/>
        <v>1188.2860000000001</v>
      </c>
      <c r="F145" s="139">
        <f t="shared" si="27"/>
        <v>1176.866</v>
      </c>
      <c r="G145" s="139">
        <f t="shared" si="27"/>
        <v>1178.576</v>
      </c>
      <c r="H145" s="139">
        <f t="shared" si="27"/>
        <v>1177.9459999999999</v>
      </c>
      <c r="I145" s="139">
        <f t="shared" si="27"/>
        <v>1152.4860000000001</v>
      </c>
      <c r="J145" s="139">
        <f t="shared" si="27"/>
        <v>1138.3960000000002</v>
      </c>
      <c r="K145" s="140">
        <f t="shared" si="27"/>
        <v>1148.9760000000001</v>
      </c>
      <c r="L145" s="139">
        <f t="shared" si="27"/>
        <v>1142.576</v>
      </c>
      <c r="M145" s="141">
        <f t="shared" si="27"/>
        <v>1154.9160000000002</v>
      </c>
      <c r="N145" s="140">
        <f t="shared" si="27"/>
        <v>1078.8560000000002</v>
      </c>
      <c r="O145" s="139">
        <f t="shared" si="27"/>
        <v>1068.4960000000001</v>
      </c>
      <c r="P145" s="141">
        <f t="shared" si="27"/>
        <v>1075.9160000000002</v>
      </c>
      <c r="Q145" s="142">
        <f t="shared" si="27"/>
        <v>1188.826</v>
      </c>
      <c r="R145" s="139">
        <f t="shared" si="27"/>
        <v>1187.866</v>
      </c>
      <c r="S145" s="142">
        <f t="shared" si="27"/>
        <v>1189.7260000000001</v>
      </c>
      <c r="T145" s="139">
        <f t="shared" si="27"/>
        <v>1170.596</v>
      </c>
      <c r="U145" s="139">
        <f t="shared" si="27"/>
        <v>1174.056</v>
      </c>
      <c r="V145" s="139">
        <f t="shared" si="27"/>
        <v>1153.9059999999999</v>
      </c>
      <c r="W145" s="139">
        <f t="shared" si="27"/>
        <v>1167.056</v>
      </c>
      <c r="X145" s="139">
        <f t="shared" si="27"/>
        <v>1158.3360000000002</v>
      </c>
      <c r="Y145" s="143">
        <f t="shared" si="27"/>
        <v>1160.5160000000001</v>
      </c>
    </row>
    <row r="146" spans="1:25" s="62" customFormat="1" ht="18.75" hidden="1" customHeight="1" outlineLevel="1" x14ac:dyDescent="0.2">
      <c r="A146" s="157" t="s">
        <v>8</v>
      </c>
      <c r="B146" s="70">
        <f>'цена АТС'!F698</f>
        <v>898.07</v>
      </c>
      <c r="C146" s="71">
        <f>'цена АТС'!F699</f>
        <v>905.43</v>
      </c>
      <c r="D146" s="71">
        <f>'цена АТС'!F700</f>
        <v>906.94</v>
      </c>
      <c r="E146" s="72">
        <f>'цена АТС'!F701</f>
        <v>914.77</v>
      </c>
      <c r="F146" s="71">
        <f>'цена АТС'!F702</f>
        <v>903.35</v>
      </c>
      <c r="G146" s="71">
        <f>'цена АТС'!F703</f>
        <v>905.06</v>
      </c>
      <c r="H146" s="71">
        <f>'цена АТС'!F704</f>
        <v>904.43</v>
      </c>
      <c r="I146" s="71">
        <f>'цена АТС'!F705</f>
        <v>878.97</v>
      </c>
      <c r="J146" s="73">
        <f>'цена АТС'!F706</f>
        <v>864.88</v>
      </c>
      <c r="K146" s="71">
        <f>'цена АТС'!F707</f>
        <v>875.46</v>
      </c>
      <c r="L146" s="71">
        <f>'цена АТС'!F708</f>
        <v>869.06</v>
      </c>
      <c r="M146" s="71">
        <f>'цена АТС'!F709</f>
        <v>881.4</v>
      </c>
      <c r="N146" s="71">
        <f>'цена АТС'!F710</f>
        <v>805.34</v>
      </c>
      <c r="O146" s="71">
        <f>'цена АТС'!F711</f>
        <v>794.98</v>
      </c>
      <c r="P146" s="71">
        <f>'цена АТС'!F712</f>
        <v>802.4</v>
      </c>
      <c r="Q146" s="71">
        <f>'цена АТС'!F713</f>
        <v>915.31</v>
      </c>
      <c r="R146" s="71">
        <f>'цена АТС'!F714</f>
        <v>914.35</v>
      </c>
      <c r="S146" s="71">
        <f>'цена АТС'!F715</f>
        <v>916.21</v>
      </c>
      <c r="T146" s="71">
        <f>'цена АТС'!F716</f>
        <v>897.08</v>
      </c>
      <c r="U146" s="71">
        <f>'цена АТС'!F717</f>
        <v>900.54</v>
      </c>
      <c r="V146" s="71">
        <f>'цена АТС'!F718</f>
        <v>880.39</v>
      </c>
      <c r="W146" s="71">
        <f>'цена АТС'!F719</f>
        <v>893.54</v>
      </c>
      <c r="X146" s="71">
        <f>'цена АТС'!F720</f>
        <v>884.82</v>
      </c>
      <c r="Y146" s="79">
        <f>'цена АТС'!F721</f>
        <v>887</v>
      </c>
    </row>
    <row r="147" spans="1:25" s="62" customFormat="1" ht="18.75" hidden="1" customHeight="1" outlineLevel="1" x14ac:dyDescent="0.2">
      <c r="A147" s="53" t="s">
        <v>9</v>
      </c>
      <c r="B147" s="76">
        <v>271.02</v>
      </c>
      <c r="C147" s="74">
        <v>271.02</v>
      </c>
      <c r="D147" s="74">
        <v>271.02</v>
      </c>
      <c r="E147" s="74">
        <v>271.02</v>
      </c>
      <c r="F147" s="74">
        <v>271.02</v>
      </c>
      <c r="G147" s="74">
        <v>271.02</v>
      </c>
      <c r="H147" s="74">
        <v>271.02</v>
      </c>
      <c r="I147" s="74">
        <v>271.02</v>
      </c>
      <c r="J147" s="74">
        <v>271.02</v>
      </c>
      <c r="K147" s="74">
        <v>271.02</v>
      </c>
      <c r="L147" s="74">
        <v>271.02</v>
      </c>
      <c r="M147" s="74">
        <v>271.02</v>
      </c>
      <c r="N147" s="74">
        <v>271.02</v>
      </c>
      <c r="O147" s="74">
        <v>271.02</v>
      </c>
      <c r="P147" s="74">
        <v>271.02</v>
      </c>
      <c r="Q147" s="74">
        <v>271.02</v>
      </c>
      <c r="R147" s="74">
        <v>271.02</v>
      </c>
      <c r="S147" s="74">
        <v>271.02</v>
      </c>
      <c r="T147" s="74">
        <v>271.02</v>
      </c>
      <c r="U147" s="74">
        <v>271.02</v>
      </c>
      <c r="V147" s="74">
        <v>271.02</v>
      </c>
      <c r="W147" s="74">
        <v>271.02</v>
      </c>
      <c r="X147" s="74">
        <v>271.02</v>
      </c>
      <c r="Y147" s="81">
        <v>271.02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2.496</v>
      </c>
      <c r="C149" s="75">
        <v>2.496</v>
      </c>
      <c r="D149" s="75">
        <v>2.496</v>
      </c>
      <c r="E149" s="75">
        <v>2.496</v>
      </c>
      <c r="F149" s="75">
        <v>2.496</v>
      </c>
      <c r="G149" s="75">
        <v>2.496</v>
      </c>
      <c r="H149" s="75">
        <v>2.496</v>
      </c>
      <c r="I149" s="75">
        <v>2.496</v>
      </c>
      <c r="J149" s="75">
        <v>2.496</v>
      </c>
      <c r="K149" s="75">
        <v>2.496</v>
      </c>
      <c r="L149" s="75">
        <v>2.496</v>
      </c>
      <c r="M149" s="75">
        <v>2.496</v>
      </c>
      <c r="N149" s="75">
        <v>2.496</v>
      </c>
      <c r="O149" s="75">
        <v>2.496</v>
      </c>
      <c r="P149" s="75">
        <v>2.496</v>
      </c>
      <c r="Q149" s="75">
        <v>2.496</v>
      </c>
      <c r="R149" s="75">
        <v>2.496</v>
      </c>
      <c r="S149" s="75">
        <v>2.496</v>
      </c>
      <c r="T149" s="75">
        <v>2.496</v>
      </c>
      <c r="U149" s="75">
        <v>2.496</v>
      </c>
      <c r="V149" s="75">
        <v>2.496</v>
      </c>
      <c r="W149" s="75">
        <v>2.496</v>
      </c>
      <c r="X149" s="75">
        <v>2.496</v>
      </c>
      <c r="Y149" s="82">
        <v>2.496</v>
      </c>
    </row>
    <row r="150" spans="1:25" s="108" customFormat="1" ht="18.75" customHeight="1" collapsed="1" thickBot="1" x14ac:dyDescent="0.25">
      <c r="A150" s="109">
        <v>29</v>
      </c>
      <c r="B150" s="138">
        <f t="shared" ref="B150:Y150" si="28">SUM(B151:B154)</f>
        <v>1203.0360000000001</v>
      </c>
      <c r="C150" s="139">
        <f t="shared" si="28"/>
        <v>1194.2360000000001</v>
      </c>
      <c r="D150" s="139">
        <f t="shared" si="28"/>
        <v>1099.816</v>
      </c>
      <c r="E150" s="139">
        <f t="shared" si="28"/>
        <v>1106.1559999999999</v>
      </c>
      <c r="F150" s="139">
        <f t="shared" si="28"/>
        <v>1110.0360000000001</v>
      </c>
      <c r="G150" s="139">
        <f t="shared" si="28"/>
        <v>1124.136</v>
      </c>
      <c r="H150" s="139">
        <f t="shared" si="28"/>
        <v>1122.8960000000002</v>
      </c>
      <c r="I150" s="139">
        <f t="shared" si="28"/>
        <v>1114.9360000000001</v>
      </c>
      <c r="J150" s="139">
        <f t="shared" si="28"/>
        <v>1098.566</v>
      </c>
      <c r="K150" s="140">
        <f t="shared" si="28"/>
        <v>1096.9560000000001</v>
      </c>
      <c r="L150" s="139">
        <f t="shared" si="28"/>
        <v>1098.6860000000001</v>
      </c>
      <c r="M150" s="141">
        <f t="shared" si="28"/>
        <v>1095.6759999999999</v>
      </c>
      <c r="N150" s="140">
        <f t="shared" si="28"/>
        <v>1099.0160000000001</v>
      </c>
      <c r="O150" s="139">
        <f t="shared" si="28"/>
        <v>1094.5860000000002</v>
      </c>
      <c r="P150" s="141">
        <f t="shared" si="28"/>
        <v>1101.806</v>
      </c>
      <c r="Q150" s="142">
        <f t="shared" si="28"/>
        <v>1205.1860000000001</v>
      </c>
      <c r="R150" s="139">
        <f t="shared" si="28"/>
        <v>1204.6759999999999</v>
      </c>
      <c r="S150" s="142">
        <f t="shared" si="28"/>
        <v>1216.616</v>
      </c>
      <c r="T150" s="139">
        <f t="shared" si="28"/>
        <v>1205.116</v>
      </c>
      <c r="U150" s="139">
        <f t="shared" si="28"/>
        <v>1202.816</v>
      </c>
      <c r="V150" s="139">
        <f t="shared" si="28"/>
        <v>1190.4459999999999</v>
      </c>
      <c r="W150" s="139">
        <f t="shared" si="28"/>
        <v>1202.2060000000001</v>
      </c>
      <c r="X150" s="139">
        <f t="shared" si="28"/>
        <v>1201.306</v>
      </c>
      <c r="Y150" s="143">
        <f t="shared" si="28"/>
        <v>1197.4760000000001</v>
      </c>
    </row>
    <row r="151" spans="1:25" s="62" customFormat="1" ht="18.75" hidden="1" customHeight="1" outlineLevel="1" x14ac:dyDescent="0.2">
      <c r="A151" s="157" t="s">
        <v>8</v>
      </c>
      <c r="B151" s="70">
        <f>'цена АТС'!F722</f>
        <v>929.52</v>
      </c>
      <c r="C151" s="71">
        <f>'цена АТС'!F723</f>
        <v>920.72</v>
      </c>
      <c r="D151" s="71">
        <f>'цена АТС'!F724</f>
        <v>826.3</v>
      </c>
      <c r="E151" s="72">
        <f>'цена АТС'!F725</f>
        <v>832.64</v>
      </c>
      <c r="F151" s="71">
        <f>'цена АТС'!F726</f>
        <v>836.52</v>
      </c>
      <c r="G151" s="71">
        <f>'цена АТС'!F727</f>
        <v>850.62</v>
      </c>
      <c r="H151" s="71">
        <f>'цена АТС'!F728</f>
        <v>849.38</v>
      </c>
      <c r="I151" s="71">
        <f>'цена АТС'!F729</f>
        <v>841.42</v>
      </c>
      <c r="J151" s="73">
        <f>'цена АТС'!F730</f>
        <v>825.05</v>
      </c>
      <c r="K151" s="71">
        <f>'цена АТС'!F731</f>
        <v>823.44</v>
      </c>
      <c r="L151" s="71">
        <f>'цена АТС'!F732</f>
        <v>825.17</v>
      </c>
      <c r="M151" s="71">
        <f>'цена АТС'!F733</f>
        <v>822.16</v>
      </c>
      <c r="N151" s="71">
        <f>'цена АТС'!F734</f>
        <v>825.5</v>
      </c>
      <c r="O151" s="71">
        <f>'цена АТС'!F735</f>
        <v>821.07</v>
      </c>
      <c r="P151" s="71">
        <f>'цена АТС'!F736</f>
        <v>828.29</v>
      </c>
      <c r="Q151" s="71">
        <f>'цена АТС'!F737</f>
        <v>931.67</v>
      </c>
      <c r="R151" s="71">
        <f>'цена АТС'!F738</f>
        <v>931.16</v>
      </c>
      <c r="S151" s="71">
        <f>'цена АТС'!F739</f>
        <v>943.1</v>
      </c>
      <c r="T151" s="71">
        <f>'цена АТС'!F740</f>
        <v>931.6</v>
      </c>
      <c r="U151" s="71">
        <f>'цена АТС'!F741</f>
        <v>929.3</v>
      </c>
      <c r="V151" s="71">
        <f>'цена АТС'!F742</f>
        <v>916.93</v>
      </c>
      <c r="W151" s="71">
        <f>'цена АТС'!F743</f>
        <v>928.69</v>
      </c>
      <c r="X151" s="71">
        <f>'цена АТС'!F744</f>
        <v>927.79</v>
      </c>
      <c r="Y151" s="79">
        <f>'цена АТС'!F745</f>
        <v>923.96</v>
      </c>
    </row>
    <row r="152" spans="1:25" s="62" customFormat="1" ht="18.75" hidden="1" customHeight="1" outlineLevel="1" x14ac:dyDescent="0.2">
      <c r="A152" s="53" t="s">
        <v>9</v>
      </c>
      <c r="B152" s="76">
        <v>271.02</v>
      </c>
      <c r="C152" s="74">
        <v>271.02</v>
      </c>
      <c r="D152" s="74">
        <v>271.02</v>
      </c>
      <c r="E152" s="74">
        <v>271.02</v>
      </c>
      <c r="F152" s="74">
        <v>271.02</v>
      </c>
      <c r="G152" s="74">
        <v>271.02</v>
      </c>
      <c r="H152" s="74">
        <v>271.02</v>
      </c>
      <c r="I152" s="74">
        <v>271.02</v>
      </c>
      <c r="J152" s="74">
        <v>271.02</v>
      </c>
      <c r="K152" s="74">
        <v>271.02</v>
      </c>
      <c r="L152" s="74">
        <v>271.02</v>
      </c>
      <c r="M152" s="74">
        <v>271.02</v>
      </c>
      <c r="N152" s="74">
        <v>271.02</v>
      </c>
      <c r="O152" s="74">
        <v>271.02</v>
      </c>
      <c r="P152" s="74">
        <v>271.02</v>
      </c>
      <c r="Q152" s="74">
        <v>271.02</v>
      </c>
      <c r="R152" s="74">
        <v>271.02</v>
      </c>
      <c r="S152" s="74">
        <v>271.02</v>
      </c>
      <c r="T152" s="74">
        <v>271.02</v>
      </c>
      <c r="U152" s="74">
        <v>271.02</v>
      </c>
      <c r="V152" s="74">
        <v>271.02</v>
      </c>
      <c r="W152" s="74">
        <v>271.02</v>
      </c>
      <c r="X152" s="74">
        <v>271.02</v>
      </c>
      <c r="Y152" s="81">
        <v>271.02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2.496</v>
      </c>
      <c r="C154" s="75">
        <v>2.496</v>
      </c>
      <c r="D154" s="75">
        <v>2.496</v>
      </c>
      <c r="E154" s="75">
        <v>2.496</v>
      </c>
      <c r="F154" s="75">
        <v>2.496</v>
      </c>
      <c r="G154" s="75">
        <v>2.496</v>
      </c>
      <c r="H154" s="75">
        <v>2.496</v>
      </c>
      <c r="I154" s="75">
        <v>2.496</v>
      </c>
      <c r="J154" s="75">
        <v>2.496</v>
      </c>
      <c r="K154" s="75">
        <v>2.496</v>
      </c>
      <c r="L154" s="75">
        <v>2.496</v>
      </c>
      <c r="M154" s="75">
        <v>2.496</v>
      </c>
      <c r="N154" s="75">
        <v>2.496</v>
      </c>
      <c r="O154" s="75">
        <v>2.496</v>
      </c>
      <c r="P154" s="75">
        <v>2.496</v>
      </c>
      <c r="Q154" s="75">
        <v>2.496</v>
      </c>
      <c r="R154" s="75">
        <v>2.496</v>
      </c>
      <c r="S154" s="75">
        <v>2.496</v>
      </c>
      <c r="T154" s="75">
        <v>2.496</v>
      </c>
      <c r="U154" s="75">
        <v>2.496</v>
      </c>
      <c r="V154" s="75">
        <v>2.496</v>
      </c>
      <c r="W154" s="75">
        <v>2.496</v>
      </c>
      <c r="X154" s="75">
        <v>2.496</v>
      </c>
      <c r="Y154" s="82">
        <v>2.496</v>
      </c>
    </row>
    <row r="155" spans="1:25" s="108" customFormat="1" ht="18.75" customHeight="1" collapsed="1" thickBot="1" x14ac:dyDescent="0.25">
      <c r="A155" s="110">
        <v>30</v>
      </c>
      <c r="B155" s="138">
        <f t="shared" ref="B155:Y155" si="29">SUM(B156:B159)</f>
        <v>1200.4560000000001</v>
      </c>
      <c r="C155" s="139">
        <f t="shared" si="29"/>
        <v>1190.7760000000001</v>
      </c>
      <c r="D155" s="139">
        <f t="shared" si="29"/>
        <v>1226.3360000000002</v>
      </c>
      <c r="E155" s="139">
        <f t="shared" si="29"/>
        <v>1147.4860000000001</v>
      </c>
      <c r="F155" s="139">
        <f t="shared" si="29"/>
        <v>1137.6660000000002</v>
      </c>
      <c r="G155" s="139">
        <f t="shared" si="29"/>
        <v>1131.116</v>
      </c>
      <c r="H155" s="139">
        <f t="shared" si="29"/>
        <v>1142.3960000000002</v>
      </c>
      <c r="I155" s="139">
        <f t="shared" si="29"/>
        <v>1130.4660000000001</v>
      </c>
      <c r="J155" s="139">
        <f t="shared" si="29"/>
        <v>1122.9459999999999</v>
      </c>
      <c r="K155" s="140">
        <f t="shared" si="29"/>
        <v>1119.846</v>
      </c>
      <c r="L155" s="139">
        <f t="shared" si="29"/>
        <v>1118.046</v>
      </c>
      <c r="M155" s="141">
        <f t="shared" si="29"/>
        <v>1111.846</v>
      </c>
      <c r="N155" s="140">
        <f t="shared" si="29"/>
        <v>1118.4059999999999</v>
      </c>
      <c r="O155" s="139">
        <f t="shared" si="29"/>
        <v>1110.556</v>
      </c>
      <c r="P155" s="141">
        <f t="shared" si="29"/>
        <v>1136.806</v>
      </c>
      <c r="Q155" s="142">
        <f t="shared" si="29"/>
        <v>1221.2060000000001</v>
      </c>
      <c r="R155" s="139">
        <f t="shared" si="29"/>
        <v>1244.306</v>
      </c>
      <c r="S155" s="142">
        <f t="shared" si="29"/>
        <v>1265.1060000000002</v>
      </c>
      <c r="T155" s="139">
        <f t="shared" si="29"/>
        <v>1242.386</v>
      </c>
      <c r="U155" s="139">
        <f t="shared" si="29"/>
        <v>1230.9760000000001</v>
      </c>
      <c r="V155" s="139">
        <f t="shared" si="29"/>
        <v>1237.0260000000001</v>
      </c>
      <c r="W155" s="139">
        <f t="shared" si="29"/>
        <v>1240.9560000000001</v>
      </c>
      <c r="X155" s="139">
        <f t="shared" si="29"/>
        <v>1242.7460000000001</v>
      </c>
      <c r="Y155" s="143">
        <f t="shared" si="29"/>
        <v>1236.9560000000001</v>
      </c>
    </row>
    <row r="156" spans="1:25" s="62" customFormat="1" ht="18.75" hidden="1" customHeight="1" outlineLevel="1" x14ac:dyDescent="0.2">
      <c r="A156" s="56" t="s">
        <v>8</v>
      </c>
      <c r="B156" s="70">
        <f>'цена АТС'!F746</f>
        <v>926.94</v>
      </c>
      <c r="C156" s="71">
        <f>'цена АТС'!F747</f>
        <v>917.26</v>
      </c>
      <c r="D156" s="71">
        <f>'цена АТС'!F748</f>
        <v>952.82</v>
      </c>
      <c r="E156" s="72">
        <f>'цена АТС'!F749</f>
        <v>873.97</v>
      </c>
      <c r="F156" s="71">
        <f>'цена АТС'!F750</f>
        <v>864.15</v>
      </c>
      <c r="G156" s="71">
        <f>'цена АТС'!F751</f>
        <v>857.6</v>
      </c>
      <c r="H156" s="71">
        <f>'цена АТС'!F752</f>
        <v>868.88</v>
      </c>
      <c r="I156" s="71">
        <f>'цена АТС'!F753</f>
        <v>856.95</v>
      </c>
      <c r="J156" s="73">
        <f>'цена АТС'!F754</f>
        <v>849.43</v>
      </c>
      <c r="K156" s="71">
        <f>'цена АТС'!F755</f>
        <v>846.33</v>
      </c>
      <c r="L156" s="71">
        <f>'цена АТС'!F756</f>
        <v>844.53</v>
      </c>
      <c r="M156" s="71">
        <f>'цена АТС'!F757</f>
        <v>838.33</v>
      </c>
      <c r="N156" s="71">
        <f>'цена АТС'!F758</f>
        <v>844.89</v>
      </c>
      <c r="O156" s="71">
        <f>'цена АТС'!F759</f>
        <v>837.04</v>
      </c>
      <c r="P156" s="71">
        <f>'цена АТС'!F760</f>
        <v>863.29</v>
      </c>
      <c r="Q156" s="71">
        <f>'цена АТС'!F761</f>
        <v>947.69</v>
      </c>
      <c r="R156" s="71">
        <f>'цена АТС'!F762</f>
        <v>970.79</v>
      </c>
      <c r="S156" s="71">
        <f>'цена АТС'!F763</f>
        <v>991.59</v>
      </c>
      <c r="T156" s="71">
        <f>'цена АТС'!F764</f>
        <v>968.87</v>
      </c>
      <c r="U156" s="71">
        <f>'цена АТС'!F765</f>
        <v>957.46</v>
      </c>
      <c r="V156" s="71">
        <f>'цена АТС'!F766</f>
        <v>963.51</v>
      </c>
      <c r="W156" s="71">
        <f>'цена АТС'!F767</f>
        <v>967.44</v>
      </c>
      <c r="X156" s="71">
        <f>'цена АТС'!F768</f>
        <v>969.23</v>
      </c>
      <c r="Y156" s="79">
        <f>'цена АТС'!F769</f>
        <v>963.44</v>
      </c>
    </row>
    <row r="157" spans="1:25" s="62" customFormat="1" ht="18.75" hidden="1" customHeight="1" outlineLevel="1" x14ac:dyDescent="0.2">
      <c r="A157" s="57" t="s">
        <v>9</v>
      </c>
      <c r="B157" s="76">
        <v>271.02</v>
      </c>
      <c r="C157" s="74">
        <v>271.02</v>
      </c>
      <c r="D157" s="74">
        <v>271.02</v>
      </c>
      <c r="E157" s="74">
        <v>271.02</v>
      </c>
      <c r="F157" s="74">
        <v>271.02</v>
      </c>
      <c r="G157" s="74">
        <v>271.02</v>
      </c>
      <c r="H157" s="74">
        <v>271.02</v>
      </c>
      <c r="I157" s="74">
        <v>271.02</v>
      </c>
      <c r="J157" s="74">
        <v>271.02</v>
      </c>
      <c r="K157" s="74">
        <v>271.02</v>
      </c>
      <c r="L157" s="74">
        <v>271.02</v>
      </c>
      <c r="M157" s="74">
        <v>271.02</v>
      </c>
      <c r="N157" s="74">
        <v>271.02</v>
      </c>
      <c r="O157" s="74">
        <v>271.02</v>
      </c>
      <c r="P157" s="74">
        <v>271.02</v>
      </c>
      <c r="Q157" s="74">
        <v>271.02</v>
      </c>
      <c r="R157" s="74">
        <v>271.02</v>
      </c>
      <c r="S157" s="74">
        <v>271.02</v>
      </c>
      <c r="T157" s="74">
        <v>271.02</v>
      </c>
      <c r="U157" s="74">
        <v>271.02</v>
      </c>
      <c r="V157" s="74">
        <v>271.02</v>
      </c>
      <c r="W157" s="74">
        <v>271.02</v>
      </c>
      <c r="X157" s="74">
        <v>271.02</v>
      </c>
      <c r="Y157" s="81">
        <v>271.02</v>
      </c>
    </row>
    <row r="158" spans="1:25" s="62" customFormat="1" ht="18.75" hidden="1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hidden="1" customHeight="1" outlineLevel="1" thickBot="1" x14ac:dyDescent="0.25">
      <c r="A159" s="147" t="s">
        <v>11</v>
      </c>
      <c r="B159" s="77">
        <v>2.496</v>
      </c>
      <c r="C159" s="75">
        <v>2.496</v>
      </c>
      <c r="D159" s="75">
        <v>2.496</v>
      </c>
      <c r="E159" s="75">
        <v>2.496</v>
      </c>
      <c r="F159" s="75">
        <v>2.496</v>
      </c>
      <c r="G159" s="75">
        <v>2.496</v>
      </c>
      <c r="H159" s="75">
        <v>2.496</v>
      </c>
      <c r="I159" s="75">
        <v>2.496</v>
      </c>
      <c r="J159" s="75">
        <v>2.496</v>
      </c>
      <c r="K159" s="75">
        <v>2.496</v>
      </c>
      <c r="L159" s="75">
        <v>2.496</v>
      </c>
      <c r="M159" s="75">
        <v>2.496</v>
      </c>
      <c r="N159" s="75">
        <v>2.496</v>
      </c>
      <c r="O159" s="75">
        <v>2.496</v>
      </c>
      <c r="P159" s="75">
        <v>2.496</v>
      </c>
      <c r="Q159" s="75">
        <v>2.496</v>
      </c>
      <c r="R159" s="75">
        <v>2.496</v>
      </c>
      <c r="S159" s="75">
        <v>2.496</v>
      </c>
      <c r="T159" s="75">
        <v>2.496</v>
      </c>
      <c r="U159" s="75">
        <v>2.496</v>
      </c>
      <c r="V159" s="75">
        <v>2.496</v>
      </c>
      <c r="W159" s="75">
        <v>2.496</v>
      </c>
      <c r="X159" s="75">
        <v>2.496</v>
      </c>
      <c r="Y159" s="82">
        <v>2.496</v>
      </c>
    </row>
    <row r="160" spans="1:25" s="108" customFormat="1" ht="18.75" customHeight="1" collapsed="1" thickBot="1" x14ac:dyDescent="0.25">
      <c r="A160" s="112">
        <v>31</v>
      </c>
      <c r="B160" s="138">
        <f t="shared" ref="B160:Y160" si="30">SUM(B161:B164)</f>
        <v>1249.4459999999999</v>
      </c>
      <c r="C160" s="139">
        <f t="shared" si="30"/>
        <v>1234.3760000000002</v>
      </c>
      <c r="D160" s="139">
        <f t="shared" si="30"/>
        <v>1227.7660000000001</v>
      </c>
      <c r="E160" s="139">
        <f t="shared" si="30"/>
        <v>1145.796</v>
      </c>
      <c r="F160" s="139">
        <f t="shared" si="30"/>
        <v>1146.576</v>
      </c>
      <c r="G160" s="139">
        <f t="shared" si="30"/>
        <v>1147.316</v>
      </c>
      <c r="H160" s="139">
        <f t="shared" si="30"/>
        <v>1154.6260000000002</v>
      </c>
      <c r="I160" s="139">
        <f t="shared" si="30"/>
        <v>1143.046</v>
      </c>
      <c r="J160" s="139">
        <f t="shared" si="30"/>
        <v>1135.4860000000001</v>
      </c>
      <c r="K160" s="140">
        <f t="shared" si="30"/>
        <v>1135.316</v>
      </c>
      <c r="L160" s="139">
        <f t="shared" si="30"/>
        <v>1134.4860000000001</v>
      </c>
      <c r="M160" s="141">
        <f t="shared" si="30"/>
        <v>1133.9760000000001</v>
      </c>
      <c r="N160" s="140">
        <f t="shared" si="30"/>
        <v>1143.556</v>
      </c>
      <c r="O160" s="139">
        <f t="shared" si="30"/>
        <v>1134.6759999999999</v>
      </c>
      <c r="P160" s="141">
        <f t="shared" si="30"/>
        <v>1171.866</v>
      </c>
      <c r="Q160" s="142">
        <f t="shared" si="30"/>
        <v>1291.2860000000001</v>
      </c>
      <c r="R160" s="139">
        <f t="shared" si="30"/>
        <v>1297.0860000000002</v>
      </c>
      <c r="S160" s="142">
        <f t="shared" si="30"/>
        <v>1308.346</v>
      </c>
      <c r="T160" s="139">
        <f t="shared" si="30"/>
        <v>1263.6860000000001</v>
      </c>
      <c r="U160" s="139">
        <f t="shared" si="30"/>
        <v>1243.806</v>
      </c>
      <c r="V160" s="139">
        <f t="shared" si="30"/>
        <v>1247.7760000000001</v>
      </c>
      <c r="W160" s="139">
        <f t="shared" si="30"/>
        <v>1248.596</v>
      </c>
      <c r="X160" s="139">
        <f t="shared" si="30"/>
        <v>1254.9960000000001</v>
      </c>
      <c r="Y160" s="143">
        <f t="shared" si="30"/>
        <v>1248.616</v>
      </c>
    </row>
    <row r="161" spans="1:25" s="62" customFormat="1" ht="18.75" customHeight="1" outlineLevel="1" x14ac:dyDescent="0.2">
      <c r="A161" s="157" t="s">
        <v>8</v>
      </c>
      <c r="B161" s="70">
        <f>'цена АТС'!F770</f>
        <v>975.93</v>
      </c>
      <c r="C161" s="71">
        <f>'цена АТС'!F771</f>
        <v>960.86</v>
      </c>
      <c r="D161" s="71">
        <f>'цена АТС'!F772</f>
        <v>954.25</v>
      </c>
      <c r="E161" s="72">
        <f>'цена АТС'!F773</f>
        <v>872.28</v>
      </c>
      <c r="F161" s="71">
        <f>'цена АТС'!F774</f>
        <v>873.06</v>
      </c>
      <c r="G161" s="71">
        <f>'цена АТС'!F775</f>
        <v>873.8</v>
      </c>
      <c r="H161" s="71">
        <f>'цена АТС'!F776</f>
        <v>881.11</v>
      </c>
      <c r="I161" s="71">
        <f>'цена АТС'!F777</f>
        <v>869.53</v>
      </c>
      <c r="J161" s="73">
        <f>'цена АТС'!F778</f>
        <v>861.97</v>
      </c>
      <c r="K161" s="71">
        <f>'цена АТС'!F779</f>
        <v>861.8</v>
      </c>
      <c r="L161" s="71">
        <f>'цена АТС'!F780</f>
        <v>860.97</v>
      </c>
      <c r="M161" s="71">
        <f>'цена АТС'!F781</f>
        <v>860.46</v>
      </c>
      <c r="N161" s="71">
        <f>'цена АТС'!F782</f>
        <v>870.04</v>
      </c>
      <c r="O161" s="71">
        <f>'цена АТС'!F783</f>
        <v>861.16</v>
      </c>
      <c r="P161" s="71">
        <f>'цена АТС'!F784</f>
        <v>898.35</v>
      </c>
      <c r="Q161" s="71">
        <f>'цена АТС'!F785</f>
        <v>1017.77</v>
      </c>
      <c r="R161" s="71">
        <f>'цена АТС'!F786</f>
        <v>1023.57</v>
      </c>
      <c r="S161" s="71">
        <f>'цена АТС'!F787</f>
        <v>1034.83</v>
      </c>
      <c r="T161" s="71">
        <f>'цена АТС'!F788</f>
        <v>990.17</v>
      </c>
      <c r="U161" s="71">
        <f>'цена АТС'!F789</f>
        <v>970.29</v>
      </c>
      <c r="V161" s="71">
        <f>'цена АТС'!F790</f>
        <v>974.26</v>
      </c>
      <c r="W161" s="71">
        <f>'цена АТС'!F791</f>
        <v>975.08</v>
      </c>
      <c r="X161" s="71">
        <f>'цена АТС'!F792</f>
        <v>981.48</v>
      </c>
      <c r="Y161" s="79">
        <f>'цена АТС'!F793</f>
        <v>975.1</v>
      </c>
    </row>
    <row r="162" spans="1:25" s="62" customFormat="1" ht="18.75" customHeight="1" outlineLevel="1" x14ac:dyDescent="0.2">
      <c r="A162" s="53" t="s">
        <v>9</v>
      </c>
      <c r="B162" s="76">
        <v>271.02</v>
      </c>
      <c r="C162" s="74">
        <v>271.02</v>
      </c>
      <c r="D162" s="74">
        <v>271.02</v>
      </c>
      <c r="E162" s="74">
        <v>271.02</v>
      </c>
      <c r="F162" s="74">
        <v>271.02</v>
      </c>
      <c r="G162" s="74">
        <v>271.02</v>
      </c>
      <c r="H162" s="74">
        <v>271.02</v>
      </c>
      <c r="I162" s="74">
        <v>271.02</v>
      </c>
      <c r="J162" s="74">
        <v>271.02</v>
      </c>
      <c r="K162" s="74">
        <v>271.02</v>
      </c>
      <c r="L162" s="74">
        <v>271.02</v>
      </c>
      <c r="M162" s="74">
        <v>271.02</v>
      </c>
      <c r="N162" s="74">
        <v>271.02</v>
      </c>
      <c r="O162" s="74">
        <v>271.02</v>
      </c>
      <c r="P162" s="74">
        <v>271.02</v>
      </c>
      <c r="Q162" s="74">
        <v>271.02</v>
      </c>
      <c r="R162" s="74">
        <v>271.02</v>
      </c>
      <c r="S162" s="74">
        <v>271.02</v>
      </c>
      <c r="T162" s="74">
        <v>271.02</v>
      </c>
      <c r="U162" s="74">
        <v>271.02</v>
      </c>
      <c r="V162" s="74">
        <v>271.02</v>
      </c>
      <c r="W162" s="74">
        <v>271.02</v>
      </c>
      <c r="X162" s="74">
        <v>271.02</v>
      </c>
      <c r="Y162" s="81">
        <v>271.02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ht="15" thickBot="1" x14ac:dyDescent="0.25">
      <c r="A165" s="85"/>
      <c r="Y165" s="85"/>
    </row>
    <row r="166" spans="1:25" s="62" customFormat="1" ht="30.75" customHeight="1" thickBot="1" x14ac:dyDescent="0.25">
      <c r="A166" s="389" t="s">
        <v>47</v>
      </c>
      <c r="B166" s="391" t="s">
        <v>62</v>
      </c>
      <c r="C166" s="392"/>
      <c r="D166" s="392"/>
      <c r="E166" s="392"/>
      <c r="F166" s="392"/>
      <c r="G166" s="392"/>
      <c r="H166" s="392"/>
      <c r="I166" s="392"/>
      <c r="J166" s="392"/>
      <c r="K166" s="392"/>
      <c r="L166" s="392"/>
      <c r="M166" s="392"/>
      <c r="N166" s="392"/>
      <c r="O166" s="392"/>
      <c r="P166" s="392"/>
      <c r="Q166" s="392"/>
      <c r="R166" s="392"/>
      <c r="S166" s="392"/>
      <c r="T166" s="392"/>
      <c r="U166" s="392"/>
      <c r="V166" s="392"/>
      <c r="W166" s="392"/>
      <c r="X166" s="392"/>
      <c r="Y166" s="393"/>
    </row>
    <row r="167" spans="1:25" s="62" customFormat="1" ht="39" customHeight="1" thickBot="1" x14ac:dyDescent="0.25">
      <c r="A167" s="390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108" customFormat="1" ht="18.75" customHeight="1" thickBot="1" x14ac:dyDescent="0.25">
      <c r="A168" s="113">
        <v>1</v>
      </c>
      <c r="B168" s="101">
        <f t="shared" ref="B168:Y168" si="31">SUM(B169:B172)</f>
        <v>1430.586</v>
      </c>
      <c r="C168" s="102">
        <f t="shared" si="31"/>
        <v>1434.7360000000001</v>
      </c>
      <c r="D168" s="102">
        <f t="shared" si="31"/>
        <v>1473.056</v>
      </c>
      <c r="E168" s="103">
        <f t="shared" si="31"/>
        <v>1479.0260000000001</v>
      </c>
      <c r="F168" s="103">
        <f t="shared" si="31"/>
        <v>1478.5360000000001</v>
      </c>
      <c r="G168" s="103">
        <f t="shared" si="31"/>
        <v>1481.9259999999999</v>
      </c>
      <c r="H168" s="103">
        <f t="shared" si="31"/>
        <v>1474.1660000000002</v>
      </c>
      <c r="I168" s="103">
        <f t="shared" si="31"/>
        <v>1475.7160000000001</v>
      </c>
      <c r="J168" s="103">
        <f t="shared" si="31"/>
        <v>1463.336</v>
      </c>
      <c r="K168" s="104">
        <f t="shared" si="31"/>
        <v>1466.306</v>
      </c>
      <c r="L168" s="103">
        <f t="shared" si="31"/>
        <v>1438.7260000000001</v>
      </c>
      <c r="M168" s="105">
        <f t="shared" si="31"/>
        <v>1440.136</v>
      </c>
      <c r="N168" s="104">
        <f t="shared" si="31"/>
        <v>1450.1860000000001</v>
      </c>
      <c r="O168" s="103">
        <f t="shared" si="31"/>
        <v>1443.1959999999999</v>
      </c>
      <c r="P168" s="105">
        <f t="shared" si="31"/>
        <v>1480.076</v>
      </c>
      <c r="Q168" s="106">
        <f t="shared" si="31"/>
        <v>1495.6559999999999</v>
      </c>
      <c r="R168" s="103">
        <f t="shared" si="31"/>
        <v>1494.046</v>
      </c>
      <c r="S168" s="106">
        <f t="shared" si="31"/>
        <v>1493.9160000000002</v>
      </c>
      <c r="T168" s="103">
        <f t="shared" si="31"/>
        <v>1441.2060000000001</v>
      </c>
      <c r="U168" s="102">
        <f t="shared" si="31"/>
        <v>1435.7160000000001</v>
      </c>
      <c r="V168" s="102">
        <f t="shared" si="31"/>
        <v>1426.4059999999999</v>
      </c>
      <c r="W168" s="102">
        <f t="shared" si="31"/>
        <v>1422.1860000000001</v>
      </c>
      <c r="X168" s="102">
        <f t="shared" si="31"/>
        <v>1411.7460000000001</v>
      </c>
      <c r="Y168" s="107">
        <f t="shared" si="31"/>
        <v>1423.076</v>
      </c>
    </row>
    <row r="169" spans="1:25" s="67" customFormat="1" ht="18.75" customHeight="1" outlineLevel="1" x14ac:dyDescent="0.2">
      <c r="A169" s="56" t="s">
        <v>8</v>
      </c>
      <c r="B169" s="70">
        <f>B11</f>
        <v>907.56</v>
      </c>
      <c r="C169" s="70">
        <f t="shared" ref="C169:Y169" si="32">C11</f>
        <v>911.71</v>
      </c>
      <c r="D169" s="70">
        <f t="shared" si="32"/>
        <v>950.03</v>
      </c>
      <c r="E169" s="70">
        <f t="shared" si="32"/>
        <v>956</v>
      </c>
      <c r="F169" s="70">
        <f t="shared" si="32"/>
        <v>955.51</v>
      </c>
      <c r="G169" s="70">
        <f t="shared" si="32"/>
        <v>958.9</v>
      </c>
      <c r="H169" s="70">
        <f t="shared" si="32"/>
        <v>951.14</v>
      </c>
      <c r="I169" s="70">
        <f t="shared" si="32"/>
        <v>952.69</v>
      </c>
      <c r="J169" s="70">
        <f t="shared" si="32"/>
        <v>940.31</v>
      </c>
      <c r="K169" s="70">
        <f t="shared" si="32"/>
        <v>943.28</v>
      </c>
      <c r="L169" s="70">
        <f t="shared" si="32"/>
        <v>915.7</v>
      </c>
      <c r="M169" s="70">
        <f t="shared" si="32"/>
        <v>917.11</v>
      </c>
      <c r="N169" s="70">
        <f t="shared" si="32"/>
        <v>927.16</v>
      </c>
      <c r="O169" s="70">
        <f t="shared" si="32"/>
        <v>920.17</v>
      </c>
      <c r="P169" s="70">
        <f t="shared" si="32"/>
        <v>957.05</v>
      </c>
      <c r="Q169" s="70">
        <f t="shared" si="32"/>
        <v>972.63</v>
      </c>
      <c r="R169" s="70">
        <f t="shared" si="32"/>
        <v>971.02</v>
      </c>
      <c r="S169" s="70">
        <f t="shared" si="32"/>
        <v>970.89</v>
      </c>
      <c r="T169" s="70">
        <f t="shared" si="32"/>
        <v>918.18</v>
      </c>
      <c r="U169" s="70">
        <f t="shared" si="32"/>
        <v>912.69</v>
      </c>
      <c r="V169" s="70">
        <f t="shared" si="32"/>
        <v>903.38</v>
      </c>
      <c r="W169" s="70">
        <f t="shared" si="32"/>
        <v>899.16</v>
      </c>
      <c r="X169" s="70">
        <f t="shared" si="32"/>
        <v>888.72</v>
      </c>
      <c r="Y169" s="70">
        <f t="shared" si="32"/>
        <v>900.05</v>
      </c>
    </row>
    <row r="170" spans="1:25" s="67" customFormat="1" ht="18.75" customHeight="1" outlineLevel="1" x14ac:dyDescent="0.2">
      <c r="A170" s="57" t="s">
        <v>9</v>
      </c>
      <c r="B170" s="76">
        <v>520.53</v>
      </c>
      <c r="C170" s="74">
        <v>520.53</v>
      </c>
      <c r="D170" s="74">
        <v>520.53</v>
      </c>
      <c r="E170" s="74">
        <v>520.53</v>
      </c>
      <c r="F170" s="74">
        <v>520.53</v>
      </c>
      <c r="G170" s="74">
        <v>520.53</v>
      </c>
      <c r="H170" s="74">
        <v>520.53</v>
      </c>
      <c r="I170" s="74">
        <v>520.53</v>
      </c>
      <c r="J170" s="74">
        <v>520.53</v>
      </c>
      <c r="K170" s="74">
        <v>520.53</v>
      </c>
      <c r="L170" s="74">
        <v>520.53</v>
      </c>
      <c r="M170" s="74">
        <v>520.53</v>
      </c>
      <c r="N170" s="74">
        <v>520.53</v>
      </c>
      <c r="O170" s="74">
        <v>520.53</v>
      </c>
      <c r="P170" s="74">
        <v>520.53</v>
      </c>
      <c r="Q170" s="74">
        <v>520.53</v>
      </c>
      <c r="R170" s="74">
        <v>520.53</v>
      </c>
      <c r="S170" s="74">
        <v>520.53</v>
      </c>
      <c r="T170" s="74">
        <v>520.53</v>
      </c>
      <c r="U170" s="74">
        <v>520.53</v>
      </c>
      <c r="V170" s="74">
        <v>520.53</v>
      </c>
      <c r="W170" s="74">
        <v>520.53</v>
      </c>
      <c r="X170" s="74">
        <v>520.53</v>
      </c>
      <c r="Y170" s="81">
        <v>520.53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59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2</v>
      </c>
      <c r="B173" s="101">
        <f t="shared" ref="B173:Y173" si="33">SUM(B174:B177)</f>
        <v>1516.556</v>
      </c>
      <c r="C173" s="102">
        <f t="shared" si="33"/>
        <v>1524.596</v>
      </c>
      <c r="D173" s="102">
        <f t="shared" si="33"/>
        <v>1528.9660000000001</v>
      </c>
      <c r="E173" s="103">
        <f t="shared" si="33"/>
        <v>1553.806</v>
      </c>
      <c r="F173" s="103">
        <f t="shared" si="33"/>
        <v>1534.5260000000001</v>
      </c>
      <c r="G173" s="103">
        <f t="shared" si="33"/>
        <v>1581.856</v>
      </c>
      <c r="H173" s="103">
        <f t="shared" si="33"/>
        <v>1598.0260000000001</v>
      </c>
      <c r="I173" s="103">
        <f t="shared" si="33"/>
        <v>1569.846</v>
      </c>
      <c r="J173" s="103">
        <f t="shared" si="33"/>
        <v>1575.326</v>
      </c>
      <c r="K173" s="104">
        <f t="shared" si="33"/>
        <v>1528.076</v>
      </c>
      <c r="L173" s="103">
        <f t="shared" si="33"/>
        <v>1535.9860000000001</v>
      </c>
      <c r="M173" s="105">
        <f t="shared" si="33"/>
        <v>1540.9560000000001</v>
      </c>
      <c r="N173" s="104">
        <f t="shared" si="33"/>
        <v>1535.056</v>
      </c>
      <c r="O173" s="103">
        <f t="shared" si="33"/>
        <v>1557.576</v>
      </c>
      <c r="P173" s="105">
        <f t="shared" si="33"/>
        <v>1574.7660000000001</v>
      </c>
      <c r="Q173" s="106">
        <f t="shared" si="33"/>
        <v>1596.336</v>
      </c>
      <c r="R173" s="103">
        <f t="shared" si="33"/>
        <v>1588.326</v>
      </c>
      <c r="S173" s="106">
        <f t="shared" si="33"/>
        <v>1600.296</v>
      </c>
      <c r="T173" s="103">
        <f t="shared" si="33"/>
        <v>1560.326</v>
      </c>
      <c r="U173" s="102">
        <f t="shared" si="33"/>
        <v>1560.806</v>
      </c>
      <c r="V173" s="102">
        <f t="shared" si="33"/>
        <v>1553.586</v>
      </c>
      <c r="W173" s="102">
        <f t="shared" si="33"/>
        <v>1507.3960000000002</v>
      </c>
      <c r="X173" s="102">
        <f t="shared" si="33"/>
        <v>1568.9160000000002</v>
      </c>
      <c r="Y173" s="107">
        <f t="shared" si="33"/>
        <v>1567.076</v>
      </c>
    </row>
    <row r="174" spans="1:25" s="62" customFormat="1" ht="18.75" hidden="1" customHeight="1" outlineLevel="1" x14ac:dyDescent="0.2">
      <c r="A174" s="56" t="s">
        <v>8</v>
      </c>
      <c r="B174" s="70">
        <f>B16</f>
        <v>993.53</v>
      </c>
      <c r="C174" s="70">
        <f t="shared" ref="C174:Y174" si="34">C16</f>
        <v>1001.57</v>
      </c>
      <c r="D174" s="70">
        <f t="shared" si="34"/>
        <v>1005.94</v>
      </c>
      <c r="E174" s="70">
        <f t="shared" si="34"/>
        <v>1030.78</v>
      </c>
      <c r="F174" s="70">
        <f t="shared" si="34"/>
        <v>1011.5</v>
      </c>
      <c r="G174" s="70">
        <f t="shared" si="34"/>
        <v>1058.83</v>
      </c>
      <c r="H174" s="70">
        <f t="shared" si="34"/>
        <v>1075</v>
      </c>
      <c r="I174" s="70">
        <f t="shared" si="34"/>
        <v>1046.82</v>
      </c>
      <c r="J174" s="70">
        <f t="shared" si="34"/>
        <v>1052.3</v>
      </c>
      <c r="K174" s="70">
        <f t="shared" si="34"/>
        <v>1005.05</v>
      </c>
      <c r="L174" s="70">
        <f t="shared" si="34"/>
        <v>1012.96</v>
      </c>
      <c r="M174" s="70">
        <f t="shared" si="34"/>
        <v>1017.93</v>
      </c>
      <c r="N174" s="70">
        <f t="shared" si="34"/>
        <v>1012.03</v>
      </c>
      <c r="O174" s="70">
        <f t="shared" si="34"/>
        <v>1034.55</v>
      </c>
      <c r="P174" s="70">
        <f t="shared" si="34"/>
        <v>1051.74</v>
      </c>
      <c r="Q174" s="70">
        <f t="shared" si="34"/>
        <v>1073.31</v>
      </c>
      <c r="R174" s="70">
        <f t="shared" si="34"/>
        <v>1065.3</v>
      </c>
      <c r="S174" s="70">
        <f t="shared" si="34"/>
        <v>1077.27</v>
      </c>
      <c r="T174" s="70">
        <f t="shared" si="34"/>
        <v>1037.3</v>
      </c>
      <c r="U174" s="70">
        <f t="shared" si="34"/>
        <v>1037.78</v>
      </c>
      <c r="V174" s="70">
        <f t="shared" si="34"/>
        <v>1030.56</v>
      </c>
      <c r="W174" s="70">
        <f t="shared" si="34"/>
        <v>984.37</v>
      </c>
      <c r="X174" s="70">
        <f t="shared" si="34"/>
        <v>1045.8900000000001</v>
      </c>
      <c r="Y174" s="70">
        <f t="shared" si="34"/>
        <v>1044.05</v>
      </c>
    </row>
    <row r="175" spans="1:25" s="62" customFormat="1" ht="18.75" hidden="1" customHeight="1" outlineLevel="1" x14ac:dyDescent="0.2">
      <c r="A175" s="57" t="s">
        <v>9</v>
      </c>
      <c r="B175" s="76">
        <v>520.53</v>
      </c>
      <c r="C175" s="74">
        <v>520.53</v>
      </c>
      <c r="D175" s="74">
        <v>520.53</v>
      </c>
      <c r="E175" s="74">
        <v>520.53</v>
      </c>
      <c r="F175" s="74">
        <v>520.53</v>
      </c>
      <c r="G175" s="74">
        <v>520.53</v>
      </c>
      <c r="H175" s="74">
        <v>520.53</v>
      </c>
      <c r="I175" s="74">
        <v>520.53</v>
      </c>
      <c r="J175" s="74">
        <v>520.53</v>
      </c>
      <c r="K175" s="74">
        <v>520.53</v>
      </c>
      <c r="L175" s="74">
        <v>520.53</v>
      </c>
      <c r="M175" s="74">
        <v>520.53</v>
      </c>
      <c r="N175" s="74">
        <v>520.53</v>
      </c>
      <c r="O175" s="74">
        <v>520.53</v>
      </c>
      <c r="P175" s="74">
        <v>520.53</v>
      </c>
      <c r="Q175" s="74">
        <v>520.53</v>
      </c>
      <c r="R175" s="74">
        <v>520.53</v>
      </c>
      <c r="S175" s="74">
        <v>520.53</v>
      </c>
      <c r="T175" s="74">
        <v>520.53</v>
      </c>
      <c r="U175" s="74">
        <v>520.53</v>
      </c>
      <c r="V175" s="74">
        <v>520.53</v>
      </c>
      <c r="W175" s="74">
        <v>520.53</v>
      </c>
      <c r="X175" s="74">
        <v>520.53</v>
      </c>
      <c r="Y175" s="81">
        <v>520.53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18" t="s">
        <v>11</v>
      </c>
      <c r="B177" s="77">
        <v>2.496</v>
      </c>
      <c r="C177" s="75">
        <v>2.496</v>
      </c>
      <c r="D177" s="75">
        <v>2.496</v>
      </c>
      <c r="E177" s="75">
        <v>2.496</v>
      </c>
      <c r="F177" s="75">
        <v>2.496</v>
      </c>
      <c r="G177" s="75">
        <v>2.496</v>
      </c>
      <c r="H177" s="75">
        <v>2.496</v>
      </c>
      <c r="I177" s="75">
        <v>2.496</v>
      </c>
      <c r="J177" s="75">
        <v>2.496</v>
      </c>
      <c r="K177" s="75">
        <v>2.496</v>
      </c>
      <c r="L177" s="75">
        <v>2.496</v>
      </c>
      <c r="M177" s="75">
        <v>2.496</v>
      </c>
      <c r="N177" s="75">
        <v>2.496</v>
      </c>
      <c r="O177" s="75">
        <v>2.496</v>
      </c>
      <c r="P177" s="75">
        <v>2.496</v>
      </c>
      <c r="Q177" s="75">
        <v>2.496</v>
      </c>
      <c r="R177" s="75">
        <v>2.496</v>
      </c>
      <c r="S177" s="75">
        <v>2.496</v>
      </c>
      <c r="T177" s="75">
        <v>2.496</v>
      </c>
      <c r="U177" s="75">
        <v>2.496</v>
      </c>
      <c r="V177" s="75">
        <v>2.496</v>
      </c>
      <c r="W177" s="75">
        <v>2.496</v>
      </c>
      <c r="X177" s="75">
        <v>2.496</v>
      </c>
      <c r="Y177" s="82">
        <v>2.496</v>
      </c>
    </row>
    <row r="178" spans="1:25" s="62" customFormat="1" ht="18.75" customHeight="1" collapsed="1" thickBot="1" x14ac:dyDescent="0.25">
      <c r="A178" s="109">
        <v>3</v>
      </c>
      <c r="B178" s="101">
        <f t="shared" ref="B178:Y178" si="35">SUM(B179:B182)</f>
        <v>1430.616</v>
      </c>
      <c r="C178" s="102">
        <f t="shared" si="35"/>
        <v>1427.4960000000001</v>
      </c>
      <c r="D178" s="102">
        <f t="shared" si="35"/>
        <v>1422.566</v>
      </c>
      <c r="E178" s="103">
        <f t="shared" si="35"/>
        <v>1428.1060000000002</v>
      </c>
      <c r="F178" s="103">
        <f t="shared" si="35"/>
        <v>1424.9160000000002</v>
      </c>
      <c r="G178" s="103">
        <f t="shared" si="35"/>
        <v>1436.296</v>
      </c>
      <c r="H178" s="103">
        <f t="shared" si="35"/>
        <v>1441.316</v>
      </c>
      <c r="I178" s="103">
        <f t="shared" si="35"/>
        <v>1433.2660000000001</v>
      </c>
      <c r="J178" s="103">
        <f t="shared" si="35"/>
        <v>1425.2560000000001</v>
      </c>
      <c r="K178" s="104">
        <f t="shared" si="35"/>
        <v>1424.2560000000001</v>
      </c>
      <c r="L178" s="103">
        <f t="shared" si="35"/>
        <v>1418.636</v>
      </c>
      <c r="M178" s="105">
        <f t="shared" si="35"/>
        <v>1422.2060000000001</v>
      </c>
      <c r="N178" s="104">
        <f t="shared" si="35"/>
        <v>1416.316</v>
      </c>
      <c r="O178" s="103">
        <f t="shared" si="35"/>
        <v>1421.1460000000002</v>
      </c>
      <c r="P178" s="105">
        <f t="shared" si="35"/>
        <v>1432.4459999999999</v>
      </c>
      <c r="Q178" s="106">
        <f t="shared" si="35"/>
        <v>1433.4560000000001</v>
      </c>
      <c r="R178" s="103">
        <f t="shared" si="35"/>
        <v>1438.366</v>
      </c>
      <c r="S178" s="106">
        <f t="shared" si="35"/>
        <v>1443.3760000000002</v>
      </c>
      <c r="T178" s="103">
        <f t="shared" si="35"/>
        <v>1425.316</v>
      </c>
      <c r="U178" s="102">
        <f t="shared" si="35"/>
        <v>1425.4860000000001</v>
      </c>
      <c r="V178" s="102">
        <f t="shared" si="35"/>
        <v>1419.1959999999999</v>
      </c>
      <c r="W178" s="102">
        <f t="shared" si="35"/>
        <v>1418.846</v>
      </c>
      <c r="X178" s="102">
        <f t="shared" si="35"/>
        <v>1409.596</v>
      </c>
      <c r="Y178" s="107">
        <f t="shared" si="35"/>
        <v>1409.836</v>
      </c>
    </row>
    <row r="179" spans="1:25" s="62" customFormat="1" ht="18.75" hidden="1" customHeight="1" outlineLevel="1" x14ac:dyDescent="0.2">
      <c r="A179" s="56" t="s">
        <v>8</v>
      </c>
      <c r="B179" s="70">
        <f>B21</f>
        <v>907.59</v>
      </c>
      <c r="C179" s="70">
        <f t="shared" ref="C179:Y179" si="36">C21</f>
        <v>904.47</v>
      </c>
      <c r="D179" s="70">
        <f t="shared" si="36"/>
        <v>899.54</v>
      </c>
      <c r="E179" s="70">
        <f t="shared" si="36"/>
        <v>905.08</v>
      </c>
      <c r="F179" s="70">
        <f t="shared" si="36"/>
        <v>901.89</v>
      </c>
      <c r="G179" s="70">
        <f t="shared" si="36"/>
        <v>913.27</v>
      </c>
      <c r="H179" s="70">
        <f t="shared" si="36"/>
        <v>918.29</v>
      </c>
      <c r="I179" s="70">
        <f t="shared" si="36"/>
        <v>910.24</v>
      </c>
      <c r="J179" s="70">
        <f t="shared" si="36"/>
        <v>902.23</v>
      </c>
      <c r="K179" s="70">
        <f t="shared" si="36"/>
        <v>901.23</v>
      </c>
      <c r="L179" s="70">
        <f t="shared" si="36"/>
        <v>895.61</v>
      </c>
      <c r="M179" s="70">
        <f t="shared" si="36"/>
        <v>899.18</v>
      </c>
      <c r="N179" s="70">
        <f t="shared" si="36"/>
        <v>893.29</v>
      </c>
      <c r="O179" s="70">
        <f t="shared" si="36"/>
        <v>898.12</v>
      </c>
      <c r="P179" s="70">
        <f t="shared" si="36"/>
        <v>909.42</v>
      </c>
      <c r="Q179" s="70">
        <f t="shared" si="36"/>
        <v>910.43</v>
      </c>
      <c r="R179" s="70">
        <f t="shared" si="36"/>
        <v>915.34</v>
      </c>
      <c r="S179" s="70">
        <f t="shared" si="36"/>
        <v>920.35</v>
      </c>
      <c r="T179" s="70">
        <f t="shared" si="36"/>
        <v>902.29</v>
      </c>
      <c r="U179" s="70">
        <f t="shared" si="36"/>
        <v>902.46</v>
      </c>
      <c r="V179" s="70">
        <f t="shared" si="36"/>
        <v>896.17</v>
      </c>
      <c r="W179" s="70">
        <f t="shared" si="36"/>
        <v>895.82</v>
      </c>
      <c r="X179" s="70">
        <f t="shared" si="36"/>
        <v>886.57</v>
      </c>
      <c r="Y179" s="70">
        <f t="shared" si="36"/>
        <v>886.81</v>
      </c>
    </row>
    <row r="180" spans="1:25" s="62" customFormat="1" ht="18.75" hidden="1" customHeight="1" outlineLevel="1" x14ac:dyDescent="0.2">
      <c r="A180" s="57" t="s">
        <v>9</v>
      </c>
      <c r="B180" s="76">
        <v>520.53</v>
      </c>
      <c r="C180" s="74">
        <v>520.53</v>
      </c>
      <c r="D180" s="74">
        <v>520.53</v>
      </c>
      <c r="E180" s="74">
        <v>520.53</v>
      </c>
      <c r="F180" s="74">
        <v>520.53</v>
      </c>
      <c r="G180" s="74">
        <v>520.53</v>
      </c>
      <c r="H180" s="74">
        <v>520.53</v>
      </c>
      <c r="I180" s="74">
        <v>520.53</v>
      </c>
      <c r="J180" s="74">
        <v>520.53</v>
      </c>
      <c r="K180" s="74">
        <v>520.53</v>
      </c>
      <c r="L180" s="74">
        <v>520.53</v>
      </c>
      <c r="M180" s="74">
        <v>520.53</v>
      </c>
      <c r="N180" s="74">
        <v>520.53</v>
      </c>
      <c r="O180" s="74">
        <v>520.53</v>
      </c>
      <c r="P180" s="74">
        <v>520.53</v>
      </c>
      <c r="Q180" s="74">
        <v>520.53</v>
      </c>
      <c r="R180" s="74">
        <v>520.53</v>
      </c>
      <c r="S180" s="74">
        <v>520.53</v>
      </c>
      <c r="T180" s="74">
        <v>520.53</v>
      </c>
      <c r="U180" s="74">
        <v>520.53</v>
      </c>
      <c r="V180" s="74">
        <v>520.53</v>
      </c>
      <c r="W180" s="74">
        <v>520.53</v>
      </c>
      <c r="X180" s="74">
        <v>520.53</v>
      </c>
      <c r="Y180" s="81">
        <v>520.53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18" t="s">
        <v>11</v>
      </c>
      <c r="B182" s="77">
        <v>2.496</v>
      </c>
      <c r="C182" s="75">
        <v>2.496</v>
      </c>
      <c r="D182" s="75">
        <v>2.496</v>
      </c>
      <c r="E182" s="75">
        <v>2.496</v>
      </c>
      <c r="F182" s="75">
        <v>2.496</v>
      </c>
      <c r="G182" s="75">
        <v>2.496</v>
      </c>
      <c r="H182" s="75">
        <v>2.496</v>
      </c>
      <c r="I182" s="75">
        <v>2.496</v>
      </c>
      <c r="J182" s="75">
        <v>2.496</v>
      </c>
      <c r="K182" s="75">
        <v>2.496</v>
      </c>
      <c r="L182" s="75">
        <v>2.496</v>
      </c>
      <c r="M182" s="75">
        <v>2.496</v>
      </c>
      <c r="N182" s="75">
        <v>2.496</v>
      </c>
      <c r="O182" s="75">
        <v>2.496</v>
      </c>
      <c r="P182" s="75">
        <v>2.496</v>
      </c>
      <c r="Q182" s="75">
        <v>2.496</v>
      </c>
      <c r="R182" s="75">
        <v>2.496</v>
      </c>
      <c r="S182" s="75">
        <v>2.496</v>
      </c>
      <c r="T182" s="75">
        <v>2.496</v>
      </c>
      <c r="U182" s="75">
        <v>2.496</v>
      </c>
      <c r="V182" s="75">
        <v>2.496</v>
      </c>
      <c r="W182" s="75">
        <v>2.496</v>
      </c>
      <c r="X182" s="75">
        <v>2.496</v>
      </c>
      <c r="Y182" s="82">
        <v>2.496</v>
      </c>
    </row>
    <row r="183" spans="1:25" s="62" customFormat="1" ht="18.75" customHeight="1" collapsed="1" thickBot="1" x14ac:dyDescent="0.25">
      <c r="A183" s="130">
        <v>4</v>
      </c>
      <c r="B183" s="101">
        <f t="shared" ref="B183:Y183" si="37">SUM(B184:B187)</f>
        <v>1442.826</v>
      </c>
      <c r="C183" s="102">
        <f t="shared" si="37"/>
        <v>1458.6959999999999</v>
      </c>
      <c r="D183" s="102">
        <f t="shared" si="37"/>
        <v>1437.3760000000002</v>
      </c>
      <c r="E183" s="103">
        <f t="shared" si="37"/>
        <v>1448.9960000000001</v>
      </c>
      <c r="F183" s="103">
        <f t="shared" si="37"/>
        <v>1447.836</v>
      </c>
      <c r="G183" s="103">
        <f t="shared" si="37"/>
        <v>1451.306</v>
      </c>
      <c r="H183" s="103">
        <f t="shared" si="37"/>
        <v>1454.886</v>
      </c>
      <c r="I183" s="103">
        <f t="shared" si="37"/>
        <v>1444.2560000000001</v>
      </c>
      <c r="J183" s="103">
        <f t="shared" si="37"/>
        <v>1456.336</v>
      </c>
      <c r="K183" s="104">
        <f t="shared" si="37"/>
        <v>1451.9860000000001</v>
      </c>
      <c r="L183" s="103">
        <f t="shared" si="37"/>
        <v>1431.9160000000002</v>
      </c>
      <c r="M183" s="105">
        <f t="shared" si="37"/>
        <v>1436.6060000000002</v>
      </c>
      <c r="N183" s="104">
        <f t="shared" si="37"/>
        <v>1462.136</v>
      </c>
      <c r="O183" s="103">
        <f t="shared" si="37"/>
        <v>1458.7860000000001</v>
      </c>
      <c r="P183" s="105">
        <f t="shared" si="37"/>
        <v>1458.1060000000002</v>
      </c>
      <c r="Q183" s="106">
        <f t="shared" si="37"/>
        <v>1477.2360000000001</v>
      </c>
      <c r="R183" s="103">
        <f t="shared" si="37"/>
        <v>1469.7360000000001</v>
      </c>
      <c r="S183" s="106">
        <f t="shared" si="37"/>
        <v>1474.3560000000002</v>
      </c>
      <c r="T183" s="103">
        <f t="shared" si="37"/>
        <v>1462.0360000000001</v>
      </c>
      <c r="U183" s="102">
        <f t="shared" si="37"/>
        <v>1459.4459999999999</v>
      </c>
      <c r="V183" s="102">
        <f t="shared" si="37"/>
        <v>1454.566</v>
      </c>
      <c r="W183" s="102">
        <f t="shared" si="37"/>
        <v>1460.066</v>
      </c>
      <c r="X183" s="102">
        <f t="shared" si="37"/>
        <v>1453.4259999999999</v>
      </c>
      <c r="Y183" s="107">
        <f t="shared" si="37"/>
        <v>1449.7560000000001</v>
      </c>
    </row>
    <row r="184" spans="1:25" s="62" customFormat="1" ht="18.75" hidden="1" customHeight="1" outlineLevel="1" x14ac:dyDescent="0.2">
      <c r="A184" s="58" t="s">
        <v>8</v>
      </c>
      <c r="B184" s="70">
        <f>B26</f>
        <v>919.8</v>
      </c>
      <c r="C184" s="70">
        <f t="shared" ref="C184:Y184" si="38">C26</f>
        <v>935.67</v>
      </c>
      <c r="D184" s="70">
        <f t="shared" si="38"/>
        <v>914.35</v>
      </c>
      <c r="E184" s="70">
        <f t="shared" si="38"/>
        <v>925.97</v>
      </c>
      <c r="F184" s="70">
        <f t="shared" si="38"/>
        <v>924.81</v>
      </c>
      <c r="G184" s="70">
        <f t="shared" si="38"/>
        <v>928.28</v>
      </c>
      <c r="H184" s="70">
        <f t="shared" si="38"/>
        <v>931.86</v>
      </c>
      <c r="I184" s="70">
        <f t="shared" si="38"/>
        <v>921.23</v>
      </c>
      <c r="J184" s="70">
        <f t="shared" si="38"/>
        <v>933.31</v>
      </c>
      <c r="K184" s="70">
        <f t="shared" si="38"/>
        <v>928.96</v>
      </c>
      <c r="L184" s="70">
        <f t="shared" si="38"/>
        <v>908.89</v>
      </c>
      <c r="M184" s="70">
        <f t="shared" si="38"/>
        <v>913.58</v>
      </c>
      <c r="N184" s="70">
        <f t="shared" si="38"/>
        <v>939.11</v>
      </c>
      <c r="O184" s="70">
        <f t="shared" si="38"/>
        <v>935.76</v>
      </c>
      <c r="P184" s="70">
        <f t="shared" si="38"/>
        <v>935.08</v>
      </c>
      <c r="Q184" s="70">
        <f t="shared" si="38"/>
        <v>954.21</v>
      </c>
      <c r="R184" s="70">
        <f t="shared" si="38"/>
        <v>946.71</v>
      </c>
      <c r="S184" s="70">
        <f t="shared" si="38"/>
        <v>951.33</v>
      </c>
      <c r="T184" s="70">
        <f t="shared" si="38"/>
        <v>939.01</v>
      </c>
      <c r="U184" s="70">
        <f t="shared" si="38"/>
        <v>936.42</v>
      </c>
      <c r="V184" s="70">
        <f t="shared" si="38"/>
        <v>931.54</v>
      </c>
      <c r="W184" s="70">
        <f t="shared" si="38"/>
        <v>937.04</v>
      </c>
      <c r="X184" s="70">
        <f t="shared" si="38"/>
        <v>930.4</v>
      </c>
      <c r="Y184" s="70">
        <f t="shared" si="38"/>
        <v>926.73</v>
      </c>
    </row>
    <row r="185" spans="1:25" s="62" customFormat="1" ht="18.75" hidden="1" customHeight="1" outlineLevel="1" x14ac:dyDescent="0.2">
      <c r="A185" s="57" t="s">
        <v>9</v>
      </c>
      <c r="B185" s="76">
        <v>520.53</v>
      </c>
      <c r="C185" s="74">
        <v>520.53</v>
      </c>
      <c r="D185" s="74">
        <v>520.53</v>
      </c>
      <c r="E185" s="74">
        <v>520.53</v>
      </c>
      <c r="F185" s="74">
        <v>520.53</v>
      </c>
      <c r="G185" s="74">
        <v>520.53</v>
      </c>
      <c r="H185" s="74">
        <v>520.53</v>
      </c>
      <c r="I185" s="74">
        <v>520.53</v>
      </c>
      <c r="J185" s="74">
        <v>520.53</v>
      </c>
      <c r="K185" s="74">
        <v>520.53</v>
      </c>
      <c r="L185" s="74">
        <v>520.53</v>
      </c>
      <c r="M185" s="74">
        <v>520.53</v>
      </c>
      <c r="N185" s="74">
        <v>520.53</v>
      </c>
      <c r="O185" s="74">
        <v>520.53</v>
      </c>
      <c r="P185" s="74">
        <v>520.53</v>
      </c>
      <c r="Q185" s="74">
        <v>520.53</v>
      </c>
      <c r="R185" s="74">
        <v>520.53</v>
      </c>
      <c r="S185" s="74">
        <v>520.53</v>
      </c>
      <c r="T185" s="74">
        <v>520.53</v>
      </c>
      <c r="U185" s="74">
        <v>520.53</v>
      </c>
      <c r="V185" s="74">
        <v>520.53</v>
      </c>
      <c r="W185" s="74">
        <v>520.53</v>
      </c>
      <c r="X185" s="74">
        <v>520.53</v>
      </c>
      <c r="Y185" s="81">
        <v>520.53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18" t="s">
        <v>11</v>
      </c>
      <c r="B187" s="77">
        <v>2.496</v>
      </c>
      <c r="C187" s="75">
        <v>2.496</v>
      </c>
      <c r="D187" s="75">
        <v>2.496</v>
      </c>
      <c r="E187" s="75">
        <v>2.496</v>
      </c>
      <c r="F187" s="75">
        <v>2.496</v>
      </c>
      <c r="G187" s="75">
        <v>2.496</v>
      </c>
      <c r="H187" s="75">
        <v>2.496</v>
      </c>
      <c r="I187" s="75">
        <v>2.496</v>
      </c>
      <c r="J187" s="75">
        <v>2.496</v>
      </c>
      <c r="K187" s="75">
        <v>2.496</v>
      </c>
      <c r="L187" s="75">
        <v>2.496</v>
      </c>
      <c r="M187" s="75">
        <v>2.496</v>
      </c>
      <c r="N187" s="75">
        <v>2.496</v>
      </c>
      <c r="O187" s="75">
        <v>2.496</v>
      </c>
      <c r="P187" s="75">
        <v>2.496</v>
      </c>
      <c r="Q187" s="75">
        <v>2.496</v>
      </c>
      <c r="R187" s="75">
        <v>2.496</v>
      </c>
      <c r="S187" s="75">
        <v>2.496</v>
      </c>
      <c r="T187" s="75">
        <v>2.496</v>
      </c>
      <c r="U187" s="75">
        <v>2.496</v>
      </c>
      <c r="V187" s="75">
        <v>2.496</v>
      </c>
      <c r="W187" s="75">
        <v>2.496</v>
      </c>
      <c r="X187" s="75">
        <v>2.496</v>
      </c>
      <c r="Y187" s="82">
        <v>2.496</v>
      </c>
    </row>
    <row r="188" spans="1:25" s="62" customFormat="1" ht="18.75" customHeight="1" collapsed="1" thickBot="1" x14ac:dyDescent="0.25">
      <c r="A188" s="109">
        <v>5</v>
      </c>
      <c r="B188" s="101">
        <f t="shared" ref="B188:Y188" si="39">SUM(B189:B192)</f>
        <v>1473.6660000000002</v>
      </c>
      <c r="C188" s="102">
        <f t="shared" si="39"/>
        <v>1473.1660000000002</v>
      </c>
      <c r="D188" s="102">
        <f t="shared" si="39"/>
        <v>1470.556</v>
      </c>
      <c r="E188" s="103">
        <f t="shared" si="39"/>
        <v>1485.4760000000001</v>
      </c>
      <c r="F188" s="103">
        <f t="shared" si="39"/>
        <v>1469.3960000000002</v>
      </c>
      <c r="G188" s="103">
        <f t="shared" si="39"/>
        <v>1480.6860000000001</v>
      </c>
      <c r="H188" s="103">
        <f t="shared" si="39"/>
        <v>1481.1860000000001</v>
      </c>
      <c r="I188" s="103">
        <f t="shared" si="39"/>
        <v>1470.6959999999999</v>
      </c>
      <c r="J188" s="103">
        <f t="shared" si="39"/>
        <v>1475.586</v>
      </c>
      <c r="K188" s="104">
        <f t="shared" si="39"/>
        <v>1469.8960000000002</v>
      </c>
      <c r="L188" s="103">
        <f t="shared" si="39"/>
        <v>1465.2660000000001</v>
      </c>
      <c r="M188" s="105">
        <f t="shared" si="39"/>
        <v>1468.9560000000001</v>
      </c>
      <c r="N188" s="104">
        <f t="shared" si="39"/>
        <v>1478.6860000000001</v>
      </c>
      <c r="O188" s="103">
        <f t="shared" si="39"/>
        <v>1471.4560000000001</v>
      </c>
      <c r="P188" s="105">
        <f t="shared" si="39"/>
        <v>1475.0160000000001</v>
      </c>
      <c r="Q188" s="106">
        <f t="shared" si="39"/>
        <v>1495.306</v>
      </c>
      <c r="R188" s="103">
        <f t="shared" si="39"/>
        <v>1491.5260000000001</v>
      </c>
      <c r="S188" s="106">
        <f t="shared" si="39"/>
        <v>1493.4560000000001</v>
      </c>
      <c r="T188" s="103">
        <f t="shared" si="39"/>
        <v>1484.5360000000001</v>
      </c>
      <c r="U188" s="102">
        <f t="shared" si="39"/>
        <v>1473.816</v>
      </c>
      <c r="V188" s="102">
        <f t="shared" si="39"/>
        <v>1452.6759999999999</v>
      </c>
      <c r="W188" s="102">
        <f t="shared" si="39"/>
        <v>1463.6060000000002</v>
      </c>
      <c r="X188" s="102">
        <f t="shared" si="39"/>
        <v>1453.2460000000001</v>
      </c>
      <c r="Y188" s="107">
        <f t="shared" si="39"/>
        <v>1452.9660000000001</v>
      </c>
    </row>
    <row r="189" spans="1:25" s="62" customFormat="1" ht="18.75" hidden="1" customHeight="1" outlineLevel="1" x14ac:dyDescent="0.2">
      <c r="A189" s="56" t="s">
        <v>8</v>
      </c>
      <c r="B189" s="70">
        <f>B31</f>
        <v>950.64</v>
      </c>
      <c r="C189" s="70">
        <f t="shared" ref="C189:Y189" si="40">C31</f>
        <v>950.14</v>
      </c>
      <c r="D189" s="70">
        <f t="shared" si="40"/>
        <v>947.53</v>
      </c>
      <c r="E189" s="70">
        <f t="shared" si="40"/>
        <v>962.45</v>
      </c>
      <c r="F189" s="70">
        <f t="shared" si="40"/>
        <v>946.37</v>
      </c>
      <c r="G189" s="70">
        <f t="shared" si="40"/>
        <v>957.66</v>
      </c>
      <c r="H189" s="70">
        <f t="shared" si="40"/>
        <v>958.16</v>
      </c>
      <c r="I189" s="70">
        <f t="shared" si="40"/>
        <v>947.67</v>
      </c>
      <c r="J189" s="70">
        <f t="shared" si="40"/>
        <v>952.56</v>
      </c>
      <c r="K189" s="70">
        <f t="shared" si="40"/>
        <v>946.87</v>
      </c>
      <c r="L189" s="70">
        <f t="shared" si="40"/>
        <v>942.24</v>
      </c>
      <c r="M189" s="70">
        <f t="shared" si="40"/>
        <v>945.93</v>
      </c>
      <c r="N189" s="70">
        <f t="shared" si="40"/>
        <v>955.66</v>
      </c>
      <c r="O189" s="70">
        <f t="shared" si="40"/>
        <v>948.43</v>
      </c>
      <c r="P189" s="70">
        <f t="shared" si="40"/>
        <v>951.99</v>
      </c>
      <c r="Q189" s="70">
        <f t="shared" si="40"/>
        <v>972.28</v>
      </c>
      <c r="R189" s="70">
        <f t="shared" si="40"/>
        <v>968.5</v>
      </c>
      <c r="S189" s="70">
        <f t="shared" si="40"/>
        <v>970.43</v>
      </c>
      <c r="T189" s="70">
        <f t="shared" si="40"/>
        <v>961.51</v>
      </c>
      <c r="U189" s="70">
        <f t="shared" si="40"/>
        <v>950.79</v>
      </c>
      <c r="V189" s="70">
        <f t="shared" si="40"/>
        <v>929.65</v>
      </c>
      <c r="W189" s="70">
        <f t="shared" si="40"/>
        <v>940.58</v>
      </c>
      <c r="X189" s="70">
        <f t="shared" si="40"/>
        <v>930.22</v>
      </c>
      <c r="Y189" s="70">
        <f t="shared" si="40"/>
        <v>929.94</v>
      </c>
    </row>
    <row r="190" spans="1:25" s="62" customFormat="1" ht="18.75" hidden="1" customHeight="1" outlineLevel="1" x14ac:dyDescent="0.2">
      <c r="A190" s="57" t="s">
        <v>9</v>
      </c>
      <c r="B190" s="76">
        <v>520.53</v>
      </c>
      <c r="C190" s="74">
        <v>520.53</v>
      </c>
      <c r="D190" s="74">
        <v>520.53</v>
      </c>
      <c r="E190" s="74">
        <v>520.53</v>
      </c>
      <c r="F190" s="74">
        <v>520.53</v>
      </c>
      <c r="G190" s="74">
        <v>520.53</v>
      </c>
      <c r="H190" s="74">
        <v>520.53</v>
      </c>
      <c r="I190" s="74">
        <v>520.53</v>
      </c>
      <c r="J190" s="74">
        <v>520.53</v>
      </c>
      <c r="K190" s="74">
        <v>520.53</v>
      </c>
      <c r="L190" s="74">
        <v>520.53</v>
      </c>
      <c r="M190" s="74">
        <v>520.53</v>
      </c>
      <c r="N190" s="74">
        <v>520.53</v>
      </c>
      <c r="O190" s="74">
        <v>520.53</v>
      </c>
      <c r="P190" s="74">
        <v>520.53</v>
      </c>
      <c r="Q190" s="74">
        <v>520.53</v>
      </c>
      <c r="R190" s="74">
        <v>520.53</v>
      </c>
      <c r="S190" s="74">
        <v>520.53</v>
      </c>
      <c r="T190" s="74">
        <v>520.53</v>
      </c>
      <c r="U190" s="74">
        <v>520.53</v>
      </c>
      <c r="V190" s="74">
        <v>520.53</v>
      </c>
      <c r="W190" s="74">
        <v>520.53</v>
      </c>
      <c r="X190" s="74">
        <v>520.53</v>
      </c>
      <c r="Y190" s="81">
        <v>520.53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18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collapsed="1" thickBot="1" x14ac:dyDescent="0.25">
      <c r="A193" s="112">
        <v>6</v>
      </c>
      <c r="B193" s="101">
        <f t="shared" ref="B193:Y193" si="41">SUM(B194:B197)</f>
        <v>1421.6860000000001</v>
      </c>
      <c r="C193" s="102">
        <f t="shared" si="41"/>
        <v>1427.796</v>
      </c>
      <c r="D193" s="102">
        <f t="shared" si="41"/>
        <v>1431.076</v>
      </c>
      <c r="E193" s="103">
        <f t="shared" si="41"/>
        <v>1445.4360000000001</v>
      </c>
      <c r="F193" s="103">
        <f t="shared" si="41"/>
        <v>1441.116</v>
      </c>
      <c r="G193" s="103">
        <f t="shared" si="41"/>
        <v>1444.6959999999999</v>
      </c>
      <c r="H193" s="103">
        <f t="shared" si="41"/>
        <v>1446.7760000000001</v>
      </c>
      <c r="I193" s="103">
        <f t="shared" si="41"/>
        <v>1439.546</v>
      </c>
      <c r="J193" s="103">
        <f t="shared" si="41"/>
        <v>1441.9459999999999</v>
      </c>
      <c r="K193" s="104">
        <f t="shared" si="41"/>
        <v>1437.7160000000001</v>
      </c>
      <c r="L193" s="103">
        <f t="shared" si="41"/>
        <v>1431.4660000000001</v>
      </c>
      <c r="M193" s="105">
        <f t="shared" si="41"/>
        <v>1425.9059999999999</v>
      </c>
      <c r="N193" s="104">
        <f t="shared" si="41"/>
        <v>1423.136</v>
      </c>
      <c r="O193" s="103">
        <f t="shared" si="41"/>
        <v>1419.2060000000001</v>
      </c>
      <c r="P193" s="105">
        <f t="shared" si="41"/>
        <v>1427.9259999999999</v>
      </c>
      <c r="Q193" s="106">
        <f t="shared" si="41"/>
        <v>1479.296</v>
      </c>
      <c r="R193" s="103">
        <f t="shared" si="41"/>
        <v>1452.9459999999999</v>
      </c>
      <c r="S193" s="106">
        <f t="shared" si="41"/>
        <v>1450.9560000000001</v>
      </c>
      <c r="T193" s="103">
        <f t="shared" si="41"/>
        <v>1439.3560000000002</v>
      </c>
      <c r="U193" s="102">
        <f t="shared" si="41"/>
        <v>1429.5060000000001</v>
      </c>
      <c r="V193" s="102">
        <f t="shared" si="41"/>
        <v>1422.556</v>
      </c>
      <c r="W193" s="102">
        <f t="shared" si="41"/>
        <v>1431.7360000000001</v>
      </c>
      <c r="X193" s="102">
        <f t="shared" si="41"/>
        <v>1425.826</v>
      </c>
      <c r="Y193" s="107">
        <f t="shared" si="41"/>
        <v>1422.0360000000001</v>
      </c>
    </row>
    <row r="194" spans="1:25" s="62" customFormat="1" ht="18.75" hidden="1" customHeight="1" outlineLevel="1" x14ac:dyDescent="0.2">
      <c r="A194" s="56" t="s">
        <v>8</v>
      </c>
      <c r="B194" s="70">
        <f>B36</f>
        <v>898.66</v>
      </c>
      <c r="C194" s="70">
        <f t="shared" ref="C194:Y194" si="42">C36</f>
        <v>904.77</v>
      </c>
      <c r="D194" s="70">
        <f t="shared" si="42"/>
        <v>908.05</v>
      </c>
      <c r="E194" s="70">
        <f t="shared" si="42"/>
        <v>922.41</v>
      </c>
      <c r="F194" s="70">
        <f t="shared" si="42"/>
        <v>918.09</v>
      </c>
      <c r="G194" s="70">
        <f t="shared" si="42"/>
        <v>921.67</v>
      </c>
      <c r="H194" s="70">
        <f t="shared" si="42"/>
        <v>923.75</v>
      </c>
      <c r="I194" s="70">
        <f t="shared" si="42"/>
        <v>916.52</v>
      </c>
      <c r="J194" s="70">
        <f t="shared" si="42"/>
        <v>918.92</v>
      </c>
      <c r="K194" s="70">
        <f t="shared" si="42"/>
        <v>914.69</v>
      </c>
      <c r="L194" s="70">
        <f t="shared" si="42"/>
        <v>908.44</v>
      </c>
      <c r="M194" s="70">
        <f t="shared" si="42"/>
        <v>902.88</v>
      </c>
      <c r="N194" s="70">
        <f t="shared" si="42"/>
        <v>900.11</v>
      </c>
      <c r="O194" s="70">
        <f t="shared" si="42"/>
        <v>896.18</v>
      </c>
      <c r="P194" s="70">
        <f t="shared" si="42"/>
        <v>904.9</v>
      </c>
      <c r="Q194" s="70">
        <f t="shared" si="42"/>
        <v>956.27</v>
      </c>
      <c r="R194" s="70">
        <f t="shared" si="42"/>
        <v>929.92</v>
      </c>
      <c r="S194" s="70">
        <f t="shared" si="42"/>
        <v>927.93</v>
      </c>
      <c r="T194" s="70">
        <f t="shared" si="42"/>
        <v>916.33</v>
      </c>
      <c r="U194" s="70">
        <f t="shared" si="42"/>
        <v>906.48</v>
      </c>
      <c r="V194" s="70">
        <f t="shared" si="42"/>
        <v>899.53</v>
      </c>
      <c r="W194" s="70">
        <f t="shared" si="42"/>
        <v>908.71</v>
      </c>
      <c r="X194" s="70">
        <f t="shared" si="42"/>
        <v>902.8</v>
      </c>
      <c r="Y194" s="70">
        <f t="shared" si="42"/>
        <v>899.01</v>
      </c>
    </row>
    <row r="195" spans="1:25" s="62" customFormat="1" ht="18.75" hidden="1" customHeight="1" outlineLevel="1" x14ac:dyDescent="0.2">
      <c r="A195" s="57" t="s">
        <v>9</v>
      </c>
      <c r="B195" s="76">
        <v>520.53</v>
      </c>
      <c r="C195" s="74">
        <v>520.53</v>
      </c>
      <c r="D195" s="74">
        <v>520.53</v>
      </c>
      <c r="E195" s="74">
        <v>520.53</v>
      </c>
      <c r="F195" s="74">
        <v>520.53</v>
      </c>
      <c r="G195" s="74">
        <v>520.53</v>
      </c>
      <c r="H195" s="74">
        <v>520.53</v>
      </c>
      <c r="I195" s="74">
        <v>520.53</v>
      </c>
      <c r="J195" s="74">
        <v>520.53</v>
      </c>
      <c r="K195" s="74">
        <v>520.53</v>
      </c>
      <c r="L195" s="74">
        <v>520.53</v>
      </c>
      <c r="M195" s="74">
        <v>520.53</v>
      </c>
      <c r="N195" s="74">
        <v>520.53</v>
      </c>
      <c r="O195" s="74">
        <v>520.53</v>
      </c>
      <c r="P195" s="74">
        <v>520.53</v>
      </c>
      <c r="Q195" s="74">
        <v>520.53</v>
      </c>
      <c r="R195" s="74">
        <v>520.53</v>
      </c>
      <c r="S195" s="74">
        <v>520.53</v>
      </c>
      <c r="T195" s="74">
        <v>520.53</v>
      </c>
      <c r="U195" s="74">
        <v>520.53</v>
      </c>
      <c r="V195" s="74">
        <v>520.53</v>
      </c>
      <c r="W195" s="74">
        <v>520.53</v>
      </c>
      <c r="X195" s="74">
        <v>520.53</v>
      </c>
      <c r="Y195" s="81">
        <v>520.53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18" t="s">
        <v>11</v>
      </c>
      <c r="B197" s="77">
        <v>2.496</v>
      </c>
      <c r="C197" s="75">
        <v>2.496</v>
      </c>
      <c r="D197" s="75">
        <v>2.496</v>
      </c>
      <c r="E197" s="75">
        <v>2.496</v>
      </c>
      <c r="F197" s="75">
        <v>2.496</v>
      </c>
      <c r="G197" s="75">
        <v>2.496</v>
      </c>
      <c r="H197" s="75">
        <v>2.496</v>
      </c>
      <c r="I197" s="75">
        <v>2.496</v>
      </c>
      <c r="J197" s="75">
        <v>2.496</v>
      </c>
      <c r="K197" s="75">
        <v>2.496</v>
      </c>
      <c r="L197" s="75">
        <v>2.496</v>
      </c>
      <c r="M197" s="75">
        <v>2.496</v>
      </c>
      <c r="N197" s="75">
        <v>2.496</v>
      </c>
      <c r="O197" s="75">
        <v>2.496</v>
      </c>
      <c r="P197" s="75">
        <v>2.496</v>
      </c>
      <c r="Q197" s="75">
        <v>2.496</v>
      </c>
      <c r="R197" s="75">
        <v>2.496</v>
      </c>
      <c r="S197" s="75">
        <v>2.496</v>
      </c>
      <c r="T197" s="75">
        <v>2.496</v>
      </c>
      <c r="U197" s="75">
        <v>2.496</v>
      </c>
      <c r="V197" s="75">
        <v>2.496</v>
      </c>
      <c r="W197" s="75">
        <v>2.496</v>
      </c>
      <c r="X197" s="75">
        <v>2.496</v>
      </c>
      <c r="Y197" s="82">
        <v>2.496</v>
      </c>
    </row>
    <row r="198" spans="1:25" s="62" customFormat="1" ht="18.75" customHeight="1" collapsed="1" thickBot="1" x14ac:dyDescent="0.25">
      <c r="A198" s="109">
        <v>7</v>
      </c>
      <c r="B198" s="101">
        <f t="shared" ref="B198:Y198" si="43">SUM(B199:B202)</f>
        <v>1563.2060000000001</v>
      </c>
      <c r="C198" s="102">
        <f t="shared" si="43"/>
        <v>1587.2160000000001</v>
      </c>
      <c r="D198" s="102">
        <f t="shared" si="43"/>
        <v>1623.1960000000001</v>
      </c>
      <c r="E198" s="103">
        <f t="shared" si="43"/>
        <v>1670.7760000000001</v>
      </c>
      <c r="F198" s="103">
        <f t="shared" si="43"/>
        <v>1667.4160000000002</v>
      </c>
      <c r="G198" s="103">
        <f t="shared" si="43"/>
        <v>1580.9260000000002</v>
      </c>
      <c r="H198" s="103">
        <f t="shared" si="43"/>
        <v>1639.1960000000001</v>
      </c>
      <c r="I198" s="103">
        <f t="shared" si="43"/>
        <v>1627.5260000000001</v>
      </c>
      <c r="J198" s="103">
        <f t="shared" si="43"/>
        <v>1609.0060000000001</v>
      </c>
      <c r="K198" s="104">
        <f t="shared" si="43"/>
        <v>1596.846</v>
      </c>
      <c r="L198" s="103">
        <f t="shared" si="43"/>
        <v>1583.866</v>
      </c>
      <c r="M198" s="105">
        <f t="shared" si="43"/>
        <v>1589.546</v>
      </c>
      <c r="N198" s="104">
        <f t="shared" si="43"/>
        <v>1609.9360000000001</v>
      </c>
      <c r="O198" s="103">
        <f t="shared" si="43"/>
        <v>1610.7160000000001</v>
      </c>
      <c r="P198" s="105">
        <f t="shared" si="43"/>
        <v>1621.2160000000001</v>
      </c>
      <c r="Q198" s="106">
        <f t="shared" si="43"/>
        <v>1670.4860000000001</v>
      </c>
      <c r="R198" s="103">
        <f t="shared" si="43"/>
        <v>1666.1860000000001</v>
      </c>
      <c r="S198" s="106">
        <f t="shared" si="43"/>
        <v>1632.356</v>
      </c>
      <c r="T198" s="103">
        <f t="shared" si="43"/>
        <v>1591.626</v>
      </c>
      <c r="U198" s="102">
        <f t="shared" si="43"/>
        <v>1622.096</v>
      </c>
      <c r="V198" s="102">
        <f t="shared" si="43"/>
        <v>1596.6660000000002</v>
      </c>
      <c r="W198" s="102">
        <f t="shared" si="43"/>
        <v>1586.2860000000001</v>
      </c>
      <c r="X198" s="102">
        <f t="shared" si="43"/>
        <v>1569.566</v>
      </c>
      <c r="Y198" s="107">
        <f t="shared" si="43"/>
        <v>1587.626</v>
      </c>
    </row>
    <row r="199" spans="1:25" s="62" customFormat="1" ht="18.75" hidden="1" customHeight="1" outlineLevel="1" x14ac:dyDescent="0.2">
      <c r="A199" s="56" t="s">
        <v>8</v>
      </c>
      <c r="B199" s="70">
        <f>B41</f>
        <v>1040.18</v>
      </c>
      <c r="C199" s="70">
        <f t="shared" ref="C199:Y199" si="44">C41</f>
        <v>1064.19</v>
      </c>
      <c r="D199" s="70">
        <f t="shared" si="44"/>
        <v>1100.17</v>
      </c>
      <c r="E199" s="70">
        <f t="shared" si="44"/>
        <v>1147.75</v>
      </c>
      <c r="F199" s="70">
        <f t="shared" si="44"/>
        <v>1144.3900000000001</v>
      </c>
      <c r="G199" s="70">
        <f t="shared" si="44"/>
        <v>1057.9000000000001</v>
      </c>
      <c r="H199" s="70">
        <f t="shared" si="44"/>
        <v>1116.17</v>
      </c>
      <c r="I199" s="70">
        <f t="shared" si="44"/>
        <v>1104.5</v>
      </c>
      <c r="J199" s="70">
        <f t="shared" si="44"/>
        <v>1085.98</v>
      </c>
      <c r="K199" s="70">
        <f t="shared" si="44"/>
        <v>1073.82</v>
      </c>
      <c r="L199" s="70">
        <f t="shared" si="44"/>
        <v>1060.8399999999999</v>
      </c>
      <c r="M199" s="70">
        <f t="shared" si="44"/>
        <v>1066.52</v>
      </c>
      <c r="N199" s="70">
        <f t="shared" si="44"/>
        <v>1086.9100000000001</v>
      </c>
      <c r="O199" s="70">
        <f t="shared" si="44"/>
        <v>1087.69</v>
      </c>
      <c r="P199" s="70">
        <f t="shared" si="44"/>
        <v>1098.19</v>
      </c>
      <c r="Q199" s="70">
        <f t="shared" si="44"/>
        <v>1147.46</v>
      </c>
      <c r="R199" s="70">
        <f t="shared" si="44"/>
        <v>1143.1600000000001</v>
      </c>
      <c r="S199" s="70">
        <f t="shared" si="44"/>
        <v>1109.33</v>
      </c>
      <c r="T199" s="70">
        <f t="shared" si="44"/>
        <v>1068.5999999999999</v>
      </c>
      <c r="U199" s="70">
        <f t="shared" si="44"/>
        <v>1099.07</v>
      </c>
      <c r="V199" s="70">
        <f t="shared" si="44"/>
        <v>1073.6400000000001</v>
      </c>
      <c r="W199" s="70">
        <f t="shared" si="44"/>
        <v>1063.26</v>
      </c>
      <c r="X199" s="70">
        <f t="shared" si="44"/>
        <v>1046.54</v>
      </c>
      <c r="Y199" s="70">
        <f t="shared" si="44"/>
        <v>1064.5999999999999</v>
      </c>
    </row>
    <row r="200" spans="1:25" s="62" customFormat="1" ht="18.75" hidden="1" customHeight="1" outlineLevel="1" x14ac:dyDescent="0.2">
      <c r="A200" s="57" t="s">
        <v>9</v>
      </c>
      <c r="B200" s="76">
        <v>520.53</v>
      </c>
      <c r="C200" s="74">
        <v>520.53</v>
      </c>
      <c r="D200" s="74">
        <v>520.53</v>
      </c>
      <c r="E200" s="74">
        <v>520.53</v>
      </c>
      <c r="F200" s="74">
        <v>520.53</v>
      </c>
      <c r="G200" s="74">
        <v>520.53</v>
      </c>
      <c r="H200" s="74">
        <v>520.53</v>
      </c>
      <c r="I200" s="74">
        <v>520.53</v>
      </c>
      <c r="J200" s="74">
        <v>520.53</v>
      </c>
      <c r="K200" s="74">
        <v>520.53</v>
      </c>
      <c r="L200" s="74">
        <v>520.53</v>
      </c>
      <c r="M200" s="74">
        <v>520.53</v>
      </c>
      <c r="N200" s="74">
        <v>520.53</v>
      </c>
      <c r="O200" s="74">
        <v>520.53</v>
      </c>
      <c r="P200" s="74">
        <v>520.53</v>
      </c>
      <c r="Q200" s="74">
        <v>520.53</v>
      </c>
      <c r="R200" s="74">
        <v>520.53</v>
      </c>
      <c r="S200" s="74">
        <v>520.53</v>
      </c>
      <c r="T200" s="74">
        <v>520.53</v>
      </c>
      <c r="U200" s="74">
        <v>520.53</v>
      </c>
      <c r="V200" s="74">
        <v>520.53</v>
      </c>
      <c r="W200" s="74">
        <v>520.53</v>
      </c>
      <c r="X200" s="74">
        <v>520.53</v>
      </c>
      <c r="Y200" s="81">
        <v>520.53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18" t="s">
        <v>11</v>
      </c>
      <c r="B202" s="77">
        <v>2.496</v>
      </c>
      <c r="C202" s="75">
        <v>2.496</v>
      </c>
      <c r="D202" s="75">
        <v>2.496</v>
      </c>
      <c r="E202" s="75">
        <v>2.496</v>
      </c>
      <c r="F202" s="75">
        <v>2.496</v>
      </c>
      <c r="G202" s="75">
        <v>2.496</v>
      </c>
      <c r="H202" s="75">
        <v>2.496</v>
      </c>
      <c r="I202" s="75">
        <v>2.496</v>
      </c>
      <c r="J202" s="75">
        <v>2.496</v>
      </c>
      <c r="K202" s="75">
        <v>2.496</v>
      </c>
      <c r="L202" s="75">
        <v>2.496</v>
      </c>
      <c r="M202" s="75">
        <v>2.496</v>
      </c>
      <c r="N202" s="75">
        <v>2.496</v>
      </c>
      <c r="O202" s="75">
        <v>2.496</v>
      </c>
      <c r="P202" s="75">
        <v>2.496</v>
      </c>
      <c r="Q202" s="75">
        <v>2.496</v>
      </c>
      <c r="R202" s="75">
        <v>2.496</v>
      </c>
      <c r="S202" s="75">
        <v>2.496</v>
      </c>
      <c r="T202" s="75">
        <v>2.496</v>
      </c>
      <c r="U202" s="75">
        <v>2.496</v>
      </c>
      <c r="V202" s="75">
        <v>2.496</v>
      </c>
      <c r="W202" s="75">
        <v>2.496</v>
      </c>
      <c r="X202" s="75">
        <v>2.496</v>
      </c>
      <c r="Y202" s="82">
        <v>2.496</v>
      </c>
    </row>
    <row r="203" spans="1:25" s="62" customFormat="1" ht="18.75" customHeight="1" collapsed="1" thickBot="1" x14ac:dyDescent="0.25">
      <c r="A203" s="112">
        <v>8</v>
      </c>
      <c r="B203" s="101">
        <f t="shared" ref="B203:Y203" si="45">SUM(B204:B207)</f>
        <v>1423.076</v>
      </c>
      <c r="C203" s="102">
        <f t="shared" si="45"/>
        <v>1443.7560000000001</v>
      </c>
      <c r="D203" s="102">
        <f t="shared" si="45"/>
        <v>1424.9459999999999</v>
      </c>
      <c r="E203" s="103">
        <f t="shared" si="45"/>
        <v>1442.5160000000001</v>
      </c>
      <c r="F203" s="103">
        <f t="shared" si="45"/>
        <v>1452.636</v>
      </c>
      <c r="G203" s="103">
        <f t="shared" si="45"/>
        <v>1459.6460000000002</v>
      </c>
      <c r="H203" s="103">
        <f t="shared" si="45"/>
        <v>1460.056</v>
      </c>
      <c r="I203" s="103">
        <f t="shared" si="45"/>
        <v>1461.7360000000001</v>
      </c>
      <c r="J203" s="103">
        <f t="shared" si="45"/>
        <v>1448.9760000000001</v>
      </c>
      <c r="K203" s="104">
        <f t="shared" si="45"/>
        <v>1428.4160000000002</v>
      </c>
      <c r="L203" s="103">
        <f t="shared" si="45"/>
        <v>1438.2660000000001</v>
      </c>
      <c r="M203" s="105">
        <f t="shared" si="45"/>
        <v>1436.9259999999999</v>
      </c>
      <c r="N203" s="104">
        <f t="shared" si="45"/>
        <v>1440.046</v>
      </c>
      <c r="O203" s="103">
        <f t="shared" si="45"/>
        <v>1446.4860000000001</v>
      </c>
      <c r="P203" s="105">
        <f t="shared" si="45"/>
        <v>1447.8760000000002</v>
      </c>
      <c r="Q203" s="106">
        <f t="shared" si="45"/>
        <v>1468.4059999999999</v>
      </c>
      <c r="R203" s="103">
        <f t="shared" si="45"/>
        <v>1462.796</v>
      </c>
      <c r="S203" s="106">
        <f t="shared" si="45"/>
        <v>1459.546</v>
      </c>
      <c r="T203" s="103">
        <f t="shared" si="45"/>
        <v>1434.296</v>
      </c>
      <c r="U203" s="102">
        <f t="shared" si="45"/>
        <v>1435.4960000000001</v>
      </c>
      <c r="V203" s="102">
        <f t="shared" si="45"/>
        <v>1437.0360000000001</v>
      </c>
      <c r="W203" s="102">
        <f t="shared" si="45"/>
        <v>1437.4360000000001</v>
      </c>
      <c r="X203" s="102">
        <f t="shared" si="45"/>
        <v>1434.886</v>
      </c>
      <c r="Y203" s="107">
        <f t="shared" si="45"/>
        <v>1435.546</v>
      </c>
    </row>
    <row r="204" spans="1:25" s="62" customFormat="1" ht="18.75" hidden="1" customHeight="1" outlineLevel="1" x14ac:dyDescent="0.2">
      <c r="A204" s="56" t="s">
        <v>8</v>
      </c>
      <c r="B204" s="70">
        <f>B46</f>
        <v>900.05</v>
      </c>
      <c r="C204" s="70">
        <f t="shared" ref="C204:Y204" si="46">C46</f>
        <v>920.73</v>
      </c>
      <c r="D204" s="70">
        <f t="shared" si="46"/>
        <v>901.92</v>
      </c>
      <c r="E204" s="70">
        <f t="shared" si="46"/>
        <v>919.49</v>
      </c>
      <c r="F204" s="70">
        <f t="shared" si="46"/>
        <v>929.61</v>
      </c>
      <c r="G204" s="70">
        <f t="shared" si="46"/>
        <v>936.62</v>
      </c>
      <c r="H204" s="70">
        <f t="shared" si="46"/>
        <v>937.03</v>
      </c>
      <c r="I204" s="70">
        <f t="shared" si="46"/>
        <v>938.71</v>
      </c>
      <c r="J204" s="70">
        <f t="shared" si="46"/>
        <v>925.95</v>
      </c>
      <c r="K204" s="70">
        <f t="shared" si="46"/>
        <v>905.39</v>
      </c>
      <c r="L204" s="70">
        <f t="shared" si="46"/>
        <v>915.24</v>
      </c>
      <c r="M204" s="70">
        <f t="shared" si="46"/>
        <v>913.9</v>
      </c>
      <c r="N204" s="70">
        <f t="shared" si="46"/>
        <v>917.02</v>
      </c>
      <c r="O204" s="70">
        <f t="shared" si="46"/>
        <v>923.46</v>
      </c>
      <c r="P204" s="70">
        <f t="shared" si="46"/>
        <v>924.85</v>
      </c>
      <c r="Q204" s="70">
        <f t="shared" si="46"/>
        <v>945.38</v>
      </c>
      <c r="R204" s="70">
        <f t="shared" si="46"/>
        <v>939.77</v>
      </c>
      <c r="S204" s="70">
        <f t="shared" si="46"/>
        <v>936.52</v>
      </c>
      <c r="T204" s="70">
        <f t="shared" si="46"/>
        <v>911.27</v>
      </c>
      <c r="U204" s="70">
        <f t="shared" si="46"/>
        <v>912.47</v>
      </c>
      <c r="V204" s="70">
        <f t="shared" si="46"/>
        <v>914.01</v>
      </c>
      <c r="W204" s="70">
        <f t="shared" si="46"/>
        <v>914.41</v>
      </c>
      <c r="X204" s="70">
        <f t="shared" si="46"/>
        <v>911.86</v>
      </c>
      <c r="Y204" s="70">
        <f t="shared" si="46"/>
        <v>912.52</v>
      </c>
    </row>
    <row r="205" spans="1:25" s="62" customFormat="1" ht="18.75" hidden="1" customHeight="1" outlineLevel="1" x14ac:dyDescent="0.2">
      <c r="A205" s="57" t="s">
        <v>9</v>
      </c>
      <c r="B205" s="76">
        <v>520.53</v>
      </c>
      <c r="C205" s="74">
        <v>520.53</v>
      </c>
      <c r="D205" s="74">
        <v>520.53</v>
      </c>
      <c r="E205" s="74">
        <v>520.53</v>
      </c>
      <c r="F205" s="74">
        <v>520.53</v>
      </c>
      <c r="G205" s="74">
        <v>520.53</v>
      </c>
      <c r="H205" s="74">
        <v>520.53</v>
      </c>
      <c r="I205" s="74">
        <v>520.53</v>
      </c>
      <c r="J205" s="74">
        <v>520.53</v>
      </c>
      <c r="K205" s="74">
        <v>520.53</v>
      </c>
      <c r="L205" s="74">
        <v>520.53</v>
      </c>
      <c r="M205" s="74">
        <v>520.53</v>
      </c>
      <c r="N205" s="74">
        <v>520.53</v>
      </c>
      <c r="O205" s="74">
        <v>520.53</v>
      </c>
      <c r="P205" s="74">
        <v>520.53</v>
      </c>
      <c r="Q205" s="74">
        <v>520.53</v>
      </c>
      <c r="R205" s="74">
        <v>520.53</v>
      </c>
      <c r="S205" s="74">
        <v>520.53</v>
      </c>
      <c r="T205" s="74">
        <v>520.53</v>
      </c>
      <c r="U205" s="74">
        <v>520.53</v>
      </c>
      <c r="V205" s="74">
        <v>520.53</v>
      </c>
      <c r="W205" s="74">
        <v>520.53</v>
      </c>
      <c r="X205" s="74">
        <v>520.53</v>
      </c>
      <c r="Y205" s="81">
        <v>520.53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18" t="s">
        <v>11</v>
      </c>
      <c r="B207" s="77">
        <v>2.496</v>
      </c>
      <c r="C207" s="75">
        <v>2.496</v>
      </c>
      <c r="D207" s="75">
        <v>2.496</v>
      </c>
      <c r="E207" s="75">
        <v>2.496</v>
      </c>
      <c r="F207" s="75">
        <v>2.496</v>
      </c>
      <c r="G207" s="75">
        <v>2.496</v>
      </c>
      <c r="H207" s="75">
        <v>2.496</v>
      </c>
      <c r="I207" s="75">
        <v>2.496</v>
      </c>
      <c r="J207" s="75">
        <v>2.496</v>
      </c>
      <c r="K207" s="75">
        <v>2.496</v>
      </c>
      <c r="L207" s="75">
        <v>2.496</v>
      </c>
      <c r="M207" s="75">
        <v>2.496</v>
      </c>
      <c r="N207" s="75">
        <v>2.496</v>
      </c>
      <c r="O207" s="75">
        <v>2.496</v>
      </c>
      <c r="P207" s="75">
        <v>2.496</v>
      </c>
      <c r="Q207" s="75">
        <v>2.496</v>
      </c>
      <c r="R207" s="75">
        <v>2.496</v>
      </c>
      <c r="S207" s="75">
        <v>2.496</v>
      </c>
      <c r="T207" s="75">
        <v>2.496</v>
      </c>
      <c r="U207" s="75">
        <v>2.496</v>
      </c>
      <c r="V207" s="75">
        <v>2.496</v>
      </c>
      <c r="W207" s="75">
        <v>2.496</v>
      </c>
      <c r="X207" s="75">
        <v>2.496</v>
      </c>
      <c r="Y207" s="82">
        <v>2.496</v>
      </c>
    </row>
    <row r="208" spans="1:25" s="62" customFormat="1" ht="18.75" customHeight="1" collapsed="1" thickBot="1" x14ac:dyDescent="0.25">
      <c r="A208" s="109">
        <v>9</v>
      </c>
      <c r="B208" s="101">
        <f t="shared" ref="B208:Y208" si="47">SUM(B209:B212)</f>
        <v>1459.366</v>
      </c>
      <c r="C208" s="102">
        <f t="shared" si="47"/>
        <v>1458.2760000000001</v>
      </c>
      <c r="D208" s="102">
        <f t="shared" si="47"/>
        <v>1455.9360000000001</v>
      </c>
      <c r="E208" s="103">
        <f t="shared" si="47"/>
        <v>1470.9560000000001</v>
      </c>
      <c r="F208" s="103">
        <f t="shared" si="47"/>
        <v>1467.1759999999999</v>
      </c>
      <c r="G208" s="103">
        <f t="shared" si="47"/>
        <v>1474.806</v>
      </c>
      <c r="H208" s="103">
        <f>SUM(H209:H212)</f>
        <v>1478.2060000000001</v>
      </c>
      <c r="I208" s="103">
        <f>SUM(I209:I212)</f>
        <v>1471.7560000000001</v>
      </c>
      <c r="J208" s="103">
        <f t="shared" si="47"/>
        <v>1461.8760000000002</v>
      </c>
      <c r="K208" s="104">
        <f t="shared" si="47"/>
        <v>1455.8960000000002</v>
      </c>
      <c r="L208" s="103">
        <f t="shared" si="47"/>
        <v>1456.7560000000001</v>
      </c>
      <c r="M208" s="105">
        <f t="shared" si="47"/>
        <v>1456.2560000000001</v>
      </c>
      <c r="N208" s="104">
        <f t="shared" si="47"/>
        <v>1477.796</v>
      </c>
      <c r="O208" s="103">
        <f t="shared" si="47"/>
        <v>1463.8560000000002</v>
      </c>
      <c r="P208" s="105">
        <f t="shared" si="47"/>
        <v>1468.0360000000001</v>
      </c>
      <c r="Q208" s="106">
        <f t="shared" si="47"/>
        <v>1478.6060000000002</v>
      </c>
      <c r="R208" s="103">
        <f t="shared" si="47"/>
        <v>1480.586</v>
      </c>
      <c r="S208" s="106">
        <f t="shared" si="47"/>
        <v>1492.2560000000001</v>
      </c>
      <c r="T208" s="103">
        <f t="shared" si="47"/>
        <v>1476.9059999999999</v>
      </c>
      <c r="U208" s="102">
        <f t="shared" si="47"/>
        <v>1477.2660000000001</v>
      </c>
      <c r="V208" s="102">
        <f t="shared" si="47"/>
        <v>1465.5160000000001</v>
      </c>
      <c r="W208" s="102">
        <f t="shared" si="47"/>
        <v>1467.3560000000002</v>
      </c>
      <c r="X208" s="102">
        <f t="shared" si="47"/>
        <v>1467.1460000000002</v>
      </c>
      <c r="Y208" s="107">
        <f t="shared" si="47"/>
        <v>1468.2060000000001</v>
      </c>
    </row>
    <row r="209" spans="1:25" s="62" customFormat="1" ht="18.75" hidden="1" customHeight="1" outlineLevel="1" x14ac:dyDescent="0.2">
      <c r="A209" s="56" t="s">
        <v>8</v>
      </c>
      <c r="B209" s="70">
        <f>B101</f>
        <v>936.34</v>
      </c>
      <c r="C209" s="70">
        <f t="shared" ref="C209:Y209" si="48">C101</f>
        <v>935.25</v>
      </c>
      <c r="D209" s="70">
        <f t="shared" si="48"/>
        <v>932.91</v>
      </c>
      <c r="E209" s="70">
        <f t="shared" si="48"/>
        <v>947.93</v>
      </c>
      <c r="F209" s="70">
        <f t="shared" si="48"/>
        <v>944.15</v>
      </c>
      <c r="G209" s="70">
        <f t="shared" si="48"/>
        <v>951.78</v>
      </c>
      <c r="H209" s="70">
        <f t="shared" si="48"/>
        <v>955.18</v>
      </c>
      <c r="I209" s="70">
        <f t="shared" si="48"/>
        <v>948.73</v>
      </c>
      <c r="J209" s="70">
        <f t="shared" si="48"/>
        <v>938.85</v>
      </c>
      <c r="K209" s="70">
        <f t="shared" si="48"/>
        <v>932.87</v>
      </c>
      <c r="L209" s="70">
        <f t="shared" si="48"/>
        <v>933.73</v>
      </c>
      <c r="M209" s="70">
        <f t="shared" si="48"/>
        <v>933.23</v>
      </c>
      <c r="N209" s="70">
        <f t="shared" si="48"/>
        <v>954.77</v>
      </c>
      <c r="O209" s="70">
        <f t="shared" si="48"/>
        <v>940.83</v>
      </c>
      <c r="P209" s="70">
        <f t="shared" si="48"/>
        <v>945.01</v>
      </c>
      <c r="Q209" s="70">
        <f t="shared" si="48"/>
        <v>955.58</v>
      </c>
      <c r="R209" s="70">
        <f t="shared" si="48"/>
        <v>957.56</v>
      </c>
      <c r="S209" s="70">
        <f t="shared" si="48"/>
        <v>969.23</v>
      </c>
      <c r="T209" s="70">
        <f t="shared" si="48"/>
        <v>953.88</v>
      </c>
      <c r="U209" s="70">
        <f t="shared" si="48"/>
        <v>954.24</v>
      </c>
      <c r="V209" s="70">
        <f t="shared" si="48"/>
        <v>942.49</v>
      </c>
      <c r="W209" s="70">
        <f t="shared" si="48"/>
        <v>944.33</v>
      </c>
      <c r="X209" s="70">
        <f t="shared" si="48"/>
        <v>944.12</v>
      </c>
      <c r="Y209" s="70">
        <f t="shared" si="48"/>
        <v>945.18</v>
      </c>
    </row>
    <row r="210" spans="1:25" s="62" customFormat="1" ht="18.75" hidden="1" customHeight="1" outlineLevel="1" x14ac:dyDescent="0.2">
      <c r="A210" s="57" t="s">
        <v>9</v>
      </c>
      <c r="B210" s="76">
        <v>520.53</v>
      </c>
      <c r="C210" s="74">
        <v>520.53</v>
      </c>
      <c r="D210" s="74">
        <v>520.53</v>
      </c>
      <c r="E210" s="74">
        <v>520.53</v>
      </c>
      <c r="F210" s="74">
        <v>520.53</v>
      </c>
      <c r="G210" s="74">
        <v>520.53</v>
      </c>
      <c r="H210" s="74">
        <v>520.53</v>
      </c>
      <c r="I210" s="74">
        <v>520.53</v>
      </c>
      <c r="J210" s="74">
        <v>520.53</v>
      </c>
      <c r="K210" s="74">
        <v>520.53</v>
      </c>
      <c r="L210" s="74">
        <v>520.53</v>
      </c>
      <c r="M210" s="74">
        <v>520.53</v>
      </c>
      <c r="N210" s="74">
        <v>520.53</v>
      </c>
      <c r="O210" s="74">
        <v>520.53</v>
      </c>
      <c r="P210" s="74">
        <v>520.53</v>
      </c>
      <c r="Q210" s="74">
        <v>520.53</v>
      </c>
      <c r="R210" s="74">
        <v>520.53</v>
      </c>
      <c r="S210" s="74">
        <v>520.53</v>
      </c>
      <c r="T210" s="74">
        <v>520.53</v>
      </c>
      <c r="U210" s="74">
        <v>520.53</v>
      </c>
      <c r="V210" s="74">
        <v>520.53</v>
      </c>
      <c r="W210" s="74">
        <v>520.53</v>
      </c>
      <c r="X210" s="74">
        <v>520.53</v>
      </c>
      <c r="Y210" s="81">
        <v>520.53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18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collapsed="1" thickBot="1" x14ac:dyDescent="0.25">
      <c r="A213" s="112">
        <v>10</v>
      </c>
      <c r="B213" s="101">
        <f t="shared" ref="B213:Y213" si="49">SUM(B214:B217)</f>
        <v>1452.806</v>
      </c>
      <c r="C213" s="102">
        <f t="shared" si="49"/>
        <v>1425.846</v>
      </c>
      <c r="D213" s="102">
        <f t="shared" si="49"/>
        <v>1428.596</v>
      </c>
      <c r="E213" s="103">
        <f t="shared" si="49"/>
        <v>1438.086</v>
      </c>
      <c r="F213" s="103">
        <f t="shared" si="49"/>
        <v>1444.3560000000002</v>
      </c>
      <c r="G213" s="103">
        <f t="shared" si="49"/>
        <v>1440.6660000000002</v>
      </c>
      <c r="H213" s="103">
        <f t="shared" si="49"/>
        <v>1464.3560000000002</v>
      </c>
      <c r="I213" s="103">
        <f t="shared" si="49"/>
        <v>1437.7660000000001</v>
      </c>
      <c r="J213" s="103">
        <f t="shared" si="49"/>
        <v>1433.826</v>
      </c>
      <c r="K213" s="104">
        <f t="shared" si="49"/>
        <v>1438.306</v>
      </c>
      <c r="L213" s="103">
        <f t="shared" si="49"/>
        <v>1428.9960000000001</v>
      </c>
      <c r="M213" s="105">
        <f t="shared" si="49"/>
        <v>1430.9059999999999</v>
      </c>
      <c r="N213" s="104">
        <f t="shared" si="49"/>
        <v>1445.7560000000001</v>
      </c>
      <c r="O213" s="103">
        <f t="shared" si="49"/>
        <v>1438.056</v>
      </c>
      <c r="P213" s="105">
        <f t="shared" si="49"/>
        <v>1436.9560000000001</v>
      </c>
      <c r="Q213" s="106">
        <f t="shared" si="49"/>
        <v>1451.346</v>
      </c>
      <c r="R213" s="103">
        <f t="shared" si="49"/>
        <v>1446.2360000000001</v>
      </c>
      <c r="S213" s="106">
        <f t="shared" si="49"/>
        <v>1445.4360000000001</v>
      </c>
      <c r="T213" s="103">
        <f t="shared" si="49"/>
        <v>1437.096</v>
      </c>
      <c r="U213" s="102">
        <f t="shared" si="49"/>
        <v>1441.9259999999999</v>
      </c>
      <c r="V213" s="102">
        <f t="shared" si="49"/>
        <v>1428.9459999999999</v>
      </c>
      <c r="W213" s="102">
        <f t="shared" si="49"/>
        <v>1430.2660000000001</v>
      </c>
      <c r="X213" s="102">
        <f t="shared" si="49"/>
        <v>1431.816</v>
      </c>
      <c r="Y213" s="107">
        <f t="shared" si="49"/>
        <v>1427.6260000000002</v>
      </c>
    </row>
    <row r="214" spans="1:25" s="62" customFormat="1" ht="18.75" hidden="1" customHeight="1" outlineLevel="1" x14ac:dyDescent="0.2">
      <c r="A214" s="56" t="s">
        <v>8</v>
      </c>
      <c r="B214" s="70">
        <f>B56</f>
        <v>929.78</v>
      </c>
      <c r="C214" s="70">
        <f t="shared" ref="C214:Y214" si="50">C56</f>
        <v>902.82</v>
      </c>
      <c r="D214" s="70">
        <f t="shared" si="50"/>
        <v>905.57</v>
      </c>
      <c r="E214" s="70">
        <f t="shared" si="50"/>
        <v>915.06</v>
      </c>
      <c r="F214" s="70">
        <f t="shared" si="50"/>
        <v>921.33</v>
      </c>
      <c r="G214" s="70">
        <f t="shared" si="50"/>
        <v>917.64</v>
      </c>
      <c r="H214" s="70">
        <f t="shared" si="50"/>
        <v>941.33</v>
      </c>
      <c r="I214" s="70">
        <f t="shared" si="50"/>
        <v>914.74</v>
      </c>
      <c r="J214" s="70">
        <f t="shared" si="50"/>
        <v>910.8</v>
      </c>
      <c r="K214" s="70">
        <f t="shared" si="50"/>
        <v>915.28</v>
      </c>
      <c r="L214" s="70">
        <f t="shared" si="50"/>
        <v>905.97</v>
      </c>
      <c r="M214" s="70">
        <f t="shared" si="50"/>
        <v>907.88</v>
      </c>
      <c r="N214" s="70">
        <f t="shared" si="50"/>
        <v>922.73</v>
      </c>
      <c r="O214" s="70">
        <f t="shared" si="50"/>
        <v>915.03</v>
      </c>
      <c r="P214" s="70">
        <f t="shared" si="50"/>
        <v>913.93</v>
      </c>
      <c r="Q214" s="70">
        <f t="shared" si="50"/>
        <v>928.32</v>
      </c>
      <c r="R214" s="70">
        <f t="shared" si="50"/>
        <v>923.21</v>
      </c>
      <c r="S214" s="70">
        <f t="shared" si="50"/>
        <v>922.41</v>
      </c>
      <c r="T214" s="70">
        <f t="shared" si="50"/>
        <v>914.07</v>
      </c>
      <c r="U214" s="70">
        <f t="shared" si="50"/>
        <v>918.9</v>
      </c>
      <c r="V214" s="70">
        <f t="shared" si="50"/>
        <v>905.92</v>
      </c>
      <c r="W214" s="70">
        <f t="shared" si="50"/>
        <v>907.24</v>
      </c>
      <c r="X214" s="70">
        <f t="shared" si="50"/>
        <v>908.79</v>
      </c>
      <c r="Y214" s="70">
        <f t="shared" si="50"/>
        <v>904.6</v>
      </c>
    </row>
    <row r="215" spans="1:25" s="62" customFormat="1" ht="18.75" hidden="1" customHeight="1" outlineLevel="1" x14ac:dyDescent="0.2">
      <c r="A215" s="57" t="s">
        <v>9</v>
      </c>
      <c r="B215" s="76">
        <v>520.53</v>
      </c>
      <c r="C215" s="74">
        <v>520.53</v>
      </c>
      <c r="D215" s="74">
        <v>520.53</v>
      </c>
      <c r="E215" s="74">
        <v>520.53</v>
      </c>
      <c r="F215" s="74">
        <v>520.53</v>
      </c>
      <c r="G215" s="74">
        <v>520.53</v>
      </c>
      <c r="H215" s="74">
        <v>520.53</v>
      </c>
      <c r="I215" s="74">
        <v>520.53</v>
      </c>
      <c r="J215" s="74">
        <v>520.53</v>
      </c>
      <c r="K215" s="74">
        <v>520.53</v>
      </c>
      <c r="L215" s="74">
        <v>520.53</v>
      </c>
      <c r="M215" s="74">
        <v>520.53</v>
      </c>
      <c r="N215" s="74">
        <v>520.53</v>
      </c>
      <c r="O215" s="74">
        <v>520.53</v>
      </c>
      <c r="P215" s="74">
        <v>520.53</v>
      </c>
      <c r="Q215" s="74">
        <v>520.53</v>
      </c>
      <c r="R215" s="74">
        <v>520.53</v>
      </c>
      <c r="S215" s="74">
        <v>520.53</v>
      </c>
      <c r="T215" s="74">
        <v>520.53</v>
      </c>
      <c r="U215" s="74">
        <v>520.53</v>
      </c>
      <c r="V215" s="74">
        <v>520.53</v>
      </c>
      <c r="W215" s="74">
        <v>520.53</v>
      </c>
      <c r="X215" s="74">
        <v>520.53</v>
      </c>
      <c r="Y215" s="81">
        <v>520.53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18" t="s">
        <v>11</v>
      </c>
      <c r="B217" s="77">
        <v>2.496</v>
      </c>
      <c r="C217" s="75">
        <v>2.496</v>
      </c>
      <c r="D217" s="75">
        <v>2.496</v>
      </c>
      <c r="E217" s="75">
        <v>2.496</v>
      </c>
      <c r="F217" s="75">
        <v>2.496</v>
      </c>
      <c r="G217" s="75">
        <v>2.496</v>
      </c>
      <c r="H217" s="75">
        <v>2.496</v>
      </c>
      <c r="I217" s="75">
        <v>2.496</v>
      </c>
      <c r="J217" s="75">
        <v>2.496</v>
      </c>
      <c r="K217" s="75">
        <v>2.496</v>
      </c>
      <c r="L217" s="75">
        <v>2.496</v>
      </c>
      <c r="M217" s="75">
        <v>2.496</v>
      </c>
      <c r="N217" s="75">
        <v>2.496</v>
      </c>
      <c r="O217" s="75">
        <v>2.496</v>
      </c>
      <c r="P217" s="75">
        <v>2.496</v>
      </c>
      <c r="Q217" s="75">
        <v>2.496</v>
      </c>
      <c r="R217" s="75">
        <v>2.496</v>
      </c>
      <c r="S217" s="75">
        <v>2.496</v>
      </c>
      <c r="T217" s="75">
        <v>2.496</v>
      </c>
      <c r="U217" s="75">
        <v>2.496</v>
      </c>
      <c r="V217" s="75">
        <v>2.496</v>
      </c>
      <c r="W217" s="75">
        <v>2.496</v>
      </c>
      <c r="X217" s="75">
        <v>2.496</v>
      </c>
      <c r="Y217" s="82">
        <v>2.496</v>
      </c>
    </row>
    <row r="218" spans="1:25" s="62" customFormat="1" ht="18.75" customHeight="1" collapsed="1" thickBot="1" x14ac:dyDescent="0.25">
      <c r="A218" s="109">
        <v>11</v>
      </c>
      <c r="B218" s="101">
        <f t="shared" ref="B218:Y218" si="51">SUM(B219:B222)</f>
        <v>1540.4660000000001</v>
      </c>
      <c r="C218" s="102">
        <f t="shared" si="51"/>
        <v>1560.7360000000001</v>
      </c>
      <c r="D218" s="102">
        <f t="shared" si="51"/>
        <v>1554.616</v>
      </c>
      <c r="E218" s="103">
        <f t="shared" si="51"/>
        <v>1576.326</v>
      </c>
      <c r="F218" s="103">
        <f t="shared" si="51"/>
        <v>1574.046</v>
      </c>
      <c r="G218" s="103">
        <f t="shared" si="51"/>
        <v>1575.0260000000001</v>
      </c>
      <c r="H218" s="103">
        <f t="shared" si="51"/>
        <v>1693.146</v>
      </c>
      <c r="I218" s="103">
        <f t="shared" si="51"/>
        <v>1561.116</v>
      </c>
      <c r="J218" s="103">
        <f t="shared" si="51"/>
        <v>1563.066</v>
      </c>
      <c r="K218" s="104">
        <f t="shared" si="51"/>
        <v>1557.7460000000001</v>
      </c>
      <c r="L218" s="103">
        <f t="shared" si="51"/>
        <v>1559.546</v>
      </c>
      <c r="M218" s="105">
        <f t="shared" si="51"/>
        <v>1571.5060000000001</v>
      </c>
      <c r="N218" s="104">
        <f t="shared" si="51"/>
        <v>1575.806</v>
      </c>
      <c r="O218" s="103">
        <f t="shared" si="51"/>
        <v>1544.4259999999999</v>
      </c>
      <c r="P218" s="105">
        <f t="shared" si="51"/>
        <v>1571.7060000000001</v>
      </c>
      <c r="Q218" s="106">
        <f t="shared" si="51"/>
        <v>1574.7360000000001</v>
      </c>
      <c r="R218" s="103">
        <f t="shared" si="51"/>
        <v>1573.9060000000002</v>
      </c>
      <c r="S218" s="106">
        <f t="shared" si="51"/>
        <v>1613.2860000000001</v>
      </c>
      <c r="T218" s="103">
        <f t="shared" si="51"/>
        <v>1576.9160000000002</v>
      </c>
      <c r="U218" s="102">
        <f t="shared" si="51"/>
        <v>1549.136</v>
      </c>
      <c r="V218" s="102">
        <f t="shared" si="51"/>
        <v>1538.826</v>
      </c>
      <c r="W218" s="102">
        <f t="shared" si="51"/>
        <v>1536.7160000000001</v>
      </c>
      <c r="X218" s="102">
        <f t="shared" si="51"/>
        <v>1531.0060000000001</v>
      </c>
      <c r="Y218" s="107">
        <f t="shared" si="51"/>
        <v>1524.2060000000001</v>
      </c>
    </row>
    <row r="219" spans="1:25" s="62" customFormat="1" ht="18.75" hidden="1" customHeight="1" outlineLevel="1" x14ac:dyDescent="0.2">
      <c r="A219" s="56" t="s">
        <v>8</v>
      </c>
      <c r="B219" s="70">
        <f>B61</f>
        <v>1017.44</v>
      </c>
      <c r="C219" s="70">
        <f t="shared" ref="C219:Y219" si="52">C61</f>
        <v>1037.71</v>
      </c>
      <c r="D219" s="70">
        <f t="shared" si="52"/>
        <v>1031.5899999999999</v>
      </c>
      <c r="E219" s="70">
        <f t="shared" si="52"/>
        <v>1053.3</v>
      </c>
      <c r="F219" s="70">
        <f t="shared" si="52"/>
        <v>1051.02</v>
      </c>
      <c r="G219" s="70">
        <f t="shared" si="52"/>
        <v>1052</v>
      </c>
      <c r="H219" s="70">
        <f t="shared" si="52"/>
        <v>1170.1199999999999</v>
      </c>
      <c r="I219" s="70">
        <f t="shared" si="52"/>
        <v>1038.0899999999999</v>
      </c>
      <c r="J219" s="70">
        <f t="shared" si="52"/>
        <v>1040.04</v>
      </c>
      <c r="K219" s="70">
        <f t="shared" si="52"/>
        <v>1034.72</v>
      </c>
      <c r="L219" s="70">
        <f t="shared" si="52"/>
        <v>1036.52</v>
      </c>
      <c r="M219" s="70">
        <f t="shared" si="52"/>
        <v>1048.48</v>
      </c>
      <c r="N219" s="70">
        <f t="shared" si="52"/>
        <v>1052.78</v>
      </c>
      <c r="O219" s="70">
        <f t="shared" si="52"/>
        <v>1021.4</v>
      </c>
      <c r="P219" s="70">
        <f t="shared" si="52"/>
        <v>1048.68</v>
      </c>
      <c r="Q219" s="70">
        <f t="shared" si="52"/>
        <v>1051.71</v>
      </c>
      <c r="R219" s="70">
        <f t="shared" si="52"/>
        <v>1050.8800000000001</v>
      </c>
      <c r="S219" s="70">
        <f t="shared" si="52"/>
        <v>1090.26</v>
      </c>
      <c r="T219" s="70">
        <f t="shared" si="52"/>
        <v>1053.8900000000001</v>
      </c>
      <c r="U219" s="70">
        <f t="shared" si="52"/>
        <v>1026.1099999999999</v>
      </c>
      <c r="V219" s="70">
        <f t="shared" si="52"/>
        <v>1015.8</v>
      </c>
      <c r="W219" s="70">
        <f t="shared" si="52"/>
        <v>1013.69</v>
      </c>
      <c r="X219" s="70">
        <f t="shared" si="52"/>
        <v>1007.98</v>
      </c>
      <c r="Y219" s="70">
        <f t="shared" si="52"/>
        <v>1001.18</v>
      </c>
    </row>
    <row r="220" spans="1:25" s="62" customFormat="1" ht="18.75" hidden="1" customHeight="1" outlineLevel="1" x14ac:dyDescent="0.2">
      <c r="A220" s="57" t="s">
        <v>9</v>
      </c>
      <c r="B220" s="76">
        <v>520.53</v>
      </c>
      <c r="C220" s="74">
        <v>520.53</v>
      </c>
      <c r="D220" s="74">
        <v>520.53</v>
      </c>
      <c r="E220" s="74">
        <v>520.53</v>
      </c>
      <c r="F220" s="74">
        <v>520.53</v>
      </c>
      <c r="G220" s="74">
        <v>520.53</v>
      </c>
      <c r="H220" s="74">
        <v>520.53</v>
      </c>
      <c r="I220" s="74">
        <v>520.53</v>
      </c>
      <c r="J220" s="74">
        <v>520.53</v>
      </c>
      <c r="K220" s="74">
        <v>520.53</v>
      </c>
      <c r="L220" s="74">
        <v>520.53</v>
      </c>
      <c r="M220" s="74">
        <v>520.53</v>
      </c>
      <c r="N220" s="74">
        <v>520.53</v>
      </c>
      <c r="O220" s="74">
        <v>520.53</v>
      </c>
      <c r="P220" s="74">
        <v>520.53</v>
      </c>
      <c r="Q220" s="74">
        <v>520.53</v>
      </c>
      <c r="R220" s="74">
        <v>520.53</v>
      </c>
      <c r="S220" s="74">
        <v>520.53</v>
      </c>
      <c r="T220" s="74">
        <v>520.53</v>
      </c>
      <c r="U220" s="74">
        <v>520.53</v>
      </c>
      <c r="V220" s="74">
        <v>520.53</v>
      </c>
      <c r="W220" s="74">
        <v>520.53</v>
      </c>
      <c r="X220" s="74">
        <v>520.53</v>
      </c>
      <c r="Y220" s="81">
        <v>520.53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18" t="s">
        <v>11</v>
      </c>
      <c r="B222" s="77">
        <v>2.496</v>
      </c>
      <c r="C222" s="75">
        <v>2.496</v>
      </c>
      <c r="D222" s="75">
        <v>2.496</v>
      </c>
      <c r="E222" s="75">
        <v>2.496</v>
      </c>
      <c r="F222" s="75">
        <v>2.496</v>
      </c>
      <c r="G222" s="75">
        <v>2.496</v>
      </c>
      <c r="H222" s="75">
        <v>2.496</v>
      </c>
      <c r="I222" s="75">
        <v>2.496</v>
      </c>
      <c r="J222" s="75">
        <v>2.496</v>
      </c>
      <c r="K222" s="75">
        <v>2.496</v>
      </c>
      <c r="L222" s="75">
        <v>2.496</v>
      </c>
      <c r="M222" s="75">
        <v>2.496</v>
      </c>
      <c r="N222" s="75">
        <v>2.496</v>
      </c>
      <c r="O222" s="75">
        <v>2.496</v>
      </c>
      <c r="P222" s="75">
        <v>2.496</v>
      </c>
      <c r="Q222" s="75">
        <v>2.496</v>
      </c>
      <c r="R222" s="75">
        <v>2.496</v>
      </c>
      <c r="S222" s="75">
        <v>2.496</v>
      </c>
      <c r="T222" s="75">
        <v>2.496</v>
      </c>
      <c r="U222" s="75">
        <v>2.496</v>
      </c>
      <c r="V222" s="75">
        <v>2.496</v>
      </c>
      <c r="W222" s="75">
        <v>2.496</v>
      </c>
      <c r="X222" s="75">
        <v>2.496</v>
      </c>
      <c r="Y222" s="82">
        <v>2.496</v>
      </c>
    </row>
    <row r="223" spans="1:25" s="62" customFormat="1" ht="18.75" customHeight="1" collapsed="1" thickBot="1" x14ac:dyDescent="0.25">
      <c r="A223" s="112">
        <v>12</v>
      </c>
      <c r="B223" s="101">
        <f t="shared" ref="B223:Y223" si="53">SUM(B224:B227)</f>
        <v>1498.9059999999999</v>
      </c>
      <c r="C223" s="102">
        <f t="shared" si="53"/>
        <v>1496.3960000000002</v>
      </c>
      <c r="D223" s="102">
        <f t="shared" si="53"/>
        <v>1501.2560000000001</v>
      </c>
      <c r="E223" s="103">
        <f t="shared" si="53"/>
        <v>1511.8560000000002</v>
      </c>
      <c r="F223" s="103">
        <f t="shared" si="53"/>
        <v>1500.326</v>
      </c>
      <c r="G223" s="103">
        <f t="shared" si="53"/>
        <v>1573.386</v>
      </c>
      <c r="H223" s="103">
        <f t="shared" si="53"/>
        <v>1606.376</v>
      </c>
      <c r="I223" s="103">
        <f t="shared" si="53"/>
        <v>1501.1460000000002</v>
      </c>
      <c r="J223" s="103">
        <f t="shared" si="53"/>
        <v>1532.9860000000001</v>
      </c>
      <c r="K223" s="104">
        <f t="shared" si="53"/>
        <v>1524.1959999999999</v>
      </c>
      <c r="L223" s="103">
        <f t="shared" si="53"/>
        <v>1541.0060000000001</v>
      </c>
      <c r="M223" s="105">
        <f t="shared" si="53"/>
        <v>1555.1660000000002</v>
      </c>
      <c r="N223" s="104">
        <f t="shared" si="53"/>
        <v>1500.6260000000002</v>
      </c>
      <c r="O223" s="103">
        <f t="shared" si="53"/>
        <v>1499.4860000000001</v>
      </c>
      <c r="P223" s="105">
        <f t="shared" si="53"/>
        <v>1516.586</v>
      </c>
      <c r="Q223" s="106">
        <f t="shared" si="53"/>
        <v>1556.1660000000002</v>
      </c>
      <c r="R223" s="103">
        <f t="shared" si="53"/>
        <v>1601.086</v>
      </c>
      <c r="S223" s="106">
        <f t="shared" si="53"/>
        <v>1519.3760000000002</v>
      </c>
      <c r="T223" s="103">
        <f t="shared" si="53"/>
        <v>1482.0160000000001</v>
      </c>
      <c r="U223" s="102">
        <f t="shared" si="53"/>
        <v>1469.9259999999999</v>
      </c>
      <c r="V223" s="102">
        <f t="shared" si="53"/>
        <v>1480.0160000000001</v>
      </c>
      <c r="W223" s="102">
        <f t="shared" si="53"/>
        <v>1478.316</v>
      </c>
      <c r="X223" s="102">
        <f t="shared" si="53"/>
        <v>1481.386</v>
      </c>
      <c r="Y223" s="107">
        <f t="shared" si="53"/>
        <v>1490.546</v>
      </c>
    </row>
    <row r="224" spans="1:25" s="62" customFormat="1" ht="18.75" hidden="1" customHeight="1" outlineLevel="1" x14ac:dyDescent="0.2">
      <c r="A224" s="56" t="s">
        <v>8</v>
      </c>
      <c r="B224" s="70">
        <f>B66</f>
        <v>975.88</v>
      </c>
      <c r="C224" s="70">
        <f t="shared" ref="C224:Y224" si="54">C66</f>
        <v>973.37</v>
      </c>
      <c r="D224" s="70">
        <f t="shared" si="54"/>
        <v>978.23</v>
      </c>
      <c r="E224" s="70">
        <f t="shared" si="54"/>
        <v>988.83</v>
      </c>
      <c r="F224" s="70">
        <f t="shared" si="54"/>
        <v>977.3</v>
      </c>
      <c r="G224" s="70">
        <f t="shared" si="54"/>
        <v>1050.3599999999999</v>
      </c>
      <c r="H224" s="70">
        <f t="shared" si="54"/>
        <v>1083.3499999999999</v>
      </c>
      <c r="I224" s="70">
        <f t="shared" si="54"/>
        <v>978.12</v>
      </c>
      <c r="J224" s="70">
        <f t="shared" si="54"/>
        <v>1009.96</v>
      </c>
      <c r="K224" s="70">
        <f t="shared" si="54"/>
        <v>1001.17</v>
      </c>
      <c r="L224" s="70">
        <f t="shared" si="54"/>
        <v>1017.98</v>
      </c>
      <c r="M224" s="70">
        <f t="shared" si="54"/>
        <v>1032.1400000000001</v>
      </c>
      <c r="N224" s="70">
        <f t="shared" si="54"/>
        <v>977.6</v>
      </c>
      <c r="O224" s="70">
        <f t="shared" si="54"/>
        <v>976.46</v>
      </c>
      <c r="P224" s="70">
        <f t="shared" si="54"/>
        <v>993.56</v>
      </c>
      <c r="Q224" s="70">
        <f t="shared" si="54"/>
        <v>1033.1400000000001</v>
      </c>
      <c r="R224" s="70">
        <f t="shared" si="54"/>
        <v>1078.06</v>
      </c>
      <c r="S224" s="70">
        <f t="shared" si="54"/>
        <v>996.35</v>
      </c>
      <c r="T224" s="70">
        <f t="shared" si="54"/>
        <v>958.99</v>
      </c>
      <c r="U224" s="70">
        <f t="shared" si="54"/>
        <v>946.9</v>
      </c>
      <c r="V224" s="70">
        <f t="shared" si="54"/>
        <v>956.99</v>
      </c>
      <c r="W224" s="70">
        <f t="shared" si="54"/>
        <v>955.29</v>
      </c>
      <c r="X224" s="70">
        <f t="shared" si="54"/>
        <v>958.36</v>
      </c>
      <c r="Y224" s="70">
        <f t="shared" si="54"/>
        <v>967.52</v>
      </c>
    </row>
    <row r="225" spans="1:25" s="62" customFormat="1" ht="18.75" hidden="1" customHeight="1" outlineLevel="1" x14ac:dyDescent="0.2">
      <c r="A225" s="57" t="s">
        <v>9</v>
      </c>
      <c r="B225" s="76">
        <v>520.53</v>
      </c>
      <c r="C225" s="74">
        <v>520.53</v>
      </c>
      <c r="D225" s="74">
        <v>520.53</v>
      </c>
      <c r="E225" s="74">
        <v>520.53</v>
      </c>
      <c r="F225" s="74">
        <v>520.53</v>
      </c>
      <c r="G225" s="74">
        <v>520.53</v>
      </c>
      <c r="H225" s="74">
        <v>520.53</v>
      </c>
      <c r="I225" s="74">
        <v>520.53</v>
      </c>
      <c r="J225" s="74">
        <v>520.53</v>
      </c>
      <c r="K225" s="74">
        <v>520.53</v>
      </c>
      <c r="L225" s="74">
        <v>520.53</v>
      </c>
      <c r="M225" s="74">
        <v>520.53</v>
      </c>
      <c r="N225" s="74">
        <v>520.53</v>
      </c>
      <c r="O225" s="74">
        <v>520.53</v>
      </c>
      <c r="P225" s="74">
        <v>520.53</v>
      </c>
      <c r="Q225" s="74">
        <v>520.53</v>
      </c>
      <c r="R225" s="74">
        <v>520.53</v>
      </c>
      <c r="S225" s="74">
        <v>520.53</v>
      </c>
      <c r="T225" s="74">
        <v>520.53</v>
      </c>
      <c r="U225" s="74">
        <v>520.53</v>
      </c>
      <c r="V225" s="74">
        <v>520.53</v>
      </c>
      <c r="W225" s="74">
        <v>520.53</v>
      </c>
      <c r="X225" s="74">
        <v>520.53</v>
      </c>
      <c r="Y225" s="81">
        <v>520.53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18" t="s">
        <v>11</v>
      </c>
      <c r="B227" s="77">
        <v>2.496</v>
      </c>
      <c r="C227" s="75">
        <v>2.496</v>
      </c>
      <c r="D227" s="75">
        <v>2.496</v>
      </c>
      <c r="E227" s="75">
        <v>2.496</v>
      </c>
      <c r="F227" s="75">
        <v>2.496</v>
      </c>
      <c r="G227" s="75">
        <v>2.496</v>
      </c>
      <c r="H227" s="75">
        <v>2.496</v>
      </c>
      <c r="I227" s="75">
        <v>2.496</v>
      </c>
      <c r="J227" s="75">
        <v>2.496</v>
      </c>
      <c r="K227" s="75">
        <v>2.496</v>
      </c>
      <c r="L227" s="75">
        <v>2.496</v>
      </c>
      <c r="M227" s="75">
        <v>2.496</v>
      </c>
      <c r="N227" s="75">
        <v>2.496</v>
      </c>
      <c r="O227" s="75">
        <v>2.496</v>
      </c>
      <c r="P227" s="75">
        <v>2.496</v>
      </c>
      <c r="Q227" s="75">
        <v>2.496</v>
      </c>
      <c r="R227" s="75">
        <v>2.496</v>
      </c>
      <c r="S227" s="75">
        <v>2.496</v>
      </c>
      <c r="T227" s="75">
        <v>2.496</v>
      </c>
      <c r="U227" s="75">
        <v>2.496</v>
      </c>
      <c r="V227" s="75">
        <v>2.496</v>
      </c>
      <c r="W227" s="75">
        <v>2.496</v>
      </c>
      <c r="X227" s="75">
        <v>2.496</v>
      </c>
      <c r="Y227" s="82">
        <v>2.496</v>
      </c>
    </row>
    <row r="228" spans="1:25" s="62" customFormat="1" ht="18.75" customHeight="1" collapsed="1" thickBot="1" x14ac:dyDescent="0.25">
      <c r="A228" s="109">
        <v>13</v>
      </c>
      <c r="B228" s="101">
        <f t="shared" ref="B228:Y228" si="55">SUM(B229:B232)</f>
        <v>1536.4960000000001</v>
      </c>
      <c r="C228" s="102">
        <f t="shared" si="55"/>
        <v>1550.7660000000001</v>
      </c>
      <c r="D228" s="102">
        <f t="shared" si="55"/>
        <v>1543.846</v>
      </c>
      <c r="E228" s="103">
        <f t="shared" si="55"/>
        <v>1565.556</v>
      </c>
      <c r="F228" s="103">
        <f t="shared" si="55"/>
        <v>1557.5360000000001</v>
      </c>
      <c r="G228" s="103">
        <f t="shared" si="55"/>
        <v>1545.6860000000001</v>
      </c>
      <c r="H228" s="103">
        <f t="shared" si="55"/>
        <v>1554.7760000000001</v>
      </c>
      <c r="I228" s="103">
        <f t="shared" si="55"/>
        <v>1541.2060000000001</v>
      </c>
      <c r="J228" s="103">
        <f t="shared" si="55"/>
        <v>1523.8560000000002</v>
      </c>
      <c r="K228" s="104">
        <f t="shared" si="55"/>
        <v>1542.546</v>
      </c>
      <c r="L228" s="103">
        <f t="shared" si="55"/>
        <v>1545.7560000000001</v>
      </c>
      <c r="M228" s="105">
        <f t="shared" si="55"/>
        <v>1547.106</v>
      </c>
      <c r="N228" s="104">
        <f t="shared" si="55"/>
        <v>1532.586</v>
      </c>
      <c r="O228" s="103">
        <f t="shared" si="55"/>
        <v>1534.6759999999999</v>
      </c>
      <c r="P228" s="105">
        <f t="shared" si="55"/>
        <v>1534.6260000000002</v>
      </c>
      <c r="Q228" s="106">
        <f t="shared" si="55"/>
        <v>1558.2160000000001</v>
      </c>
      <c r="R228" s="103">
        <f t="shared" si="55"/>
        <v>1558.9260000000002</v>
      </c>
      <c r="S228" s="106">
        <f t="shared" si="55"/>
        <v>1551.546</v>
      </c>
      <c r="T228" s="103">
        <f t="shared" si="55"/>
        <v>1549.9160000000002</v>
      </c>
      <c r="U228" s="102">
        <f t="shared" si="55"/>
        <v>1545.586</v>
      </c>
      <c r="V228" s="102">
        <f t="shared" si="55"/>
        <v>1512.546</v>
      </c>
      <c r="W228" s="102">
        <f t="shared" si="55"/>
        <v>1532.7260000000001</v>
      </c>
      <c r="X228" s="102">
        <f t="shared" si="55"/>
        <v>1529.9459999999999</v>
      </c>
      <c r="Y228" s="107">
        <f t="shared" si="55"/>
        <v>1516.2560000000001</v>
      </c>
    </row>
    <row r="229" spans="1:25" s="62" customFormat="1" ht="18.75" hidden="1" customHeight="1" outlineLevel="1" x14ac:dyDescent="0.2">
      <c r="A229" s="56" t="s">
        <v>8</v>
      </c>
      <c r="B229" s="70">
        <f>B71</f>
        <v>1013.47</v>
      </c>
      <c r="C229" s="70">
        <f t="shared" ref="C229:Y229" si="56">C71</f>
        <v>1027.74</v>
      </c>
      <c r="D229" s="70">
        <f t="shared" si="56"/>
        <v>1020.82</v>
      </c>
      <c r="E229" s="70">
        <f t="shared" si="56"/>
        <v>1042.53</v>
      </c>
      <c r="F229" s="70">
        <f t="shared" si="56"/>
        <v>1034.51</v>
      </c>
      <c r="G229" s="70">
        <f t="shared" si="56"/>
        <v>1022.66</v>
      </c>
      <c r="H229" s="70">
        <f t="shared" si="56"/>
        <v>1031.75</v>
      </c>
      <c r="I229" s="70">
        <f t="shared" si="56"/>
        <v>1018.18</v>
      </c>
      <c r="J229" s="70">
        <f t="shared" si="56"/>
        <v>1000.83</v>
      </c>
      <c r="K229" s="70">
        <f t="shared" si="56"/>
        <v>1019.52</v>
      </c>
      <c r="L229" s="70">
        <f t="shared" si="56"/>
        <v>1022.73</v>
      </c>
      <c r="M229" s="70">
        <f t="shared" si="56"/>
        <v>1024.08</v>
      </c>
      <c r="N229" s="70">
        <f t="shared" si="56"/>
        <v>1009.56</v>
      </c>
      <c r="O229" s="70">
        <f t="shared" si="56"/>
        <v>1011.65</v>
      </c>
      <c r="P229" s="70">
        <f t="shared" si="56"/>
        <v>1011.6</v>
      </c>
      <c r="Q229" s="70">
        <f t="shared" si="56"/>
        <v>1035.19</v>
      </c>
      <c r="R229" s="70">
        <f t="shared" si="56"/>
        <v>1035.9000000000001</v>
      </c>
      <c r="S229" s="70">
        <f t="shared" si="56"/>
        <v>1028.52</v>
      </c>
      <c r="T229" s="70">
        <f t="shared" si="56"/>
        <v>1026.8900000000001</v>
      </c>
      <c r="U229" s="70">
        <f t="shared" si="56"/>
        <v>1022.56</v>
      </c>
      <c r="V229" s="70">
        <f t="shared" si="56"/>
        <v>989.52</v>
      </c>
      <c r="W229" s="70">
        <f t="shared" si="56"/>
        <v>1009.7</v>
      </c>
      <c r="X229" s="70">
        <f t="shared" si="56"/>
        <v>1006.92</v>
      </c>
      <c r="Y229" s="70">
        <f t="shared" si="56"/>
        <v>993.23</v>
      </c>
    </row>
    <row r="230" spans="1:25" s="62" customFormat="1" ht="18.75" hidden="1" customHeight="1" outlineLevel="1" x14ac:dyDescent="0.2">
      <c r="A230" s="57" t="s">
        <v>9</v>
      </c>
      <c r="B230" s="76">
        <v>520.53</v>
      </c>
      <c r="C230" s="74">
        <v>520.53</v>
      </c>
      <c r="D230" s="74">
        <v>520.53</v>
      </c>
      <c r="E230" s="74">
        <v>520.53</v>
      </c>
      <c r="F230" s="74">
        <v>520.53</v>
      </c>
      <c r="G230" s="74">
        <v>520.53</v>
      </c>
      <c r="H230" s="74">
        <v>520.53</v>
      </c>
      <c r="I230" s="74">
        <v>520.53</v>
      </c>
      <c r="J230" s="74">
        <v>520.53</v>
      </c>
      <c r="K230" s="74">
        <v>520.53</v>
      </c>
      <c r="L230" s="74">
        <v>520.53</v>
      </c>
      <c r="M230" s="74">
        <v>520.53</v>
      </c>
      <c r="N230" s="74">
        <v>520.53</v>
      </c>
      <c r="O230" s="74">
        <v>520.53</v>
      </c>
      <c r="P230" s="74">
        <v>520.53</v>
      </c>
      <c r="Q230" s="74">
        <v>520.53</v>
      </c>
      <c r="R230" s="74">
        <v>520.53</v>
      </c>
      <c r="S230" s="74">
        <v>520.53</v>
      </c>
      <c r="T230" s="74">
        <v>520.53</v>
      </c>
      <c r="U230" s="74">
        <v>520.53</v>
      </c>
      <c r="V230" s="74">
        <v>520.53</v>
      </c>
      <c r="W230" s="74">
        <v>520.53</v>
      </c>
      <c r="X230" s="74">
        <v>520.53</v>
      </c>
      <c r="Y230" s="81">
        <v>520.53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18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collapsed="1" thickBot="1" x14ac:dyDescent="0.25">
      <c r="A233" s="112">
        <v>14</v>
      </c>
      <c r="B233" s="101">
        <f t="shared" ref="B233:Y233" si="57">SUM(B234:B237)</f>
        <v>1465.886</v>
      </c>
      <c r="C233" s="102">
        <f t="shared" si="57"/>
        <v>1465.4360000000001</v>
      </c>
      <c r="D233" s="102">
        <f t="shared" si="57"/>
        <v>1481.2060000000001</v>
      </c>
      <c r="E233" s="103">
        <f t="shared" si="57"/>
        <v>1477.4459999999999</v>
      </c>
      <c r="F233" s="103">
        <f t="shared" si="57"/>
        <v>1486.556</v>
      </c>
      <c r="G233" s="103">
        <f t="shared" si="57"/>
        <v>1481.586</v>
      </c>
      <c r="H233" s="103">
        <f t="shared" si="57"/>
        <v>1488.8560000000002</v>
      </c>
      <c r="I233" s="103">
        <f t="shared" si="57"/>
        <v>1474.9360000000001</v>
      </c>
      <c r="J233" s="103">
        <f t="shared" si="57"/>
        <v>1473.6860000000001</v>
      </c>
      <c r="K233" s="104">
        <f t="shared" si="57"/>
        <v>1463.336</v>
      </c>
      <c r="L233" s="103">
        <f t="shared" si="57"/>
        <v>1451.116</v>
      </c>
      <c r="M233" s="105">
        <f t="shared" si="57"/>
        <v>1451.806</v>
      </c>
      <c r="N233" s="104">
        <f t="shared" si="57"/>
        <v>523.02599999999995</v>
      </c>
      <c r="O233" s="103">
        <f t="shared" si="57"/>
        <v>1447.3560000000002</v>
      </c>
      <c r="P233" s="105">
        <f t="shared" si="57"/>
        <v>1474.9360000000001</v>
      </c>
      <c r="Q233" s="106">
        <f t="shared" si="57"/>
        <v>1477.4760000000001</v>
      </c>
      <c r="R233" s="103">
        <f t="shared" si="57"/>
        <v>1496.9360000000001</v>
      </c>
      <c r="S233" s="106">
        <f t="shared" si="57"/>
        <v>1496.8960000000002</v>
      </c>
      <c r="T233" s="103">
        <f t="shared" si="57"/>
        <v>1559.7660000000001</v>
      </c>
      <c r="U233" s="102">
        <f t="shared" si="57"/>
        <v>1462.4160000000002</v>
      </c>
      <c r="V233" s="102">
        <f t="shared" si="57"/>
        <v>1470.3960000000002</v>
      </c>
      <c r="W233" s="102">
        <f t="shared" si="57"/>
        <v>1462.6559999999999</v>
      </c>
      <c r="X233" s="102">
        <f t="shared" si="57"/>
        <v>1457.076</v>
      </c>
      <c r="Y233" s="107">
        <f t="shared" si="57"/>
        <v>1454.7660000000001</v>
      </c>
    </row>
    <row r="234" spans="1:25" s="62" customFormat="1" ht="18.75" hidden="1" customHeight="1" outlineLevel="1" x14ac:dyDescent="0.2">
      <c r="A234" s="56" t="s">
        <v>8</v>
      </c>
      <c r="B234" s="70">
        <f>B76</f>
        <v>942.86</v>
      </c>
      <c r="C234" s="70">
        <f t="shared" ref="C234:Y234" si="58">C76</f>
        <v>942.41</v>
      </c>
      <c r="D234" s="70">
        <f t="shared" si="58"/>
        <v>958.18</v>
      </c>
      <c r="E234" s="70">
        <f t="shared" si="58"/>
        <v>954.42</v>
      </c>
      <c r="F234" s="70">
        <f t="shared" si="58"/>
        <v>963.53</v>
      </c>
      <c r="G234" s="70">
        <f t="shared" si="58"/>
        <v>958.56</v>
      </c>
      <c r="H234" s="70">
        <f t="shared" si="58"/>
        <v>965.83</v>
      </c>
      <c r="I234" s="70">
        <f t="shared" si="58"/>
        <v>951.91</v>
      </c>
      <c r="J234" s="70">
        <f t="shared" si="58"/>
        <v>950.66</v>
      </c>
      <c r="K234" s="70">
        <f t="shared" si="58"/>
        <v>940.31</v>
      </c>
      <c r="L234" s="70">
        <f t="shared" si="58"/>
        <v>928.09</v>
      </c>
      <c r="M234" s="70">
        <f t="shared" si="58"/>
        <v>928.78</v>
      </c>
      <c r="N234" s="70" t="str">
        <f t="shared" si="58"/>
        <v>931</v>
      </c>
      <c r="O234" s="70">
        <f t="shared" si="58"/>
        <v>924.33</v>
      </c>
      <c r="P234" s="70">
        <f t="shared" si="58"/>
        <v>951.91</v>
      </c>
      <c r="Q234" s="70">
        <f t="shared" si="58"/>
        <v>954.45</v>
      </c>
      <c r="R234" s="70">
        <f t="shared" si="58"/>
        <v>973.91</v>
      </c>
      <c r="S234" s="70">
        <f t="shared" si="58"/>
        <v>973.87</v>
      </c>
      <c r="T234" s="70">
        <f t="shared" si="58"/>
        <v>1036.74</v>
      </c>
      <c r="U234" s="70">
        <f t="shared" si="58"/>
        <v>939.39</v>
      </c>
      <c r="V234" s="70">
        <f t="shared" si="58"/>
        <v>947.37</v>
      </c>
      <c r="W234" s="70">
        <f t="shared" si="58"/>
        <v>939.63</v>
      </c>
      <c r="X234" s="70">
        <f t="shared" si="58"/>
        <v>934.05</v>
      </c>
      <c r="Y234" s="70">
        <f t="shared" si="58"/>
        <v>931.74</v>
      </c>
    </row>
    <row r="235" spans="1:25" s="62" customFormat="1" ht="18.75" hidden="1" customHeight="1" outlineLevel="1" x14ac:dyDescent="0.2">
      <c r="A235" s="57" t="s">
        <v>9</v>
      </c>
      <c r="B235" s="76">
        <v>520.53</v>
      </c>
      <c r="C235" s="74">
        <v>520.53</v>
      </c>
      <c r="D235" s="74">
        <v>520.53</v>
      </c>
      <c r="E235" s="74">
        <v>520.53</v>
      </c>
      <c r="F235" s="74">
        <v>520.53</v>
      </c>
      <c r="G235" s="74">
        <v>520.53</v>
      </c>
      <c r="H235" s="74">
        <v>520.53</v>
      </c>
      <c r="I235" s="74">
        <v>520.53</v>
      </c>
      <c r="J235" s="74">
        <v>520.53</v>
      </c>
      <c r="K235" s="74">
        <v>520.53</v>
      </c>
      <c r="L235" s="74">
        <v>520.53</v>
      </c>
      <c r="M235" s="74">
        <v>520.53</v>
      </c>
      <c r="N235" s="74">
        <v>520.53</v>
      </c>
      <c r="O235" s="74">
        <v>520.53</v>
      </c>
      <c r="P235" s="74">
        <v>520.53</v>
      </c>
      <c r="Q235" s="74">
        <v>520.53</v>
      </c>
      <c r="R235" s="74">
        <v>520.53</v>
      </c>
      <c r="S235" s="74">
        <v>520.53</v>
      </c>
      <c r="T235" s="74">
        <v>520.53</v>
      </c>
      <c r="U235" s="74">
        <v>520.53</v>
      </c>
      <c r="V235" s="74">
        <v>520.53</v>
      </c>
      <c r="W235" s="74">
        <v>520.53</v>
      </c>
      <c r="X235" s="74">
        <v>520.53</v>
      </c>
      <c r="Y235" s="81">
        <v>520.53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18" t="s">
        <v>11</v>
      </c>
      <c r="B237" s="77">
        <v>2.496</v>
      </c>
      <c r="C237" s="75">
        <v>2.496</v>
      </c>
      <c r="D237" s="75">
        <v>2.496</v>
      </c>
      <c r="E237" s="75">
        <v>2.496</v>
      </c>
      <c r="F237" s="75">
        <v>2.496</v>
      </c>
      <c r="G237" s="75">
        <v>2.496</v>
      </c>
      <c r="H237" s="75">
        <v>2.496</v>
      </c>
      <c r="I237" s="75">
        <v>2.496</v>
      </c>
      <c r="J237" s="75">
        <v>2.496</v>
      </c>
      <c r="K237" s="75">
        <v>2.496</v>
      </c>
      <c r="L237" s="75">
        <v>2.496</v>
      </c>
      <c r="M237" s="75">
        <v>2.496</v>
      </c>
      <c r="N237" s="75">
        <v>2.496</v>
      </c>
      <c r="O237" s="75">
        <v>2.496</v>
      </c>
      <c r="P237" s="75">
        <v>2.496</v>
      </c>
      <c r="Q237" s="75">
        <v>2.496</v>
      </c>
      <c r="R237" s="75">
        <v>2.496</v>
      </c>
      <c r="S237" s="75">
        <v>2.496</v>
      </c>
      <c r="T237" s="75">
        <v>2.496</v>
      </c>
      <c r="U237" s="75">
        <v>2.496</v>
      </c>
      <c r="V237" s="75">
        <v>2.496</v>
      </c>
      <c r="W237" s="75">
        <v>2.496</v>
      </c>
      <c r="X237" s="75">
        <v>2.496</v>
      </c>
      <c r="Y237" s="82">
        <v>2.496</v>
      </c>
    </row>
    <row r="238" spans="1:25" s="62" customFormat="1" ht="18.75" customHeight="1" collapsed="1" thickBot="1" x14ac:dyDescent="0.25">
      <c r="A238" s="109">
        <v>15</v>
      </c>
      <c r="B238" s="101">
        <f t="shared" ref="B238:Y238" si="59">SUM(B239:B242)</f>
        <v>1479.566</v>
      </c>
      <c r="C238" s="102">
        <f t="shared" si="59"/>
        <v>1476.3960000000002</v>
      </c>
      <c r="D238" s="102">
        <f t="shared" si="59"/>
        <v>1474.0160000000001</v>
      </c>
      <c r="E238" s="103">
        <f t="shared" si="59"/>
        <v>1498.1460000000002</v>
      </c>
      <c r="F238" s="103">
        <f t="shared" si="59"/>
        <v>1486.076</v>
      </c>
      <c r="G238" s="103">
        <f t="shared" si="59"/>
        <v>1491.566</v>
      </c>
      <c r="H238" s="103">
        <f t="shared" si="59"/>
        <v>1531.866</v>
      </c>
      <c r="I238" s="103">
        <f t="shared" si="59"/>
        <v>1494.616</v>
      </c>
      <c r="J238" s="103">
        <f t="shared" si="59"/>
        <v>1495.2360000000001</v>
      </c>
      <c r="K238" s="104">
        <f t="shared" si="59"/>
        <v>1487.4459999999999</v>
      </c>
      <c r="L238" s="103">
        <f t="shared" si="59"/>
        <v>1486.586</v>
      </c>
      <c r="M238" s="105">
        <f t="shared" si="59"/>
        <v>1491.4259999999999</v>
      </c>
      <c r="N238" s="104">
        <f t="shared" si="59"/>
        <v>1479.9059999999999</v>
      </c>
      <c r="O238" s="103">
        <f t="shared" si="59"/>
        <v>1472.2560000000001</v>
      </c>
      <c r="P238" s="105">
        <f t="shared" si="59"/>
        <v>1495.326</v>
      </c>
      <c r="Q238" s="106">
        <f t="shared" si="59"/>
        <v>1510.3560000000002</v>
      </c>
      <c r="R238" s="103">
        <f t="shared" si="59"/>
        <v>1507.806</v>
      </c>
      <c r="S238" s="106">
        <f t="shared" si="59"/>
        <v>1488.806</v>
      </c>
      <c r="T238" s="103">
        <f t="shared" si="59"/>
        <v>1481.9059999999999</v>
      </c>
      <c r="U238" s="102">
        <f t="shared" si="59"/>
        <v>1463.336</v>
      </c>
      <c r="V238" s="102">
        <f t="shared" si="59"/>
        <v>1447.636</v>
      </c>
      <c r="W238" s="102">
        <f t="shared" si="59"/>
        <v>1468.096</v>
      </c>
      <c r="X238" s="102">
        <f t="shared" si="59"/>
        <v>1471.796</v>
      </c>
      <c r="Y238" s="107">
        <f t="shared" si="59"/>
        <v>1467.1060000000002</v>
      </c>
    </row>
    <row r="239" spans="1:25" s="62" customFormat="1" ht="18.75" hidden="1" customHeight="1" outlineLevel="1" x14ac:dyDescent="0.2">
      <c r="A239" s="56" t="s">
        <v>8</v>
      </c>
      <c r="B239" s="70">
        <f>B81</f>
        <v>956.54</v>
      </c>
      <c r="C239" s="70">
        <f t="shared" ref="C239:Y239" si="60">C81</f>
        <v>953.37</v>
      </c>
      <c r="D239" s="70">
        <f t="shared" si="60"/>
        <v>950.99</v>
      </c>
      <c r="E239" s="70">
        <f t="shared" si="60"/>
        <v>975.12</v>
      </c>
      <c r="F239" s="70">
        <f t="shared" si="60"/>
        <v>963.05</v>
      </c>
      <c r="G239" s="70">
        <f t="shared" si="60"/>
        <v>968.54</v>
      </c>
      <c r="H239" s="70">
        <f t="shared" si="60"/>
        <v>1008.84</v>
      </c>
      <c r="I239" s="70">
        <f t="shared" si="60"/>
        <v>971.59</v>
      </c>
      <c r="J239" s="70">
        <f t="shared" si="60"/>
        <v>972.21</v>
      </c>
      <c r="K239" s="70">
        <f t="shared" si="60"/>
        <v>964.42</v>
      </c>
      <c r="L239" s="70">
        <f t="shared" si="60"/>
        <v>963.56</v>
      </c>
      <c r="M239" s="70">
        <f t="shared" si="60"/>
        <v>968.4</v>
      </c>
      <c r="N239" s="70">
        <f t="shared" si="60"/>
        <v>956.88</v>
      </c>
      <c r="O239" s="70">
        <f t="shared" si="60"/>
        <v>949.23</v>
      </c>
      <c r="P239" s="70">
        <f t="shared" si="60"/>
        <v>972.3</v>
      </c>
      <c r="Q239" s="70">
        <f t="shared" si="60"/>
        <v>987.33</v>
      </c>
      <c r="R239" s="70">
        <f t="shared" si="60"/>
        <v>984.78</v>
      </c>
      <c r="S239" s="70">
        <f t="shared" si="60"/>
        <v>965.78</v>
      </c>
      <c r="T239" s="70">
        <f t="shared" si="60"/>
        <v>958.88</v>
      </c>
      <c r="U239" s="70">
        <f t="shared" si="60"/>
        <v>940.31</v>
      </c>
      <c r="V239" s="70">
        <f t="shared" si="60"/>
        <v>924.61</v>
      </c>
      <c r="W239" s="70">
        <f t="shared" si="60"/>
        <v>945.07</v>
      </c>
      <c r="X239" s="70">
        <f t="shared" si="60"/>
        <v>948.77</v>
      </c>
      <c r="Y239" s="70">
        <f t="shared" si="60"/>
        <v>944.08</v>
      </c>
    </row>
    <row r="240" spans="1:25" s="62" customFormat="1" ht="18.75" hidden="1" customHeight="1" outlineLevel="1" x14ac:dyDescent="0.2">
      <c r="A240" s="57" t="s">
        <v>9</v>
      </c>
      <c r="B240" s="76">
        <v>520.53</v>
      </c>
      <c r="C240" s="74">
        <v>520.53</v>
      </c>
      <c r="D240" s="74">
        <v>520.53</v>
      </c>
      <c r="E240" s="74">
        <v>520.53</v>
      </c>
      <c r="F240" s="74">
        <v>520.53</v>
      </c>
      <c r="G240" s="74">
        <v>520.53</v>
      </c>
      <c r="H240" s="74">
        <v>520.53</v>
      </c>
      <c r="I240" s="74">
        <v>520.53</v>
      </c>
      <c r="J240" s="74">
        <v>520.53</v>
      </c>
      <c r="K240" s="74">
        <v>520.53</v>
      </c>
      <c r="L240" s="74">
        <v>520.53</v>
      </c>
      <c r="M240" s="74">
        <v>520.53</v>
      </c>
      <c r="N240" s="74">
        <v>520.53</v>
      </c>
      <c r="O240" s="74">
        <v>520.53</v>
      </c>
      <c r="P240" s="74">
        <v>520.53</v>
      </c>
      <c r="Q240" s="74">
        <v>520.53</v>
      </c>
      <c r="R240" s="74">
        <v>520.53</v>
      </c>
      <c r="S240" s="74">
        <v>520.53</v>
      </c>
      <c r="T240" s="74">
        <v>520.53</v>
      </c>
      <c r="U240" s="74">
        <v>520.53</v>
      </c>
      <c r="V240" s="74">
        <v>520.53</v>
      </c>
      <c r="W240" s="74">
        <v>520.53</v>
      </c>
      <c r="X240" s="74">
        <v>520.53</v>
      </c>
      <c r="Y240" s="81">
        <v>520.53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18" t="s">
        <v>11</v>
      </c>
      <c r="B242" s="77">
        <v>2.496</v>
      </c>
      <c r="C242" s="75">
        <v>2.496</v>
      </c>
      <c r="D242" s="75">
        <v>2.496</v>
      </c>
      <c r="E242" s="75">
        <v>2.496</v>
      </c>
      <c r="F242" s="75">
        <v>2.496</v>
      </c>
      <c r="G242" s="75">
        <v>2.496</v>
      </c>
      <c r="H242" s="75">
        <v>2.496</v>
      </c>
      <c r="I242" s="75">
        <v>2.496</v>
      </c>
      <c r="J242" s="75">
        <v>2.496</v>
      </c>
      <c r="K242" s="75">
        <v>2.496</v>
      </c>
      <c r="L242" s="75">
        <v>2.496</v>
      </c>
      <c r="M242" s="75">
        <v>2.496</v>
      </c>
      <c r="N242" s="75">
        <v>2.496</v>
      </c>
      <c r="O242" s="75">
        <v>2.496</v>
      </c>
      <c r="P242" s="75">
        <v>2.496</v>
      </c>
      <c r="Q242" s="75">
        <v>2.496</v>
      </c>
      <c r="R242" s="75">
        <v>2.496</v>
      </c>
      <c r="S242" s="75">
        <v>2.496</v>
      </c>
      <c r="T242" s="75">
        <v>2.496</v>
      </c>
      <c r="U242" s="75">
        <v>2.496</v>
      </c>
      <c r="V242" s="75">
        <v>2.496</v>
      </c>
      <c r="W242" s="75">
        <v>2.496</v>
      </c>
      <c r="X242" s="75">
        <v>2.496</v>
      </c>
      <c r="Y242" s="82">
        <v>2.496</v>
      </c>
    </row>
    <row r="243" spans="1:25" s="62" customFormat="1" ht="18.75" customHeight="1" collapsed="1" thickBot="1" x14ac:dyDescent="0.25">
      <c r="A243" s="112">
        <v>16</v>
      </c>
      <c r="B243" s="101">
        <f t="shared" ref="B243:Y243" si="61">SUM(B244:B247)</f>
        <v>1552.846</v>
      </c>
      <c r="C243" s="102">
        <f t="shared" si="61"/>
        <v>1539.136</v>
      </c>
      <c r="D243" s="102">
        <f t="shared" si="61"/>
        <v>1530.3560000000002</v>
      </c>
      <c r="E243" s="103">
        <f t="shared" si="61"/>
        <v>1518.4160000000002</v>
      </c>
      <c r="F243" s="103">
        <f t="shared" si="61"/>
        <v>1575.6760000000002</v>
      </c>
      <c r="G243" s="103">
        <f t="shared" si="61"/>
        <v>1539.866</v>
      </c>
      <c r="H243" s="103">
        <f t="shared" si="61"/>
        <v>1523.366</v>
      </c>
      <c r="I243" s="103">
        <f t="shared" si="61"/>
        <v>1532.2760000000001</v>
      </c>
      <c r="J243" s="103">
        <f t="shared" si="61"/>
        <v>1550.9860000000001</v>
      </c>
      <c r="K243" s="104">
        <f t="shared" si="61"/>
        <v>1551.086</v>
      </c>
      <c r="L243" s="103">
        <f t="shared" si="61"/>
        <v>1555.796</v>
      </c>
      <c r="M243" s="105">
        <f t="shared" si="61"/>
        <v>1556.0160000000001</v>
      </c>
      <c r="N243" s="104">
        <f t="shared" si="61"/>
        <v>1525.6860000000001</v>
      </c>
      <c r="O243" s="103">
        <f t="shared" si="61"/>
        <v>1519.1460000000002</v>
      </c>
      <c r="P243" s="105">
        <f t="shared" si="61"/>
        <v>1568.396</v>
      </c>
      <c r="Q243" s="106">
        <f t="shared" si="61"/>
        <v>1598.2760000000001</v>
      </c>
      <c r="R243" s="103">
        <f t="shared" si="61"/>
        <v>1696.4860000000001</v>
      </c>
      <c r="S243" s="106">
        <f t="shared" si="61"/>
        <v>1637.356</v>
      </c>
      <c r="T243" s="103">
        <f t="shared" si="61"/>
        <v>1611.886</v>
      </c>
      <c r="U243" s="102">
        <f t="shared" si="61"/>
        <v>1589.636</v>
      </c>
      <c r="V243" s="102">
        <f t="shared" si="61"/>
        <v>1539.8560000000002</v>
      </c>
      <c r="W243" s="102">
        <f t="shared" si="61"/>
        <v>1525.2760000000001</v>
      </c>
      <c r="X243" s="102">
        <f t="shared" si="61"/>
        <v>1536.2460000000001</v>
      </c>
      <c r="Y243" s="107">
        <f t="shared" si="61"/>
        <v>1555.0260000000001</v>
      </c>
    </row>
    <row r="244" spans="1:25" s="62" customFormat="1" ht="18.75" hidden="1" customHeight="1" outlineLevel="1" x14ac:dyDescent="0.2">
      <c r="A244" s="52" t="s">
        <v>8</v>
      </c>
      <c r="B244" s="70">
        <f>B86</f>
        <v>1029.82</v>
      </c>
      <c r="C244" s="70">
        <f t="shared" ref="C244:Y244" si="62">C86</f>
        <v>1016.11</v>
      </c>
      <c r="D244" s="70">
        <f t="shared" si="62"/>
        <v>1007.33</v>
      </c>
      <c r="E244" s="70">
        <f t="shared" si="62"/>
        <v>995.39</v>
      </c>
      <c r="F244" s="70">
        <f t="shared" si="62"/>
        <v>1052.6500000000001</v>
      </c>
      <c r="G244" s="70">
        <f t="shared" si="62"/>
        <v>1016.84</v>
      </c>
      <c r="H244" s="70">
        <f t="shared" si="62"/>
        <v>1000.34</v>
      </c>
      <c r="I244" s="70">
        <f t="shared" si="62"/>
        <v>1009.25</v>
      </c>
      <c r="J244" s="70">
        <f t="shared" si="62"/>
        <v>1027.96</v>
      </c>
      <c r="K244" s="70">
        <f t="shared" si="62"/>
        <v>1028.06</v>
      </c>
      <c r="L244" s="70">
        <f t="shared" si="62"/>
        <v>1032.77</v>
      </c>
      <c r="M244" s="70">
        <f t="shared" si="62"/>
        <v>1032.99</v>
      </c>
      <c r="N244" s="70">
        <f t="shared" si="62"/>
        <v>1002.66</v>
      </c>
      <c r="O244" s="70">
        <f t="shared" si="62"/>
        <v>996.12</v>
      </c>
      <c r="P244" s="70">
        <f t="shared" si="62"/>
        <v>1045.3699999999999</v>
      </c>
      <c r="Q244" s="70">
        <f t="shared" si="62"/>
        <v>1075.25</v>
      </c>
      <c r="R244" s="70">
        <f t="shared" si="62"/>
        <v>1173.46</v>
      </c>
      <c r="S244" s="70">
        <f t="shared" si="62"/>
        <v>1114.33</v>
      </c>
      <c r="T244" s="70">
        <f t="shared" si="62"/>
        <v>1088.8599999999999</v>
      </c>
      <c r="U244" s="70">
        <f t="shared" si="62"/>
        <v>1066.6099999999999</v>
      </c>
      <c r="V244" s="70">
        <f t="shared" si="62"/>
        <v>1016.83</v>
      </c>
      <c r="W244" s="70">
        <f t="shared" si="62"/>
        <v>1002.25</v>
      </c>
      <c r="X244" s="70">
        <f t="shared" si="62"/>
        <v>1013.22</v>
      </c>
      <c r="Y244" s="70">
        <f t="shared" si="62"/>
        <v>1032</v>
      </c>
    </row>
    <row r="245" spans="1:25" s="62" customFormat="1" ht="18.75" hidden="1" customHeight="1" outlineLevel="1" x14ac:dyDescent="0.2">
      <c r="A245" s="53" t="s">
        <v>9</v>
      </c>
      <c r="B245" s="76">
        <v>520.53</v>
      </c>
      <c r="C245" s="74">
        <v>520.53</v>
      </c>
      <c r="D245" s="74">
        <v>520.53</v>
      </c>
      <c r="E245" s="74">
        <v>520.53</v>
      </c>
      <c r="F245" s="74">
        <v>520.53</v>
      </c>
      <c r="G245" s="74">
        <v>520.53</v>
      </c>
      <c r="H245" s="74">
        <v>520.53</v>
      </c>
      <c r="I245" s="74">
        <v>520.53</v>
      </c>
      <c r="J245" s="74">
        <v>520.53</v>
      </c>
      <c r="K245" s="74">
        <v>520.53</v>
      </c>
      <c r="L245" s="74">
        <v>520.53</v>
      </c>
      <c r="M245" s="74">
        <v>520.53</v>
      </c>
      <c r="N245" s="74">
        <v>520.53</v>
      </c>
      <c r="O245" s="74">
        <v>520.53</v>
      </c>
      <c r="P245" s="74">
        <v>520.53</v>
      </c>
      <c r="Q245" s="74">
        <v>520.53</v>
      </c>
      <c r="R245" s="74">
        <v>520.53</v>
      </c>
      <c r="S245" s="74">
        <v>520.53</v>
      </c>
      <c r="T245" s="74">
        <v>520.53</v>
      </c>
      <c r="U245" s="74">
        <v>520.53</v>
      </c>
      <c r="V245" s="74">
        <v>520.53</v>
      </c>
      <c r="W245" s="74">
        <v>520.53</v>
      </c>
      <c r="X245" s="74">
        <v>520.53</v>
      </c>
      <c r="Y245" s="81">
        <v>520.53</v>
      </c>
    </row>
    <row r="246" spans="1:25" s="62" customFormat="1" ht="18.75" hidden="1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hidden="1" customHeight="1" outlineLevel="1" thickBot="1" x14ac:dyDescent="0.25">
      <c r="A247" s="55" t="s">
        <v>11</v>
      </c>
      <c r="B247" s="77">
        <v>2.496</v>
      </c>
      <c r="C247" s="75">
        <v>2.496</v>
      </c>
      <c r="D247" s="75">
        <v>2.496</v>
      </c>
      <c r="E247" s="75">
        <v>2.496</v>
      </c>
      <c r="F247" s="75">
        <v>2.496</v>
      </c>
      <c r="G247" s="75">
        <v>2.496</v>
      </c>
      <c r="H247" s="75">
        <v>2.496</v>
      </c>
      <c r="I247" s="75">
        <v>2.496</v>
      </c>
      <c r="J247" s="75">
        <v>2.496</v>
      </c>
      <c r="K247" s="75">
        <v>2.496</v>
      </c>
      <c r="L247" s="75">
        <v>2.496</v>
      </c>
      <c r="M247" s="75">
        <v>2.496</v>
      </c>
      <c r="N247" s="75">
        <v>2.496</v>
      </c>
      <c r="O247" s="75">
        <v>2.496</v>
      </c>
      <c r="P247" s="75">
        <v>2.496</v>
      </c>
      <c r="Q247" s="75">
        <v>2.496</v>
      </c>
      <c r="R247" s="75">
        <v>2.496</v>
      </c>
      <c r="S247" s="75">
        <v>2.496</v>
      </c>
      <c r="T247" s="75">
        <v>2.496</v>
      </c>
      <c r="U247" s="75">
        <v>2.496</v>
      </c>
      <c r="V247" s="75">
        <v>2.496</v>
      </c>
      <c r="W247" s="75">
        <v>2.496</v>
      </c>
      <c r="X247" s="75">
        <v>2.496</v>
      </c>
      <c r="Y247" s="82">
        <v>2.496</v>
      </c>
    </row>
    <row r="248" spans="1:25" s="62" customFormat="1" ht="18.75" customHeight="1" collapsed="1" thickBot="1" x14ac:dyDescent="0.25">
      <c r="A248" s="109">
        <v>17</v>
      </c>
      <c r="B248" s="101">
        <f t="shared" ref="B248:Y248" si="63">SUM(B249:B252)</f>
        <v>1554.0360000000001</v>
      </c>
      <c r="C248" s="102">
        <f t="shared" si="63"/>
        <v>1575.0160000000001</v>
      </c>
      <c r="D248" s="102">
        <f t="shared" si="63"/>
        <v>1570.046</v>
      </c>
      <c r="E248" s="103">
        <f t="shared" si="63"/>
        <v>1587.546</v>
      </c>
      <c r="F248" s="103">
        <f t="shared" si="63"/>
        <v>1587.4660000000001</v>
      </c>
      <c r="G248" s="103">
        <f t="shared" si="63"/>
        <v>1579.9560000000001</v>
      </c>
      <c r="H248" s="103">
        <f t="shared" si="63"/>
        <v>1590.6560000000002</v>
      </c>
      <c r="I248" s="103">
        <f t="shared" si="63"/>
        <v>1581.4060000000002</v>
      </c>
      <c r="J248" s="103">
        <f t="shared" si="63"/>
        <v>1638.0360000000001</v>
      </c>
      <c r="K248" s="104">
        <f t="shared" si="63"/>
        <v>1609.7060000000001</v>
      </c>
      <c r="L248" s="103">
        <f t="shared" si="63"/>
        <v>1582.1960000000001</v>
      </c>
      <c r="M248" s="105">
        <f t="shared" si="63"/>
        <v>1594.2660000000001</v>
      </c>
      <c r="N248" s="104">
        <f t="shared" si="63"/>
        <v>1570.9360000000001</v>
      </c>
      <c r="O248" s="103">
        <f t="shared" si="63"/>
        <v>1574.326</v>
      </c>
      <c r="P248" s="105">
        <f t="shared" si="63"/>
        <v>1556.566</v>
      </c>
      <c r="Q248" s="106">
        <f t="shared" si="63"/>
        <v>1626.136</v>
      </c>
      <c r="R248" s="103">
        <f t="shared" si="63"/>
        <v>1619.6860000000001</v>
      </c>
      <c r="S248" s="106">
        <f t="shared" si="63"/>
        <v>1566.5360000000001</v>
      </c>
      <c r="T248" s="103">
        <f t="shared" si="63"/>
        <v>1572.4060000000002</v>
      </c>
      <c r="U248" s="102">
        <f t="shared" si="63"/>
        <v>1572.396</v>
      </c>
      <c r="V248" s="102">
        <f t="shared" si="63"/>
        <v>1577.076</v>
      </c>
      <c r="W248" s="102">
        <f t="shared" si="63"/>
        <v>1556.6760000000002</v>
      </c>
      <c r="X248" s="102">
        <f t="shared" si="63"/>
        <v>1546.5260000000001</v>
      </c>
      <c r="Y248" s="107">
        <f t="shared" si="63"/>
        <v>1536.306</v>
      </c>
    </row>
    <row r="249" spans="1:25" s="62" customFormat="1" ht="18.75" hidden="1" customHeight="1" outlineLevel="1" x14ac:dyDescent="0.2">
      <c r="A249" s="52" t="s">
        <v>8</v>
      </c>
      <c r="B249" s="70">
        <f>B91</f>
        <v>1031.01</v>
      </c>
      <c r="C249" s="70">
        <f t="shared" ref="C249:Y249" si="64">C91</f>
        <v>1051.99</v>
      </c>
      <c r="D249" s="70">
        <f t="shared" si="64"/>
        <v>1047.02</v>
      </c>
      <c r="E249" s="70">
        <f t="shared" si="64"/>
        <v>1064.52</v>
      </c>
      <c r="F249" s="70">
        <f t="shared" si="64"/>
        <v>1064.44</v>
      </c>
      <c r="G249" s="70">
        <f t="shared" si="64"/>
        <v>1056.93</v>
      </c>
      <c r="H249" s="70">
        <f t="shared" si="64"/>
        <v>1067.6300000000001</v>
      </c>
      <c r="I249" s="70">
        <f t="shared" si="64"/>
        <v>1058.3800000000001</v>
      </c>
      <c r="J249" s="70">
        <f t="shared" si="64"/>
        <v>1115.01</v>
      </c>
      <c r="K249" s="70">
        <f t="shared" si="64"/>
        <v>1086.68</v>
      </c>
      <c r="L249" s="70">
        <f t="shared" si="64"/>
        <v>1059.17</v>
      </c>
      <c r="M249" s="70">
        <f t="shared" si="64"/>
        <v>1071.24</v>
      </c>
      <c r="N249" s="70">
        <f t="shared" si="64"/>
        <v>1047.9100000000001</v>
      </c>
      <c r="O249" s="70">
        <f t="shared" si="64"/>
        <v>1051.3</v>
      </c>
      <c r="P249" s="70">
        <f t="shared" si="64"/>
        <v>1033.54</v>
      </c>
      <c r="Q249" s="70">
        <f t="shared" si="64"/>
        <v>1103.1099999999999</v>
      </c>
      <c r="R249" s="70">
        <f t="shared" si="64"/>
        <v>1096.6600000000001</v>
      </c>
      <c r="S249" s="70">
        <f t="shared" si="64"/>
        <v>1043.51</v>
      </c>
      <c r="T249" s="70">
        <f t="shared" si="64"/>
        <v>1049.3800000000001</v>
      </c>
      <c r="U249" s="70">
        <f t="shared" si="64"/>
        <v>1049.3699999999999</v>
      </c>
      <c r="V249" s="70">
        <f t="shared" si="64"/>
        <v>1054.05</v>
      </c>
      <c r="W249" s="70">
        <f t="shared" si="64"/>
        <v>1033.6500000000001</v>
      </c>
      <c r="X249" s="70">
        <f t="shared" si="64"/>
        <v>1023.5</v>
      </c>
      <c r="Y249" s="70">
        <f t="shared" si="64"/>
        <v>1013.28</v>
      </c>
    </row>
    <row r="250" spans="1:25" s="62" customFormat="1" ht="18.75" hidden="1" customHeight="1" outlineLevel="1" x14ac:dyDescent="0.2">
      <c r="A250" s="53" t="s">
        <v>9</v>
      </c>
      <c r="B250" s="76">
        <v>520.53</v>
      </c>
      <c r="C250" s="74">
        <v>520.53</v>
      </c>
      <c r="D250" s="74">
        <v>520.53</v>
      </c>
      <c r="E250" s="74">
        <v>520.53</v>
      </c>
      <c r="F250" s="74">
        <v>520.53</v>
      </c>
      <c r="G250" s="74">
        <v>520.53</v>
      </c>
      <c r="H250" s="74">
        <v>520.53</v>
      </c>
      <c r="I250" s="74">
        <v>520.53</v>
      </c>
      <c r="J250" s="74">
        <v>520.53</v>
      </c>
      <c r="K250" s="74">
        <v>520.53</v>
      </c>
      <c r="L250" s="74">
        <v>520.53</v>
      </c>
      <c r="M250" s="74">
        <v>520.53</v>
      </c>
      <c r="N250" s="74">
        <v>520.53</v>
      </c>
      <c r="O250" s="74">
        <v>520.53</v>
      </c>
      <c r="P250" s="74">
        <v>520.53</v>
      </c>
      <c r="Q250" s="74">
        <v>520.53</v>
      </c>
      <c r="R250" s="74">
        <v>520.53</v>
      </c>
      <c r="S250" s="74">
        <v>520.53</v>
      </c>
      <c r="T250" s="74">
        <v>520.53</v>
      </c>
      <c r="U250" s="74">
        <v>520.53</v>
      </c>
      <c r="V250" s="74">
        <v>520.53</v>
      </c>
      <c r="W250" s="74">
        <v>520.53</v>
      </c>
      <c r="X250" s="74">
        <v>520.53</v>
      </c>
      <c r="Y250" s="81">
        <v>520.53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55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collapsed="1" thickBot="1" x14ac:dyDescent="0.25">
      <c r="A253" s="110">
        <v>18</v>
      </c>
      <c r="B253" s="101">
        <f t="shared" ref="B253:Y253" si="65">SUM(B254:B257)</f>
        <v>1574.9060000000002</v>
      </c>
      <c r="C253" s="102">
        <f t="shared" si="65"/>
        <v>1548.9960000000001</v>
      </c>
      <c r="D253" s="102">
        <f t="shared" si="65"/>
        <v>1563.106</v>
      </c>
      <c r="E253" s="103">
        <f t="shared" si="65"/>
        <v>1567.816</v>
      </c>
      <c r="F253" s="103">
        <f t="shared" si="65"/>
        <v>1554.9860000000001</v>
      </c>
      <c r="G253" s="103">
        <f t="shared" si="65"/>
        <v>1550.326</v>
      </c>
      <c r="H253" s="103">
        <f t="shared" si="65"/>
        <v>1551.7560000000001</v>
      </c>
      <c r="I253" s="103">
        <f t="shared" si="65"/>
        <v>1536.1959999999999</v>
      </c>
      <c r="J253" s="103">
        <f t="shared" si="65"/>
        <v>1514.0360000000001</v>
      </c>
      <c r="K253" s="104">
        <f t="shared" si="65"/>
        <v>1509.086</v>
      </c>
      <c r="L253" s="103">
        <f t="shared" si="65"/>
        <v>1509.1860000000001</v>
      </c>
      <c r="M253" s="105">
        <f t="shared" si="65"/>
        <v>1516.546</v>
      </c>
      <c r="N253" s="104">
        <f t="shared" si="65"/>
        <v>1555.806</v>
      </c>
      <c r="O253" s="103">
        <f t="shared" si="65"/>
        <v>1551.5160000000001</v>
      </c>
      <c r="P253" s="105">
        <f t="shared" si="65"/>
        <v>1556.376</v>
      </c>
      <c r="Q253" s="106">
        <f t="shared" si="65"/>
        <v>1567.4260000000002</v>
      </c>
      <c r="R253" s="103">
        <f t="shared" si="65"/>
        <v>1556.7760000000001</v>
      </c>
      <c r="S253" s="106">
        <f t="shared" si="65"/>
        <v>1570.846</v>
      </c>
      <c r="T253" s="103">
        <f t="shared" si="65"/>
        <v>1565.886</v>
      </c>
      <c r="U253" s="102">
        <f t="shared" si="65"/>
        <v>1558.836</v>
      </c>
      <c r="V253" s="102">
        <f t="shared" si="65"/>
        <v>1538.2360000000001</v>
      </c>
      <c r="W253" s="102">
        <f t="shared" si="65"/>
        <v>1562.836</v>
      </c>
      <c r="X253" s="102">
        <f t="shared" si="65"/>
        <v>1555.4960000000001</v>
      </c>
      <c r="Y253" s="107">
        <f t="shared" si="65"/>
        <v>1550.4160000000002</v>
      </c>
    </row>
    <row r="254" spans="1:25" s="62" customFormat="1" ht="18.75" hidden="1" customHeight="1" outlineLevel="1" x14ac:dyDescent="0.2">
      <c r="A254" s="56" t="s">
        <v>8</v>
      </c>
      <c r="B254" s="70">
        <f>B96</f>
        <v>1051.8800000000001</v>
      </c>
      <c r="C254" s="70">
        <f t="shared" ref="C254:Y254" si="66">C96</f>
        <v>1025.97</v>
      </c>
      <c r="D254" s="70">
        <f t="shared" si="66"/>
        <v>1040.08</v>
      </c>
      <c r="E254" s="70">
        <f t="shared" si="66"/>
        <v>1044.79</v>
      </c>
      <c r="F254" s="70">
        <f t="shared" si="66"/>
        <v>1031.96</v>
      </c>
      <c r="G254" s="70">
        <f t="shared" si="66"/>
        <v>1027.3</v>
      </c>
      <c r="H254" s="70">
        <f t="shared" si="66"/>
        <v>1028.73</v>
      </c>
      <c r="I254" s="70">
        <f t="shared" si="66"/>
        <v>1013.17</v>
      </c>
      <c r="J254" s="70">
        <f t="shared" si="66"/>
        <v>991.01</v>
      </c>
      <c r="K254" s="70">
        <f t="shared" si="66"/>
        <v>986.06</v>
      </c>
      <c r="L254" s="70">
        <f t="shared" si="66"/>
        <v>986.16</v>
      </c>
      <c r="M254" s="70">
        <f t="shared" si="66"/>
        <v>993.52</v>
      </c>
      <c r="N254" s="70">
        <f t="shared" si="66"/>
        <v>1032.78</v>
      </c>
      <c r="O254" s="70">
        <f t="shared" si="66"/>
        <v>1028.49</v>
      </c>
      <c r="P254" s="70">
        <f t="shared" si="66"/>
        <v>1033.3499999999999</v>
      </c>
      <c r="Q254" s="70">
        <f t="shared" si="66"/>
        <v>1044.4000000000001</v>
      </c>
      <c r="R254" s="70">
        <f t="shared" si="66"/>
        <v>1033.75</v>
      </c>
      <c r="S254" s="70">
        <f t="shared" si="66"/>
        <v>1047.82</v>
      </c>
      <c r="T254" s="70">
        <f t="shared" si="66"/>
        <v>1042.8599999999999</v>
      </c>
      <c r="U254" s="70">
        <f t="shared" si="66"/>
        <v>1035.81</v>
      </c>
      <c r="V254" s="70">
        <f t="shared" si="66"/>
        <v>1015.21</v>
      </c>
      <c r="W254" s="70">
        <f t="shared" si="66"/>
        <v>1039.81</v>
      </c>
      <c r="X254" s="70">
        <f t="shared" si="66"/>
        <v>1032.47</v>
      </c>
      <c r="Y254" s="70">
        <f t="shared" si="66"/>
        <v>1027.3900000000001</v>
      </c>
    </row>
    <row r="255" spans="1:25" s="62" customFormat="1" ht="18.75" hidden="1" customHeight="1" outlineLevel="1" x14ac:dyDescent="0.2">
      <c r="A255" s="57" t="s">
        <v>9</v>
      </c>
      <c r="B255" s="76">
        <v>520.53</v>
      </c>
      <c r="C255" s="74">
        <v>520.53</v>
      </c>
      <c r="D255" s="74">
        <v>520.53</v>
      </c>
      <c r="E255" s="74">
        <v>520.53</v>
      </c>
      <c r="F255" s="74">
        <v>520.53</v>
      </c>
      <c r="G255" s="74">
        <v>520.53</v>
      </c>
      <c r="H255" s="74">
        <v>520.53</v>
      </c>
      <c r="I255" s="74">
        <v>520.53</v>
      </c>
      <c r="J255" s="74">
        <v>520.53</v>
      </c>
      <c r="K255" s="74">
        <v>520.53</v>
      </c>
      <c r="L255" s="74">
        <v>520.53</v>
      </c>
      <c r="M255" s="74">
        <v>520.53</v>
      </c>
      <c r="N255" s="74">
        <v>520.53</v>
      </c>
      <c r="O255" s="74">
        <v>520.53</v>
      </c>
      <c r="P255" s="74">
        <v>520.53</v>
      </c>
      <c r="Q255" s="74">
        <v>520.53</v>
      </c>
      <c r="R255" s="74">
        <v>520.53</v>
      </c>
      <c r="S255" s="74">
        <v>520.53</v>
      </c>
      <c r="T255" s="74">
        <v>520.53</v>
      </c>
      <c r="U255" s="74">
        <v>520.53</v>
      </c>
      <c r="V255" s="74">
        <v>520.53</v>
      </c>
      <c r="W255" s="74">
        <v>520.53</v>
      </c>
      <c r="X255" s="74">
        <v>520.53</v>
      </c>
      <c r="Y255" s="81">
        <v>520.53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18" t="s">
        <v>11</v>
      </c>
      <c r="B257" s="77">
        <v>2.496</v>
      </c>
      <c r="C257" s="75">
        <v>2.496</v>
      </c>
      <c r="D257" s="75">
        <v>2.496</v>
      </c>
      <c r="E257" s="75">
        <v>2.496</v>
      </c>
      <c r="F257" s="75">
        <v>2.496</v>
      </c>
      <c r="G257" s="75">
        <v>2.496</v>
      </c>
      <c r="H257" s="75">
        <v>2.496</v>
      </c>
      <c r="I257" s="75">
        <v>2.496</v>
      </c>
      <c r="J257" s="75">
        <v>2.496</v>
      </c>
      <c r="K257" s="75">
        <v>2.496</v>
      </c>
      <c r="L257" s="75">
        <v>2.496</v>
      </c>
      <c r="M257" s="75">
        <v>2.496</v>
      </c>
      <c r="N257" s="75">
        <v>2.496</v>
      </c>
      <c r="O257" s="75">
        <v>2.496</v>
      </c>
      <c r="P257" s="75">
        <v>2.496</v>
      </c>
      <c r="Q257" s="75">
        <v>2.496</v>
      </c>
      <c r="R257" s="75">
        <v>2.496</v>
      </c>
      <c r="S257" s="75">
        <v>2.496</v>
      </c>
      <c r="T257" s="75">
        <v>2.496</v>
      </c>
      <c r="U257" s="75">
        <v>2.496</v>
      </c>
      <c r="V257" s="75">
        <v>2.496</v>
      </c>
      <c r="W257" s="75">
        <v>2.496</v>
      </c>
      <c r="X257" s="75">
        <v>2.496</v>
      </c>
      <c r="Y257" s="82">
        <v>2.496</v>
      </c>
    </row>
    <row r="258" spans="1:25" s="62" customFormat="1" ht="18.75" customHeight="1" collapsed="1" thickBot="1" x14ac:dyDescent="0.25">
      <c r="A258" s="112">
        <v>19</v>
      </c>
      <c r="B258" s="101">
        <f t="shared" ref="B258:Y258" si="67">SUM(B259:B262)</f>
        <v>1459.366</v>
      </c>
      <c r="C258" s="102">
        <f t="shared" si="67"/>
        <v>1458.2760000000001</v>
      </c>
      <c r="D258" s="102">
        <f t="shared" si="67"/>
        <v>1455.9360000000001</v>
      </c>
      <c r="E258" s="103">
        <f t="shared" si="67"/>
        <v>1470.9560000000001</v>
      </c>
      <c r="F258" s="103">
        <f t="shared" si="67"/>
        <v>1467.1759999999999</v>
      </c>
      <c r="G258" s="103">
        <f t="shared" si="67"/>
        <v>1474.806</v>
      </c>
      <c r="H258" s="103">
        <f t="shared" si="67"/>
        <v>1478.2060000000001</v>
      </c>
      <c r="I258" s="103">
        <f t="shared" si="67"/>
        <v>1471.7560000000001</v>
      </c>
      <c r="J258" s="103">
        <f t="shared" si="67"/>
        <v>1461.8760000000002</v>
      </c>
      <c r="K258" s="104">
        <f t="shared" si="67"/>
        <v>1455.8960000000002</v>
      </c>
      <c r="L258" s="103">
        <f t="shared" si="67"/>
        <v>1456.7560000000001</v>
      </c>
      <c r="M258" s="105">
        <f t="shared" si="67"/>
        <v>1456.2560000000001</v>
      </c>
      <c r="N258" s="104">
        <f t="shared" si="67"/>
        <v>1477.796</v>
      </c>
      <c r="O258" s="103">
        <f t="shared" si="67"/>
        <v>1463.8560000000002</v>
      </c>
      <c r="P258" s="105">
        <f t="shared" si="67"/>
        <v>1468.0360000000001</v>
      </c>
      <c r="Q258" s="106">
        <f t="shared" si="67"/>
        <v>1478.6060000000002</v>
      </c>
      <c r="R258" s="103">
        <f t="shared" si="67"/>
        <v>1480.586</v>
      </c>
      <c r="S258" s="106">
        <f t="shared" si="67"/>
        <v>1492.2560000000001</v>
      </c>
      <c r="T258" s="103">
        <f t="shared" si="67"/>
        <v>1476.9059999999999</v>
      </c>
      <c r="U258" s="102">
        <f t="shared" si="67"/>
        <v>1477.2660000000001</v>
      </c>
      <c r="V258" s="102">
        <f t="shared" si="67"/>
        <v>1465.5160000000001</v>
      </c>
      <c r="W258" s="102">
        <f t="shared" si="67"/>
        <v>1467.3560000000002</v>
      </c>
      <c r="X258" s="102">
        <f t="shared" si="67"/>
        <v>1467.1460000000002</v>
      </c>
      <c r="Y258" s="107">
        <f t="shared" si="67"/>
        <v>1468.2060000000001</v>
      </c>
    </row>
    <row r="259" spans="1:25" s="62" customFormat="1" ht="18.75" customHeight="1" outlineLevel="1" x14ac:dyDescent="0.2">
      <c r="A259" s="52" t="s">
        <v>8</v>
      </c>
      <c r="B259" s="70">
        <f>B101</f>
        <v>936.34</v>
      </c>
      <c r="C259" s="70">
        <f t="shared" ref="C259:Y259" si="68">C101</f>
        <v>935.25</v>
      </c>
      <c r="D259" s="70">
        <f t="shared" si="68"/>
        <v>932.91</v>
      </c>
      <c r="E259" s="70">
        <f t="shared" si="68"/>
        <v>947.93</v>
      </c>
      <c r="F259" s="70">
        <f t="shared" si="68"/>
        <v>944.15</v>
      </c>
      <c r="G259" s="70">
        <f t="shared" si="68"/>
        <v>951.78</v>
      </c>
      <c r="H259" s="70">
        <f t="shared" si="68"/>
        <v>955.18</v>
      </c>
      <c r="I259" s="70">
        <f t="shared" si="68"/>
        <v>948.73</v>
      </c>
      <c r="J259" s="70">
        <f t="shared" si="68"/>
        <v>938.85</v>
      </c>
      <c r="K259" s="70">
        <f t="shared" si="68"/>
        <v>932.87</v>
      </c>
      <c r="L259" s="70">
        <f t="shared" si="68"/>
        <v>933.73</v>
      </c>
      <c r="M259" s="70">
        <f t="shared" si="68"/>
        <v>933.23</v>
      </c>
      <c r="N259" s="70">
        <f t="shared" si="68"/>
        <v>954.77</v>
      </c>
      <c r="O259" s="70">
        <f t="shared" si="68"/>
        <v>940.83</v>
      </c>
      <c r="P259" s="70">
        <f t="shared" si="68"/>
        <v>945.01</v>
      </c>
      <c r="Q259" s="70">
        <f t="shared" si="68"/>
        <v>955.58</v>
      </c>
      <c r="R259" s="70">
        <f t="shared" si="68"/>
        <v>957.56</v>
      </c>
      <c r="S259" s="70">
        <f t="shared" si="68"/>
        <v>969.23</v>
      </c>
      <c r="T259" s="70">
        <f t="shared" si="68"/>
        <v>953.88</v>
      </c>
      <c r="U259" s="70">
        <f t="shared" si="68"/>
        <v>954.24</v>
      </c>
      <c r="V259" s="70">
        <f t="shared" si="68"/>
        <v>942.49</v>
      </c>
      <c r="W259" s="70">
        <f t="shared" si="68"/>
        <v>944.33</v>
      </c>
      <c r="X259" s="70">
        <f t="shared" si="68"/>
        <v>944.12</v>
      </c>
      <c r="Y259" s="70">
        <f t="shared" si="68"/>
        <v>945.18</v>
      </c>
    </row>
    <row r="260" spans="1:25" s="62" customFormat="1" ht="18.75" customHeight="1" outlineLevel="1" x14ac:dyDescent="0.2">
      <c r="A260" s="53" t="s">
        <v>9</v>
      </c>
      <c r="B260" s="76">
        <v>520.53</v>
      </c>
      <c r="C260" s="74">
        <v>520.53</v>
      </c>
      <c r="D260" s="74">
        <v>520.53</v>
      </c>
      <c r="E260" s="74">
        <v>520.53</v>
      </c>
      <c r="F260" s="74">
        <v>520.53</v>
      </c>
      <c r="G260" s="74">
        <v>520.53</v>
      </c>
      <c r="H260" s="74">
        <v>520.53</v>
      </c>
      <c r="I260" s="74">
        <v>520.53</v>
      </c>
      <c r="J260" s="74">
        <v>520.53</v>
      </c>
      <c r="K260" s="74">
        <v>520.53</v>
      </c>
      <c r="L260" s="74">
        <v>520.53</v>
      </c>
      <c r="M260" s="74">
        <v>520.53</v>
      </c>
      <c r="N260" s="74">
        <v>520.53</v>
      </c>
      <c r="O260" s="74">
        <v>520.53</v>
      </c>
      <c r="P260" s="74">
        <v>520.53</v>
      </c>
      <c r="Q260" s="74">
        <v>520.53</v>
      </c>
      <c r="R260" s="74">
        <v>520.53</v>
      </c>
      <c r="S260" s="74">
        <v>520.53</v>
      </c>
      <c r="T260" s="74">
        <v>520.53</v>
      </c>
      <c r="U260" s="74">
        <v>520.53</v>
      </c>
      <c r="V260" s="74">
        <v>520.53</v>
      </c>
      <c r="W260" s="74">
        <v>520.53</v>
      </c>
      <c r="X260" s="74">
        <v>520.53</v>
      </c>
      <c r="Y260" s="81">
        <v>520.53</v>
      </c>
    </row>
    <row r="261" spans="1:25" s="62" customFormat="1" ht="18.75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customHeight="1" outlineLevel="1" thickBot="1" x14ac:dyDescent="0.25">
      <c r="A262" s="55" t="s">
        <v>11</v>
      </c>
      <c r="B262" s="77">
        <v>2.496</v>
      </c>
      <c r="C262" s="75">
        <v>2.496</v>
      </c>
      <c r="D262" s="75">
        <v>2.496</v>
      </c>
      <c r="E262" s="75">
        <v>2.496</v>
      </c>
      <c r="F262" s="75">
        <v>2.496</v>
      </c>
      <c r="G262" s="75">
        <v>2.496</v>
      </c>
      <c r="H262" s="75">
        <v>2.496</v>
      </c>
      <c r="I262" s="75">
        <v>2.496</v>
      </c>
      <c r="J262" s="75">
        <v>2.496</v>
      </c>
      <c r="K262" s="75">
        <v>2.496</v>
      </c>
      <c r="L262" s="75">
        <v>2.496</v>
      </c>
      <c r="M262" s="75">
        <v>2.496</v>
      </c>
      <c r="N262" s="75">
        <v>2.496</v>
      </c>
      <c r="O262" s="75">
        <v>2.496</v>
      </c>
      <c r="P262" s="75">
        <v>2.496</v>
      </c>
      <c r="Q262" s="75">
        <v>2.496</v>
      </c>
      <c r="R262" s="75">
        <v>2.496</v>
      </c>
      <c r="S262" s="75">
        <v>2.496</v>
      </c>
      <c r="T262" s="75">
        <v>2.496</v>
      </c>
      <c r="U262" s="75">
        <v>2.496</v>
      </c>
      <c r="V262" s="75">
        <v>2.496</v>
      </c>
      <c r="W262" s="75">
        <v>2.496</v>
      </c>
      <c r="X262" s="75">
        <v>2.496</v>
      </c>
      <c r="Y262" s="82">
        <v>2.496</v>
      </c>
    </row>
    <row r="263" spans="1:25" s="62" customFormat="1" ht="18.75" customHeight="1" thickBot="1" x14ac:dyDescent="0.25">
      <c r="A263" s="109">
        <v>20</v>
      </c>
      <c r="B263" s="101">
        <f t="shared" ref="B263:Y263" si="69">SUM(B264:B267)</f>
        <v>1447.086</v>
      </c>
      <c r="C263" s="102">
        <f t="shared" si="69"/>
        <v>1445.2860000000001</v>
      </c>
      <c r="D263" s="102">
        <f t="shared" si="69"/>
        <v>1451.636</v>
      </c>
      <c r="E263" s="103">
        <f t="shared" si="69"/>
        <v>1462.4660000000001</v>
      </c>
      <c r="F263" s="103">
        <f t="shared" si="69"/>
        <v>1448.046</v>
      </c>
      <c r="G263" s="103">
        <f t="shared" si="69"/>
        <v>1453.846</v>
      </c>
      <c r="H263" s="103">
        <f t="shared" si="69"/>
        <v>1459.2660000000001</v>
      </c>
      <c r="I263" s="103">
        <f t="shared" si="69"/>
        <v>1453.136</v>
      </c>
      <c r="J263" s="103">
        <f t="shared" si="69"/>
        <v>1762.306</v>
      </c>
      <c r="K263" s="104">
        <f t="shared" si="69"/>
        <v>1439.346</v>
      </c>
      <c r="L263" s="103">
        <f t="shared" si="69"/>
        <v>1744.0360000000001</v>
      </c>
      <c r="M263" s="105">
        <f t="shared" si="69"/>
        <v>1443.076</v>
      </c>
      <c r="N263" s="104">
        <f t="shared" si="69"/>
        <v>1450.576</v>
      </c>
      <c r="O263" s="103">
        <f t="shared" si="69"/>
        <v>1446.4560000000001</v>
      </c>
      <c r="P263" s="105">
        <f t="shared" si="69"/>
        <v>1446.8760000000002</v>
      </c>
      <c r="Q263" s="106">
        <f t="shared" si="69"/>
        <v>1458.4459999999999</v>
      </c>
      <c r="R263" s="103">
        <f t="shared" si="69"/>
        <v>1456.566</v>
      </c>
      <c r="S263" s="106">
        <f t="shared" si="69"/>
        <v>1458.6759999999999</v>
      </c>
      <c r="T263" s="103">
        <f t="shared" si="69"/>
        <v>1447.836</v>
      </c>
      <c r="U263" s="102">
        <f t="shared" si="69"/>
        <v>1440.576</v>
      </c>
      <c r="V263" s="102">
        <f t="shared" si="69"/>
        <v>1436.4059999999999</v>
      </c>
      <c r="W263" s="102">
        <f t="shared" si="69"/>
        <v>1439.7860000000001</v>
      </c>
      <c r="X263" s="102">
        <f t="shared" si="69"/>
        <v>1436.636</v>
      </c>
      <c r="Y263" s="107">
        <f t="shared" si="69"/>
        <v>1434.6260000000002</v>
      </c>
    </row>
    <row r="264" spans="1:25" s="62" customFormat="1" ht="18.75" hidden="1" customHeight="1" outlineLevel="1" x14ac:dyDescent="0.2">
      <c r="A264" s="52" t="s">
        <v>8</v>
      </c>
      <c r="B264" s="70">
        <f>B106</f>
        <v>924.06</v>
      </c>
      <c r="C264" s="70">
        <f t="shared" ref="C264:Y264" si="70">C106</f>
        <v>922.26</v>
      </c>
      <c r="D264" s="70">
        <f t="shared" si="70"/>
        <v>928.61</v>
      </c>
      <c r="E264" s="70">
        <f t="shared" si="70"/>
        <v>939.44</v>
      </c>
      <c r="F264" s="70">
        <f t="shared" si="70"/>
        <v>925.02</v>
      </c>
      <c r="G264" s="70">
        <f t="shared" si="70"/>
        <v>930.82</v>
      </c>
      <c r="H264" s="70">
        <f t="shared" si="70"/>
        <v>936.24</v>
      </c>
      <c r="I264" s="70">
        <f t="shared" si="70"/>
        <v>930.11</v>
      </c>
      <c r="J264" s="70">
        <f t="shared" si="70"/>
        <v>1239.28</v>
      </c>
      <c r="K264" s="70">
        <f t="shared" si="70"/>
        <v>916.32</v>
      </c>
      <c r="L264" s="70">
        <f t="shared" si="70"/>
        <v>1221.01</v>
      </c>
      <c r="M264" s="70">
        <f t="shared" si="70"/>
        <v>920.05</v>
      </c>
      <c r="N264" s="70">
        <f t="shared" si="70"/>
        <v>927.55</v>
      </c>
      <c r="O264" s="70">
        <f t="shared" si="70"/>
        <v>923.43</v>
      </c>
      <c r="P264" s="70">
        <f t="shared" si="70"/>
        <v>923.85</v>
      </c>
      <c r="Q264" s="70">
        <f t="shared" si="70"/>
        <v>935.42</v>
      </c>
      <c r="R264" s="70">
        <f t="shared" si="70"/>
        <v>933.54</v>
      </c>
      <c r="S264" s="70">
        <f t="shared" si="70"/>
        <v>935.65</v>
      </c>
      <c r="T264" s="70">
        <f t="shared" si="70"/>
        <v>924.81</v>
      </c>
      <c r="U264" s="70">
        <f t="shared" si="70"/>
        <v>917.55</v>
      </c>
      <c r="V264" s="70">
        <f t="shared" si="70"/>
        <v>913.38</v>
      </c>
      <c r="W264" s="70">
        <f t="shared" si="70"/>
        <v>916.76</v>
      </c>
      <c r="X264" s="70">
        <f t="shared" si="70"/>
        <v>913.61</v>
      </c>
      <c r="Y264" s="70">
        <f t="shared" si="70"/>
        <v>911.6</v>
      </c>
    </row>
    <row r="265" spans="1:25" s="62" customFormat="1" ht="18.75" hidden="1" customHeight="1" outlineLevel="1" x14ac:dyDescent="0.2">
      <c r="A265" s="53" t="s">
        <v>9</v>
      </c>
      <c r="B265" s="76">
        <v>520.53</v>
      </c>
      <c r="C265" s="74">
        <v>520.53</v>
      </c>
      <c r="D265" s="74">
        <v>520.53</v>
      </c>
      <c r="E265" s="74">
        <v>520.53</v>
      </c>
      <c r="F265" s="74">
        <v>520.53</v>
      </c>
      <c r="G265" s="74">
        <v>520.53</v>
      </c>
      <c r="H265" s="74">
        <v>520.53</v>
      </c>
      <c r="I265" s="74">
        <v>520.53</v>
      </c>
      <c r="J265" s="74">
        <v>520.53</v>
      </c>
      <c r="K265" s="74">
        <v>520.53</v>
      </c>
      <c r="L265" s="74">
        <v>520.53</v>
      </c>
      <c r="M265" s="74">
        <v>520.53</v>
      </c>
      <c r="N265" s="74">
        <v>520.53</v>
      </c>
      <c r="O265" s="74">
        <v>520.53</v>
      </c>
      <c r="P265" s="74">
        <v>520.53</v>
      </c>
      <c r="Q265" s="74">
        <v>520.53</v>
      </c>
      <c r="R265" s="74">
        <v>520.53</v>
      </c>
      <c r="S265" s="74">
        <v>520.53</v>
      </c>
      <c r="T265" s="74">
        <v>520.53</v>
      </c>
      <c r="U265" s="74">
        <v>520.53</v>
      </c>
      <c r="V265" s="74">
        <v>520.53</v>
      </c>
      <c r="W265" s="74">
        <v>520.53</v>
      </c>
      <c r="X265" s="74">
        <v>520.53</v>
      </c>
      <c r="Y265" s="81">
        <v>520.53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55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collapsed="1" thickBot="1" x14ac:dyDescent="0.25">
      <c r="A268" s="100">
        <v>21</v>
      </c>
      <c r="B268" s="101">
        <f t="shared" ref="B268:Y268" si="71">SUM(B269:B272)</f>
        <v>1580.9360000000001</v>
      </c>
      <c r="C268" s="102">
        <f t="shared" si="71"/>
        <v>1556.136</v>
      </c>
      <c r="D268" s="102">
        <f t="shared" si="71"/>
        <v>1575.2360000000001</v>
      </c>
      <c r="E268" s="103">
        <f t="shared" si="71"/>
        <v>1580.296</v>
      </c>
      <c r="F268" s="103">
        <f t="shared" si="71"/>
        <v>1559.4060000000002</v>
      </c>
      <c r="G268" s="103">
        <f t="shared" si="71"/>
        <v>1569.646</v>
      </c>
      <c r="H268" s="103">
        <f t="shared" si="71"/>
        <v>1569.0360000000001</v>
      </c>
      <c r="I268" s="103">
        <f t="shared" si="71"/>
        <v>1569.2060000000001</v>
      </c>
      <c r="J268" s="103">
        <f t="shared" si="71"/>
        <v>1565.636</v>
      </c>
      <c r="K268" s="104">
        <f t="shared" si="71"/>
        <v>1562.636</v>
      </c>
      <c r="L268" s="103">
        <f t="shared" si="71"/>
        <v>1565.556</v>
      </c>
      <c r="M268" s="105">
        <f t="shared" si="71"/>
        <v>1561.1860000000001</v>
      </c>
      <c r="N268" s="104">
        <f t="shared" si="71"/>
        <v>1583.9760000000001</v>
      </c>
      <c r="O268" s="103">
        <f t="shared" si="71"/>
        <v>1565.816</v>
      </c>
      <c r="P268" s="105">
        <f t="shared" si="71"/>
        <v>1581.5160000000001</v>
      </c>
      <c r="Q268" s="106">
        <f t="shared" si="71"/>
        <v>1581.546</v>
      </c>
      <c r="R268" s="103">
        <f t="shared" si="71"/>
        <v>1589.366</v>
      </c>
      <c r="S268" s="106">
        <f t="shared" si="71"/>
        <v>1588.866</v>
      </c>
      <c r="T268" s="103">
        <f t="shared" si="71"/>
        <v>1584.6860000000001</v>
      </c>
      <c r="U268" s="102">
        <f t="shared" si="71"/>
        <v>1597.886</v>
      </c>
      <c r="V268" s="102">
        <f t="shared" si="71"/>
        <v>1587.2260000000001</v>
      </c>
      <c r="W268" s="102">
        <f t="shared" si="71"/>
        <v>1594.5260000000001</v>
      </c>
      <c r="X268" s="102">
        <f t="shared" si="71"/>
        <v>1583.0060000000001</v>
      </c>
      <c r="Y268" s="107">
        <f t="shared" si="71"/>
        <v>1586.146</v>
      </c>
    </row>
    <row r="269" spans="1:25" s="62" customFormat="1" ht="18.75" hidden="1" customHeight="1" outlineLevel="1" x14ac:dyDescent="0.2">
      <c r="A269" s="52" t="s">
        <v>8</v>
      </c>
      <c r="B269" s="70">
        <f>B111</f>
        <v>1057.9100000000001</v>
      </c>
      <c r="C269" s="70">
        <f t="shared" ref="C269:Y269" si="72">C111</f>
        <v>1033.1099999999999</v>
      </c>
      <c r="D269" s="70">
        <f t="shared" si="72"/>
        <v>1052.21</v>
      </c>
      <c r="E269" s="70">
        <f t="shared" si="72"/>
        <v>1057.27</v>
      </c>
      <c r="F269" s="70">
        <f t="shared" si="72"/>
        <v>1036.3800000000001</v>
      </c>
      <c r="G269" s="70">
        <f t="shared" si="72"/>
        <v>1046.6199999999999</v>
      </c>
      <c r="H269" s="70">
        <f t="shared" si="72"/>
        <v>1046.01</v>
      </c>
      <c r="I269" s="70">
        <f t="shared" si="72"/>
        <v>1046.18</v>
      </c>
      <c r="J269" s="70">
        <f t="shared" si="72"/>
        <v>1042.6099999999999</v>
      </c>
      <c r="K269" s="70">
        <f t="shared" si="72"/>
        <v>1039.6099999999999</v>
      </c>
      <c r="L269" s="70">
        <f t="shared" si="72"/>
        <v>1042.53</v>
      </c>
      <c r="M269" s="70">
        <f t="shared" si="72"/>
        <v>1038.1600000000001</v>
      </c>
      <c r="N269" s="70">
        <f t="shared" si="72"/>
        <v>1060.95</v>
      </c>
      <c r="O269" s="70">
        <f t="shared" si="72"/>
        <v>1042.79</v>
      </c>
      <c r="P269" s="70">
        <f t="shared" si="72"/>
        <v>1058.49</v>
      </c>
      <c r="Q269" s="70">
        <f t="shared" si="72"/>
        <v>1058.52</v>
      </c>
      <c r="R269" s="70">
        <f t="shared" si="72"/>
        <v>1066.3399999999999</v>
      </c>
      <c r="S269" s="70">
        <f t="shared" si="72"/>
        <v>1065.8399999999999</v>
      </c>
      <c r="T269" s="70">
        <f t="shared" si="72"/>
        <v>1061.6600000000001</v>
      </c>
      <c r="U269" s="70">
        <f t="shared" si="72"/>
        <v>1074.8599999999999</v>
      </c>
      <c r="V269" s="70">
        <f t="shared" si="72"/>
        <v>1064.2</v>
      </c>
      <c r="W269" s="70">
        <f t="shared" si="72"/>
        <v>1071.5</v>
      </c>
      <c r="X269" s="70">
        <f t="shared" si="72"/>
        <v>1059.98</v>
      </c>
      <c r="Y269" s="70">
        <f t="shared" si="72"/>
        <v>1063.1199999999999</v>
      </c>
    </row>
    <row r="270" spans="1:25" s="62" customFormat="1" ht="18.75" hidden="1" customHeight="1" outlineLevel="1" x14ac:dyDescent="0.2">
      <c r="A270" s="53" t="s">
        <v>9</v>
      </c>
      <c r="B270" s="76">
        <v>520.53</v>
      </c>
      <c r="C270" s="74">
        <v>520.53</v>
      </c>
      <c r="D270" s="74">
        <v>520.53</v>
      </c>
      <c r="E270" s="74">
        <v>520.53</v>
      </c>
      <c r="F270" s="74">
        <v>520.53</v>
      </c>
      <c r="G270" s="74">
        <v>520.53</v>
      </c>
      <c r="H270" s="74">
        <v>520.53</v>
      </c>
      <c r="I270" s="74">
        <v>520.53</v>
      </c>
      <c r="J270" s="74">
        <v>520.53</v>
      </c>
      <c r="K270" s="74">
        <v>520.53</v>
      </c>
      <c r="L270" s="74">
        <v>520.53</v>
      </c>
      <c r="M270" s="74">
        <v>520.53</v>
      </c>
      <c r="N270" s="74">
        <v>520.53</v>
      </c>
      <c r="O270" s="74">
        <v>520.53</v>
      </c>
      <c r="P270" s="74">
        <v>520.53</v>
      </c>
      <c r="Q270" s="74">
        <v>520.53</v>
      </c>
      <c r="R270" s="74">
        <v>520.53</v>
      </c>
      <c r="S270" s="74">
        <v>520.53</v>
      </c>
      <c r="T270" s="74">
        <v>520.53</v>
      </c>
      <c r="U270" s="74">
        <v>520.53</v>
      </c>
      <c r="V270" s="74">
        <v>520.53</v>
      </c>
      <c r="W270" s="74">
        <v>520.53</v>
      </c>
      <c r="X270" s="74">
        <v>520.53</v>
      </c>
      <c r="Y270" s="81">
        <v>520.53</v>
      </c>
    </row>
    <row r="271" spans="1:25" s="62" customFormat="1" ht="18.75" hidden="1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hidden="1" customHeight="1" outlineLevel="1" thickBot="1" x14ac:dyDescent="0.25">
      <c r="A272" s="55" t="s">
        <v>11</v>
      </c>
      <c r="B272" s="77">
        <v>2.496</v>
      </c>
      <c r="C272" s="75">
        <v>2.496</v>
      </c>
      <c r="D272" s="75">
        <v>2.496</v>
      </c>
      <c r="E272" s="75">
        <v>2.496</v>
      </c>
      <c r="F272" s="75">
        <v>2.496</v>
      </c>
      <c r="G272" s="75">
        <v>2.496</v>
      </c>
      <c r="H272" s="75">
        <v>2.496</v>
      </c>
      <c r="I272" s="75">
        <v>2.496</v>
      </c>
      <c r="J272" s="75">
        <v>2.496</v>
      </c>
      <c r="K272" s="75">
        <v>2.496</v>
      </c>
      <c r="L272" s="75">
        <v>2.496</v>
      </c>
      <c r="M272" s="75">
        <v>2.496</v>
      </c>
      <c r="N272" s="75">
        <v>2.496</v>
      </c>
      <c r="O272" s="75">
        <v>2.496</v>
      </c>
      <c r="P272" s="75">
        <v>2.496</v>
      </c>
      <c r="Q272" s="75">
        <v>2.496</v>
      </c>
      <c r="R272" s="75">
        <v>2.496</v>
      </c>
      <c r="S272" s="75">
        <v>2.496</v>
      </c>
      <c r="T272" s="75">
        <v>2.496</v>
      </c>
      <c r="U272" s="75">
        <v>2.496</v>
      </c>
      <c r="V272" s="75">
        <v>2.496</v>
      </c>
      <c r="W272" s="75">
        <v>2.496</v>
      </c>
      <c r="X272" s="75">
        <v>2.496</v>
      </c>
      <c r="Y272" s="82">
        <v>2.496</v>
      </c>
    </row>
    <row r="273" spans="1:25" s="62" customFormat="1" ht="18.75" customHeight="1" collapsed="1" thickBot="1" x14ac:dyDescent="0.25">
      <c r="A273" s="109">
        <v>22</v>
      </c>
      <c r="B273" s="101">
        <f t="shared" ref="B273:Y273" si="73">SUM(B274:B277)</f>
        <v>1600.366</v>
      </c>
      <c r="C273" s="102">
        <f t="shared" si="73"/>
        <v>1606.126</v>
      </c>
      <c r="D273" s="102">
        <f t="shared" si="73"/>
        <v>1595.306</v>
      </c>
      <c r="E273" s="103">
        <f t="shared" si="73"/>
        <v>1605.2360000000001</v>
      </c>
      <c r="F273" s="103">
        <f t="shared" si="73"/>
        <v>1593.5260000000001</v>
      </c>
      <c r="G273" s="103">
        <f t="shared" si="73"/>
        <v>1601.366</v>
      </c>
      <c r="H273" s="103">
        <f t="shared" si="73"/>
        <v>1580.596</v>
      </c>
      <c r="I273" s="103">
        <f t="shared" si="73"/>
        <v>1822.5060000000001</v>
      </c>
      <c r="J273" s="103">
        <f t="shared" si="73"/>
        <v>1801.616</v>
      </c>
      <c r="K273" s="104">
        <f t="shared" si="73"/>
        <v>1776.9360000000001</v>
      </c>
      <c r="L273" s="103">
        <f t="shared" si="73"/>
        <v>1775.4360000000001</v>
      </c>
      <c r="M273" s="105">
        <f t="shared" si="73"/>
        <v>1583.076</v>
      </c>
      <c r="N273" s="104">
        <f t="shared" si="73"/>
        <v>1588.546</v>
      </c>
      <c r="O273" s="103">
        <f t="shared" si="73"/>
        <v>1594.346</v>
      </c>
      <c r="P273" s="105">
        <f t="shared" si="73"/>
        <v>1586.626</v>
      </c>
      <c r="Q273" s="106">
        <f t="shared" si="73"/>
        <v>1602.2260000000001</v>
      </c>
      <c r="R273" s="103">
        <f t="shared" si="73"/>
        <v>1599.1960000000001</v>
      </c>
      <c r="S273" s="106">
        <f t="shared" si="73"/>
        <v>1599.4360000000001</v>
      </c>
      <c r="T273" s="103">
        <f t="shared" si="73"/>
        <v>1597.576</v>
      </c>
      <c r="U273" s="102">
        <f t="shared" si="73"/>
        <v>1596.596</v>
      </c>
      <c r="V273" s="102">
        <f t="shared" si="73"/>
        <v>1587.7360000000001</v>
      </c>
      <c r="W273" s="102">
        <f t="shared" si="73"/>
        <v>1668.2660000000001</v>
      </c>
      <c r="X273" s="102">
        <f t="shared" si="73"/>
        <v>1672.9460000000001</v>
      </c>
      <c r="Y273" s="107">
        <f t="shared" si="73"/>
        <v>1591.106</v>
      </c>
    </row>
    <row r="274" spans="1:25" s="62" customFormat="1" ht="18.75" hidden="1" customHeight="1" outlineLevel="1" x14ac:dyDescent="0.2">
      <c r="A274" s="52" t="s">
        <v>8</v>
      </c>
      <c r="B274" s="70">
        <f>B116</f>
        <v>1077.3399999999999</v>
      </c>
      <c r="C274" s="70">
        <f t="shared" ref="C274:Y274" si="74">C116</f>
        <v>1083.0999999999999</v>
      </c>
      <c r="D274" s="70">
        <f t="shared" si="74"/>
        <v>1072.28</v>
      </c>
      <c r="E274" s="70">
        <f t="shared" si="74"/>
        <v>1082.21</v>
      </c>
      <c r="F274" s="70">
        <f t="shared" si="74"/>
        <v>1070.5</v>
      </c>
      <c r="G274" s="70">
        <f t="shared" si="74"/>
        <v>1078.3399999999999</v>
      </c>
      <c r="H274" s="70">
        <f t="shared" si="74"/>
        <v>1057.57</v>
      </c>
      <c r="I274" s="70">
        <f t="shared" si="74"/>
        <v>1299.48</v>
      </c>
      <c r="J274" s="70">
        <f t="shared" si="74"/>
        <v>1278.5899999999999</v>
      </c>
      <c r="K274" s="70">
        <f t="shared" si="74"/>
        <v>1253.9100000000001</v>
      </c>
      <c r="L274" s="70">
        <f t="shared" si="74"/>
        <v>1252.4100000000001</v>
      </c>
      <c r="M274" s="70">
        <f t="shared" si="74"/>
        <v>1060.05</v>
      </c>
      <c r="N274" s="70">
        <f t="shared" si="74"/>
        <v>1065.52</v>
      </c>
      <c r="O274" s="70">
        <f t="shared" si="74"/>
        <v>1071.32</v>
      </c>
      <c r="P274" s="70">
        <f t="shared" si="74"/>
        <v>1063.5999999999999</v>
      </c>
      <c r="Q274" s="70">
        <f t="shared" si="74"/>
        <v>1079.2</v>
      </c>
      <c r="R274" s="70">
        <f t="shared" si="74"/>
        <v>1076.17</v>
      </c>
      <c r="S274" s="70">
        <f t="shared" si="74"/>
        <v>1076.4100000000001</v>
      </c>
      <c r="T274" s="70">
        <f t="shared" si="74"/>
        <v>1074.55</v>
      </c>
      <c r="U274" s="70">
        <f t="shared" si="74"/>
        <v>1073.57</v>
      </c>
      <c r="V274" s="70">
        <f t="shared" si="74"/>
        <v>1064.71</v>
      </c>
      <c r="W274" s="70">
        <f t="shared" si="74"/>
        <v>1145.24</v>
      </c>
      <c r="X274" s="70">
        <f t="shared" si="74"/>
        <v>1149.92</v>
      </c>
      <c r="Y274" s="70">
        <f t="shared" si="74"/>
        <v>1068.08</v>
      </c>
    </row>
    <row r="275" spans="1:25" s="62" customFormat="1" ht="18.75" hidden="1" customHeight="1" outlineLevel="1" x14ac:dyDescent="0.2">
      <c r="A275" s="53" t="s">
        <v>9</v>
      </c>
      <c r="B275" s="76">
        <v>520.53</v>
      </c>
      <c r="C275" s="74">
        <v>520.53</v>
      </c>
      <c r="D275" s="74">
        <v>520.53</v>
      </c>
      <c r="E275" s="74">
        <v>520.53</v>
      </c>
      <c r="F275" s="74">
        <v>520.53</v>
      </c>
      <c r="G275" s="74">
        <v>520.53</v>
      </c>
      <c r="H275" s="74">
        <v>520.53</v>
      </c>
      <c r="I275" s="74">
        <v>520.53</v>
      </c>
      <c r="J275" s="74">
        <v>520.53</v>
      </c>
      <c r="K275" s="74">
        <v>520.53</v>
      </c>
      <c r="L275" s="74">
        <v>520.53</v>
      </c>
      <c r="M275" s="74">
        <v>520.53</v>
      </c>
      <c r="N275" s="74">
        <v>520.53</v>
      </c>
      <c r="O275" s="74">
        <v>520.53</v>
      </c>
      <c r="P275" s="74">
        <v>520.53</v>
      </c>
      <c r="Q275" s="74">
        <v>520.53</v>
      </c>
      <c r="R275" s="74">
        <v>520.53</v>
      </c>
      <c r="S275" s="74">
        <v>520.53</v>
      </c>
      <c r="T275" s="74">
        <v>520.53</v>
      </c>
      <c r="U275" s="74">
        <v>520.53</v>
      </c>
      <c r="V275" s="74">
        <v>520.53</v>
      </c>
      <c r="W275" s="74">
        <v>520.53</v>
      </c>
      <c r="X275" s="74">
        <v>520.53</v>
      </c>
      <c r="Y275" s="81">
        <v>520.53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55" t="s">
        <v>11</v>
      </c>
      <c r="B277" s="77">
        <v>2.496</v>
      </c>
      <c r="C277" s="75">
        <v>2.496</v>
      </c>
      <c r="D277" s="75">
        <v>2.496</v>
      </c>
      <c r="E277" s="75">
        <v>2.496</v>
      </c>
      <c r="F277" s="75">
        <v>2.496</v>
      </c>
      <c r="G277" s="75">
        <v>2.496</v>
      </c>
      <c r="H277" s="75">
        <v>2.496</v>
      </c>
      <c r="I277" s="75">
        <v>2.496</v>
      </c>
      <c r="J277" s="75">
        <v>2.496</v>
      </c>
      <c r="K277" s="75">
        <v>2.496</v>
      </c>
      <c r="L277" s="75">
        <v>2.496</v>
      </c>
      <c r="M277" s="75">
        <v>2.496</v>
      </c>
      <c r="N277" s="75">
        <v>2.496</v>
      </c>
      <c r="O277" s="75">
        <v>2.496</v>
      </c>
      <c r="P277" s="75">
        <v>2.496</v>
      </c>
      <c r="Q277" s="75">
        <v>2.496</v>
      </c>
      <c r="R277" s="75">
        <v>2.496</v>
      </c>
      <c r="S277" s="75">
        <v>2.496</v>
      </c>
      <c r="T277" s="75">
        <v>2.496</v>
      </c>
      <c r="U277" s="75">
        <v>2.496</v>
      </c>
      <c r="V277" s="75">
        <v>2.496</v>
      </c>
      <c r="W277" s="75">
        <v>2.496</v>
      </c>
      <c r="X277" s="75">
        <v>2.496</v>
      </c>
      <c r="Y277" s="82">
        <v>2.496</v>
      </c>
    </row>
    <row r="278" spans="1:25" s="62" customFormat="1" ht="18.75" customHeight="1" collapsed="1" thickBot="1" x14ac:dyDescent="0.25">
      <c r="A278" s="100">
        <v>23</v>
      </c>
      <c r="B278" s="101">
        <f t="shared" ref="B278:Y278" si="75">SUM(B279:B282)</f>
        <v>1458.7860000000001</v>
      </c>
      <c r="C278" s="102">
        <f t="shared" si="75"/>
        <v>1454.4360000000001</v>
      </c>
      <c r="D278" s="102">
        <f t="shared" si="75"/>
        <v>1444.636</v>
      </c>
      <c r="E278" s="103">
        <f t="shared" si="75"/>
        <v>1456.8960000000002</v>
      </c>
      <c r="F278" s="103">
        <f t="shared" si="75"/>
        <v>1449.6759999999999</v>
      </c>
      <c r="G278" s="103">
        <f t="shared" si="75"/>
        <v>1603.9360000000001</v>
      </c>
      <c r="H278" s="103">
        <f t="shared" si="75"/>
        <v>1460.846</v>
      </c>
      <c r="I278" s="103">
        <f t="shared" si="75"/>
        <v>1455.2660000000001</v>
      </c>
      <c r="J278" s="103">
        <f t="shared" si="75"/>
        <v>1446.7460000000001</v>
      </c>
      <c r="K278" s="104">
        <f t="shared" si="75"/>
        <v>1444.8960000000002</v>
      </c>
      <c r="L278" s="103">
        <f t="shared" si="75"/>
        <v>1440.6559999999999</v>
      </c>
      <c r="M278" s="105">
        <f t="shared" si="75"/>
        <v>1444.9259999999999</v>
      </c>
      <c r="N278" s="104">
        <f t="shared" si="75"/>
        <v>1451.386</v>
      </c>
      <c r="O278" s="103">
        <f t="shared" si="75"/>
        <v>1450.7260000000001</v>
      </c>
      <c r="P278" s="105">
        <f t="shared" si="75"/>
        <v>1450.386</v>
      </c>
      <c r="Q278" s="106">
        <f t="shared" si="75"/>
        <v>1463.5360000000001</v>
      </c>
      <c r="R278" s="103">
        <f t="shared" si="75"/>
        <v>1465.7360000000001</v>
      </c>
      <c r="S278" s="106">
        <f t="shared" si="75"/>
        <v>1469.7160000000001</v>
      </c>
      <c r="T278" s="103">
        <f t="shared" si="75"/>
        <v>1455.866</v>
      </c>
      <c r="U278" s="102">
        <f t="shared" si="75"/>
        <v>1442.806</v>
      </c>
      <c r="V278" s="102">
        <f t="shared" si="75"/>
        <v>1444.4960000000001</v>
      </c>
      <c r="W278" s="102">
        <f t="shared" si="75"/>
        <v>1441.9259999999999</v>
      </c>
      <c r="X278" s="102">
        <f t="shared" si="75"/>
        <v>1439.8760000000002</v>
      </c>
      <c r="Y278" s="107">
        <f t="shared" si="75"/>
        <v>1440.306</v>
      </c>
    </row>
    <row r="279" spans="1:25" s="62" customFormat="1" ht="18.75" hidden="1" customHeight="1" outlineLevel="1" x14ac:dyDescent="0.2">
      <c r="A279" s="52" t="s">
        <v>8</v>
      </c>
      <c r="B279" s="70">
        <f>B121</f>
        <v>935.76</v>
      </c>
      <c r="C279" s="70">
        <f t="shared" ref="C279:Y279" si="76">C121</f>
        <v>931.41</v>
      </c>
      <c r="D279" s="70">
        <f t="shared" si="76"/>
        <v>921.61</v>
      </c>
      <c r="E279" s="70">
        <f t="shared" si="76"/>
        <v>933.87</v>
      </c>
      <c r="F279" s="70">
        <f t="shared" si="76"/>
        <v>926.65</v>
      </c>
      <c r="G279" s="70">
        <f t="shared" si="76"/>
        <v>1080.9100000000001</v>
      </c>
      <c r="H279" s="70">
        <f t="shared" si="76"/>
        <v>937.82</v>
      </c>
      <c r="I279" s="70">
        <f t="shared" si="76"/>
        <v>932.24</v>
      </c>
      <c r="J279" s="70">
        <f t="shared" si="76"/>
        <v>923.72</v>
      </c>
      <c r="K279" s="70">
        <f t="shared" si="76"/>
        <v>921.87</v>
      </c>
      <c r="L279" s="70">
        <f t="shared" si="76"/>
        <v>917.63</v>
      </c>
      <c r="M279" s="70">
        <f t="shared" si="76"/>
        <v>921.9</v>
      </c>
      <c r="N279" s="70">
        <f t="shared" si="76"/>
        <v>928.36</v>
      </c>
      <c r="O279" s="70">
        <f t="shared" si="76"/>
        <v>927.7</v>
      </c>
      <c r="P279" s="70">
        <f t="shared" si="76"/>
        <v>927.36</v>
      </c>
      <c r="Q279" s="70">
        <f t="shared" si="76"/>
        <v>940.51</v>
      </c>
      <c r="R279" s="70">
        <f t="shared" si="76"/>
        <v>942.71</v>
      </c>
      <c r="S279" s="70">
        <f t="shared" si="76"/>
        <v>946.69</v>
      </c>
      <c r="T279" s="70">
        <f t="shared" si="76"/>
        <v>932.84</v>
      </c>
      <c r="U279" s="70">
        <f t="shared" si="76"/>
        <v>919.78</v>
      </c>
      <c r="V279" s="70">
        <f t="shared" si="76"/>
        <v>921.47</v>
      </c>
      <c r="W279" s="70">
        <f t="shared" si="76"/>
        <v>918.9</v>
      </c>
      <c r="X279" s="70">
        <f t="shared" si="76"/>
        <v>916.85</v>
      </c>
      <c r="Y279" s="70">
        <f t="shared" si="76"/>
        <v>917.28</v>
      </c>
    </row>
    <row r="280" spans="1:25" s="62" customFormat="1" ht="18.75" hidden="1" customHeight="1" outlineLevel="1" x14ac:dyDescent="0.2">
      <c r="A280" s="53" t="s">
        <v>9</v>
      </c>
      <c r="B280" s="76">
        <v>520.53</v>
      </c>
      <c r="C280" s="74">
        <v>520.53</v>
      </c>
      <c r="D280" s="74">
        <v>520.53</v>
      </c>
      <c r="E280" s="74">
        <v>520.53</v>
      </c>
      <c r="F280" s="74">
        <v>520.53</v>
      </c>
      <c r="G280" s="74">
        <v>520.53</v>
      </c>
      <c r="H280" s="74">
        <v>520.53</v>
      </c>
      <c r="I280" s="74">
        <v>520.53</v>
      </c>
      <c r="J280" s="74">
        <v>520.53</v>
      </c>
      <c r="K280" s="74">
        <v>520.53</v>
      </c>
      <c r="L280" s="74">
        <v>520.53</v>
      </c>
      <c r="M280" s="74">
        <v>520.53</v>
      </c>
      <c r="N280" s="74">
        <v>520.53</v>
      </c>
      <c r="O280" s="74">
        <v>520.53</v>
      </c>
      <c r="P280" s="74">
        <v>520.53</v>
      </c>
      <c r="Q280" s="74">
        <v>520.53</v>
      </c>
      <c r="R280" s="74">
        <v>520.53</v>
      </c>
      <c r="S280" s="74">
        <v>520.53</v>
      </c>
      <c r="T280" s="74">
        <v>520.53</v>
      </c>
      <c r="U280" s="74">
        <v>520.53</v>
      </c>
      <c r="V280" s="74">
        <v>520.53</v>
      </c>
      <c r="W280" s="74">
        <v>520.53</v>
      </c>
      <c r="X280" s="74">
        <v>520.53</v>
      </c>
      <c r="Y280" s="81">
        <v>520.53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55" t="s">
        <v>11</v>
      </c>
      <c r="B282" s="77">
        <v>2.496</v>
      </c>
      <c r="C282" s="75">
        <v>2.496</v>
      </c>
      <c r="D282" s="75">
        <v>2.496</v>
      </c>
      <c r="E282" s="75">
        <v>2.496</v>
      </c>
      <c r="F282" s="75">
        <v>2.496</v>
      </c>
      <c r="G282" s="75">
        <v>2.496</v>
      </c>
      <c r="H282" s="75">
        <v>2.496</v>
      </c>
      <c r="I282" s="75">
        <v>2.496</v>
      </c>
      <c r="J282" s="75">
        <v>2.496</v>
      </c>
      <c r="K282" s="75">
        <v>2.496</v>
      </c>
      <c r="L282" s="75">
        <v>2.496</v>
      </c>
      <c r="M282" s="75">
        <v>2.496</v>
      </c>
      <c r="N282" s="75">
        <v>2.496</v>
      </c>
      <c r="O282" s="75">
        <v>2.496</v>
      </c>
      <c r="P282" s="75">
        <v>2.496</v>
      </c>
      <c r="Q282" s="75">
        <v>2.496</v>
      </c>
      <c r="R282" s="75">
        <v>2.496</v>
      </c>
      <c r="S282" s="75">
        <v>2.496</v>
      </c>
      <c r="T282" s="75">
        <v>2.496</v>
      </c>
      <c r="U282" s="75">
        <v>2.496</v>
      </c>
      <c r="V282" s="75">
        <v>2.496</v>
      </c>
      <c r="W282" s="75">
        <v>2.496</v>
      </c>
      <c r="X282" s="75">
        <v>2.496</v>
      </c>
      <c r="Y282" s="82">
        <v>2.496</v>
      </c>
    </row>
    <row r="283" spans="1:25" s="62" customFormat="1" ht="18.75" customHeight="1" collapsed="1" thickBot="1" x14ac:dyDescent="0.25">
      <c r="A283" s="111">
        <v>24</v>
      </c>
      <c r="B283" s="101">
        <f t="shared" ref="B283:Y283" si="77">SUM(B284:B287)</f>
        <v>1436.5260000000001</v>
      </c>
      <c r="C283" s="102">
        <f t="shared" si="77"/>
        <v>1431.046</v>
      </c>
      <c r="D283" s="102">
        <f t="shared" si="77"/>
        <v>1431.046</v>
      </c>
      <c r="E283" s="103">
        <f t="shared" si="77"/>
        <v>1438.056</v>
      </c>
      <c r="F283" s="103">
        <f t="shared" si="77"/>
        <v>1435.4059999999999</v>
      </c>
      <c r="G283" s="103">
        <f t="shared" si="77"/>
        <v>1436.076</v>
      </c>
      <c r="H283" s="103">
        <f t="shared" si="77"/>
        <v>1434.9560000000001</v>
      </c>
      <c r="I283" s="103">
        <f t="shared" si="77"/>
        <v>1430.9560000000001</v>
      </c>
      <c r="J283" s="103">
        <f t="shared" si="77"/>
        <v>1427.386</v>
      </c>
      <c r="K283" s="104">
        <f t="shared" si="77"/>
        <v>1420.2060000000001</v>
      </c>
      <c r="L283" s="103">
        <f t="shared" si="77"/>
        <v>1422.336</v>
      </c>
      <c r="M283" s="105">
        <f t="shared" si="77"/>
        <v>1423.1559999999999</v>
      </c>
      <c r="N283" s="104">
        <f t="shared" si="77"/>
        <v>1433.096</v>
      </c>
      <c r="O283" s="103">
        <f t="shared" si="77"/>
        <v>1433.3760000000002</v>
      </c>
      <c r="P283" s="105">
        <f t="shared" si="77"/>
        <v>1444.1660000000002</v>
      </c>
      <c r="Q283" s="106">
        <f t="shared" si="77"/>
        <v>1441.4660000000001</v>
      </c>
      <c r="R283" s="103">
        <f t="shared" si="77"/>
        <v>1450.136</v>
      </c>
      <c r="S283" s="106">
        <f t="shared" si="77"/>
        <v>1437.1759999999999</v>
      </c>
      <c r="T283" s="103">
        <f t="shared" si="77"/>
        <v>1441.826</v>
      </c>
      <c r="U283" s="102">
        <f t="shared" si="77"/>
        <v>1443.6460000000002</v>
      </c>
      <c r="V283" s="102">
        <f t="shared" si="77"/>
        <v>1441.0260000000001</v>
      </c>
      <c r="W283" s="102">
        <f t="shared" si="77"/>
        <v>1435.2460000000001</v>
      </c>
      <c r="X283" s="102">
        <f t="shared" si="77"/>
        <v>1433.0060000000001</v>
      </c>
      <c r="Y283" s="107">
        <f t="shared" si="77"/>
        <v>1428.2660000000001</v>
      </c>
    </row>
    <row r="284" spans="1:25" s="62" customFormat="1" ht="18.75" hidden="1" customHeight="1" outlineLevel="1" x14ac:dyDescent="0.2">
      <c r="A284" s="52" t="s">
        <v>8</v>
      </c>
      <c r="B284" s="70">
        <f>B126</f>
        <v>913.5</v>
      </c>
      <c r="C284" s="70">
        <f t="shared" ref="C284:Y284" si="78">C126</f>
        <v>908.02</v>
      </c>
      <c r="D284" s="70">
        <f t="shared" si="78"/>
        <v>908.02</v>
      </c>
      <c r="E284" s="70">
        <f t="shared" si="78"/>
        <v>915.03</v>
      </c>
      <c r="F284" s="70">
        <f t="shared" si="78"/>
        <v>912.38</v>
      </c>
      <c r="G284" s="70">
        <f t="shared" si="78"/>
        <v>913.05</v>
      </c>
      <c r="H284" s="70">
        <f t="shared" si="78"/>
        <v>911.93</v>
      </c>
      <c r="I284" s="70">
        <f t="shared" si="78"/>
        <v>907.93</v>
      </c>
      <c r="J284" s="70">
        <f t="shared" si="78"/>
        <v>904.36</v>
      </c>
      <c r="K284" s="70">
        <f t="shared" si="78"/>
        <v>897.18</v>
      </c>
      <c r="L284" s="70">
        <f t="shared" si="78"/>
        <v>899.31</v>
      </c>
      <c r="M284" s="70">
        <f t="shared" si="78"/>
        <v>900.13</v>
      </c>
      <c r="N284" s="70">
        <f t="shared" si="78"/>
        <v>910.07</v>
      </c>
      <c r="O284" s="70">
        <f t="shared" si="78"/>
        <v>910.35</v>
      </c>
      <c r="P284" s="70">
        <f t="shared" si="78"/>
        <v>921.14</v>
      </c>
      <c r="Q284" s="70">
        <f t="shared" si="78"/>
        <v>918.44</v>
      </c>
      <c r="R284" s="70">
        <f t="shared" si="78"/>
        <v>927.11</v>
      </c>
      <c r="S284" s="70">
        <f t="shared" si="78"/>
        <v>914.15</v>
      </c>
      <c r="T284" s="70">
        <f t="shared" si="78"/>
        <v>918.8</v>
      </c>
      <c r="U284" s="70">
        <f t="shared" si="78"/>
        <v>920.62</v>
      </c>
      <c r="V284" s="70">
        <f t="shared" si="78"/>
        <v>918</v>
      </c>
      <c r="W284" s="70">
        <f t="shared" si="78"/>
        <v>912.22</v>
      </c>
      <c r="X284" s="70">
        <f t="shared" si="78"/>
        <v>909.98</v>
      </c>
      <c r="Y284" s="70">
        <f t="shared" si="78"/>
        <v>905.24</v>
      </c>
    </row>
    <row r="285" spans="1:25" s="62" customFormat="1" ht="18.75" hidden="1" customHeight="1" outlineLevel="1" x14ac:dyDescent="0.2">
      <c r="A285" s="53" t="s">
        <v>9</v>
      </c>
      <c r="B285" s="76">
        <v>520.53</v>
      </c>
      <c r="C285" s="74">
        <v>520.53</v>
      </c>
      <c r="D285" s="74">
        <v>520.53</v>
      </c>
      <c r="E285" s="74">
        <v>520.53</v>
      </c>
      <c r="F285" s="74">
        <v>520.53</v>
      </c>
      <c r="G285" s="74">
        <v>520.53</v>
      </c>
      <c r="H285" s="74">
        <v>520.53</v>
      </c>
      <c r="I285" s="74">
        <v>520.53</v>
      </c>
      <c r="J285" s="74">
        <v>520.53</v>
      </c>
      <c r="K285" s="74">
        <v>520.53</v>
      </c>
      <c r="L285" s="74">
        <v>520.53</v>
      </c>
      <c r="M285" s="74">
        <v>520.53</v>
      </c>
      <c r="N285" s="74">
        <v>520.53</v>
      </c>
      <c r="O285" s="74">
        <v>520.53</v>
      </c>
      <c r="P285" s="74">
        <v>520.53</v>
      </c>
      <c r="Q285" s="74">
        <v>520.53</v>
      </c>
      <c r="R285" s="74">
        <v>520.53</v>
      </c>
      <c r="S285" s="74">
        <v>520.53</v>
      </c>
      <c r="T285" s="74">
        <v>520.53</v>
      </c>
      <c r="U285" s="74">
        <v>520.53</v>
      </c>
      <c r="V285" s="74">
        <v>520.53</v>
      </c>
      <c r="W285" s="74">
        <v>520.53</v>
      </c>
      <c r="X285" s="74">
        <v>520.53</v>
      </c>
      <c r="Y285" s="81">
        <v>520.53</v>
      </c>
    </row>
    <row r="286" spans="1:25" s="62" customFormat="1" ht="18.75" hidden="1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hidden="1" customHeight="1" outlineLevel="1" thickBot="1" x14ac:dyDescent="0.25">
      <c r="A287" s="55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collapsed="1" thickBot="1" x14ac:dyDescent="0.25">
      <c r="A288" s="109">
        <v>25</v>
      </c>
      <c r="B288" s="101">
        <f t="shared" ref="B288:Y288" si="79">SUM(B289:B292)</f>
        <v>1445.6759999999999</v>
      </c>
      <c r="C288" s="102">
        <f t="shared" si="79"/>
        <v>1454.9360000000001</v>
      </c>
      <c r="D288" s="102">
        <f t="shared" si="79"/>
        <v>1444.2760000000001</v>
      </c>
      <c r="E288" s="103">
        <f t="shared" si="79"/>
        <v>1486.9560000000001</v>
      </c>
      <c r="F288" s="103">
        <f t="shared" si="79"/>
        <v>1475.6660000000002</v>
      </c>
      <c r="G288" s="103">
        <f t="shared" si="79"/>
        <v>1480.086</v>
      </c>
      <c r="H288" s="103">
        <f t="shared" si="79"/>
        <v>1463.9960000000001</v>
      </c>
      <c r="I288" s="103">
        <f t="shared" si="79"/>
        <v>1445.886</v>
      </c>
      <c r="J288" s="103">
        <f t="shared" si="79"/>
        <v>1456.5060000000001</v>
      </c>
      <c r="K288" s="104">
        <f t="shared" si="79"/>
        <v>1457.3760000000002</v>
      </c>
      <c r="L288" s="103">
        <f t="shared" si="79"/>
        <v>1493.0060000000001</v>
      </c>
      <c r="M288" s="105">
        <f t="shared" si="79"/>
        <v>1453.9660000000001</v>
      </c>
      <c r="N288" s="104">
        <f t="shared" si="79"/>
        <v>1456.296</v>
      </c>
      <c r="O288" s="103">
        <f t="shared" si="79"/>
        <v>1449.586</v>
      </c>
      <c r="P288" s="105">
        <f t="shared" si="79"/>
        <v>1456.4459999999999</v>
      </c>
      <c r="Q288" s="106">
        <f t="shared" si="79"/>
        <v>1480.2160000000001</v>
      </c>
      <c r="R288" s="103">
        <f t="shared" si="79"/>
        <v>1486.0360000000001</v>
      </c>
      <c r="S288" s="106">
        <f t="shared" si="79"/>
        <v>1596.4460000000001</v>
      </c>
      <c r="T288" s="103">
        <f t="shared" si="79"/>
        <v>1471.566</v>
      </c>
      <c r="U288" s="102">
        <f t="shared" si="79"/>
        <v>1462.9560000000001</v>
      </c>
      <c r="V288" s="102">
        <f t="shared" si="79"/>
        <v>1460.076</v>
      </c>
      <c r="W288" s="102">
        <f t="shared" si="79"/>
        <v>1462.2460000000001</v>
      </c>
      <c r="X288" s="102">
        <f t="shared" si="79"/>
        <v>1444.346</v>
      </c>
      <c r="Y288" s="107">
        <f t="shared" si="79"/>
        <v>1433.7460000000001</v>
      </c>
    </row>
    <row r="289" spans="1:25" s="62" customFormat="1" ht="18.75" hidden="1" customHeight="1" outlineLevel="1" x14ac:dyDescent="0.2">
      <c r="A289" s="52" t="s">
        <v>8</v>
      </c>
      <c r="B289" s="70">
        <f>B131</f>
        <v>922.65</v>
      </c>
      <c r="C289" s="70">
        <f t="shared" ref="C289:Y289" si="80">C131</f>
        <v>931.91</v>
      </c>
      <c r="D289" s="70">
        <f t="shared" si="80"/>
        <v>921.25</v>
      </c>
      <c r="E289" s="70">
        <f t="shared" si="80"/>
        <v>963.93</v>
      </c>
      <c r="F289" s="70">
        <f t="shared" si="80"/>
        <v>952.64</v>
      </c>
      <c r="G289" s="70">
        <f t="shared" si="80"/>
        <v>957.06</v>
      </c>
      <c r="H289" s="70">
        <f t="shared" si="80"/>
        <v>940.97</v>
      </c>
      <c r="I289" s="70">
        <f t="shared" si="80"/>
        <v>922.86</v>
      </c>
      <c r="J289" s="70">
        <f t="shared" si="80"/>
        <v>933.48</v>
      </c>
      <c r="K289" s="70">
        <f t="shared" si="80"/>
        <v>934.35</v>
      </c>
      <c r="L289" s="70">
        <f t="shared" si="80"/>
        <v>969.98</v>
      </c>
      <c r="M289" s="70">
        <f t="shared" si="80"/>
        <v>930.94</v>
      </c>
      <c r="N289" s="70">
        <f t="shared" si="80"/>
        <v>933.27</v>
      </c>
      <c r="O289" s="70">
        <f t="shared" si="80"/>
        <v>926.56</v>
      </c>
      <c r="P289" s="70">
        <f t="shared" si="80"/>
        <v>933.42</v>
      </c>
      <c r="Q289" s="70">
        <f t="shared" si="80"/>
        <v>957.19</v>
      </c>
      <c r="R289" s="70">
        <f t="shared" si="80"/>
        <v>963.01</v>
      </c>
      <c r="S289" s="70">
        <f t="shared" si="80"/>
        <v>1073.42</v>
      </c>
      <c r="T289" s="70">
        <f t="shared" si="80"/>
        <v>948.54</v>
      </c>
      <c r="U289" s="70">
        <f t="shared" si="80"/>
        <v>939.93</v>
      </c>
      <c r="V289" s="70">
        <f t="shared" si="80"/>
        <v>937.05</v>
      </c>
      <c r="W289" s="70">
        <f t="shared" si="80"/>
        <v>939.22</v>
      </c>
      <c r="X289" s="70">
        <f t="shared" si="80"/>
        <v>921.32</v>
      </c>
      <c r="Y289" s="70">
        <f t="shared" si="80"/>
        <v>910.72</v>
      </c>
    </row>
    <row r="290" spans="1:25" s="62" customFormat="1" ht="18.75" hidden="1" customHeight="1" outlineLevel="1" x14ac:dyDescent="0.2">
      <c r="A290" s="53" t="s">
        <v>9</v>
      </c>
      <c r="B290" s="76">
        <v>520.53</v>
      </c>
      <c r="C290" s="74">
        <v>520.53</v>
      </c>
      <c r="D290" s="74">
        <v>520.53</v>
      </c>
      <c r="E290" s="74">
        <v>520.53</v>
      </c>
      <c r="F290" s="74">
        <v>520.53</v>
      </c>
      <c r="G290" s="74">
        <v>520.53</v>
      </c>
      <c r="H290" s="74">
        <v>520.53</v>
      </c>
      <c r="I290" s="74">
        <v>520.53</v>
      </c>
      <c r="J290" s="74">
        <v>520.53</v>
      </c>
      <c r="K290" s="74">
        <v>520.53</v>
      </c>
      <c r="L290" s="74">
        <v>520.53</v>
      </c>
      <c r="M290" s="74">
        <v>520.53</v>
      </c>
      <c r="N290" s="74">
        <v>520.53</v>
      </c>
      <c r="O290" s="74">
        <v>520.53</v>
      </c>
      <c r="P290" s="74">
        <v>520.53</v>
      </c>
      <c r="Q290" s="74">
        <v>520.53</v>
      </c>
      <c r="R290" s="74">
        <v>520.53</v>
      </c>
      <c r="S290" s="74">
        <v>520.53</v>
      </c>
      <c r="T290" s="74">
        <v>520.53</v>
      </c>
      <c r="U290" s="74">
        <v>520.53</v>
      </c>
      <c r="V290" s="74">
        <v>520.53</v>
      </c>
      <c r="W290" s="74">
        <v>520.53</v>
      </c>
      <c r="X290" s="74">
        <v>520.53</v>
      </c>
      <c r="Y290" s="81">
        <v>520.53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55" t="s">
        <v>11</v>
      </c>
      <c r="B292" s="77">
        <v>2.496</v>
      </c>
      <c r="C292" s="75">
        <v>2.496</v>
      </c>
      <c r="D292" s="75">
        <v>2.496</v>
      </c>
      <c r="E292" s="75">
        <v>2.496</v>
      </c>
      <c r="F292" s="75">
        <v>2.496</v>
      </c>
      <c r="G292" s="75">
        <v>2.496</v>
      </c>
      <c r="H292" s="75">
        <v>2.496</v>
      </c>
      <c r="I292" s="75">
        <v>2.496</v>
      </c>
      <c r="J292" s="75">
        <v>2.496</v>
      </c>
      <c r="K292" s="75">
        <v>2.496</v>
      </c>
      <c r="L292" s="75">
        <v>2.496</v>
      </c>
      <c r="M292" s="75">
        <v>2.496</v>
      </c>
      <c r="N292" s="75">
        <v>2.496</v>
      </c>
      <c r="O292" s="75">
        <v>2.496</v>
      </c>
      <c r="P292" s="75">
        <v>2.496</v>
      </c>
      <c r="Q292" s="75">
        <v>2.496</v>
      </c>
      <c r="R292" s="75">
        <v>2.496</v>
      </c>
      <c r="S292" s="75">
        <v>2.496</v>
      </c>
      <c r="T292" s="75">
        <v>2.496</v>
      </c>
      <c r="U292" s="75">
        <v>2.496</v>
      </c>
      <c r="V292" s="75">
        <v>2.496</v>
      </c>
      <c r="W292" s="75">
        <v>2.496</v>
      </c>
      <c r="X292" s="75">
        <v>2.496</v>
      </c>
      <c r="Y292" s="82">
        <v>2.496</v>
      </c>
    </row>
    <row r="293" spans="1:25" s="62" customFormat="1" ht="18.75" customHeight="1" collapsed="1" thickBot="1" x14ac:dyDescent="0.25">
      <c r="A293" s="110">
        <v>26</v>
      </c>
      <c r="B293" s="101">
        <f t="shared" ref="B293:Y293" si="81">SUM(B294:B297)</f>
        <v>1480.9360000000001</v>
      </c>
      <c r="C293" s="102">
        <f t="shared" si="81"/>
        <v>1471.566</v>
      </c>
      <c r="D293" s="102">
        <f t="shared" si="81"/>
        <v>1486.0160000000001</v>
      </c>
      <c r="E293" s="103">
        <f t="shared" si="81"/>
        <v>1501.8960000000002</v>
      </c>
      <c r="F293" s="103">
        <f t="shared" si="81"/>
        <v>1491.6260000000002</v>
      </c>
      <c r="G293" s="103">
        <f t="shared" si="81"/>
        <v>1737.4260000000002</v>
      </c>
      <c r="H293" s="103">
        <f t="shared" si="81"/>
        <v>1486.116</v>
      </c>
      <c r="I293" s="103">
        <f t="shared" si="81"/>
        <v>1484.1460000000002</v>
      </c>
      <c r="J293" s="103">
        <f t="shared" si="81"/>
        <v>1483.8960000000002</v>
      </c>
      <c r="K293" s="104">
        <f t="shared" si="81"/>
        <v>1477.0360000000001</v>
      </c>
      <c r="L293" s="103">
        <f t="shared" si="81"/>
        <v>1478.5160000000001</v>
      </c>
      <c r="M293" s="105">
        <f t="shared" si="81"/>
        <v>1483.7760000000001</v>
      </c>
      <c r="N293" s="104">
        <f t="shared" si="81"/>
        <v>1501.1660000000002</v>
      </c>
      <c r="O293" s="103">
        <f t="shared" si="81"/>
        <v>1471.576</v>
      </c>
      <c r="P293" s="105">
        <f t="shared" si="81"/>
        <v>1501.826</v>
      </c>
      <c r="Q293" s="106">
        <f t="shared" si="81"/>
        <v>1506.6660000000002</v>
      </c>
      <c r="R293" s="103">
        <f t="shared" si="81"/>
        <v>1504.9259999999999</v>
      </c>
      <c r="S293" s="106">
        <f t="shared" si="81"/>
        <v>1621.346</v>
      </c>
      <c r="T293" s="103">
        <f t="shared" si="81"/>
        <v>1475.9160000000002</v>
      </c>
      <c r="U293" s="102">
        <f t="shared" si="81"/>
        <v>1476.8960000000002</v>
      </c>
      <c r="V293" s="102">
        <f t="shared" si="81"/>
        <v>1478.4059999999999</v>
      </c>
      <c r="W293" s="102">
        <f t="shared" si="81"/>
        <v>1478.8560000000002</v>
      </c>
      <c r="X293" s="102">
        <f t="shared" si="81"/>
        <v>1474.9660000000001</v>
      </c>
      <c r="Y293" s="107">
        <f t="shared" si="81"/>
        <v>1461.366</v>
      </c>
    </row>
    <row r="294" spans="1:25" s="62" customFormat="1" ht="18.75" hidden="1" customHeight="1" outlineLevel="1" x14ac:dyDescent="0.2">
      <c r="A294" s="56" t="s">
        <v>8</v>
      </c>
      <c r="B294" s="70">
        <f>B136</f>
        <v>957.91</v>
      </c>
      <c r="C294" s="70">
        <f t="shared" ref="C294:Y294" si="82">C136</f>
        <v>948.54</v>
      </c>
      <c r="D294" s="70">
        <f t="shared" si="82"/>
        <v>962.99</v>
      </c>
      <c r="E294" s="70">
        <f t="shared" si="82"/>
        <v>978.87</v>
      </c>
      <c r="F294" s="70">
        <f t="shared" si="82"/>
        <v>968.6</v>
      </c>
      <c r="G294" s="70">
        <f t="shared" si="82"/>
        <v>1214.4000000000001</v>
      </c>
      <c r="H294" s="70">
        <f t="shared" si="82"/>
        <v>963.09</v>
      </c>
      <c r="I294" s="70">
        <f t="shared" si="82"/>
        <v>961.12</v>
      </c>
      <c r="J294" s="70">
        <f t="shared" si="82"/>
        <v>960.87</v>
      </c>
      <c r="K294" s="70">
        <f t="shared" si="82"/>
        <v>954.01</v>
      </c>
      <c r="L294" s="70">
        <f t="shared" si="82"/>
        <v>955.49</v>
      </c>
      <c r="M294" s="70">
        <f t="shared" si="82"/>
        <v>960.75</v>
      </c>
      <c r="N294" s="70">
        <f t="shared" si="82"/>
        <v>978.14</v>
      </c>
      <c r="O294" s="70">
        <f t="shared" si="82"/>
        <v>948.55</v>
      </c>
      <c r="P294" s="70">
        <f t="shared" si="82"/>
        <v>978.8</v>
      </c>
      <c r="Q294" s="70">
        <f t="shared" si="82"/>
        <v>983.64</v>
      </c>
      <c r="R294" s="70">
        <f t="shared" si="82"/>
        <v>981.9</v>
      </c>
      <c r="S294" s="70">
        <f t="shared" si="82"/>
        <v>1098.32</v>
      </c>
      <c r="T294" s="70">
        <f t="shared" si="82"/>
        <v>952.89</v>
      </c>
      <c r="U294" s="70">
        <f t="shared" si="82"/>
        <v>953.87</v>
      </c>
      <c r="V294" s="70">
        <f t="shared" si="82"/>
        <v>955.38</v>
      </c>
      <c r="W294" s="70">
        <f t="shared" si="82"/>
        <v>955.83</v>
      </c>
      <c r="X294" s="70">
        <f t="shared" si="82"/>
        <v>951.94</v>
      </c>
      <c r="Y294" s="70">
        <f t="shared" si="82"/>
        <v>938.34</v>
      </c>
    </row>
    <row r="295" spans="1:25" s="62" customFormat="1" ht="18.75" hidden="1" customHeight="1" outlineLevel="1" x14ac:dyDescent="0.2">
      <c r="A295" s="57" t="s">
        <v>9</v>
      </c>
      <c r="B295" s="76">
        <v>520.53</v>
      </c>
      <c r="C295" s="74">
        <v>520.53</v>
      </c>
      <c r="D295" s="74">
        <v>520.53</v>
      </c>
      <c r="E295" s="74">
        <v>520.53</v>
      </c>
      <c r="F295" s="74">
        <v>520.53</v>
      </c>
      <c r="G295" s="74">
        <v>520.53</v>
      </c>
      <c r="H295" s="74">
        <v>520.53</v>
      </c>
      <c r="I295" s="74">
        <v>520.53</v>
      </c>
      <c r="J295" s="74">
        <v>520.53</v>
      </c>
      <c r="K295" s="74">
        <v>520.53</v>
      </c>
      <c r="L295" s="74">
        <v>520.53</v>
      </c>
      <c r="M295" s="74">
        <v>520.53</v>
      </c>
      <c r="N295" s="74">
        <v>520.53</v>
      </c>
      <c r="O295" s="74">
        <v>520.53</v>
      </c>
      <c r="P295" s="74">
        <v>520.53</v>
      </c>
      <c r="Q295" s="74">
        <v>520.53</v>
      </c>
      <c r="R295" s="74">
        <v>520.53</v>
      </c>
      <c r="S295" s="74">
        <v>520.53</v>
      </c>
      <c r="T295" s="74">
        <v>520.53</v>
      </c>
      <c r="U295" s="74">
        <v>520.53</v>
      </c>
      <c r="V295" s="74">
        <v>520.53</v>
      </c>
      <c r="W295" s="74">
        <v>520.53</v>
      </c>
      <c r="X295" s="74">
        <v>520.53</v>
      </c>
      <c r="Y295" s="81">
        <v>520.53</v>
      </c>
    </row>
    <row r="296" spans="1:25" s="62" customFormat="1" ht="18.75" hidden="1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hidden="1" customHeight="1" outlineLevel="1" thickBot="1" x14ac:dyDescent="0.25">
      <c r="A297" s="118" t="s">
        <v>11</v>
      </c>
      <c r="B297" s="77">
        <v>2.496</v>
      </c>
      <c r="C297" s="75">
        <v>2.496</v>
      </c>
      <c r="D297" s="75">
        <v>2.496</v>
      </c>
      <c r="E297" s="75">
        <v>2.496</v>
      </c>
      <c r="F297" s="75">
        <v>2.496</v>
      </c>
      <c r="G297" s="75">
        <v>2.496</v>
      </c>
      <c r="H297" s="75">
        <v>2.496</v>
      </c>
      <c r="I297" s="75">
        <v>2.496</v>
      </c>
      <c r="J297" s="75">
        <v>2.496</v>
      </c>
      <c r="K297" s="75">
        <v>2.496</v>
      </c>
      <c r="L297" s="75">
        <v>2.496</v>
      </c>
      <c r="M297" s="75">
        <v>2.496</v>
      </c>
      <c r="N297" s="75">
        <v>2.496</v>
      </c>
      <c r="O297" s="75">
        <v>2.496</v>
      </c>
      <c r="P297" s="75">
        <v>2.496</v>
      </c>
      <c r="Q297" s="75">
        <v>2.496</v>
      </c>
      <c r="R297" s="75">
        <v>2.496</v>
      </c>
      <c r="S297" s="75">
        <v>2.496</v>
      </c>
      <c r="T297" s="75">
        <v>2.496</v>
      </c>
      <c r="U297" s="75">
        <v>2.496</v>
      </c>
      <c r="V297" s="75">
        <v>2.496</v>
      </c>
      <c r="W297" s="75">
        <v>2.496</v>
      </c>
      <c r="X297" s="75">
        <v>2.496</v>
      </c>
      <c r="Y297" s="82">
        <v>2.496</v>
      </c>
    </row>
    <row r="298" spans="1:25" s="62" customFormat="1" ht="18.75" customHeight="1" collapsed="1" thickBot="1" x14ac:dyDescent="0.25">
      <c r="A298" s="112">
        <v>27</v>
      </c>
      <c r="B298" s="101">
        <f t="shared" ref="B298:Y298" si="83">SUM(B299:B302)</f>
        <v>1475.586</v>
      </c>
      <c r="C298" s="102">
        <f t="shared" si="83"/>
        <v>1486.9860000000001</v>
      </c>
      <c r="D298" s="102">
        <f t="shared" si="83"/>
        <v>1505.616</v>
      </c>
      <c r="E298" s="103">
        <f t="shared" si="83"/>
        <v>1506.6759999999999</v>
      </c>
      <c r="F298" s="103">
        <f t="shared" si="83"/>
        <v>1503.9459999999999</v>
      </c>
      <c r="G298" s="103">
        <f t="shared" si="83"/>
        <v>1302.296</v>
      </c>
      <c r="H298" s="103">
        <f t="shared" si="83"/>
        <v>1489.7360000000001</v>
      </c>
      <c r="I298" s="103">
        <f t="shared" si="83"/>
        <v>1480.2060000000001</v>
      </c>
      <c r="J298" s="103">
        <f t="shared" si="83"/>
        <v>1481.4360000000001</v>
      </c>
      <c r="K298" s="104">
        <f t="shared" si="83"/>
        <v>1481.7460000000001</v>
      </c>
      <c r="L298" s="103">
        <f t="shared" si="83"/>
        <v>1480.9560000000001</v>
      </c>
      <c r="M298" s="105">
        <f t="shared" si="83"/>
        <v>1459.566</v>
      </c>
      <c r="N298" s="104">
        <f t="shared" si="83"/>
        <v>1478.316</v>
      </c>
      <c r="O298" s="103">
        <f t="shared" si="83"/>
        <v>1482.316</v>
      </c>
      <c r="P298" s="105">
        <f t="shared" si="83"/>
        <v>1493.9059999999999</v>
      </c>
      <c r="Q298" s="106">
        <f t="shared" si="83"/>
        <v>1494.7060000000001</v>
      </c>
      <c r="R298" s="103">
        <f t="shared" si="83"/>
        <v>1495.7560000000001</v>
      </c>
      <c r="S298" s="106">
        <f t="shared" si="83"/>
        <v>1485.826</v>
      </c>
      <c r="T298" s="103">
        <f t="shared" si="83"/>
        <v>1493.1060000000002</v>
      </c>
      <c r="U298" s="102">
        <f t="shared" si="83"/>
        <v>1462.1759999999999</v>
      </c>
      <c r="V298" s="102">
        <f t="shared" si="83"/>
        <v>1472.9160000000002</v>
      </c>
      <c r="W298" s="102">
        <f t="shared" si="83"/>
        <v>1470.846</v>
      </c>
      <c r="X298" s="102">
        <f t="shared" si="83"/>
        <v>1474.386</v>
      </c>
      <c r="Y298" s="107">
        <f t="shared" si="83"/>
        <v>1474.6460000000002</v>
      </c>
    </row>
    <row r="299" spans="1:25" s="62" customFormat="1" ht="18.75" hidden="1" customHeight="1" outlineLevel="1" x14ac:dyDescent="0.2">
      <c r="A299" s="56" t="s">
        <v>8</v>
      </c>
      <c r="B299" s="70">
        <f>B141</f>
        <v>952.56</v>
      </c>
      <c r="C299" s="70">
        <f t="shared" ref="C299:Y299" si="84">C141</f>
        <v>963.96</v>
      </c>
      <c r="D299" s="70">
        <f t="shared" si="84"/>
        <v>982.59</v>
      </c>
      <c r="E299" s="70">
        <f t="shared" si="84"/>
        <v>983.65</v>
      </c>
      <c r="F299" s="70">
        <f t="shared" si="84"/>
        <v>980.92</v>
      </c>
      <c r="G299" s="70">
        <f t="shared" si="84"/>
        <v>779.27</v>
      </c>
      <c r="H299" s="70">
        <f t="shared" si="84"/>
        <v>966.71</v>
      </c>
      <c r="I299" s="70">
        <f t="shared" si="84"/>
        <v>957.18</v>
      </c>
      <c r="J299" s="70">
        <f t="shared" si="84"/>
        <v>958.41</v>
      </c>
      <c r="K299" s="70">
        <f t="shared" si="84"/>
        <v>958.72</v>
      </c>
      <c r="L299" s="70">
        <f t="shared" si="84"/>
        <v>957.93</v>
      </c>
      <c r="M299" s="70">
        <f t="shared" si="84"/>
        <v>936.54</v>
      </c>
      <c r="N299" s="70">
        <f t="shared" si="84"/>
        <v>955.29</v>
      </c>
      <c r="O299" s="70">
        <f t="shared" si="84"/>
        <v>959.29</v>
      </c>
      <c r="P299" s="70">
        <f t="shared" si="84"/>
        <v>970.88</v>
      </c>
      <c r="Q299" s="70">
        <f t="shared" si="84"/>
        <v>971.68</v>
      </c>
      <c r="R299" s="70">
        <f t="shared" si="84"/>
        <v>972.73</v>
      </c>
      <c r="S299" s="70">
        <f t="shared" si="84"/>
        <v>962.8</v>
      </c>
      <c r="T299" s="70">
        <f t="shared" si="84"/>
        <v>970.08</v>
      </c>
      <c r="U299" s="70">
        <f t="shared" si="84"/>
        <v>939.15</v>
      </c>
      <c r="V299" s="70">
        <f t="shared" si="84"/>
        <v>949.89</v>
      </c>
      <c r="W299" s="70">
        <f t="shared" si="84"/>
        <v>947.82</v>
      </c>
      <c r="X299" s="70">
        <f t="shared" si="84"/>
        <v>951.36</v>
      </c>
      <c r="Y299" s="70">
        <f t="shared" si="84"/>
        <v>951.62</v>
      </c>
    </row>
    <row r="300" spans="1:25" s="62" customFormat="1" ht="18.75" hidden="1" customHeight="1" outlineLevel="1" x14ac:dyDescent="0.2">
      <c r="A300" s="57" t="s">
        <v>9</v>
      </c>
      <c r="B300" s="76">
        <v>520.53</v>
      </c>
      <c r="C300" s="74">
        <v>520.53</v>
      </c>
      <c r="D300" s="74">
        <v>520.53</v>
      </c>
      <c r="E300" s="74">
        <v>520.53</v>
      </c>
      <c r="F300" s="74">
        <v>520.53</v>
      </c>
      <c r="G300" s="74">
        <v>520.53</v>
      </c>
      <c r="H300" s="74">
        <v>520.53</v>
      </c>
      <c r="I300" s="74">
        <v>520.53</v>
      </c>
      <c r="J300" s="74">
        <v>520.53</v>
      </c>
      <c r="K300" s="74">
        <v>520.53</v>
      </c>
      <c r="L300" s="74">
        <v>520.53</v>
      </c>
      <c r="M300" s="74">
        <v>520.53</v>
      </c>
      <c r="N300" s="74">
        <v>520.53</v>
      </c>
      <c r="O300" s="74">
        <v>520.53</v>
      </c>
      <c r="P300" s="74">
        <v>520.53</v>
      </c>
      <c r="Q300" s="74">
        <v>520.53</v>
      </c>
      <c r="R300" s="74">
        <v>520.53</v>
      </c>
      <c r="S300" s="74">
        <v>520.53</v>
      </c>
      <c r="T300" s="74">
        <v>520.53</v>
      </c>
      <c r="U300" s="74">
        <v>520.53</v>
      </c>
      <c r="V300" s="74">
        <v>520.53</v>
      </c>
      <c r="W300" s="74">
        <v>520.53</v>
      </c>
      <c r="X300" s="74">
        <v>520.53</v>
      </c>
      <c r="Y300" s="81">
        <v>520.53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18" t="s">
        <v>11</v>
      </c>
      <c r="B302" s="77">
        <v>2.496</v>
      </c>
      <c r="C302" s="75">
        <v>2.496</v>
      </c>
      <c r="D302" s="75">
        <v>2.496</v>
      </c>
      <c r="E302" s="75">
        <v>2.496</v>
      </c>
      <c r="F302" s="75">
        <v>2.496</v>
      </c>
      <c r="G302" s="75">
        <v>2.496</v>
      </c>
      <c r="H302" s="75">
        <v>2.496</v>
      </c>
      <c r="I302" s="75">
        <v>2.496</v>
      </c>
      <c r="J302" s="75">
        <v>2.496</v>
      </c>
      <c r="K302" s="75">
        <v>2.496</v>
      </c>
      <c r="L302" s="75">
        <v>2.496</v>
      </c>
      <c r="M302" s="75">
        <v>2.496</v>
      </c>
      <c r="N302" s="75">
        <v>2.496</v>
      </c>
      <c r="O302" s="75">
        <v>2.496</v>
      </c>
      <c r="P302" s="75">
        <v>2.496</v>
      </c>
      <c r="Q302" s="75">
        <v>2.496</v>
      </c>
      <c r="R302" s="75">
        <v>2.496</v>
      </c>
      <c r="S302" s="75">
        <v>2.496</v>
      </c>
      <c r="T302" s="75">
        <v>2.496</v>
      </c>
      <c r="U302" s="75">
        <v>2.496</v>
      </c>
      <c r="V302" s="75">
        <v>2.496</v>
      </c>
      <c r="W302" s="75">
        <v>2.496</v>
      </c>
      <c r="X302" s="75">
        <v>2.496</v>
      </c>
      <c r="Y302" s="82">
        <v>2.496</v>
      </c>
    </row>
    <row r="303" spans="1:25" s="62" customFormat="1" ht="18.75" customHeight="1" collapsed="1" thickBot="1" x14ac:dyDescent="0.25">
      <c r="A303" s="111">
        <v>28</v>
      </c>
      <c r="B303" s="101">
        <f t="shared" ref="B303:Y303" si="85">SUM(B304:B307)</f>
        <v>1421.096</v>
      </c>
      <c r="C303" s="102">
        <f t="shared" si="85"/>
        <v>1428.4560000000001</v>
      </c>
      <c r="D303" s="102">
        <f t="shared" si="85"/>
        <v>1429.9660000000001</v>
      </c>
      <c r="E303" s="103">
        <f t="shared" si="85"/>
        <v>1437.796</v>
      </c>
      <c r="F303" s="103">
        <f t="shared" si="85"/>
        <v>1426.3760000000002</v>
      </c>
      <c r="G303" s="103">
        <f t="shared" si="85"/>
        <v>1428.086</v>
      </c>
      <c r="H303" s="103">
        <f t="shared" si="85"/>
        <v>1427.4560000000001</v>
      </c>
      <c r="I303" s="103">
        <f t="shared" si="85"/>
        <v>1401.9960000000001</v>
      </c>
      <c r="J303" s="103">
        <f t="shared" si="85"/>
        <v>1387.9059999999999</v>
      </c>
      <c r="K303" s="104">
        <f t="shared" si="85"/>
        <v>1398.4860000000001</v>
      </c>
      <c r="L303" s="103">
        <f t="shared" si="85"/>
        <v>1392.086</v>
      </c>
      <c r="M303" s="105">
        <f t="shared" si="85"/>
        <v>1404.4259999999999</v>
      </c>
      <c r="N303" s="104">
        <f t="shared" si="85"/>
        <v>1328.366</v>
      </c>
      <c r="O303" s="103">
        <f t="shared" si="85"/>
        <v>1318.0060000000001</v>
      </c>
      <c r="P303" s="105">
        <f t="shared" si="85"/>
        <v>1325.4259999999999</v>
      </c>
      <c r="Q303" s="106">
        <f t="shared" si="85"/>
        <v>1438.336</v>
      </c>
      <c r="R303" s="103">
        <f t="shared" si="85"/>
        <v>1437.3760000000002</v>
      </c>
      <c r="S303" s="106">
        <f t="shared" si="85"/>
        <v>1439.2360000000001</v>
      </c>
      <c r="T303" s="103">
        <f t="shared" si="85"/>
        <v>1420.1060000000002</v>
      </c>
      <c r="U303" s="102">
        <f t="shared" si="85"/>
        <v>1423.566</v>
      </c>
      <c r="V303" s="102">
        <f t="shared" si="85"/>
        <v>1403.4160000000002</v>
      </c>
      <c r="W303" s="102">
        <f t="shared" si="85"/>
        <v>1416.566</v>
      </c>
      <c r="X303" s="102">
        <f t="shared" si="85"/>
        <v>1407.846</v>
      </c>
      <c r="Y303" s="107">
        <f t="shared" si="85"/>
        <v>1410.0260000000001</v>
      </c>
    </row>
    <row r="304" spans="1:25" s="62" customFormat="1" ht="18.75" hidden="1" customHeight="1" outlineLevel="1" x14ac:dyDescent="0.2">
      <c r="A304" s="52" t="s">
        <v>8</v>
      </c>
      <c r="B304" s="70">
        <f>B146</f>
        <v>898.07</v>
      </c>
      <c r="C304" s="70">
        <f t="shared" ref="C304:Y304" si="86">C146</f>
        <v>905.43</v>
      </c>
      <c r="D304" s="70">
        <f t="shared" si="86"/>
        <v>906.94</v>
      </c>
      <c r="E304" s="70">
        <f t="shared" si="86"/>
        <v>914.77</v>
      </c>
      <c r="F304" s="70">
        <f t="shared" si="86"/>
        <v>903.35</v>
      </c>
      <c r="G304" s="70">
        <f t="shared" si="86"/>
        <v>905.06</v>
      </c>
      <c r="H304" s="70">
        <f t="shared" si="86"/>
        <v>904.43</v>
      </c>
      <c r="I304" s="70">
        <f t="shared" si="86"/>
        <v>878.97</v>
      </c>
      <c r="J304" s="70">
        <f t="shared" si="86"/>
        <v>864.88</v>
      </c>
      <c r="K304" s="70">
        <f t="shared" si="86"/>
        <v>875.46</v>
      </c>
      <c r="L304" s="70">
        <f t="shared" si="86"/>
        <v>869.06</v>
      </c>
      <c r="M304" s="70">
        <f t="shared" si="86"/>
        <v>881.4</v>
      </c>
      <c r="N304" s="70">
        <f t="shared" si="86"/>
        <v>805.34</v>
      </c>
      <c r="O304" s="70">
        <f t="shared" si="86"/>
        <v>794.98</v>
      </c>
      <c r="P304" s="70">
        <f t="shared" si="86"/>
        <v>802.4</v>
      </c>
      <c r="Q304" s="70">
        <f t="shared" si="86"/>
        <v>915.31</v>
      </c>
      <c r="R304" s="70">
        <f t="shared" si="86"/>
        <v>914.35</v>
      </c>
      <c r="S304" s="70">
        <f t="shared" si="86"/>
        <v>916.21</v>
      </c>
      <c r="T304" s="70">
        <f t="shared" si="86"/>
        <v>897.08</v>
      </c>
      <c r="U304" s="70">
        <f t="shared" si="86"/>
        <v>900.54</v>
      </c>
      <c r="V304" s="70">
        <f t="shared" si="86"/>
        <v>880.39</v>
      </c>
      <c r="W304" s="70">
        <f t="shared" si="86"/>
        <v>893.54</v>
      </c>
      <c r="X304" s="70">
        <f t="shared" si="86"/>
        <v>884.82</v>
      </c>
      <c r="Y304" s="70">
        <f t="shared" si="86"/>
        <v>887</v>
      </c>
    </row>
    <row r="305" spans="1:25" s="62" customFormat="1" ht="18.75" hidden="1" customHeight="1" outlineLevel="1" x14ac:dyDescent="0.2">
      <c r="A305" s="53" t="s">
        <v>9</v>
      </c>
      <c r="B305" s="76">
        <v>520.53</v>
      </c>
      <c r="C305" s="74">
        <v>520.53</v>
      </c>
      <c r="D305" s="74">
        <v>520.53</v>
      </c>
      <c r="E305" s="74">
        <v>520.53</v>
      </c>
      <c r="F305" s="74">
        <v>520.53</v>
      </c>
      <c r="G305" s="74">
        <v>520.53</v>
      </c>
      <c r="H305" s="74">
        <v>520.53</v>
      </c>
      <c r="I305" s="74">
        <v>520.53</v>
      </c>
      <c r="J305" s="74">
        <v>520.53</v>
      </c>
      <c r="K305" s="74">
        <v>520.53</v>
      </c>
      <c r="L305" s="74">
        <v>520.53</v>
      </c>
      <c r="M305" s="74">
        <v>520.53</v>
      </c>
      <c r="N305" s="74">
        <v>520.53</v>
      </c>
      <c r="O305" s="74">
        <v>520.53</v>
      </c>
      <c r="P305" s="74">
        <v>520.53</v>
      </c>
      <c r="Q305" s="74">
        <v>520.53</v>
      </c>
      <c r="R305" s="74">
        <v>520.53</v>
      </c>
      <c r="S305" s="74">
        <v>520.53</v>
      </c>
      <c r="T305" s="74">
        <v>520.53</v>
      </c>
      <c r="U305" s="74">
        <v>520.53</v>
      </c>
      <c r="V305" s="74">
        <v>520.53</v>
      </c>
      <c r="W305" s="74">
        <v>520.53</v>
      </c>
      <c r="X305" s="74">
        <v>520.53</v>
      </c>
      <c r="Y305" s="81">
        <v>520.53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55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collapsed="1" thickBot="1" x14ac:dyDescent="0.25">
      <c r="A308" s="109">
        <v>29</v>
      </c>
      <c r="B308" s="101">
        <f t="shared" ref="B308:Y308" si="87">SUM(B309:B312)</f>
        <v>1452.546</v>
      </c>
      <c r="C308" s="102">
        <f t="shared" si="87"/>
        <v>1443.7460000000001</v>
      </c>
      <c r="D308" s="102">
        <f t="shared" si="87"/>
        <v>1349.326</v>
      </c>
      <c r="E308" s="103">
        <f t="shared" si="87"/>
        <v>1355.6660000000002</v>
      </c>
      <c r="F308" s="103">
        <f t="shared" si="87"/>
        <v>1359.546</v>
      </c>
      <c r="G308" s="103">
        <f t="shared" si="87"/>
        <v>1373.6460000000002</v>
      </c>
      <c r="H308" s="103">
        <f t="shared" si="87"/>
        <v>1372.4059999999999</v>
      </c>
      <c r="I308" s="103">
        <f t="shared" si="87"/>
        <v>1364.4459999999999</v>
      </c>
      <c r="J308" s="103">
        <f t="shared" si="87"/>
        <v>1348.076</v>
      </c>
      <c r="K308" s="104">
        <f t="shared" si="87"/>
        <v>1346.4660000000001</v>
      </c>
      <c r="L308" s="103">
        <f t="shared" si="87"/>
        <v>1348.1959999999999</v>
      </c>
      <c r="M308" s="105">
        <f t="shared" si="87"/>
        <v>1345.1860000000001</v>
      </c>
      <c r="N308" s="104">
        <f t="shared" si="87"/>
        <v>1348.5260000000001</v>
      </c>
      <c r="O308" s="103">
        <f t="shared" si="87"/>
        <v>1344.096</v>
      </c>
      <c r="P308" s="105">
        <f t="shared" si="87"/>
        <v>1351.316</v>
      </c>
      <c r="Q308" s="106">
        <f t="shared" si="87"/>
        <v>1454.6959999999999</v>
      </c>
      <c r="R308" s="103">
        <f t="shared" si="87"/>
        <v>1454.1860000000001</v>
      </c>
      <c r="S308" s="106">
        <f t="shared" si="87"/>
        <v>1466.1260000000002</v>
      </c>
      <c r="T308" s="103">
        <f t="shared" si="87"/>
        <v>1454.6260000000002</v>
      </c>
      <c r="U308" s="102">
        <f t="shared" si="87"/>
        <v>1452.326</v>
      </c>
      <c r="V308" s="102">
        <f t="shared" si="87"/>
        <v>1439.9560000000001</v>
      </c>
      <c r="W308" s="102">
        <f t="shared" si="87"/>
        <v>1451.7160000000001</v>
      </c>
      <c r="X308" s="102">
        <f t="shared" si="87"/>
        <v>1450.816</v>
      </c>
      <c r="Y308" s="107">
        <f t="shared" si="87"/>
        <v>1446.9860000000001</v>
      </c>
    </row>
    <row r="309" spans="1:25" s="62" customFormat="1" ht="18.75" hidden="1" customHeight="1" outlineLevel="1" x14ac:dyDescent="0.2">
      <c r="A309" s="52" t="s">
        <v>8</v>
      </c>
      <c r="B309" s="70">
        <f>B151</f>
        <v>929.52</v>
      </c>
      <c r="C309" s="70">
        <f t="shared" ref="C309:Y309" si="88">C151</f>
        <v>920.72</v>
      </c>
      <c r="D309" s="70">
        <f t="shared" si="88"/>
        <v>826.3</v>
      </c>
      <c r="E309" s="70">
        <f t="shared" si="88"/>
        <v>832.64</v>
      </c>
      <c r="F309" s="70">
        <f t="shared" si="88"/>
        <v>836.52</v>
      </c>
      <c r="G309" s="70">
        <f t="shared" si="88"/>
        <v>850.62</v>
      </c>
      <c r="H309" s="70">
        <f t="shared" si="88"/>
        <v>849.38</v>
      </c>
      <c r="I309" s="70">
        <f t="shared" si="88"/>
        <v>841.42</v>
      </c>
      <c r="J309" s="70">
        <f t="shared" si="88"/>
        <v>825.05</v>
      </c>
      <c r="K309" s="70">
        <f t="shared" si="88"/>
        <v>823.44</v>
      </c>
      <c r="L309" s="70">
        <f t="shared" si="88"/>
        <v>825.17</v>
      </c>
      <c r="M309" s="70">
        <f t="shared" si="88"/>
        <v>822.16</v>
      </c>
      <c r="N309" s="70">
        <f t="shared" si="88"/>
        <v>825.5</v>
      </c>
      <c r="O309" s="70">
        <f t="shared" si="88"/>
        <v>821.07</v>
      </c>
      <c r="P309" s="70">
        <f t="shared" si="88"/>
        <v>828.29</v>
      </c>
      <c r="Q309" s="70">
        <f t="shared" si="88"/>
        <v>931.67</v>
      </c>
      <c r="R309" s="70">
        <f t="shared" si="88"/>
        <v>931.16</v>
      </c>
      <c r="S309" s="70">
        <f t="shared" si="88"/>
        <v>943.1</v>
      </c>
      <c r="T309" s="70">
        <f t="shared" si="88"/>
        <v>931.6</v>
      </c>
      <c r="U309" s="70">
        <f t="shared" si="88"/>
        <v>929.3</v>
      </c>
      <c r="V309" s="70">
        <f t="shared" si="88"/>
        <v>916.93</v>
      </c>
      <c r="W309" s="70">
        <f t="shared" si="88"/>
        <v>928.69</v>
      </c>
      <c r="X309" s="70">
        <f t="shared" si="88"/>
        <v>927.79</v>
      </c>
      <c r="Y309" s="70">
        <f t="shared" si="88"/>
        <v>923.96</v>
      </c>
    </row>
    <row r="310" spans="1:25" s="62" customFormat="1" ht="18.75" hidden="1" customHeight="1" outlineLevel="1" x14ac:dyDescent="0.2">
      <c r="A310" s="53" t="s">
        <v>9</v>
      </c>
      <c r="B310" s="76">
        <v>520.53</v>
      </c>
      <c r="C310" s="74">
        <v>520.53</v>
      </c>
      <c r="D310" s="74">
        <v>520.53</v>
      </c>
      <c r="E310" s="74">
        <v>520.53</v>
      </c>
      <c r="F310" s="74">
        <v>520.53</v>
      </c>
      <c r="G310" s="74">
        <v>520.53</v>
      </c>
      <c r="H310" s="74">
        <v>520.53</v>
      </c>
      <c r="I310" s="74">
        <v>520.53</v>
      </c>
      <c r="J310" s="74">
        <v>520.53</v>
      </c>
      <c r="K310" s="74">
        <v>520.53</v>
      </c>
      <c r="L310" s="74">
        <v>520.53</v>
      </c>
      <c r="M310" s="74">
        <v>520.53</v>
      </c>
      <c r="N310" s="74">
        <v>520.53</v>
      </c>
      <c r="O310" s="74">
        <v>520.53</v>
      </c>
      <c r="P310" s="74">
        <v>520.53</v>
      </c>
      <c r="Q310" s="74">
        <v>520.53</v>
      </c>
      <c r="R310" s="74">
        <v>520.53</v>
      </c>
      <c r="S310" s="74">
        <v>520.53</v>
      </c>
      <c r="T310" s="74">
        <v>520.53</v>
      </c>
      <c r="U310" s="74">
        <v>520.53</v>
      </c>
      <c r="V310" s="74">
        <v>520.53</v>
      </c>
      <c r="W310" s="74">
        <v>520.53</v>
      </c>
      <c r="X310" s="74">
        <v>520.53</v>
      </c>
      <c r="Y310" s="81">
        <v>520.53</v>
      </c>
    </row>
    <row r="311" spans="1:25" s="62" customFormat="1" ht="18.75" hidden="1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hidden="1" customHeight="1" outlineLevel="1" thickBot="1" x14ac:dyDescent="0.25">
      <c r="A312" s="55" t="s">
        <v>11</v>
      </c>
      <c r="B312" s="77">
        <v>2.496</v>
      </c>
      <c r="C312" s="75">
        <v>2.496</v>
      </c>
      <c r="D312" s="75">
        <v>2.496</v>
      </c>
      <c r="E312" s="75">
        <v>2.496</v>
      </c>
      <c r="F312" s="75">
        <v>2.496</v>
      </c>
      <c r="G312" s="75">
        <v>2.496</v>
      </c>
      <c r="H312" s="75">
        <v>2.496</v>
      </c>
      <c r="I312" s="75">
        <v>2.496</v>
      </c>
      <c r="J312" s="75">
        <v>2.496</v>
      </c>
      <c r="K312" s="75">
        <v>2.496</v>
      </c>
      <c r="L312" s="75">
        <v>2.496</v>
      </c>
      <c r="M312" s="75">
        <v>2.496</v>
      </c>
      <c r="N312" s="75">
        <v>2.496</v>
      </c>
      <c r="O312" s="75">
        <v>2.496</v>
      </c>
      <c r="P312" s="75">
        <v>2.496</v>
      </c>
      <c r="Q312" s="75">
        <v>2.496</v>
      </c>
      <c r="R312" s="75">
        <v>2.496</v>
      </c>
      <c r="S312" s="75">
        <v>2.496</v>
      </c>
      <c r="T312" s="75">
        <v>2.496</v>
      </c>
      <c r="U312" s="75">
        <v>2.496</v>
      </c>
      <c r="V312" s="75">
        <v>2.496</v>
      </c>
      <c r="W312" s="75">
        <v>2.496</v>
      </c>
      <c r="X312" s="75">
        <v>2.496</v>
      </c>
      <c r="Y312" s="82">
        <v>2.496</v>
      </c>
    </row>
    <row r="313" spans="1:25" s="62" customFormat="1" ht="18.75" customHeight="1" collapsed="1" thickBot="1" x14ac:dyDescent="0.25">
      <c r="A313" s="110">
        <v>30</v>
      </c>
      <c r="B313" s="101">
        <f t="shared" ref="B313:Y313" si="89">SUM(B314:B317)</f>
        <v>1449.9660000000001</v>
      </c>
      <c r="C313" s="102">
        <f t="shared" si="89"/>
        <v>1440.2860000000001</v>
      </c>
      <c r="D313" s="102">
        <f t="shared" si="89"/>
        <v>1475.846</v>
      </c>
      <c r="E313" s="103">
        <f t="shared" si="89"/>
        <v>1396.9960000000001</v>
      </c>
      <c r="F313" s="103">
        <f t="shared" si="89"/>
        <v>1387.1759999999999</v>
      </c>
      <c r="G313" s="103">
        <f t="shared" si="89"/>
        <v>1380.6260000000002</v>
      </c>
      <c r="H313" s="103">
        <f t="shared" si="89"/>
        <v>1391.9059999999999</v>
      </c>
      <c r="I313" s="103">
        <f t="shared" si="89"/>
        <v>1379.9760000000001</v>
      </c>
      <c r="J313" s="103">
        <f t="shared" si="89"/>
        <v>1372.4560000000001</v>
      </c>
      <c r="K313" s="104">
        <f t="shared" si="89"/>
        <v>1369.3560000000002</v>
      </c>
      <c r="L313" s="103">
        <f t="shared" si="89"/>
        <v>1367.556</v>
      </c>
      <c r="M313" s="105">
        <f t="shared" si="89"/>
        <v>1361.3560000000002</v>
      </c>
      <c r="N313" s="104">
        <f t="shared" si="89"/>
        <v>1367.9160000000002</v>
      </c>
      <c r="O313" s="103">
        <f t="shared" si="89"/>
        <v>1360.066</v>
      </c>
      <c r="P313" s="105">
        <f t="shared" si="89"/>
        <v>1386.316</v>
      </c>
      <c r="Q313" s="106">
        <f t="shared" si="89"/>
        <v>1470.7160000000001</v>
      </c>
      <c r="R313" s="103">
        <f t="shared" si="89"/>
        <v>1493.816</v>
      </c>
      <c r="S313" s="106">
        <f t="shared" si="89"/>
        <v>1514.616</v>
      </c>
      <c r="T313" s="103">
        <f t="shared" si="89"/>
        <v>1491.8960000000002</v>
      </c>
      <c r="U313" s="102">
        <f t="shared" si="89"/>
        <v>1480.4860000000001</v>
      </c>
      <c r="V313" s="102">
        <f t="shared" si="89"/>
        <v>1486.5360000000001</v>
      </c>
      <c r="W313" s="102">
        <f t="shared" si="89"/>
        <v>1490.4660000000001</v>
      </c>
      <c r="X313" s="102">
        <f t="shared" si="89"/>
        <v>1492.2560000000001</v>
      </c>
      <c r="Y313" s="107">
        <f t="shared" si="89"/>
        <v>1486.4660000000001</v>
      </c>
    </row>
    <row r="314" spans="1:25" s="62" customFormat="1" ht="18.75" hidden="1" customHeight="1" outlineLevel="1" x14ac:dyDescent="0.2">
      <c r="A314" s="56" t="s">
        <v>8</v>
      </c>
      <c r="B314" s="70">
        <f>B156</f>
        <v>926.94</v>
      </c>
      <c r="C314" s="70">
        <f t="shared" ref="C314:Y314" si="90">C156</f>
        <v>917.26</v>
      </c>
      <c r="D314" s="70">
        <f t="shared" si="90"/>
        <v>952.82</v>
      </c>
      <c r="E314" s="70">
        <f t="shared" si="90"/>
        <v>873.97</v>
      </c>
      <c r="F314" s="70">
        <f t="shared" si="90"/>
        <v>864.15</v>
      </c>
      <c r="G314" s="70">
        <f t="shared" si="90"/>
        <v>857.6</v>
      </c>
      <c r="H314" s="70">
        <f t="shared" si="90"/>
        <v>868.88</v>
      </c>
      <c r="I314" s="70">
        <f t="shared" si="90"/>
        <v>856.95</v>
      </c>
      <c r="J314" s="70">
        <f t="shared" si="90"/>
        <v>849.43</v>
      </c>
      <c r="K314" s="70">
        <f t="shared" si="90"/>
        <v>846.33</v>
      </c>
      <c r="L314" s="70">
        <f t="shared" si="90"/>
        <v>844.53</v>
      </c>
      <c r="M314" s="70">
        <f t="shared" si="90"/>
        <v>838.33</v>
      </c>
      <c r="N314" s="70">
        <f t="shared" si="90"/>
        <v>844.89</v>
      </c>
      <c r="O314" s="70">
        <f t="shared" si="90"/>
        <v>837.04</v>
      </c>
      <c r="P314" s="70">
        <f t="shared" si="90"/>
        <v>863.29</v>
      </c>
      <c r="Q314" s="70">
        <f t="shared" si="90"/>
        <v>947.69</v>
      </c>
      <c r="R314" s="70">
        <f t="shared" si="90"/>
        <v>970.79</v>
      </c>
      <c r="S314" s="70">
        <f t="shared" si="90"/>
        <v>991.59</v>
      </c>
      <c r="T314" s="70">
        <f t="shared" si="90"/>
        <v>968.87</v>
      </c>
      <c r="U314" s="70">
        <f t="shared" si="90"/>
        <v>957.46</v>
      </c>
      <c r="V314" s="70">
        <f t="shared" si="90"/>
        <v>963.51</v>
      </c>
      <c r="W314" s="70">
        <f t="shared" si="90"/>
        <v>967.44</v>
      </c>
      <c r="X314" s="70">
        <f t="shared" si="90"/>
        <v>969.23</v>
      </c>
      <c r="Y314" s="70">
        <f t="shared" si="90"/>
        <v>963.44</v>
      </c>
    </row>
    <row r="315" spans="1:25" s="62" customFormat="1" ht="18.75" hidden="1" customHeight="1" outlineLevel="1" x14ac:dyDescent="0.2">
      <c r="A315" s="57" t="s">
        <v>9</v>
      </c>
      <c r="B315" s="76">
        <v>520.53</v>
      </c>
      <c r="C315" s="74">
        <v>520.53</v>
      </c>
      <c r="D315" s="74">
        <v>520.53</v>
      </c>
      <c r="E315" s="74">
        <v>520.53</v>
      </c>
      <c r="F315" s="74">
        <v>520.53</v>
      </c>
      <c r="G315" s="74">
        <v>520.53</v>
      </c>
      <c r="H315" s="74">
        <v>520.53</v>
      </c>
      <c r="I315" s="74">
        <v>520.53</v>
      </c>
      <c r="J315" s="74">
        <v>520.53</v>
      </c>
      <c r="K315" s="74">
        <v>520.53</v>
      </c>
      <c r="L315" s="74">
        <v>520.53</v>
      </c>
      <c r="M315" s="74">
        <v>520.53</v>
      </c>
      <c r="N315" s="74">
        <v>520.53</v>
      </c>
      <c r="O315" s="74">
        <v>520.53</v>
      </c>
      <c r="P315" s="74">
        <v>520.53</v>
      </c>
      <c r="Q315" s="74">
        <v>520.53</v>
      </c>
      <c r="R315" s="74">
        <v>520.53</v>
      </c>
      <c r="S315" s="74">
        <v>520.53</v>
      </c>
      <c r="T315" s="74">
        <v>520.53</v>
      </c>
      <c r="U315" s="74">
        <v>520.53</v>
      </c>
      <c r="V315" s="74">
        <v>520.53</v>
      </c>
      <c r="W315" s="74">
        <v>520.53</v>
      </c>
      <c r="X315" s="74">
        <v>520.53</v>
      </c>
      <c r="Y315" s="81">
        <v>520.53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18" t="s">
        <v>11</v>
      </c>
      <c r="B317" s="77">
        <v>2.496</v>
      </c>
      <c r="C317" s="75">
        <v>2.496</v>
      </c>
      <c r="D317" s="75">
        <v>2.496</v>
      </c>
      <c r="E317" s="75">
        <v>2.496</v>
      </c>
      <c r="F317" s="75">
        <v>2.496</v>
      </c>
      <c r="G317" s="75">
        <v>2.496</v>
      </c>
      <c r="H317" s="75">
        <v>2.496</v>
      </c>
      <c r="I317" s="75">
        <v>2.496</v>
      </c>
      <c r="J317" s="75">
        <v>2.496</v>
      </c>
      <c r="K317" s="75">
        <v>2.496</v>
      </c>
      <c r="L317" s="75">
        <v>2.496</v>
      </c>
      <c r="M317" s="75">
        <v>2.496</v>
      </c>
      <c r="N317" s="75">
        <v>2.496</v>
      </c>
      <c r="O317" s="75">
        <v>2.496</v>
      </c>
      <c r="P317" s="75">
        <v>2.496</v>
      </c>
      <c r="Q317" s="75">
        <v>2.496</v>
      </c>
      <c r="R317" s="75">
        <v>2.496</v>
      </c>
      <c r="S317" s="75">
        <v>2.496</v>
      </c>
      <c r="T317" s="75">
        <v>2.496</v>
      </c>
      <c r="U317" s="75">
        <v>2.496</v>
      </c>
      <c r="V317" s="75">
        <v>2.496</v>
      </c>
      <c r="W317" s="75">
        <v>2.496</v>
      </c>
      <c r="X317" s="75">
        <v>2.496</v>
      </c>
      <c r="Y317" s="82">
        <v>2.496</v>
      </c>
    </row>
    <row r="318" spans="1:25" s="62" customFormat="1" ht="18.75" customHeight="1" collapsed="1" thickBot="1" x14ac:dyDescent="0.25">
      <c r="A318" s="112">
        <v>31</v>
      </c>
      <c r="B318" s="101">
        <f t="shared" ref="B318:Y318" si="91">SUM(B319:B322)</f>
        <v>1498.9560000000001</v>
      </c>
      <c r="C318" s="102">
        <f t="shared" si="91"/>
        <v>1483.886</v>
      </c>
      <c r="D318" s="102">
        <f t="shared" si="91"/>
        <v>1477.2760000000001</v>
      </c>
      <c r="E318" s="103">
        <f t="shared" si="91"/>
        <v>1395.306</v>
      </c>
      <c r="F318" s="103">
        <f t="shared" si="91"/>
        <v>1396.086</v>
      </c>
      <c r="G318" s="103">
        <f t="shared" si="91"/>
        <v>1396.826</v>
      </c>
      <c r="H318" s="103">
        <f t="shared" si="91"/>
        <v>1404.136</v>
      </c>
      <c r="I318" s="103">
        <f t="shared" si="91"/>
        <v>1392.556</v>
      </c>
      <c r="J318" s="103">
        <f t="shared" si="91"/>
        <v>1384.9960000000001</v>
      </c>
      <c r="K318" s="104">
        <f t="shared" si="91"/>
        <v>1384.826</v>
      </c>
      <c r="L318" s="103">
        <f t="shared" si="91"/>
        <v>1383.9960000000001</v>
      </c>
      <c r="M318" s="105">
        <f t="shared" si="91"/>
        <v>1383.4860000000001</v>
      </c>
      <c r="N318" s="104">
        <f t="shared" si="91"/>
        <v>1393.066</v>
      </c>
      <c r="O318" s="103">
        <f t="shared" si="91"/>
        <v>1384.1860000000001</v>
      </c>
      <c r="P318" s="105">
        <f t="shared" si="91"/>
        <v>1421.3760000000002</v>
      </c>
      <c r="Q318" s="106">
        <f t="shared" si="91"/>
        <v>1540.796</v>
      </c>
      <c r="R318" s="103">
        <f t="shared" si="91"/>
        <v>1546.596</v>
      </c>
      <c r="S318" s="106">
        <f t="shared" si="91"/>
        <v>1557.856</v>
      </c>
      <c r="T318" s="103">
        <f t="shared" si="91"/>
        <v>1513.1959999999999</v>
      </c>
      <c r="U318" s="102">
        <f t="shared" si="91"/>
        <v>1493.316</v>
      </c>
      <c r="V318" s="102">
        <f t="shared" si="91"/>
        <v>1497.2860000000001</v>
      </c>
      <c r="W318" s="102">
        <f t="shared" si="91"/>
        <v>1498.1060000000002</v>
      </c>
      <c r="X318" s="102">
        <f t="shared" si="91"/>
        <v>1504.5060000000001</v>
      </c>
      <c r="Y318" s="107">
        <f t="shared" si="91"/>
        <v>1498.1260000000002</v>
      </c>
    </row>
    <row r="319" spans="1:25" s="62" customFormat="1" ht="18.75" hidden="1" customHeight="1" outlineLevel="1" x14ac:dyDescent="0.2">
      <c r="A319" s="52" t="s">
        <v>8</v>
      </c>
      <c r="B319" s="70">
        <f>B161</f>
        <v>975.93</v>
      </c>
      <c r="C319" s="70">
        <f t="shared" ref="C319:Y319" si="92">C161</f>
        <v>960.86</v>
      </c>
      <c r="D319" s="70">
        <f t="shared" si="92"/>
        <v>954.25</v>
      </c>
      <c r="E319" s="70">
        <f t="shared" si="92"/>
        <v>872.28</v>
      </c>
      <c r="F319" s="70">
        <f t="shared" si="92"/>
        <v>873.06</v>
      </c>
      <c r="G319" s="70">
        <f t="shared" si="92"/>
        <v>873.8</v>
      </c>
      <c r="H319" s="70">
        <f t="shared" si="92"/>
        <v>881.11</v>
      </c>
      <c r="I319" s="70">
        <f t="shared" si="92"/>
        <v>869.53</v>
      </c>
      <c r="J319" s="70">
        <f t="shared" si="92"/>
        <v>861.97</v>
      </c>
      <c r="K319" s="70">
        <f t="shared" si="92"/>
        <v>861.8</v>
      </c>
      <c r="L319" s="70">
        <f t="shared" si="92"/>
        <v>860.97</v>
      </c>
      <c r="M319" s="70">
        <f t="shared" si="92"/>
        <v>860.46</v>
      </c>
      <c r="N319" s="70">
        <f t="shared" si="92"/>
        <v>870.04</v>
      </c>
      <c r="O319" s="70">
        <f t="shared" si="92"/>
        <v>861.16</v>
      </c>
      <c r="P319" s="70">
        <f t="shared" si="92"/>
        <v>898.35</v>
      </c>
      <c r="Q319" s="70">
        <f t="shared" si="92"/>
        <v>1017.77</v>
      </c>
      <c r="R319" s="70">
        <f t="shared" si="92"/>
        <v>1023.57</v>
      </c>
      <c r="S319" s="70">
        <f t="shared" si="92"/>
        <v>1034.83</v>
      </c>
      <c r="T319" s="70">
        <f t="shared" si="92"/>
        <v>990.17</v>
      </c>
      <c r="U319" s="70">
        <f t="shared" si="92"/>
        <v>970.29</v>
      </c>
      <c r="V319" s="70">
        <f t="shared" si="92"/>
        <v>974.26</v>
      </c>
      <c r="W319" s="70">
        <f t="shared" si="92"/>
        <v>975.08</v>
      </c>
      <c r="X319" s="70">
        <f t="shared" si="92"/>
        <v>981.48</v>
      </c>
      <c r="Y319" s="70">
        <f t="shared" si="92"/>
        <v>975.1</v>
      </c>
    </row>
    <row r="320" spans="1:25" s="62" customFormat="1" ht="18.75" hidden="1" customHeight="1" outlineLevel="1" x14ac:dyDescent="0.2">
      <c r="A320" s="53" t="s">
        <v>9</v>
      </c>
      <c r="B320" s="76">
        <v>520.53</v>
      </c>
      <c r="C320" s="74">
        <v>520.53</v>
      </c>
      <c r="D320" s="74">
        <v>520.53</v>
      </c>
      <c r="E320" s="74">
        <v>520.53</v>
      </c>
      <c r="F320" s="74">
        <v>520.53</v>
      </c>
      <c r="G320" s="74">
        <v>520.53</v>
      </c>
      <c r="H320" s="74">
        <v>520.53</v>
      </c>
      <c r="I320" s="74">
        <v>520.53</v>
      </c>
      <c r="J320" s="74">
        <v>520.53</v>
      </c>
      <c r="K320" s="74">
        <v>520.53</v>
      </c>
      <c r="L320" s="74">
        <v>520.53</v>
      </c>
      <c r="M320" s="74">
        <v>520.53</v>
      </c>
      <c r="N320" s="74">
        <v>520.53</v>
      </c>
      <c r="O320" s="74">
        <v>520.53</v>
      </c>
      <c r="P320" s="74">
        <v>520.53</v>
      </c>
      <c r="Q320" s="74">
        <v>520.53</v>
      </c>
      <c r="R320" s="74">
        <v>520.53</v>
      </c>
      <c r="S320" s="74">
        <v>520.53</v>
      </c>
      <c r="T320" s="74">
        <v>520.53</v>
      </c>
      <c r="U320" s="74">
        <v>520.53</v>
      </c>
      <c r="V320" s="74">
        <v>520.53</v>
      </c>
      <c r="W320" s="74">
        <v>520.53</v>
      </c>
      <c r="X320" s="74">
        <v>520.53</v>
      </c>
      <c r="Y320" s="81">
        <v>520.53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55" t="s">
        <v>11</v>
      </c>
      <c r="B322" s="77">
        <v>2.496</v>
      </c>
      <c r="C322" s="75">
        <v>2.496</v>
      </c>
      <c r="D322" s="75">
        <v>2.496</v>
      </c>
      <c r="E322" s="75">
        <v>2.496</v>
      </c>
      <c r="F322" s="75">
        <v>2.496</v>
      </c>
      <c r="G322" s="75">
        <v>2.496</v>
      </c>
      <c r="H322" s="75">
        <v>2.496</v>
      </c>
      <c r="I322" s="75">
        <v>2.496</v>
      </c>
      <c r="J322" s="75">
        <v>2.496</v>
      </c>
      <c r="K322" s="75">
        <v>2.496</v>
      </c>
      <c r="L322" s="75">
        <v>2.496</v>
      </c>
      <c r="M322" s="75">
        <v>2.496</v>
      </c>
      <c r="N322" s="75">
        <v>2.496</v>
      </c>
      <c r="O322" s="75">
        <v>2.496</v>
      </c>
      <c r="P322" s="75">
        <v>2.496</v>
      </c>
      <c r="Q322" s="75">
        <v>2.496</v>
      </c>
      <c r="R322" s="75">
        <v>2.496</v>
      </c>
      <c r="S322" s="75">
        <v>2.496</v>
      </c>
      <c r="T322" s="75">
        <v>2.496</v>
      </c>
      <c r="U322" s="75">
        <v>2.496</v>
      </c>
      <c r="V322" s="75">
        <v>2.496</v>
      </c>
      <c r="W322" s="75">
        <v>2.496</v>
      </c>
      <c r="X322" s="75">
        <v>2.496</v>
      </c>
      <c r="Y322" s="82">
        <v>2.496</v>
      </c>
    </row>
    <row r="323" spans="1:25" ht="15" collapsed="1" thickBot="1" x14ac:dyDescent="0.25">
      <c r="A323" s="85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5"/>
    </row>
    <row r="324" spans="1:25" s="62" customFormat="1" ht="30.75" customHeight="1" thickBot="1" x14ac:dyDescent="0.25">
      <c r="A324" s="389" t="s">
        <v>47</v>
      </c>
      <c r="B324" s="391" t="s">
        <v>63</v>
      </c>
      <c r="C324" s="392"/>
      <c r="D324" s="392"/>
      <c r="E324" s="392"/>
      <c r="F324" s="392"/>
      <c r="G324" s="392"/>
      <c r="H324" s="392"/>
      <c r="I324" s="392"/>
      <c r="J324" s="392"/>
      <c r="K324" s="392"/>
      <c r="L324" s="392"/>
      <c r="M324" s="392"/>
      <c r="N324" s="392"/>
      <c r="O324" s="392"/>
      <c r="P324" s="392"/>
      <c r="Q324" s="392"/>
      <c r="R324" s="392"/>
      <c r="S324" s="392"/>
      <c r="T324" s="392"/>
      <c r="U324" s="392"/>
      <c r="V324" s="392"/>
      <c r="W324" s="392"/>
      <c r="X324" s="392"/>
      <c r="Y324" s="393"/>
    </row>
    <row r="325" spans="1:25" s="62" customFormat="1" ht="39" customHeight="1" thickBot="1" x14ac:dyDescent="0.25">
      <c r="A325" s="390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108" customFormat="1" ht="18.75" customHeight="1" thickBot="1" x14ac:dyDescent="0.25">
      <c r="A326" s="113">
        <v>1</v>
      </c>
      <c r="B326" s="101">
        <f t="shared" ref="B326:Y326" si="93">SUM(B327:B330)</f>
        <v>1561.616</v>
      </c>
      <c r="C326" s="102">
        <f t="shared" si="93"/>
        <v>1565.7660000000001</v>
      </c>
      <c r="D326" s="102">
        <f t="shared" si="93"/>
        <v>1604.086</v>
      </c>
      <c r="E326" s="103">
        <f t="shared" si="93"/>
        <v>1610.056</v>
      </c>
      <c r="F326" s="103">
        <f t="shared" si="93"/>
        <v>1609.566</v>
      </c>
      <c r="G326" s="103">
        <f t="shared" si="93"/>
        <v>1612.9560000000001</v>
      </c>
      <c r="H326" s="103">
        <f t="shared" si="93"/>
        <v>1605.1959999999999</v>
      </c>
      <c r="I326" s="103">
        <f t="shared" si="93"/>
        <v>1606.7460000000001</v>
      </c>
      <c r="J326" s="103">
        <f t="shared" si="93"/>
        <v>1594.366</v>
      </c>
      <c r="K326" s="104">
        <f t="shared" si="93"/>
        <v>1597.336</v>
      </c>
      <c r="L326" s="103">
        <f t="shared" si="93"/>
        <v>1569.7560000000001</v>
      </c>
      <c r="M326" s="105">
        <f t="shared" si="93"/>
        <v>1571.1660000000002</v>
      </c>
      <c r="N326" s="104">
        <f t="shared" si="93"/>
        <v>1581.2159999999999</v>
      </c>
      <c r="O326" s="103">
        <f t="shared" si="93"/>
        <v>1574.2260000000001</v>
      </c>
      <c r="P326" s="105">
        <f t="shared" si="93"/>
        <v>1611.106</v>
      </c>
      <c r="Q326" s="106">
        <f t="shared" si="93"/>
        <v>1626.6860000000001</v>
      </c>
      <c r="R326" s="103">
        <f t="shared" si="93"/>
        <v>1625.076</v>
      </c>
      <c r="S326" s="106">
        <f t="shared" si="93"/>
        <v>1624.9459999999999</v>
      </c>
      <c r="T326" s="103">
        <f t="shared" si="93"/>
        <v>1572.2359999999999</v>
      </c>
      <c r="U326" s="102">
        <f t="shared" si="93"/>
        <v>1566.7460000000001</v>
      </c>
      <c r="V326" s="102">
        <f t="shared" si="93"/>
        <v>1557.4360000000001</v>
      </c>
      <c r="W326" s="102">
        <f t="shared" si="93"/>
        <v>1553.2159999999999</v>
      </c>
      <c r="X326" s="102">
        <f t="shared" si="93"/>
        <v>1542.7760000000001</v>
      </c>
      <c r="Y326" s="107">
        <f t="shared" si="93"/>
        <v>1554.106</v>
      </c>
    </row>
    <row r="327" spans="1:25" s="67" customFormat="1" ht="18.75" customHeight="1" outlineLevel="1" x14ac:dyDescent="0.2">
      <c r="A327" s="56" t="s">
        <v>8</v>
      </c>
      <c r="B327" s="70">
        <f>B11</f>
        <v>907.56</v>
      </c>
      <c r="C327" s="70">
        <f t="shared" ref="C327:Y327" si="94">C11</f>
        <v>911.71</v>
      </c>
      <c r="D327" s="70">
        <f t="shared" si="94"/>
        <v>950.03</v>
      </c>
      <c r="E327" s="70">
        <f t="shared" si="94"/>
        <v>956</v>
      </c>
      <c r="F327" s="70">
        <f t="shared" si="94"/>
        <v>955.51</v>
      </c>
      <c r="G327" s="70">
        <f t="shared" si="94"/>
        <v>958.9</v>
      </c>
      <c r="H327" s="70">
        <f t="shared" si="94"/>
        <v>951.14</v>
      </c>
      <c r="I327" s="70">
        <f t="shared" si="94"/>
        <v>952.69</v>
      </c>
      <c r="J327" s="70">
        <f t="shared" si="94"/>
        <v>940.31</v>
      </c>
      <c r="K327" s="70">
        <f t="shared" si="94"/>
        <v>943.28</v>
      </c>
      <c r="L327" s="70">
        <f t="shared" si="94"/>
        <v>915.7</v>
      </c>
      <c r="M327" s="70">
        <f t="shared" si="94"/>
        <v>917.11</v>
      </c>
      <c r="N327" s="70">
        <f t="shared" si="94"/>
        <v>927.16</v>
      </c>
      <c r="O327" s="70">
        <f t="shared" si="94"/>
        <v>920.17</v>
      </c>
      <c r="P327" s="70">
        <f t="shared" si="94"/>
        <v>957.05</v>
      </c>
      <c r="Q327" s="70">
        <f t="shared" si="94"/>
        <v>972.63</v>
      </c>
      <c r="R327" s="70">
        <f t="shared" si="94"/>
        <v>971.02</v>
      </c>
      <c r="S327" s="70">
        <f t="shared" si="94"/>
        <v>970.89</v>
      </c>
      <c r="T327" s="70">
        <f t="shared" si="94"/>
        <v>918.18</v>
      </c>
      <c r="U327" s="70">
        <f t="shared" si="94"/>
        <v>912.69</v>
      </c>
      <c r="V327" s="70">
        <f t="shared" si="94"/>
        <v>903.38</v>
      </c>
      <c r="W327" s="70">
        <f t="shared" si="94"/>
        <v>899.16</v>
      </c>
      <c r="X327" s="70">
        <f t="shared" si="94"/>
        <v>888.72</v>
      </c>
      <c r="Y327" s="70">
        <f t="shared" si="94"/>
        <v>900.05</v>
      </c>
    </row>
    <row r="328" spans="1:25" s="67" customFormat="1" ht="18.75" customHeight="1" outlineLevel="1" x14ac:dyDescent="0.2">
      <c r="A328" s="57" t="s">
        <v>9</v>
      </c>
      <c r="B328" s="76">
        <v>651.55999999999995</v>
      </c>
      <c r="C328" s="74">
        <v>651.55999999999995</v>
      </c>
      <c r="D328" s="74">
        <v>651.55999999999995</v>
      </c>
      <c r="E328" s="74">
        <v>651.55999999999995</v>
      </c>
      <c r="F328" s="74">
        <v>651.55999999999995</v>
      </c>
      <c r="G328" s="74">
        <v>651.55999999999995</v>
      </c>
      <c r="H328" s="74">
        <v>651.55999999999995</v>
      </c>
      <c r="I328" s="74">
        <v>651.55999999999995</v>
      </c>
      <c r="J328" s="74">
        <v>651.55999999999995</v>
      </c>
      <c r="K328" s="74">
        <v>651.55999999999995</v>
      </c>
      <c r="L328" s="74">
        <v>651.55999999999995</v>
      </c>
      <c r="M328" s="74">
        <v>651.55999999999995</v>
      </c>
      <c r="N328" s="74">
        <v>651.55999999999995</v>
      </c>
      <c r="O328" s="74">
        <v>651.55999999999995</v>
      </c>
      <c r="P328" s="74">
        <v>651.55999999999995</v>
      </c>
      <c r="Q328" s="74">
        <v>651.55999999999995</v>
      </c>
      <c r="R328" s="74">
        <v>651.55999999999995</v>
      </c>
      <c r="S328" s="74">
        <v>651.55999999999995</v>
      </c>
      <c r="T328" s="74">
        <v>651.55999999999995</v>
      </c>
      <c r="U328" s="74">
        <v>651.55999999999995</v>
      </c>
      <c r="V328" s="74">
        <v>651.55999999999995</v>
      </c>
      <c r="W328" s="74">
        <v>651.55999999999995</v>
      </c>
      <c r="X328" s="74">
        <v>651.55999999999995</v>
      </c>
      <c r="Y328" s="81">
        <v>651.55999999999995</v>
      </c>
    </row>
    <row r="329" spans="1:25" s="67" customFormat="1" ht="18.75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customHeight="1" outlineLevel="1" thickBot="1" x14ac:dyDescent="0.25">
      <c r="A330" s="147" t="s">
        <v>11</v>
      </c>
      <c r="B330" s="77">
        <v>2.496</v>
      </c>
      <c r="C330" s="75">
        <v>2.496</v>
      </c>
      <c r="D330" s="75">
        <v>2.496</v>
      </c>
      <c r="E330" s="75">
        <v>2.496</v>
      </c>
      <c r="F330" s="75">
        <v>2.496</v>
      </c>
      <c r="G330" s="75">
        <v>2.496</v>
      </c>
      <c r="H330" s="75">
        <v>2.496</v>
      </c>
      <c r="I330" s="75">
        <v>2.496</v>
      </c>
      <c r="J330" s="75">
        <v>2.496</v>
      </c>
      <c r="K330" s="75">
        <v>2.496</v>
      </c>
      <c r="L330" s="75">
        <v>2.496</v>
      </c>
      <c r="M330" s="75">
        <v>2.496</v>
      </c>
      <c r="N330" s="75">
        <v>2.496</v>
      </c>
      <c r="O330" s="75">
        <v>2.496</v>
      </c>
      <c r="P330" s="75">
        <v>2.496</v>
      </c>
      <c r="Q330" s="75">
        <v>2.496</v>
      </c>
      <c r="R330" s="75">
        <v>2.496</v>
      </c>
      <c r="S330" s="75">
        <v>2.496</v>
      </c>
      <c r="T330" s="75">
        <v>2.496</v>
      </c>
      <c r="U330" s="75">
        <v>2.496</v>
      </c>
      <c r="V330" s="75">
        <v>2.496</v>
      </c>
      <c r="W330" s="75">
        <v>2.496</v>
      </c>
      <c r="X330" s="75">
        <v>2.496</v>
      </c>
      <c r="Y330" s="82">
        <v>2.496</v>
      </c>
    </row>
    <row r="331" spans="1:25" s="62" customFormat="1" ht="18.75" customHeight="1" thickBot="1" x14ac:dyDescent="0.25">
      <c r="A331" s="112">
        <v>2</v>
      </c>
      <c r="B331" s="101">
        <f t="shared" ref="B331:Y331" si="95">SUM(B332:B335)</f>
        <v>1647.586</v>
      </c>
      <c r="C331" s="102">
        <f t="shared" si="95"/>
        <v>1655.6260000000002</v>
      </c>
      <c r="D331" s="102">
        <f t="shared" si="95"/>
        <v>1659.9960000000001</v>
      </c>
      <c r="E331" s="103">
        <f t="shared" si="95"/>
        <v>1684.836</v>
      </c>
      <c r="F331" s="103">
        <f t="shared" si="95"/>
        <v>1665.556</v>
      </c>
      <c r="G331" s="103">
        <f t="shared" si="95"/>
        <v>1712.886</v>
      </c>
      <c r="H331" s="103">
        <f t="shared" si="95"/>
        <v>1729.056</v>
      </c>
      <c r="I331" s="103">
        <f t="shared" si="95"/>
        <v>1700.876</v>
      </c>
      <c r="J331" s="103">
        <f t="shared" si="95"/>
        <v>1706.356</v>
      </c>
      <c r="K331" s="104">
        <f t="shared" si="95"/>
        <v>1659.106</v>
      </c>
      <c r="L331" s="103">
        <f t="shared" si="95"/>
        <v>1667.0160000000001</v>
      </c>
      <c r="M331" s="105">
        <f t="shared" si="95"/>
        <v>1671.9859999999999</v>
      </c>
      <c r="N331" s="104">
        <f t="shared" si="95"/>
        <v>1666.086</v>
      </c>
      <c r="O331" s="103">
        <f t="shared" si="95"/>
        <v>1688.606</v>
      </c>
      <c r="P331" s="105">
        <f t="shared" si="95"/>
        <v>1705.796</v>
      </c>
      <c r="Q331" s="106">
        <f t="shared" si="95"/>
        <v>1727.366</v>
      </c>
      <c r="R331" s="103">
        <f t="shared" si="95"/>
        <v>1719.356</v>
      </c>
      <c r="S331" s="106">
        <f t="shared" si="95"/>
        <v>1731.326</v>
      </c>
      <c r="T331" s="103">
        <f t="shared" si="95"/>
        <v>1691.356</v>
      </c>
      <c r="U331" s="102">
        <f t="shared" si="95"/>
        <v>1691.836</v>
      </c>
      <c r="V331" s="102">
        <f t="shared" si="95"/>
        <v>1684.616</v>
      </c>
      <c r="W331" s="102">
        <f t="shared" si="95"/>
        <v>1638.4259999999999</v>
      </c>
      <c r="X331" s="102">
        <f t="shared" si="95"/>
        <v>1699.9460000000001</v>
      </c>
      <c r="Y331" s="107">
        <f t="shared" si="95"/>
        <v>1698.106</v>
      </c>
    </row>
    <row r="332" spans="1:25" s="62" customFormat="1" ht="18.75" hidden="1" customHeight="1" outlineLevel="1" x14ac:dyDescent="0.2">
      <c r="A332" s="56" t="s">
        <v>8</v>
      </c>
      <c r="B332" s="70">
        <f>B16</f>
        <v>993.53</v>
      </c>
      <c r="C332" s="70">
        <f t="shared" ref="C332:Y332" si="96">C16</f>
        <v>1001.57</v>
      </c>
      <c r="D332" s="70">
        <f t="shared" si="96"/>
        <v>1005.94</v>
      </c>
      <c r="E332" s="70">
        <f t="shared" si="96"/>
        <v>1030.78</v>
      </c>
      <c r="F332" s="70">
        <f t="shared" si="96"/>
        <v>1011.5</v>
      </c>
      <c r="G332" s="70">
        <f t="shared" si="96"/>
        <v>1058.83</v>
      </c>
      <c r="H332" s="70">
        <f t="shared" si="96"/>
        <v>1075</v>
      </c>
      <c r="I332" s="70">
        <f t="shared" si="96"/>
        <v>1046.82</v>
      </c>
      <c r="J332" s="70">
        <f t="shared" si="96"/>
        <v>1052.3</v>
      </c>
      <c r="K332" s="70">
        <f t="shared" si="96"/>
        <v>1005.05</v>
      </c>
      <c r="L332" s="70">
        <f t="shared" si="96"/>
        <v>1012.96</v>
      </c>
      <c r="M332" s="70">
        <f t="shared" si="96"/>
        <v>1017.93</v>
      </c>
      <c r="N332" s="70">
        <f t="shared" si="96"/>
        <v>1012.03</v>
      </c>
      <c r="O332" s="70">
        <f t="shared" si="96"/>
        <v>1034.55</v>
      </c>
      <c r="P332" s="70">
        <f t="shared" si="96"/>
        <v>1051.74</v>
      </c>
      <c r="Q332" s="70">
        <f t="shared" si="96"/>
        <v>1073.31</v>
      </c>
      <c r="R332" s="70">
        <f t="shared" si="96"/>
        <v>1065.3</v>
      </c>
      <c r="S332" s="70">
        <f t="shared" si="96"/>
        <v>1077.27</v>
      </c>
      <c r="T332" s="70">
        <f t="shared" si="96"/>
        <v>1037.3</v>
      </c>
      <c r="U332" s="70">
        <f t="shared" si="96"/>
        <v>1037.78</v>
      </c>
      <c r="V332" s="70">
        <f t="shared" si="96"/>
        <v>1030.56</v>
      </c>
      <c r="W332" s="70">
        <f t="shared" si="96"/>
        <v>984.37</v>
      </c>
      <c r="X332" s="70">
        <f t="shared" si="96"/>
        <v>1045.8900000000001</v>
      </c>
      <c r="Y332" s="70">
        <f t="shared" si="96"/>
        <v>1044.05</v>
      </c>
    </row>
    <row r="333" spans="1:25" s="62" customFormat="1" ht="18.75" hidden="1" customHeight="1" outlineLevel="1" x14ac:dyDescent="0.2">
      <c r="A333" s="57" t="s">
        <v>9</v>
      </c>
      <c r="B333" s="76">
        <v>651.55999999999995</v>
      </c>
      <c r="C333" s="74">
        <v>651.55999999999995</v>
      </c>
      <c r="D333" s="74">
        <v>651.55999999999995</v>
      </c>
      <c r="E333" s="74">
        <v>651.55999999999995</v>
      </c>
      <c r="F333" s="74">
        <v>651.55999999999995</v>
      </c>
      <c r="G333" s="74">
        <v>651.55999999999995</v>
      </c>
      <c r="H333" s="74">
        <v>651.55999999999995</v>
      </c>
      <c r="I333" s="74">
        <v>651.55999999999995</v>
      </c>
      <c r="J333" s="74">
        <v>651.55999999999995</v>
      </c>
      <c r="K333" s="74">
        <v>651.55999999999995</v>
      </c>
      <c r="L333" s="74">
        <v>651.55999999999995</v>
      </c>
      <c r="M333" s="74">
        <v>651.55999999999995</v>
      </c>
      <c r="N333" s="74">
        <v>651.55999999999995</v>
      </c>
      <c r="O333" s="74">
        <v>651.55999999999995</v>
      </c>
      <c r="P333" s="74">
        <v>651.55999999999995</v>
      </c>
      <c r="Q333" s="74">
        <v>651.55999999999995</v>
      </c>
      <c r="R333" s="74">
        <v>651.55999999999995</v>
      </c>
      <c r="S333" s="74">
        <v>651.55999999999995</v>
      </c>
      <c r="T333" s="74">
        <v>651.55999999999995</v>
      </c>
      <c r="U333" s="74">
        <v>651.55999999999995</v>
      </c>
      <c r="V333" s="74">
        <v>651.55999999999995</v>
      </c>
      <c r="W333" s="74">
        <v>651.55999999999995</v>
      </c>
      <c r="X333" s="74">
        <v>651.55999999999995</v>
      </c>
      <c r="Y333" s="81">
        <v>651.55999999999995</v>
      </c>
    </row>
    <row r="334" spans="1:25" s="62" customFormat="1" ht="18.75" hidden="1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hidden="1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collapsed="1" thickBot="1" x14ac:dyDescent="0.25">
      <c r="A336" s="109">
        <v>3</v>
      </c>
      <c r="B336" s="101">
        <f t="shared" ref="B336:Y336" si="97">SUM(B337:B340)</f>
        <v>1561.6460000000002</v>
      </c>
      <c r="C336" s="102">
        <f t="shared" si="97"/>
        <v>1558.5260000000001</v>
      </c>
      <c r="D336" s="102">
        <f t="shared" si="97"/>
        <v>1553.596</v>
      </c>
      <c r="E336" s="103">
        <f t="shared" si="97"/>
        <v>1559.136</v>
      </c>
      <c r="F336" s="103">
        <f t="shared" si="97"/>
        <v>1555.9459999999999</v>
      </c>
      <c r="G336" s="103">
        <f t="shared" si="97"/>
        <v>1567.326</v>
      </c>
      <c r="H336" s="103">
        <f t="shared" si="97"/>
        <v>1572.346</v>
      </c>
      <c r="I336" s="103">
        <f t="shared" si="97"/>
        <v>1564.296</v>
      </c>
      <c r="J336" s="103">
        <f t="shared" si="97"/>
        <v>1556.2860000000001</v>
      </c>
      <c r="K336" s="104">
        <f t="shared" si="97"/>
        <v>1555.2860000000001</v>
      </c>
      <c r="L336" s="103">
        <f t="shared" si="97"/>
        <v>1549.6660000000002</v>
      </c>
      <c r="M336" s="105">
        <f t="shared" si="97"/>
        <v>1553.2359999999999</v>
      </c>
      <c r="N336" s="104">
        <f t="shared" si="97"/>
        <v>1547.346</v>
      </c>
      <c r="O336" s="103">
        <f t="shared" si="97"/>
        <v>1552.1759999999999</v>
      </c>
      <c r="P336" s="105">
        <f t="shared" si="97"/>
        <v>1563.4760000000001</v>
      </c>
      <c r="Q336" s="106">
        <f t="shared" si="97"/>
        <v>1564.4859999999999</v>
      </c>
      <c r="R336" s="103">
        <f t="shared" si="97"/>
        <v>1569.3960000000002</v>
      </c>
      <c r="S336" s="106">
        <f t="shared" si="97"/>
        <v>1574.4059999999999</v>
      </c>
      <c r="T336" s="103">
        <f t="shared" si="97"/>
        <v>1556.346</v>
      </c>
      <c r="U336" s="102">
        <f t="shared" si="97"/>
        <v>1556.5160000000001</v>
      </c>
      <c r="V336" s="102">
        <f t="shared" si="97"/>
        <v>1550.2260000000001</v>
      </c>
      <c r="W336" s="102">
        <f t="shared" si="97"/>
        <v>1549.8760000000002</v>
      </c>
      <c r="X336" s="102">
        <f t="shared" si="97"/>
        <v>1540.6260000000002</v>
      </c>
      <c r="Y336" s="107">
        <f t="shared" si="97"/>
        <v>1540.866</v>
      </c>
    </row>
    <row r="337" spans="1:25" s="62" customFormat="1" ht="18.75" hidden="1" customHeight="1" outlineLevel="1" x14ac:dyDescent="0.2">
      <c r="A337" s="56" t="s">
        <v>8</v>
      </c>
      <c r="B337" s="70">
        <f>B21</f>
        <v>907.59</v>
      </c>
      <c r="C337" s="70">
        <f t="shared" ref="C337:Y337" si="98">C21</f>
        <v>904.47</v>
      </c>
      <c r="D337" s="70">
        <f t="shared" si="98"/>
        <v>899.54</v>
      </c>
      <c r="E337" s="70">
        <f t="shared" si="98"/>
        <v>905.08</v>
      </c>
      <c r="F337" s="70">
        <f t="shared" si="98"/>
        <v>901.89</v>
      </c>
      <c r="G337" s="70">
        <f t="shared" si="98"/>
        <v>913.27</v>
      </c>
      <c r="H337" s="70">
        <f t="shared" si="98"/>
        <v>918.29</v>
      </c>
      <c r="I337" s="70">
        <f t="shared" si="98"/>
        <v>910.24</v>
      </c>
      <c r="J337" s="70">
        <f t="shared" si="98"/>
        <v>902.23</v>
      </c>
      <c r="K337" s="70">
        <f t="shared" si="98"/>
        <v>901.23</v>
      </c>
      <c r="L337" s="70">
        <f t="shared" si="98"/>
        <v>895.61</v>
      </c>
      <c r="M337" s="70">
        <f t="shared" si="98"/>
        <v>899.18</v>
      </c>
      <c r="N337" s="70">
        <f t="shared" si="98"/>
        <v>893.29</v>
      </c>
      <c r="O337" s="70">
        <f t="shared" si="98"/>
        <v>898.12</v>
      </c>
      <c r="P337" s="70">
        <f t="shared" si="98"/>
        <v>909.42</v>
      </c>
      <c r="Q337" s="70">
        <f t="shared" si="98"/>
        <v>910.43</v>
      </c>
      <c r="R337" s="70">
        <f t="shared" si="98"/>
        <v>915.34</v>
      </c>
      <c r="S337" s="70">
        <f t="shared" si="98"/>
        <v>920.35</v>
      </c>
      <c r="T337" s="70">
        <f t="shared" si="98"/>
        <v>902.29</v>
      </c>
      <c r="U337" s="70">
        <f t="shared" si="98"/>
        <v>902.46</v>
      </c>
      <c r="V337" s="70">
        <f t="shared" si="98"/>
        <v>896.17</v>
      </c>
      <c r="W337" s="70">
        <f t="shared" si="98"/>
        <v>895.82</v>
      </c>
      <c r="X337" s="70">
        <f t="shared" si="98"/>
        <v>886.57</v>
      </c>
      <c r="Y337" s="70">
        <f t="shared" si="98"/>
        <v>886.81</v>
      </c>
    </row>
    <row r="338" spans="1:25" s="62" customFormat="1" ht="18.75" hidden="1" customHeight="1" outlineLevel="1" x14ac:dyDescent="0.2">
      <c r="A338" s="57" t="s">
        <v>9</v>
      </c>
      <c r="B338" s="76">
        <v>651.55999999999995</v>
      </c>
      <c r="C338" s="74">
        <v>651.55999999999995</v>
      </c>
      <c r="D338" s="74">
        <v>651.55999999999995</v>
      </c>
      <c r="E338" s="74">
        <v>651.55999999999995</v>
      </c>
      <c r="F338" s="74">
        <v>651.55999999999995</v>
      </c>
      <c r="G338" s="74">
        <v>651.55999999999995</v>
      </c>
      <c r="H338" s="74">
        <v>651.55999999999995</v>
      </c>
      <c r="I338" s="74">
        <v>651.55999999999995</v>
      </c>
      <c r="J338" s="74">
        <v>651.55999999999995</v>
      </c>
      <c r="K338" s="74">
        <v>651.55999999999995</v>
      </c>
      <c r="L338" s="74">
        <v>651.55999999999995</v>
      </c>
      <c r="M338" s="74">
        <v>651.55999999999995</v>
      </c>
      <c r="N338" s="74">
        <v>651.55999999999995</v>
      </c>
      <c r="O338" s="74">
        <v>651.55999999999995</v>
      </c>
      <c r="P338" s="74">
        <v>651.55999999999995</v>
      </c>
      <c r="Q338" s="74">
        <v>651.55999999999995</v>
      </c>
      <c r="R338" s="74">
        <v>651.55999999999995</v>
      </c>
      <c r="S338" s="74">
        <v>651.55999999999995</v>
      </c>
      <c r="T338" s="74">
        <v>651.55999999999995</v>
      </c>
      <c r="U338" s="74">
        <v>651.55999999999995</v>
      </c>
      <c r="V338" s="74">
        <v>651.55999999999995</v>
      </c>
      <c r="W338" s="74">
        <v>651.55999999999995</v>
      </c>
      <c r="X338" s="74">
        <v>651.55999999999995</v>
      </c>
      <c r="Y338" s="81">
        <v>651.55999999999995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2.496</v>
      </c>
      <c r="C340" s="75">
        <v>2.496</v>
      </c>
      <c r="D340" s="75">
        <v>2.496</v>
      </c>
      <c r="E340" s="75">
        <v>2.496</v>
      </c>
      <c r="F340" s="75">
        <v>2.496</v>
      </c>
      <c r="G340" s="75">
        <v>2.496</v>
      </c>
      <c r="H340" s="75">
        <v>2.496</v>
      </c>
      <c r="I340" s="75">
        <v>2.496</v>
      </c>
      <c r="J340" s="75">
        <v>2.496</v>
      </c>
      <c r="K340" s="75">
        <v>2.496</v>
      </c>
      <c r="L340" s="75">
        <v>2.496</v>
      </c>
      <c r="M340" s="75">
        <v>2.496</v>
      </c>
      <c r="N340" s="75">
        <v>2.496</v>
      </c>
      <c r="O340" s="75">
        <v>2.496</v>
      </c>
      <c r="P340" s="75">
        <v>2.496</v>
      </c>
      <c r="Q340" s="75">
        <v>2.496</v>
      </c>
      <c r="R340" s="75">
        <v>2.496</v>
      </c>
      <c r="S340" s="75">
        <v>2.496</v>
      </c>
      <c r="T340" s="75">
        <v>2.496</v>
      </c>
      <c r="U340" s="75">
        <v>2.496</v>
      </c>
      <c r="V340" s="75">
        <v>2.496</v>
      </c>
      <c r="W340" s="75">
        <v>2.496</v>
      </c>
      <c r="X340" s="75">
        <v>2.496</v>
      </c>
      <c r="Y340" s="82">
        <v>2.496</v>
      </c>
    </row>
    <row r="341" spans="1:25" s="62" customFormat="1" ht="18.75" customHeight="1" collapsed="1" thickBot="1" x14ac:dyDescent="0.25">
      <c r="A341" s="130">
        <v>4</v>
      </c>
      <c r="B341" s="101">
        <f t="shared" ref="B341:Y341" si="99">SUM(B342:B345)</f>
        <v>1573.856</v>
      </c>
      <c r="C341" s="102">
        <f t="shared" si="99"/>
        <v>1589.7260000000001</v>
      </c>
      <c r="D341" s="102">
        <f t="shared" si="99"/>
        <v>1568.4059999999999</v>
      </c>
      <c r="E341" s="103">
        <f t="shared" si="99"/>
        <v>1580.0260000000001</v>
      </c>
      <c r="F341" s="103">
        <f t="shared" si="99"/>
        <v>1578.866</v>
      </c>
      <c r="G341" s="103">
        <f t="shared" si="99"/>
        <v>1582.336</v>
      </c>
      <c r="H341" s="103">
        <f t="shared" si="99"/>
        <v>1585.9160000000002</v>
      </c>
      <c r="I341" s="103">
        <f t="shared" si="99"/>
        <v>1575.2860000000001</v>
      </c>
      <c r="J341" s="103">
        <f t="shared" si="99"/>
        <v>1587.366</v>
      </c>
      <c r="K341" s="104">
        <f t="shared" si="99"/>
        <v>1583.0160000000001</v>
      </c>
      <c r="L341" s="103">
        <f t="shared" si="99"/>
        <v>1562.9459999999999</v>
      </c>
      <c r="M341" s="105">
        <f t="shared" si="99"/>
        <v>1567.636</v>
      </c>
      <c r="N341" s="104">
        <f t="shared" si="99"/>
        <v>1593.1660000000002</v>
      </c>
      <c r="O341" s="103">
        <f t="shared" si="99"/>
        <v>1589.816</v>
      </c>
      <c r="P341" s="105">
        <f t="shared" si="99"/>
        <v>1589.136</v>
      </c>
      <c r="Q341" s="106">
        <f t="shared" si="99"/>
        <v>1608.2660000000001</v>
      </c>
      <c r="R341" s="103">
        <f t="shared" si="99"/>
        <v>1600.7660000000001</v>
      </c>
      <c r="S341" s="106">
        <f t="shared" si="99"/>
        <v>1605.386</v>
      </c>
      <c r="T341" s="103">
        <f t="shared" si="99"/>
        <v>1593.066</v>
      </c>
      <c r="U341" s="102">
        <f t="shared" si="99"/>
        <v>1590.4760000000001</v>
      </c>
      <c r="V341" s="102">
        <f t="shared" si="99"/>
        <v>1585.596</v>
      </c>
      <c r="W341" s="102">
        <f t="shared" si="99"/>
        <v>1591.096</v>
      </c>
      <c r="X341" s="102">
        <f t="shared" si="99"/>
        <v>1584.4560000000001</v>
      </c>
      <c r="Y341" s="107">
        <f t="shared" si="99"/>
        <v>1580.7860000000001</v>
      </c>
    </row>
    <row r="342" spans="1:25" s="62" customFormat="1" ht="18.75" hidden="1" customHeight="1" outlineLevel="1" x14ac:dyDescent="0.2">
      <c r="A342" s="58" t="s">
        <v>8</v>
      </c>
      <c r="B342" s="70">
        <f>B26</f>
        <v>919.8</v>
      </c>
      <c r="C342" s="70">
        <f t="shared" ref="C342:Y342" si="100">C26</f>
        <v>935.67</v>
      </c>
      <c r="D342" s="70">
        <f t="shared" si="100"/>
        <v>914.35</v>
      </c>
      <c r="E342" s="70">
        <f t="shared" si="100"/>
        <v>925.97</v>
      </c>
      <c r="F342" s="70">
        <f t="shared" si="100"/>
        <v>924.81</v>
      </c>
      <c r="G342" s="70">
        <f t="shared" si="100"/>
        <v>928.28</v>
      </c>
      <c r="H342" s="70">
        <f t="shared" si="100"/>
        <v>931.86</v>
      </c>
      <c r="I342" s="70">
        <f t="shared" si="100"/>
        <v>921.23</v>
      </c>
      <c r="J342" s="70">
        <f t="shared" si="100"/>
        <v>933.31</v>
      </c>
      <c r="K342" s="70">
        <f t="shared" si="100"/>
        <v>928.96</v>
      </c>
      <c r="L342" s="70">
        <f t="shared" si="100"/>
        <v>908.89</v>
      </c>
      <c r="M342" s="70">
        <f t="shared" si="100"/>
        <v>913.58</v>
      </c>
      <c r="N342" s="70">
        <f t="shared" si="100"/>
        <v>939.11</v>
      </c>
      <c r="O342" s="70">
        <f t="shared" si="100"/>
        <v>935.76</v>
      </c>
      <c r="P342" s="70">
        <f t="shared" si="100"/>
        <v>935.08</v>
      </c>
      <c r="Q342" s="70">
        <f t="shared" si="100"/>
        <v>954.21</v>
      </c>
      <c r="R342" s="70">
        <f t="shared" si="100"/>
        <v>946.71</v>
      </c>
      <c r="S342" s="70">
        <f t="shared" si="100"/>
        <v>951.33</v>
      </c>
      <c r="T342" s="70">
        <f t="shared" si="100"/>
        <v>939.01</v>
      </c>
      <c r="U342" s="70">
        <f t="shared" si="100"/>
        <v>936.42</v>
      </c>
      <c r="V342" s="70">
        <f t="shared" si="100"/>
        <v>931.54</v>
      </c>
      <c r="W342" s="70">
        <f t="shared" si="100"/>
        <v>937.04</v>
      </c>
      <c r="X342" s="70">
        <f t="shared" si="100"/>
        <v>930.4</v>
      </c>
      <c r="Y342" s="70">
        <f t="shared" si="100"/>
        <v>926.73</v>
      </c>
    </row>
    <row r="343" spans="1:25" s="62" customFormat="1" ht="18.75" hidden="1" customHeight="1" outlineLevel="1" x14ac:dyDescent="0.2">
      <c r="A343" s="57" t="s">
        <v>9</v>
      </c>
      <c r="B343" s="76">
        <v>651.55999999999995</v>
      </c>
      <c r="C343" s="74">
        <v>651.55999999999995</v>
      </c>
      <c r="D343" s="74">
        <v>651.55999999999995</v>
      </c>
      <c r="E343" s="74">
        <v>651.55999999999995</v>
      </c>
      <c r="F343" s="74">
        <v>651.55999999999995</v>
      </c>
      <c r="G343" s="74">
        <v>651.55999999999995</v>
      </c>
      <c r="H343" s="74">
        <v>651.55999999999995</v>
      </c>
      <c r="I343" s="74">
        <v>651.55999999999995</v>
      </c>
      <c r="J343" s="74">
        <v>651.55999999999995</v>
      </c>
      <c r="K343" s="74">
        <v>651.55999999999995</v>
      </c>
      <c r="L343" s="74">
        <v>651.55999999999995</v>
      </c>
      <c r="M343" s="74">
        <v>651.55999999999995</v>
      </c>
      <c r="N343" s="74">
        <v>651.55999999999995</v>
      </c>
      <c r="O343" s="74">
        <v>651.55999999999995</v>
      </c>
      <c r="P343" s="74">
        <v>651.55999999999995</v>
      </c>
      <c r="Q343" s="74">
        <v>651.55999999999995</v>
      </c>
      <c r="R343" s="74">
        <v>651.55999999999995</v>
      </c>
      <c r="S343" s="74">
        <v>651.55999999999995</v>
      </c>
      <c r="T343" s="74">
        <v>651.55999999999995</v>
      </c>
      <c r="U343" s="74">
        <v>651.55999999999995</v>
      </c>
      <c r="V343" s="74">
        <v>651.55999999999995</v>
      </c>
      <c r="W343" s="74">
        <v>651.55999999999995</v>
      </c>
      <c r="X343" s="74">
        <v>651.55999999999995</v>
      </c>
      <c r="Y343" s="81">
        <v>651.55999999999995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2.496</v>
      </c>
      <c r="C345" s="75">
        <v>2.496</v>
      </c>
      <c r="D345" s="75">
        <v>2.496</v>
      </c>
      <c r="E345" s="75">
        <v>2.496</v>
      </c>
      <c r="F345" s="75">
        <v>2.496</v>
      </c>
      <c r="G345" s="75">
        <v>2.496</v>
      </c>
      <c r="H345" s="75">
        <v>2.496</v>
      </c>
      <c r="I345" s="75">
        <v>2.496</v>
      </c>
      <c r="J345" s="75">
        <v>2.496</v>
      </c>
      <c r="K345" s="75">
        <v>2.496</v>
      </c>
      <c r="L345" s="75">
        <v>2.496</v>
      </c>
      <c r="M345" s="75">
        <v>2.496</v>
      </c>
      <c r="N345" s="75">
        <v>2.496</v>
      </c>
      <c r="O345" s="75">
        <v>2.496</v>
      </c>
      <c r="P345" s="75">
        <v>2.496</v>
      </c>
      <c r="Q345" s="75">
        <v>2.496</v>
      </c>
      <c r="R345" s="75">
        <v>2.496</v>
      </c>
      <c r="S345" s="75">
        <v>2.496</v>
      </c>
      <c r="T345" s="75">
        <v>2.496</v>
      </c>
      <c r="U345" s="75">
        <v>2.496</v>
      </c>
      <c r="V345" s="75">
        <v>2.496</v>
      </c>
      <c r="W345" s="75">
        <v>2.496</v>
      </c>
      <c r="X345" s="75">
        <v>2.496</v>
      </c>
      <c r="Y345" s="82">
        <v>2.496</v>
      </c>
    </row>
    <row r="346" spans="1:25" s="62" customFormat="1" ht="18.75" customHeight="1" collapsed="1" thickBot="1" x14ac:dyDescent="0.25">
      <c r="A346" s="109">
        <v>5</v>
      </c>
      <c r="B346" s="101">
        <f t="shared" ref="B346:Y346" si="101">SUM(B347:B350)</f>
        <v>1604.6959999999999</v>
      </c>
      <c r="C346" s="102">
        <f t="shared" si="101"/>
        <v>1604.1959999999999</v>
      </c>
      <c r="D346" s="102">
        <f t="shared" si="101"/>
        <v>1601.586</v>
      </c>
      <c r="E346" s="103">
        <f t="shared" si="101"/>
        <v>1616.5060000000001</v>
      </c>
      <c r="F346" s="103">
        <f t="shared" si="101"/>
        <v>1600.4259999999999</v>
      </c>
      <c r="G346" s="103">
        <f t="shared" si="101"/>
        <v>1611.7159999999999</v>
      </c>
      <c r="H346" s="103">
        <f t="shared" si="101"/>
        <v>1612.2159999999999</v>
      </c>
      <c r="I346" s="103">
        <f t="shared" si="101"/>
        <v>1601.7260000000001</v>
      </c>
      <c r="J346" s="103">
        <f t="shared" si="101"/>
        <v>1606.616</v>
      </c>
      <c r="K346" s="104">
        <f t="shared" si="101"/>
        <v>1600.9259999999999</v>
      </c>
      <c r="L346" s="103">
        <f t="shared" si="101"/>
        <v>1596.296</v>
      </c>
      <c r="M346" s="105">
        <f t="shared" si="101"/>
        <v>1599.9859999999999</v>
      </c>
      <c r="N346" s="104">
        <f t="shared" si="101"/>
        <v>1609.7159999999999</v>
      </c>
      <c r="O346" s="103">
        <f t="shared" si="101"/>
        <v>1602.4859999999999</v>
      </c>
      <c r="P346" s="105">
        <f t="shared" si="101"/>
        <v>1606.046</v>
      </c>
      <c r="Q346" s="106">
        <f t="shared" si="101"/>
        <v>1626.336</v>
      </c>
      <c r="R346" s="103">
        <f t="shared" si="101"/>
        <v>1622.556</v>
      </c>
      <c r="S346" s="106">
        <f t="shared" si="101"/>
        <v>1624.4859999999999</v>
      </c>
      <c r="T346" s="103">
        <f t="shared" si="101"/>
        <v>1615.566</v>
      </c>
      <c r="U346" s="102">
        <f t="shared" si="101"/>
        <v>1604.846</v>
      </c>
      <c r="V346" s="102">
        <f t="shared" si="101"/>
        <v>1583.7060000000001</v>
      </c>
      <c r="W346" s="102">
        <f t="shared" si="101"/>
        <v>1594.636</v>
      </c>
      <c r="X346" s="102">
        <f t="shared" si="101"/>
        <v>1584.2760000000001</v>
      </c>
      <c r="Y346" s="107">
        <f t="shared" si="101"/>
        <v>1583.9960000000001</v>
      </c>
    </row>
    <row r="347" spans="1:25" s="62" customFormat="1" ht="18.75" hidden="1" customHeight="1" outlineLevel="1" x14ac:dyDescent="0.2">
      <c r="A347" s="56" t="s">
        <v>8</v>
      </c>
      <c r="B347" s="70">
        <f>B31</f>
        <v>950.64</v>
      </c>
      <c r="C347" s="70">
        <f t="shared" ref="C347:Y347" si="102">C31</f>
        <v>950.14</v>
      </c>
      <c r="D347" s="70">
        <f t="shared" si="102"/>
        <v>947.53</v>
      </c>
      <c r="E347" s="70">
        <f t="shared" si="102"/>
        <v>962.45</v>
      </c>
      <c r="F347" s="70">
        <f t="shared" si="102"/>
        <v>946.37</v>
      </c>
      <c r="G347" s="70">
        <f t="shared" si="102"/>
        <v>957.66</v>
      </c>
      <c r="H347" s="70">
        <f t="shared" si="102"/>
        <v>958.16</v>
      </c>
      <c r="I347" s="70">
        <f t="shared" si="102"/>
        <v>947.67</v>
      </c>
      <c r="J347" s="70">
        <f t="shared" si="102"/>
        <v>952.56</v>
      </c>
      <c r="K347" s="70">
        <f t="shared" si="102"/>
        <v>946.87</v>
      </c>
      <c r="L347" s="70">
        <f t="shared" si="102"/>
        <v>942.24</v>
      </c>
      <c r="M347" s="70">
        <f t="shared" si="102"/>
        <v>945.93</v>
      </c>
      <c r="N347" s="70">
        <f t="shared" si="102"/>
        <v>955.66</v>
      </c>
      <c r="O347" s="70">
        <f t="shared" si="102"/>
        <v>948.43</v>
      </c>
      <c r="P347" s="70">
        <f t="shared" si="102"/>
        <v>951.99</v>
      </c>
      <c r="Q347" s="70">
        <f t="shared" si="102"/>
        <v>972.28</v>
      </c>
      <c r="R347" s="70">
        <f t="shared" si="102"/>
        <v>968.5</v>
      </c>
      <c r="S347" s="70">
        <f t="shared" si="102"/>
        <v>970.43</v>
      </c>
      <c r="T347" s="70">
        <f t="shared" si="102"/>
        <v>961.51</v>
      </c>
      <c r="U347" s="70">
        <f t="shared" si="102"/>
        <v>950.79</v>
      </c>
      <c r="V347" s="70">
        <f t="shared" si="102"/>
        <v>929.65</v>
      </c>
      <c r="W347" s="70">
        <f t="shared" si="102"/>
        <v>940.58</v>
      </c>
      <c r="X347" s="70">
        <f t="shared" si="102"/>
        <v>930.22</v>
      </c>
      <c r="Y347" s="70">
        <f t="shared" si="102"/>
        <v>929.94</v>
      </c>
    </row>
    <row r="348" spans="1:25" s="62" customFormat="1" ht="18.75" hidden="1" customHeight="1" outlineLevel="1" x14ac:dyDescent="0.2">
      <c r="A348" s="57" t="s">
        <v>9</v>
      </c>
      <c r="B348" s="76">
        <v>651.55999999999995</v>
      </c>
      <c r="C348" s="74">
        <v>651.55999999999995</v>
      </c>
      <c r="D348" s="74">
        <v>651.55999999999995</v>
      </c>
      <c r="E348" s="74">
        <v>651.55999999999995</v>
      </c>
      <c r="F348" s="74">
        <v>651.55999999999995</v>
      </c>
      <c r="G348" s="74">
        <v>651.55999999999995</v>
      </c>
      <c r="H348" s="74">
        <v>651.55999999999995</v>
      </c>
      <c r="I348" s="74">
        <v>651.55999999999995</v>
      </c>
      <c r="J348" s="74">
        <v>651.55999999999995</v>
      </c>
      <c r="K348" s="74">
        <v>651.55999999999995</v>
      </c>
      <c r="L348" s="74">
        <v>651.55999999999995</v>
      </c>
      <c r="M348" s="74">
        <v>651.55999999999995</v>
      </c>
      <c r="N348" s="74">
        <v>651.55999999999995</v>
      </c>
      <c r="O348" s="74">
        <v>651.55999999999995</v>
      </c>
      <c r="P348" s="74">
        <v>651.55999999999995</v>
      </c>
      <c r="Q348" s="74">
        <v>651.55999999999995</v>
      </c>
      <c r="R348" s="74">
        <v>651.55999999999995</v>
      </c>
      <c r="S348" s="74">
        <v>651.55999999999995</v>
      </c>
      <c r="T348" s="74">
        <v>651.55999999999995</v>
      </c>
      <c r="U348" s="74">
        <v>651.55999999999995</v>
      </c>
      <c r="V348" s="74">
        <v>651.55999999999995</v>
      </c>
      <c r="W348" s="74">
        <v>651.55999999999995</v>
      </c>
      <c r="X348" s="74">
        <v>651.55999999999995</v>
      </c>
      <c r="Y348" s="81">
        <v>651.55999999999995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2.496</v>
      </c>
      <c r="C350" s="75">
        <v>2.496</v>
      </c>
      <c r="D350" s="75">
        <v>2.496</v>
      </c>
      <c r="E350" s="75">
        <v>2.496</v>
      </c>
      <c r="F350" s="75">
        <v>2.496</v>
      </c>
      <c r="G350" s="75">
        <v>2.496</v>
      </c>
      <c r="H350" s="75">
        <v>2.496</v>
      </c>
      <c r="I350" s="75">
        <v>2.496</v>
      </c>
      <c r="J350" s="75">
        <v>2.496</v>
      </c>
      <c r="K350" s="75">
        <v>2.496</v>
      </c>
      <c r="L350" s="75">
        <v>2.496</v>
      </c>
      <c r="M350" s="75">
        <v>2.496</v>
      </c>
      <c r="N350" s="75">
        <v>2.496</v>
      </c>
      <c r="O350" s="75">
        <v>2.496</v>
      </c>
      <c r="P350" s="75">
        <v>2.496</v>
      </c>
      <c r="Q350" s="75">
        <v>2.496</v>
      </c>
      <c r="R350" s="75">
        <v>2.496</v>
      </c>
      <c r="S350" s="75">
        <v>2.496</v>
      </c>
      <c r="T350" s="75">
        <v>2.496</v>
      </c>
      <c r="U350" s="75">
        <v>2.496</v>
      </c>
      <c r="V350" s="75">
        <v>2.496</v>
      </c>
      <c r="W350" s="75">
        <v>2.496</v>
      </c>
      <c r="X350" s="75">
        <v>2.496</v>
      </c>
      <c r="Y350" s="82">
        <v>2.496</v>
      </c>
    </row>
    <row r="351" spans="1:25" s="62" customFormat="1" ht="18.75" customHeight="1" collapsed="1" thickBot="1" x14ac:dyDescent="0.25">
      <c r="A351" s="112">
        <v>6</v>
      </c>
      <c r="B351" s="101">
        <f t="shared" ref="B351:Y351" si="103">SUM(B352:B355)</f>
        <v>1552.7159999999999</v>
      </c>
      <c r="C351" s="102">
        <f t="shared" si="103"/>
        <v>1558.826</v>
      </c>
      <c r="D351" s="102">
        <f t="shared" si="103"/>
        <v>1562.106</v>
      </c>
      <c r="E351" s="103">
        <f t="shared" si="103"/>
        <v>1576.4659999999999</v>
      </c>
      <c r="F351" s="103">
        <f t="shared" si="103"/>
        <v>1572.1460000000002</v>
      </c>
      <c r="G351" s="103">
        <f t="shared" si="103"/>
        <v>1575.7260000000001</v>
      </c>
      <c r="H351" s="103">
        <f t="shared" si="103"/>
        <v>1577.806</v>
      </c>
      <c r="I351" s="103">
        <f t="shared" si="103"/>
        <v>1570.576</v>
      </c>
      <c r="J351" s="103">
        <f t="shared" si="103"/>
        <v>1572.9760000000001</v>
      </c>
      <c r="K351" s="104">
        <f t="shared" si="103"/>
        <v>1568.7460000000001</v>
      </c>
      <c r="L351" s="103">
        <f t="shared" si="103"/>
        <v>1562.4960000000001</v>
      </c>
      <c r="M351" s="105">
        <f t="shared" si="103"/>
        <v>1556.9360000000001</v>
      </c>
      <c r="N351" s="104">
        <f t="shared" si="103"/>
        <v>1554.1660000000002</v>
      </c>
      <c r="O351" s="103">
        <f t="shared" si="103"/>
        <v>1550.2359999999999</v>
      </c>
      <c r="P351" s="105">
        <f t="shared" si="103"/>
        <v>1558.9560000000001</v>
      </c>
      <c r="Q351" s="106">
        <f t="shared" si="103"/>
        <v>1610.326</v>
      </c>
      <c r="R351" s="103">
        <f t="shared" si="103"/>
        <v>1583.9760000000001</v>
      </c>
      <c r="S351" s="106">
        <f t="shared" si="103"/>
        <v>1581.9859999999999</v>
      </c>
      <c r="T351" s="103">
        <f t="shared" si="103"/>
        <v>1570.386</v>
      </c>
      <c r="U351" s="102">
        <f t="shared" si="103"/>
        <v>1560.5360000000001</v>
      </c>
      <c r="V351" s="102">
        <f t="shared" si="103"/>
        <v>1553.586</v>
      </c>
      <c r="W351" s="102">
        <f t="shared" si="103"/>
        <v>1562.7660000000001</v>
      </c>
      <c r="X351" s="102">
        <f t="shared" si="103"/>
        <v>1556.856</v>
      </c>
      <c r="Y351" s="107">
        <f t="shared" si="103"/>
        <v>1553.066</v>
      </c>
    </row>
    <row r="352" spans="1:25" s="62" customFormat="1" ht="18.75" hidden="1" customHeight="1" outlineLevel="1" x14ac:dyDescent="0.2">
      <c r="A352" s="56" t="s">
        <v>8</v>
      </c>
      <c r="B352" s="70">
        <f>B36</f>
        <v>898.66</v>
      </c>
      <c r="C352" s="70">
        <f t="shared" ref="C352:X352" si="104">C36</f>
        <v>904.77</v>
      </c>
      <c r="D352" s="70">
        <f t="shared" si="104"/>
        <v>908.05</v>
      </c>
      <c r="E352" s="70">
        <f t="shared" si="104"/>
        <v>922.41</v>
      </c>
      <c r="F352" s="70">
        <f t="shared" si="104"/>
        <v>918.09</v>
      </c>
      <c r="G352" s="70">
        <f t="shared" si="104"/>
        <v>921.67</v>
      </c>
      <c r="H352" s="70">
        <f t="shared" si="104"/>
        <v>923.75</v>
      </c>
      <c r="I352" s="70">
        <f t="shared" si="104"/>
        <v>916.52</v>
      </c>
      <c r="J352" s="70">
        <f t="shared" si="104"/>
        <v>918.92</v>
      </c>
      <c r="K352" s="70">
        <f t="shared" si="104"/>
        <v>914.69</v>
      </c>
      <c r="L352" s="70">
        <f t="shared" si="104"/>
        <v>908.44</v>
      </c>
      <c r="M352" s="70">
        <f t="shared" si="104"/>
        <v>902.88</v>
      </c>
      <c r="N352" s="70">
        <f t="shared" si="104"/>
        <v>900.11</v>
      </c>
      <c r="O352" s="70">
        <f t="shared" si="104"/>
        <v>896.18</v>
      </c>
      <c r="P352" s="70">
        <f t="shared" si="104"/>
        <v>904.9</v>
      </c>
      <c r="Q352" s="70">
        <f t="shared" si="104"/>
        <v>956.27</v>
      </c>
      <c r="R352" s="70">
        <f t="shared" si="104"/>
        <v>929.92</v>
      </c>
      <c r="S352" s="70">
        <f t="shared" si="104"/>
        <v>927.93</v>
      </c>
      <c r="T352" s="70">
        <f t="shared" si="104"/>
        <v>916.33</v>
      </c>
      <c r="U352" s="70">
        <f t="shared" si="104"/>
        <v>906.48</v>
      </c>
      <c r="V352" s="70">
        <f t="shared" si="104"/>
        <v>899.53</v>
      </c>
      <c r="W352" s="70">
        <f t="shared" si="104"/>
        <v>908.71</v>
      </c>
      <c r="X352" s="70">
        <f t="shared" si="104"/>
        <v>902.8</v>
      </c>
      <c r="Y352" s="70">
        <f>Y36</f>
        <v>899.01</v>
      </c>
    </row>
    <row r="353" spans="1:25" s="62" customFormat="1" ht="18.75" hidden="1" customHeight="1" outlineLevel="1" x14ac:dyDescent="0.2">
      <c r="A353" s="57" t="s">
        <v>9</v>
      </c>
      <c r="B353" s="76">
        <v>651.55999999999995</v>
      </c>
      <c r="C353" s="74">
        <v>651.55999999999995</v>
      </c>
      <c r="D353" s="74">
        <v>651.55999999999995</v>
      </c>
      <c r="E353" s="74">
        <v>651.55999999999995</v>
      </c>
      <c r="F353" s="74">
        <v>651.55999999999995</v>
      </c>
      <c r="G353" s="74">
        <v>651.55999999999995</v>
      </c>
      <c r="H353" s="74">
        <v>651.55999999999995</v>
      </c>
      <c r="I353" s="74">
        <v>651.55999999999995</v>
      </c>
      <c r="J353" s="74">
        <v>651.55999999999995</v>
      </c>
      <c r="K353" s="74">
        <v>651.55999999999995</v>
      </c>
      <c r="L353" s="74">
        <v>651.55999999999995</v>
      </c>
      <c r="M353" s="74">
        <v>651.55999999999995</v>
      </c>
      <c r="N353" s="74">
        <v>651.55999999999995</v>
      </c>
      <c r="O353" s="74">
        <v>651.55999999999995</v>
      </c>
      <c r="P353" s="74">
        <v>651.55999999999995</v>
      </c>
      <c r="Q353" s="74">
        <v>651.55999999999995</v>
      </c>
      <c r="R353" s="74">
        <v>651.55999999999995</v>
      </c>
      <c r="S353" s="74">
        <v>651.55999999999995</v>
      </c>
      <c r="T353" s="74">
        <v>651.55999999999995</v>
      </c>
      <c r="U353" s="74">
        <v>651.55999999999995</v>
      </c>
      <c r="V353" s="74">
        <v>651.55999999999995</v>
      </c>
      <c r="W353" s="74">
        <v>651.55999999999995</v>
      </c>
      <c r="X353" s="74">
        <v>651.55999999999995</v>
      </c>
      <c r="Y353" s="81">
        <v>651.55999999999995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collapsed="1" thickBot="1" x14ac:dyDescent="0.25">
      <c r="A356" s="109">
        <v>7</v>
      </c>
      <c r="B356" s="101">
        <f t="shared" ref="B356:Y356" si="105">SUM(B357:B360)</f>
        <v>1694.2360000000001</v>
      </c>
      <c r="C356" s="102">
        <f t="shared" si="105"/>
        <v>1718.2460000000001</v>
      </c>
      <c r="D356" s="102">
        <f t="shared" si="105"/>
        <v>1754.2260000000001</v>
      </c>
      <c r="E356" s="103">
        <f t="shared" si="105"/>
        <v>1801.806</v>
      </c>
      <c r="F356" s="103">
        <f t="shared" si="105"/>
        <v>1798.4460000000001</v>
      </c>
      <c r="G356" s="103">
        <f t="shared" si="105"/>
        <v>1711.9560000000001</v>
      </c>
      <c r="H356" s="103">
        <f t="shared" si="105"/>
        <v>1770.2260000000001</v>
      </c>
      <c r="I356" s="103">
        <f t="shared" si="105"/>
        <v>1758.556</v>
      </c>
      <c r="J356" s="103">
        <f t="shared" si="105"/>
        <v>1740.0360000000001</v>
      </c>
      <c r="K356" s="104">
        <f t="shared" si="105"/>
        <v>1727.876</v>
      </c>
      <c r="L356" s="103">
        <f t="shared" si="105"/>
        <v>1714.896</v>
      </c>
      <c r="M356" s="105">
        <f t="shared" si="105"/>
        <v>1720.576</v>
      </c>
      <c r="N356" s="104">
        <f t="shared" si="105"/>
        <v>1740.9660000000001</v>
      </c>
      <c r="O356" s="103">
        <f t="shared" si="105"/>
        <v>1741.7460000000001</v>
      </c>
      <c r="P356" s="105">
        <f t="shared" si="105"/>
        <v>1752.2460000000001</v>
      </c>
      <c r="Q356" s="106">
        <f t="shared" si="105"/>
        <v>1801.5160000000001</v>
      </c>
      <c r="R356" s="103">
        <f t="shared" si="105"/>
        <v>1797.2160000000001</v>
      </c>
      <c r="S356" s="106">
        <f t="shared" si="105"/>
        <v>1763.386</v>
      </c>
      <c r="T356" s="103">
        <f t="shared" si="105"/>
        <v>1722.6559999999999</v>
      </c>
      <c r="U356" s="102">
        <f t="shared" si="105"/>
        <v>1753.126</v>
      </c>
      <c r="V356" s="102">
        <f t="shared" si="105"/>
        <v>1727.6960000000001</v>
      </c>
      <c r="W356" s="102">
        <f t="shared" si="105"/>
        <v>1717.316</v>
      </c>
      <c r="X356" s="102">
        <f t="shared" si="105"/>
        <v>1700.596</v>
      </c>
      <c r="Y356" s="107">
        <f t="shared" si="105"/>
        <v>1718.6559999999999</v>
      </c>
    </row>
    <row r="357" spans="1:25" s="62" customFormat="1" ht="18.75" hidden="1" customHeight="1" outlineLevel="1" x14ac:dyDescent="0.2">
      <c r="A357" s="56" t="s">
        <v>8</v>
      </c>
      <c r="B357" s="70">
        <f>B41</f>
        <v>1040.18</v>
      </c>
      <c r="C357" s="70">
        <f t="shared" ref="C357:Y357" si="106">C41</f>
        <v>1064.19</v>
      </c>
      <c r="D357" s="70">
        <f t="shared" si="106"/>
        <v>1100.17</v>
      </c>
      <c r="E357" s="70">
        <f t="shared" si="106"/>
        <v>1147.75</v>
      </c>
      <c r="F357" s="70">
        <f t="shared" si="106"/>
        <v>1144.3900000000001</v>
      </c>
      <c r="G357" s="70">
        <f t="shared" si="106"/>
        <v>1057.9000000000001</v>
      </c>
      <c r="H357" s="70">
        <f t="shared" si="106"/>
        <v>1116.17</v>
      </c>
      <c r="I357" s="70">
        <f t="shared" si="106"/>
        <v>1104.5</v>
      </c>
      <c r="J357" s="70">
        <f t="shared" si="106"/>
        <v>1085.98</v>
      </c>
      <c r="K357" s="70">
        <f t="shared" si="106"/>
        <v>1073.82</v>
      </c>
      <c r="L357" s="70">
        <f t="shared" si="106"/>
        <v>1060.8399999999999</v>
      </c>
      <c r="M357" s="70">
        <f t="shared" si="106"/>
        <v>1066.52</v>
      </c>
      <c r="N357" s="70">
        <f t="shared" si="106"/>
        <v>1086.9100000000001</v>
      </c>
      <c r="O357" s="70">
        <f t="shared" si="106"/>
        <v>1087.69</v>
      </c>
      <c r="P357" s="70">
        <f t="shared" si="106"/>
        <v>1098.19</v>
      </c>
      <c r="Q357" s="70">
        <f t="shared" si="106"/>
        <v>1147.46</v>
      </c>
      <c r="R357" s="70">
        <f t="shared" si="106"/>
        <v>1143.1600000000001</v>
      </c>
      <c r="S357" s="70">
        <f t="shared" si="106"/>
        <v>1109.33</v>
      </c>
      <c r="T357" s="70">
        <f t="shared" si="106"/>
        <v>1068.5999999999999</v>
      </c>
      <c r="U357" s="70">
        <f t="shared" si="106"/>
        <v>1099.07</v>
      </c>
      <c r="V357" s="70">
        <f t="shared" si="106"/>
        <v>1073.6400000000001</v>
      </c>
      <c r="W357" s="70">
        <f t="shared" si="106"/>
        <v>1063.26</v>
      </c>
      <c r="X357" s="70">
        <f t="shared" si="106"/>
        <v>1046.54</v>
      </c>
      <c r="Y357" s="70">
        <f t="shared" si="106"/>
        <v>1064.5999999999999</v>
      </c>
    </row>
    <row r="358" spans="1:25" s="62" customFormat="1" ht="18.75" hidden="1" customHeight="1" outlineLevel="1" x14ac:dyDescent="0.2">
      <c r="A358" s="57" t="s">
        <v>9</v>
      </c>
      <c r="B358" s="76">
        <v>651.55999999999995</v>
      </c>
      <c r="C358" s="74">
        <v>651.55999999999995</v>
      </c>
      <c r="D358" s="74">
        <v>651.55999999999995</v>
      </c>
      <c r="E358" s="74">
        <v>651.55999999999995</v>
      </c>
      <c r="F358" s="74">
        <v>651.55999999999995</v>
      </c>
      <c r="G358" s="74">
        <v>651.55999999999995</v>
      </c>
      <c r="H358" s="74">
        <v>651.55999999999995</v>
      </c>
      <c r="I358" s="74">
        <v>651.55999999999995</v>
      </c>
      <c r="J358" s="74">
        <v>651.55999999999995</v>
      </c>
      <c r="K358" s="74">
        <v>651.55999999999995</v>
      </c>
      <c r="L358" s="74">
        <v>651.55999999999995</v>
      </c>
      <c r="M358" s="74">
        <v>651.55999999999995</v>
      </c>
      <c r="N358" s="74">
        <v>651.55999999999995</v>
      </c>
      <c r="O358" s="74">
        <v>651.55999999999995</v>
      </c>
      <c r="P358" s="74">
        <v>651.55999999999995</v>
      </c>
      <c r="Q358" s="74">
        <v>651.55999999999995</v>
      </c>
      <c r="R358" s="74">
        <v>651.55999999999995</v>
      </c>
      <c r="S358" s="74">
        <v>651.55999999999995</v>
      </c>
      <c r="T358" s="74">
        <v>651.55999999999995</v>
      </c>
      <c r="U358" s="74">
        <v>651.55999999999995</v>
      </c>
      <c r="V358" s="74">
        <v>651.55999999999995</v>
      </c>
      <c r="W358" s="74">
        <v>651.55999999999995</v>
      </c>
      <c r="X358" s="74">
        <v>651.55999999999995</v>
      </c>
      <c r="Y358" s="81">
        <v>651.55999999999995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2.496</v>
      </c>
      <c r="C360" s="75">
        <v>2.496</v>
      </c>
      <c r="D360" s="75">
        <v>2.496</v>
      </c>
      <c r="E360" s="75">
        <v>2.496</v>
      </c>
      <c r="F360" s="75">
        <v>2.496</v>
      </c>
      <c r="G360" s="75">
        <v>2.496</v>
      </c>
      <c r="H360" s="75">
        <v>2.496</v>
      </c>
      <c r="I360" s="75">
        <v>2.496</v>
      </c>
      <c r="J360" s="75">
        <v>2.496</v>
      </c>
      <c r="K360" s="75">
        <v>2.496</v>
      </c>
      <c r="L360" s="75">
        <v>2.496</v>
      </c>
      <c r="M360" s="75">
        <v>2.496</v>
      </c>
      <c r="N360" s="75">
        <v>2.496</v>
      </c>
      <c r="O360" s="75">
        <v>2.496</v>
      </c>
      <c r="P360" s="75">
        <v>2.496</v>
      </c>
      <c r="Q360" s="75">
        <v>2.496</v>
      </c>
      <c r="R360" s="75">
        <v>2.496</v>
      </c>
      <c r="S360" s="75">
        <v>2.496</v>
      </c>
      <c r="T360" s="75">
        <v>2.496</v>
      </c>
      <c r="U360" s="75">
        <v>2.496</v>
      </c>
      <c r="V360" s="75">
        <v>2.496</v>
      </c>
      <c r="W360" s="75">
        <v>2.496</v>
      </c>
      <c r="X360" s="75">
        <v>2.496</v>
      </c>
      <c r="Y360" s="82">
        <v>2.496</v>
      </c>
    </row>
    <row r="361" spans="1:25" s="62" customFormat="1" ht="18.75" customHeight="1" collapsed="1" thickBot="1" x14ac:dyDescent="0.25">
      <c r="A361" s="112">
        <v>8</v>
      </c>
      <c r="B361" s="101">
        <f t="shared" ref="B361:Y361" si="107">SUM(B362:B365)</f>
        <v>1554.106</v>
      </c>
      <c r="C361" s="102">
        <f t="shared" si="107"/>
        <v>1574.7860000000001</v>
      </c>
      <c r="D361" s="102">
        <f t="shared" si="107"/>
        <v>1555.9760000000001</v>
      </c>
      <c r="E361" s="103">
        <f t="shared" si="107"/>
        <v>1573.546</v>
      </c>
      <c r="F361" s="103">
        <f t="shared" si="107"/>
        <v>1583.6660000000002</v>
      </c>
      <c r="G361" s="103">
        <f t="shared" si="107"/>
        <v>1590.6759999999999</v>
      </c>
      <c r="H361" s="103">
        <f t="shared" si="107"/>
        <v>1591.086</v>
      </c>
      <c r="I361" s="103">
        <f t="shared" si="107"/>
        <v>1592.7660000000001</v>
      </c>
      <c r="J361" s="103">
        <f t="shared" si="107"/>
        <v>1580.0060000000001</v>
      </c>
      <c r="K361" s="104">
        <f t="shared" si="107"/>
        <v>1559.4459999999999</v>
      </c>
      <c r="L361" s="103">
        <f t="shared" si="107"/>
        <v>1569.296</v>
      </c>
      <c r="M361" s="105">
        <f t="shared" si="107"/>
        <v>1567.9560000000001</v>
      </c>
      <c r="N361" s="104">
        <f t="shared" si="107"/>
        <v>1571.076</v>
      </c>
      <c r="O361" s="103">
        <f t="shared" si="107"/>
        <v>1577.5160000000001</v>
      </c>
      <c r="P361" s="105">
        <f t="shared" si="107"/>
        <v>1578.9059999999999</v>
      </c>
      <c r="Q361" s="106">
        <f t="shared" si="107"/>
        <v>1599.4360000000001</v>
      </c>
      <c r="R361" s="103">
        <f t="shared" si="107"/>
        <v>1593.826</v>
      </c>
      <c r="S361" s="106">
        <f t="shared" si="107"/>
        <v>1590.576</v>
      </c>
      <c r="T361" s="103">
        <f t="shared" si="107"/>
        <v>1565.326</v>
      </c>
      <c r="U361" s="102">
        <f t="shared" si="107"/>
        <v>1566.5260000000001</v>
      </c>
      <c r="V361" s="102">
        <f t="shared" si="107"/>
        <v>1568.066</v>
      </c>
      <c r="W361" s="102">
        <f t="shared" si="107"/>
        <v>1568.4659999999999</v>
      </c>
      <c r="X361" s="102">
        <f t="shared" si="107"/>
        <v>1565.9160000000002</v>
      </c>
      <c r="Y361" s="107">
        <f t="shared" si="107"/>
        <v>1566.576</v>
      </c>
    </row>
    <row r="362" spans="1:25" s="62" customFormat="1" ht="18.75" hidden="1" customHeight="1" outlineLevel="1" x14ac:dyDescent="0.2">
      <c r="A362" s="56" t="s">
        <v>8</v>
      </c>
      <c r="B362" s="70">
        <f>B46</f>
        <v>900.05</v>
      </c>
      <c r="C362" s="70">
        <f t="shared" ref="C362:Y362" si="108">C46</f>
        <v>920.73</v>
      </c>
      <c r="D362" s="70">
        <f t="shared" si="108"/>
        <v>901.92</v>
      </c>
      <c r="E362" s="70">
        <f t="shared" si="108"/>
        <v>919.49</v>
      </c>
      <c r="F362" s="70">
        <f t="shared" si="108"/>
        <v>929.61</v>
      </c>
      <c r="G362" s="70">
        <f t="shared" si="108"/>
        <v>936.62</v>
      </c>
      <c r="H362" s="70">
        <f t="shared" si="108"/>
        <v>937.03</v>
      </c>
      <c r="I362" s="70">
        <f t="shared" si="108"/>
        <v>938.71</v>
      </c>
      <c r="J362" s="70">
        <f t="shared" si="108"/>
        <v>925.95</v>
      </c>
      <c r="K362" s="70">
        <f t="shared" si="108"/>
        <v>905.39</v>
      </c>
      <c r="L362" s="70">
        <f t="shared" si="108"/>
        <v>915.24</v>
      </c>
      <c r="M362" s="70">
        <f t="shared" si="108"/>
        <v>913.9</v>
      </c>
      <c r="N362" s="70">
        <f t="shared" si="108"/>
        <v>917.02</v>
      </c>
      <c r="O362" s="70">
        <f t="shared" si="108"/>
        <v>923.46</v>
      </c>
      <c r="P362" s="70">
        <f t="shared" si="108"/>
        <v>924.85</v>
      </c>
      <c r="Q362" s="70">
        <f t="shared" si="108"/>
        <v>945.38</v>
      </c>
      <c r="R362" s="70">
        <f t="shared" si="108"/>
        <v>939.77</v>
      </c>
      <c r="S362" s="70">
        <f t="shared" si="108"/>
        <v>936.52</v>
      </c>
      <c r="T362" s="70">
        <f t="shared" si="108"/>
        <v>911.27</v>
      </c>
      <c r="U362" s="70">
        <f t="shared" si="108"/>
        <v>912.47</v>
      </c>
      <c r="V362" s="70">
        <f t="shared" si="108"/>
        <v>914.01</v>
      </c>
      <c r="W362" s="70">
        <f t="shared" si="108"/>
        <v>914.41</v>
      </c>
      <c r="X362" s="70">
        <f t="shared" si="108"/>
        <v>911.86</v>
      </c>
      <c r="Y362" s="70">
        <f t="shared" si="108"/>
        <v>912.52</v>
      </c>
    </row>
    <row r="363" spans="1:25" s="62" customFormat="1" ht="18.75" hidden="1" customHeight="1" outlineLevel="1" x14ac:dyDescent="0.2">
      <c r="A363" s="57" t="s">
        <v>9</v>
      </c>
      <c r="B363" s="76">
        <v>651.55999999999995</v>
      </c>
      <c r="C363" s="74">
        <v>651.55999999999995</v>
      </c>
      <c r="D363" s="74">
        <v>651.55999999999995</v>
      </c>
      <c r="E363" s="74">
        <v>651.55999999999995</v>
      </c>
      <c r="F363" s="74">
        <v>651.55999999999995</v>
      </c>
      <c r="G363" s="74">
        <v>651.55999999999995</v>
      </c>
      <c r="H363" s="74">
        <v>651.55999999999995</v>
      </c>
      <c r="I363" s="74">
        <v>651.55999999999995</v>
      </c>
      <c r="J363" s="74">
        <v>651.55999999999995</v>
      </c>
      <c r="K363" s="74">
        <v>651.55999999999995</v>
      </c>
      <c r="L363" s="74">
        <v>651.55999999999995</v>
      </c>
      <c r="M363" s="74">
        <v>651.55999999999995</v>
      </c>
      <c r="N363" s="74">
        <v>651.55999999999995</v>
      </c>
      <c r="O363" s="74">
        <v>651.55999999999995</v>
      </c>
      <c r="P363" s="74">
        <v>651.55999999999995</v>
      </c>
      <c r="Q363" s="74">
        <v>651.55999999999995</v>
      </c>
      <c r="R363" s="74">
        <v>651.55999999999995</v>
      </c>
      <c r="S363" s="74">
        <v>651.55999999999995</v>
      </c>
      <c r="T363" s="74">
        <v>651.55999999999995</v>
      </c>
      <c r="U363" s="74">
        <v>651.55999999999995</v>
      </c>
      <c r="V363" s="74">
        <v>651.55999999999995</v>
      </c>
      <c r="W363" s="74">
        <v>651.55999999999995</v>
      </c>
      <c r="X363" s="74">
        <v>651.55999999999995</v>
      </c>
      <c r="Y363" s="81">
        <v>651.55999999999995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2.496</v>
      </c>
      <c r="C365" s="75">
        <v>2.496</v>
      </c>
      <c r="D365" s="75">
        <v>2.496</v>
      </c>
      <c r="E365" s="75">
        <v>2.496</v>
      </c>
      <c r="F365" s="75">
        <v>2.496</v>
      </c>
      <c r="G365" s="75">
        <v>2.496</v>
      </c>
      <c r="H365" s="75">
        <v>2.496</v>
      </c>
      <c r="I365" s="75">
        <v>2.496</v>
      </c>
      <c r="J365" s="75">
        <v>2.496</v>
      </c>
      <c r="K365" s="75">
        <v>2.496</v>
      </c>
      <c r="L365" s="75">
        <v>2.496</v>
      </c>
      <c r="M365" s="75">
        <v>2.496</v>
      </c>
      <c r="N365" s="75">
        <v>2.496</v>
      </c>
      <c r="O365" s="75">
        <v>2.496</v>
      </c>
      <c r="P365" s="75">
        <v>2.496</v>
      </c>
      <c r="Q365" s="75">
        <v>2.496</v>
      </c>
      <c r="R365" s="75">
        <v>2.496</v>
      </c>
      <c r="S365" s="75">
        <v>2.496</v>
      </c>
      <c r="T365" s="75">
        <v>2.496</v>
      </c>
      <c r="U365" s="75">
        <v>2.496</v>
      </c>
      <c r="V365" s="75">
        <v>2.496</v>
      </c>
      <c r="W365" s="75">
        <v>2.496</v>
      </c>
      <c r="X365" s="75">
        <v>2.496</v>
      </c>
      <c r="Y365" s="82">
        <v>2.496</v>
      </c>
    </row>
    <row r="366" spans="1:25" s="62" customFormat="1" ht="18.75" customHeight="1" collapsed="1" thickBot="1" x14ac:dyDescent="0.25">
      <c r="A366" s="109">
        <v>9</v>
      </c>
      <c r="B366" s="101">
        <f t="shared" ref="B366:Y366" si="109">SUM(B367:B370)</f>
        <v>1563.336</v>
      </c>
      <c r="C366" s="102">
        <f t="shared" si="109"/>
        <v>1560.7660000000001</v>
      </c>
      <c r="D366" s="102">
        <f t="shared" si="109"/>
        <v>1561.4160000000002</v>
      </c>
      <c r="E366" s="103">
        <f t="shared" si="109"/>
        <v>1571.826</v>
      </c>
      <c r="F366" s="103">
        <f t="shared" si="109"/>
        <v>1567.866</v>
      </c>
      <c r="G366" s="103">
        <f t="shared" si="109"/>
        <v>1571.4659999999999</v>
      </c>
      <c r="H366" s="103">
        <f t="shared" si="109"/>
        <v>1589.576</v>
      </c>
      <c r="I366" s="103">
        <f t="shared" si="109"/>
        <v>1579.6260000000002</v>
      </c>
      <c r="J366" s="103">
        <f t="shared" si="109"/>
        <v>1580.0260000000001</v>
      </c>
      <c r="K366" s="104">
        <f t="shared" si="109"/>
        <v>1577.116</v>
      </c>
      <c r="L366" s="103">
        <f t="shared" si="109"/>
        <v>1579.2460000000001</v>
      </c>
      <c r="M366" s="105">
        <f t="shared" si="109"/>
        <v>1583.806</v>
      </c>
      <c r="N366" s="104">
        <f t="shared" si="109"/>
        <v>1579.796</v>
      </c>
      <c r="O366" s="103">
        <f t="shared" si="109"/>
        <v>1571.7159999999999</v>
      </c>
      <c r="P366" s="105">
        <f t="shared" si="109"/>
        <v>1579.6460000000002</v>
      </c>
      <c r="Q366" s="106">
        <f t="shared" si="109"/>
        <v>1589.616</v>
      </c>
      <c r="R366" s="103">
        <f t="shared" si="109"/>
        <v>1583.7560000000001</v>
      </c>
      <c r="S366" s="106">
        <f t="shared" si="109"/>
        <v>1579.336</v>
      </c>
      <c r="T366" s="103">
        <f t="shared" si="109"/>
        <v>1565.346</v>
      </c>
      <c r="U366" s="102">
        <f t="shared" si="109"/>
        <v>1578.9960000000001</v>
      </c>
      <c r="V366" s="102">
        <f t="shared" si="109"/>
        <v>1570.056</v>
      </c>
      <c r="W366" s="102">
        <f t="shared" si="109"/>
        <v>1564.066</v>
      </c>
      <c r="X366" s="102">
        <f t="shared" si="109"/>
        <v>1558.1660000000002</v>
      </c>
      <c r="Y366" s="107">
        <f t="shared" si="109"/>
        <v>1558.4360000000001</v>
      </c>
    </row>
    <row r="367" spans="1:25" s="62" customFormat="1" ht="18.75" hidden="1" customHeight="1" outlineLevel="1" x14ac:dyDescent="0.2">
      <c r="A367" s="56" t="s">
        <v>8</v>
      </c>
      <c r="B367" s="70">
        <f>B51</f>
        <v>909.28</v>
      </c>
      <c r="C367" s="70">
        <f t="shared" ref="C367:Y367" si="110">C51</f>
        <v>906.71</v>
      </c>
      <c r="D367" s="70">
        <f t="shared" si="110"/>
        <v>907.36</v>
      </c>
      <c r="E367" s="70">
        <f t="shared" si="110"/>
        <v>917.77</v>
      </c>
      <c r="F367" s="70">
        <f t="shared" si="110"/>
        <v>913.81</v>
      </c>
      <c r="G367" s="70">
        <f t="shared" si="110"/>
        <v>917.41</v>
      </c>
      <c r="H367" s="70">
        <f t="shared" si="110"/>
        <v>935.52</v>
      </c>
      <c r="I367" s="70">
        <f t="shared" si="110"/>
        <v>925.57</v>
      </c>
      <c r="J367" s="70">
        <f t="shared" si="110"/>
        <v>925.97</v>
      </c>
      <c r="K367" s="70">
        <f t="shared" si="110"/>
        <v>923.06</v>
      </c>
      <c r="L367" s="70">
        <f t="shared" si="110"/>
        <v>925.19</v>
      </c>
      <c r="M367" s="70">
        <f t="shared" si="110"/>
        <v>929.75</v>
      </c>
      <c r="N367" s="70">
        <f t="shared" si="110"/>
        <v>925.74</v>
      </c>
      <c r="O367" s="70">
        <f t="shared" si="110"/>
        <v>917.66</v>
      </c>
      <c r="P367" s="70">
        <f t="shared" si="110"/>
        <v>925.59</v>
      </c>
      <c r="Q367" s="70">
        <f t="shared" si="110"/>
        <v>935.56</v>
      </c>
      <c r="R367" s="70">
        <f t="shared" si="110"/>
        <v>929.7</v>
      </c>
      <c r="S367" s="70">
        <f t="shared" si="110"/>
        <v>925.28</v>
      </c>
      <c r="T367" s="70">
        <f t="shared" si="110"/>
        <v>911.29</v>
      </c>
      <c r="U367" s="70">
        <f t="shared" si="110"/>
        <v>924.94</v>
      </c>
      <c r="V367" s="70">
        <f t="shared" si="110"/>
        <v>916</v>
      </c>
      <c r="W367" s="70">
        <f t="shared" si="110"/>
        <v>910.01</v>
      </c>
      <c r="X367" s="70">
        <f t="shared" si="110"/>
        <v>904.11</v>
      </c>
      <c r="Y367" s="70">
        <f t="shared" si="110"/>
        <v>904.38</v>
      </c>
    </row>
    <row r="368" spans="1:25" s="62" customFormat="1" ht="18.75" hidden="1" customHeight="1" outlineLevel="1" x14ac:dyDescent="0.2">
      <c r="A368" s="57" t="s">
        <v>9</v>
      </c>
      <c r="B368" s="76">
        <v>651.55999999999995</v>
      </c>
      <c r="C368" s="74">
        <v>651.55999999999995</v>
      </c>
      <c r="D368" s="74">
        <v>651.55999999999995</v>
      </c>
      <c r="E368" s="74">
        <v>651.55999999999995</v>
      </c>
      <c r="F368" s="74">
        <v>651.55999999999995</v>
      </c>
      <c r="G368" s="74">
        <v>651.55999999999995</v>
      </c>
      <c r="H368" s="74">
        <v>651.55999999999995</v>
      </c>
      <c r="I368" s="74">
        <v>651.55999999999995</v>
      </c>
      <c r="J368" s="74">
        <v>651.55999999999995</v>
      </c>
      <c r="K368" s="74">
        <v>651.55999999999995</v>
      </c>
      <c r="L368" s="74">
        <v>651.55999999999995</v>
      </c>
      <c r="M368" s="74">
        <v>651.55999999999995</v>
      </c>
      <c r="N368" s="74">
        <v>651.55999999999995</v>
      </c>
      <c r="O368" s="74">
        <v>651.55999999999995</v>
      </c>
      <c r="P368" s="74">
        <v>651.55999999999995</v>
      </c>
      <c r="Q368" s="74">
        <v>651.55999999999995</v>
      </c>
      <c r="R368" s="74">
        <v>651.55999999999995</v>
      </c>
      <c r="S368" s="74">
        <v>651.55999999999995</v>
      </c>
      <c r="T368" s="74">
        <v>651.55999999999995</v>
      </c>
      <c r="U368" s="74">
        <v>651.55999999999995</v>
      </c>
      <c r="V368" s="74">
        <v>651.55999999999995</v>
      </c>
      <c r="W368" s="74">
        <v>651.55999999999995</v>
      </c>
      <c r="X368" s="74">
        <v>651.55999999999995</v>
      </c>
      <c r="Y368" s="81">
        <v>651.55999999999995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2.496</v>
      </c>
      <c r="C370" s="75">
        <v>2.496</v>
      </c>
      <c r="D370" s="75">
        <v>2.496</v>
      </c>
      <c r="E370" s="75">
        <v>2.496</v>
      </c>
      <c r="F370" s="75">
        <v>2.496</v>
      </c>
      <c r="G370" s="75">
        <v>2.496</v>
      </c>
      <c r="H370" s="75">
        <v>2.496</v>
      </c>
      <c r="I370" s="75">
        <v>2.496</v>
      </c>
      <c r="J370" s="75">
        <v>2.496</v>
      </c>
      <c r="K370" s="75">
        <v>2.496</v>
      </c>
      <c r="L370" s="75">
        <v>2.496</v>
      </c>
      <c r="M370" s="75">
        <v>2.496</v>
      </c>
      <c r="N370" s="75">
        <v>2.496</v>
      </c>
      <c r="O370" s="75">
        <v>2.496</v>
      </c>
      <c r="P370" s="75">
        <v>2.496</v>
      </c>
      <c r="Q370" s="75">
        <v>2.496</v>
      </c>
      <c r="R370" s="75">
        <v>2.496</v>
      </c>
      <c r="S370" s="75">
        <v>2.496</v>
      </c>
      <c r="T370" s="75">
        <v>2.496</v>
      </c>
      <c r="U370" s="75">
        <v>2.496</v>
      </c>
      <c r="V370" s="75">
        <v>2.496</v>
      </c>
      <c r="W370" s="75">
        <v>2.496</v>
      </c>
      <c r="X370" s="75">
        <v>2.496</v>
      </c>
      <c r="Y370" s="82">
        <v>2.496</v>
      </c>
    </row>
    <row r="371" spans="1:25" s="62" customFormat="1" ht="18.75" customHeight="1" collapsed="1" thickBot="1" x14ac:dyDescent="0.25">
      <c r="A371" s="112">
        <v>10</v>
      </c>
      <c r="B371" s="101">
        <f t="shared" ref="B371:Y371" si="111">SUM(B372:B375)</f>
        <v>1583.836</v>
      </c>
      <c r="C371" s="102">
        <f t="shared" si="111"/>
        <v>1556.8760000000002</v>
      </c>
      <c r="D371" s="102">
        <f t="shared" si="111"/>
        <v>1559.6260000000002</v>
      </c>
      <c r="E371" s="103">
        <f t="shared" si="111"/>
        <v>1569.116</v>
      </c>
      <c r="F371" s="103">
        <f t="shared" si="111"/>
        <v>1575.386</v>
      </c>
      <c r="G371" s="103">
        <f t="shared" si="111"/>
        <v>1571.6959999999999</v>
      </c>
      <c r="H371" s="103">
        <f t="shared" si="111"/>
        <v>1595.386</v>
      </c>
      <c r="I371" s="103">
        <f t="shared" si="111"/>
        <v>1568.796</v>
      </c>
      <c r="J371" s="103">
        <f t="shared" si="111"/>
        <v>1564.856</v>
      </c>
      <c r="K371" s="104">
        <f t="shared" si="111"/>
        <v>1569.336</v>
      </c>
      <c r="L371" s="103">
        <f t="shared" si="111"/>
        <v>1560.0260000000001</v>
      </c>
      <c r="M371" s="105">
        <f t="shared" si="111"/>
        <v>1561.9360000000001</v>
      </c>
      <c r="N371" s="104">
        <f t="shared" si="111"/>
        <v>1576.7860000000001</v>
      </c>
      <c r="O371" s="103">
        <f t="shared" si="111"/>
        <v>1569.086</v>
      </c>
      <c r="P371" s="105">
        <f t="shared" si="111"/>
        <v>1567.9859999999999</v>
      </c>
      <c r="Q371" s="106">
        <f t="shared" si="111"/>
        <v>1582.3760000000002</v>
      </c>
      <c r="R371" s="103">
        <f t="shared" si="111"/>
        <v>1577.2660000000001</v>
      </c>
      <c r="S371" s="106">
        <f t="shared" si="111"/>
        <v>1576.4659999999999</v>
      </c>
      <c r="T371" s="103">
        <f t="shared" si="111"/>
        <v>1568.1260000000002</v>
      </c>
      <c r="U371" s="102">
        <f t="shared" si="111"/>
        <v>1572.9560000000001</v>
      </c>
      <c r="V371" s="102">
        <f t="shared" si="111"/>
        <v>1559.9760000000001</v>
      </c>
      <c r="W371" s="102">
        <f t="shared" si="111"/>
        <v>1561.296</v>
      </c>
      <c r="X371" s="102">
        <f t="shared" si="111"/>
        <v>1562.846</v>
      </c>
      <c r="Y371" s="107">
        <f t="shared" si="111"/>
        <v>1558.6559999999999</v>
      </c>
    </row>
    <row r="372" spans="1:25" s="62" customFormat="1" ht="18.75" hidden="1" customHeight="1" outlineLevel="1" x14ac:dyDescent="0.2">
      <c r="A372" s="56" t="s">
        <v>8</v>
      </c>
      <c r="B372" s="70">
        <f>B56</f>
        <v>929.78</v>
      </c>
      <c r="C372" s="70">
        <f t="shared" ref="C372:Y372" si="112">C56</f>
        <v>902.82</v>
      </c>
      <c r="D372" s="70">
        <f t="shared" si="112"/>
        <v>905.57</v>
      </c>
      <c r="E372" s="70">
        <f t="shared" si="112"/>
        <v>915.06</v>
      </c>
      <c r="F372" s="70">
        <f t="shared" si="112"/>
        <v>921.33</v>
      </c>
      <c r="G372" s="70">
        <f t="shared" si="112"/>
        <v>917.64</v>
      </c>
      <c r="H372" s="70">
        <f t="shared" si="112"/>
        <v>941.33</v>
      </c>
      <c r="I372" s="70">
        <f t="shared" si="112"/>
        <v>914.74</v>
      </c>
      <c r="J372" s="70">
        <f t="shared" si="112"/>
        <v>910.8</v>
      </c>
      <c r="K372" s="70">
        <f t="shared" si="112"/>
        <v>915.28</v>
      </c>
      <c r="L372" s="70">
        <f t="shared" si="112"/>
        <v>905.97</v>
      </c>
      <c r="M372" s="70">
        <f t="shared" si="112"/>
        <v>907.88</v>
      </c>
      <c r="N372" s="70">
        <f t="shared" si="112"/>
        <v>922.73</v>
      </c>
      <c r="O372" s="70">
        <f t="shared" si="112"/>
        <v>915.03</v>
      </c>
      <c r="P372" s="70">
        <f t="shared" si="112"/>
        <v>913.93</v>
      </c>
      <c r="Q372" s="70">
        <f t="shared" si="112"/>
        <v>928.32</v>
      </c>
      <c r="R372" s="70">
        <f t="shared" si="112"/>
        <v>923.21</v>
      </c>
      <c r="S372" s="70">
        <f t="shared" si="112"/>
        <v>922.41</v>
      </c>
      <c r="T372" s="70">
        <f t="shared" si="112"/>
        <v>914.07</v>
      </c>
      <c r="U372" s="70">
        <f t="shared" si="112"/>
        <v>918.9</v>
      </c>
      <c r="V372" s="70">
        <f t="shared" si="112"/>
        <v>905.92</v>
      </c>
      <c r="W372" s="70">
        <f t="shared" si="112"/>
        <v>907.24</v>
      </c>
      <c r="X372" s="70">
        <f t="shared" si="112"/>
        <v>908.79</v>
      </c>
      <c r="Y372" s="70">
        <f t="shared" si="112"/>
        <v>904.6</v>
      </c>
    </row>
    <row r="373" spans="1:25" s="62" customFormat="1" ht="18.75" hidden="1" customHeight="1" outlineLevel="1" x14ac:dyDescent="0.2">
      <c r="A373" s="57" t="s">
        <v>9</v>
      </c>
      <c r="B373" s="76">
        <v>651.55999999999995</v>
      </c>
      <c r="C373" s="74">
        <v>651.55999999999995</v>
      </c>
      <c r="D373" s="74">
        <v>651.55999999999995</v>
      </c>
      <c r="E373" s="74">
        <v>651.55999999999995</v>
      </c>
      <c r="F373" s="74">
        <v>651.55999999999995</v>
      </c>
      <c r="G373" s="74">
        <v>651.55999999999995</v>
      </c>
      <c r="H373" s="74">
        <v>651.55999999999995</v>
      </c>
      <c r="I373" s="74">
        <v>651.55999999999995</v>
      </c>
      <c r="J373" s="74">
        <v>651.55999999999995</v>
      </c>
      <c r="K373" s="74">
        <v>651.55999999999995</v>
      </c>
      <c r="L373" s="74">
        <v>651.55999999999995</v>
      </c>
      <c r="M373" s="74">
        <v>651.55999999999995</v>
      </c>
      <c r="N373" s="74">
        <v>651.55999999999995</v>
      </c>
      <c r="O373" s="74">
        <v>651.55999999999995</v>
      </c>
      <c r="P373" s="74">
        <v>651.55999999999995</v>
      </c>
      <c r="Q373" s="74">
        <v>651.55999999999995</v>
      </c>
      <c r="R373" s="74">
        <v>651.55999999999995</v>
      </c>
      <c r="S373" s="74">
        <v>651.55999999999995</v>
      </c>
      <c r="T373" s="74">
        <v>651.55999999999995</v>
      </c>
      <c r="U373" s="74">
        <v>651.55999999999995</v>
      </c>
      <c r="V373" s="74">
        <v>651.55999999999995</v>
      </c>
      <c r="W373" s="74">
        <v>651.55999999999995</v>
      </c>
      <c r="X373" s="74">
        <v>651.55999999999995</v>
      </c>
      <c r="Y373" s="81">
        <v>651.55999999999995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collapsed="1" thickBot="1" x14ac:dyDescent="0.25">
      <c r="A376" s="109">
        <v>11</v>
      </c>
      <c r="B376" s="101">
        <f t="shared" ref="B376:Y376" si="113">SUM(B377:B380)</f>
        <v>1671.4960000000001</v>
      </c>
      <c r="C376" s="102">
        <f t="shared" si="113"/>
        <v>1691.7660000000001</v>
      </c>
      <c r="D376" s="102">
        <f t="shared" si="113"/>
        <v>1685.646</v>
      </c>
      <c r="E376" s="103">
        <f t="shared" si="113"/>
        <v>1707.356</v>
      </c>
      <c r="F376" s="103">
        <f t="shared" si="113"/>
        <v>1705.076</v>
      </c>
      <c r="G376" s="103">
        <f t="shared" si="113"/>
        <v>1706.056</v>
      </c>
      <c r="H376" s="103">
        <f t="shared" si="113"/>
        <v>1824.1759999999999</v>
      </c>
      <c r="I376" s="103">
        <f t="shared" si="113"/>
        <v>1692.146</v>
      </c>
      <c r="J376" s="103">
        <f t="shared" si="113"/>
        <v>1694.096</v>
      </c>
      <c r="K376" s="104">
        <f t="shared" si="113"/>
        <v>1688.7760000000001</v>
      </c>
      <c r="L376" s="103">
        <f t="shared" si="113"/>
        <v>1690.576</v>
      </c>
      <c r="M376" s="105">
        <f t="shared" si="113"/>
        <v>1702.5360000000001</v>
      </c>
      <c r="N376" s="104">
        <f t="shared" si="113"/>
        <v>1706.836</v>
      </c>
      <c r="O376" s="103">
        <f t="shared" si="113"/>
        <v>1675.4560000000001</v>
      </c>
      <c r="P376" s="105">
        <f t="shared" si="113"/>
        <v>1702.7360000000001</v>
      </c>
      <c r="Q376" s="106">
        <f t="shared" si="113"/>
        <v>1705.7660000000001</v>
      </c>
      <c r="R376" s="103">
        <f t="shared" si="113"/>
        <v>1704.9360000000001</v>
      </c>
      <c r="S376" s="106">
        <f t="shared" si="113"/>
        <v>1744.316</v>
      </c>
      <c r="T376" s="103">
        <f t="shared" si="113"/>
        <v>1707.9460000000001</v>
      </c>
      <c r="U376" s="102">
        <f t="shared" si="113"/>
        <v>1680.1659999999999</v>
      </c>
      <c r="V376" s="102">
        <f t="shared" si="113"/>
        <v>1669.856</v>
      </c>
      <c r="W376" s="102">
        <f t="shared" si="113"/>
        <v>1667.7460000000001</v>
      </c>
      <c r="X376" s="102">
        <f t="shared" si="113"/>
        <v>1662.0360000000001</v>
      </c>
      <c r="Y376" s="107">
        <f t="shared" si="113"/>
        <v>1655.2359999999999</v>
      </c>
    </row>
    <row r="377" spans="1:25" s="62" customFormat="1" ht="18.75" hidden="1" customHeight="1" outlineLevel="1" x14ac:dyDescent="0.2">
      <c r="A377" s="56" t="s">
        <v>8</v>
      </c>
      <c r="B377" s="70">
        <f>B61</f>
        <v>1017.44</v>
      </c>
      <c r="C377" s="70">
        <f t="shared" ref="C377:Y377" si="114">C61</f>
        <v>1037.71</v>
      </c>
      <c r="D377" s="70">
        <f t="shared" si="114"/>
        <v>1031.5899999999999</v>
      </c>
      <c r="E377" s="70">
        <f t="shared" si="114"/>
        <v>1053.3</v>
      </c>
      <c r="F377" s="70">
        <f t="shared" si="114"/>
        <v>1051.02</v>
      </c>
      <c r="G377" s="70">
        <f t="shared" si="114"/>
        <v>1052</v>
      </c>
      <c r="H377" s="70">
        <f t="shared" si="114"/>
        <v>1170.1199999999999</v>
      </c>
      <c r="I377" s="70">
        <f t="shared" si="114"/>
        <v>1038.0899999999999</v>
      </c>
      <c r="J377" s="70">
        <f t="shared" si="114"/>
        <v>1040.04</v>
      </c>
      <c r="K377" s="70">
        <f t="shared" si="114"/>
        <v>1034.72</v>
      </c>
      <c r="L377" s="70">
        <f t="shared" si="114"/>
        <v>1036.52</v>
      </c>
      <c r="M377" s="70">
        <f t="shared" si="114"/>
        <v>1048.48</v>
      </c>
      <c r="N377" s="70">
        <f t="shared" si="114"/>
        <v>1052.78</v>
      </c>
      <c r="O377" s="70">
        <f t="shared" si="114"/>
        <v>1021.4</v>
      </c>
      <c r="P377" s="70">
        <f t="shared" si="114"/>
        <v>1048.68</v>
      </c>
      <c r="Q377" s="70">
        <f t="shared" si="114"/>
        <v>1051.71</v>
      </c>
      <c r="R377" s="70">
        <f t="shared" si="114"/>
        <v>1050.8800000000001</v>
      </c>
      <c r="S377" s="70">
        <f t="shared" si="114"/>
        <v>1090.26</v>
      </c>
      <c r="T377" s="70">
        <f t="shared" si="114"/>
        <v>1053.8900000000001</v>
      </c>
      <c r="U377" s="70">
        <f t="shared" si="114"/>
        <v>1026.1099999999999</v>
      </c>
      <c r="V377" s="70">
        <f t="shared" si="114"/>
        <v>1015.8</v>
      </c>
      <c r="W377" s="70">
        <f t="shared" si="114"/>
        <v>1013.69</v>
      </c>
      <c r="X377" s="70">
        <f t="shared" si="114"/>
        <v>1007.98</v>
      </c>
      <c r="Y377" s="70">
        <f t="shared" si="114"/>
        <v>1001.18</v>
      </c>
    </row>
    <row r="378" spans="1:25" s="62" customFormat="1" ht="18.75" hidden="1" customHeight="1" outlineLevel="1" x14ac:dyDescent="0.2">
      <c r="A378" s="57" t="s">
        <v>9</v>
      </c>
      <c r="B378" s="76">
        <v>651.55999999999995</v>
      </c>
      <c r="C378" s="74">
        <v>651.55999999999995</v>
      </c>
      <c r="D378" s="74">
        <v>651.55999999999995</v>
      </c>
      <c r="E378" s="74">
        <v>651.55999999999995</v>
      </c>
      <c r="F378" s="74">
        <v>651.55999999999995</v>
      </c>
      <c r="G378" s="74">
        <v>651.55999999999995</v>
      </c>
      <c r="H378" s="74">
        <v>651.55999999999995</v>
      </c>
      <c r="I378" s="74">
        <v>651.55999999999995</v>
      </c>
      <c r="J378" s="74">
        <v>651.55999999999995</v>
      </c>
      <c r="K378" s="74">
        <v>651.55999999999995</v>
      </c>
      <c r="L378" s="74">
        <v>651.55999999999995</v>
      </c>
      <c r="M378" s="74">
        <v>651.55999999999995</v>
      </c>
      <c r="N378" s="74">
        <v>651.55999999999995</v>
      </c>
      <c r="O378" s="74">
        <v>651.55999999999995</v>
      </c>
      <c r="P378" s="74">
        <v>651.55999999999995</v>
      </c>
      <c r="Q378" s="74">
        <v>651.55999999999995</v>
      </c>
      <c r="R378" s="74">
        <v>651.55999999999995</v>
      </c>
      <c r="S378" s="74">
        <v>651.55999999999995</v>
      </c>
      <c r="T378" s="74">
        <v>651.55999999999995</v>
      </c>
      <c r="U378" s="74">
        <v>651.55999999999995</v>
      </c>
      <c r="V378" s="74">
        <v>651.55999999999995</v>
      </c>
      <c r="W378" s="74">
        <v>651.55999999999995</v>
      </c>
      <c r="X378" s="74">
        <v>651.55999999999995</v>
      </c>
      <c r="Y378" s="81">
        <v>651.55999999999995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2.496</v>
      </c>
      <c r="C380" s="75">
        <v>2.496</v>
      </c>
      <c r="D380" s="75">
        <v>2.496</v>
      </c>
      <c r="E380" s="75">
        <v>2.496</v>
      </c>
      <c r="F380" s="75">
        <v>2.496</v>
      </c>
      <c r="G380" s="75">
        <v>2.496</v>
      </c>
      <c r="H380" s="75">
        <v>2.496</v>
      </c>
      <c r="I380" s="75">
        <v>2.496</v>
      </c>
      <c r="J380" s="75">
        <v>2.496</v>
      </c>
      <c r="K380" s="75">
        <v>2.496</v>
      </c>
      <c r="L380" s="75">
        <v>2.496</v>
      </c>
      <c r="M380" s="75">
        <v>2.496</v>
      </c>
      <c r="N380" s="75">
        <v>2.496</v>
      </c>
      <c r="O380" s="75">
        <v>2.496</v>
      </c>
      <c r="P380" s="75">
        <v>2.496</v>
      </c>
      <c r="Q380" s="75">
        <v>2.496</v>
      </c>
      <c r="R380" s="75">
        <v>2.496</v>
      </c>
      <c r="S380" s="75">
        <v>2.496</v>
      </c>
      <c r="T380" s="75">
        <v>2.496</v>
      </c>
      <c r="U380" s="75">
        <v>2.496</v>
      </c>
      <c r="V380" s="75">
        <v>2.496</v>
      </c>
      <c r="W380" s="75">
        <v>2.496</v>
      </c>
      <c r="X380" s="75">
        <v>2.496</v>
      </c>
      <c r="Y380" s="82">
        <v>2.496</v>
      </c>
    </row>
    <row r="381" spans="1:25" s="62" customFormat="1" ht="18.75" customHeight="1" collapsed="1" thickBot="1" x14ac:dyDescent="0.25">
      <c r="A381" s="112">
        <v>12</v>
      </c>
      <c r="B381" s="101">
        <f t="shared" ref="B381:Y381" si="115">SUM(B382:B385)</f>
        <v>1629.9360000000001</v>
      </c>
      <c r="C381" s="102">
        <f t="shared" si="115"/>
        <v>1627.4259999999999</v>
      </c>
      <c r="D381" s="102">
        <f t="shared" si="115"/>
        <v>1632.2860000000001</v>
      </c>
      <c r="E381" s="103">
        <f t="shared" si="115"/>
        <v>1642.886</v>
      </c>
      <c r="F381" s="103">
        <f t="shared" si="115"/>
        <v>1631.356</v>
      </c>
      <c r="G381" s="103">
        <f t="shared" si="115"/>
        <v>1704.4159999999999</v>
      </c>
      <c r="H381" s="103">
        <f t="shared" si="115"/>
        <v>1737.4059999999999</v>
      </c>
      <c r="I381" s="103">
        <f t="shared" si="115"/>
        <v>1632.1759999999999</v>
      </c>
      <c r="J381" s="103">
        <f t="shared" si="115"/>
        <v>1664.0160000000001</v>
      </c>
      <c r="K381" s="104">
        <f t="shared" si="115"/>
        <v>1655.2260000000001</v>
      </c>
      <c r="L381" s="103">
        <f t="shared" si="115"/>
        <v>1672.0360000000001</v>
      </c>
      <c r="M381" s="105">
        <f t="shared" si="115"/>
        <v>1686.1960000000001</v>
      </c>
      <c r="N381" s="104">
        <f t="shared" si="115"/>
        <v>1631.6559999999999</v>
      </c>
      <c r="O381" s="103">
        <f t="shared" si="115"/>
        <v>1630.5160000000001</v>
      </c>
      <c r="P381" s="105">
        <f t="shared" si="115"/>
        <v>1647.616</v>
      </c>
      <c r="Q381" s="106">
        <f t="shared" si="115"/>
        <v>1687.1960000000001</v>
      </c>
      <c r="R381" s="103">
        <f t="shared" si="115"/>
        <v>1732.116</v>
      </c>
      <c r="S381" s="106">
        <f t="shared" si="115"/>
        <v>1650.4059999999999</v>
      </c>
      <c r="T381" s="103">
        <f t="shared" si="115"/>
        <v>1613.046</v>
      </c>
      <c r="U381" s="102">
        <f t="shared" si="115"/>
        <v>1600.9560000000001</v>
      </c>
      <c r="V381" s="102">
        <f t="shared" si="115"/>
        <v>1611.046</v>
      </c>
      <c r="W381" s="102">
        <f t="shared" si="115"/>
        <v>1609.346</v>
      </c>
      <c r="X381" s="102">
        <f t="shared" si="115"/>
        <v>1612.4160000000002</v>
      </c>
      <c r="Y381" s="107">
        <f t="shared" si="115"/>
        <v>1621.576</v>
      </c>
    </row>
    <row r="382" spans="1:25" s="62" customFormat="1" ht="18.75" hidden="1" customHeight="1" outlineLevel="1" x14ac:dyDescent="0.2">
      <c r="A382" s="56" t="s">
        <v>8</v>
      </c>
      <c r="B382" s="70">
        <f>B66</f>
        <v>975.88</v>
      </c>
      <c r="C382" s="70">
        <f t="shared" ref="C382:Y382" si="116">C66</f>
        <v>973.37</v>
      </c>
      <c r="D382" s="70">
        <f t="shared" si="116"/>
        <v>978.23</v>
      </c>
      <c r="E382" s="70">
        <f t="shared" si="116"/>
        <v>988.83</v>
      </c>
      <c r="F382" s="70">
        <f t="shared" si="116"/>
        <v>977.3</v>
      </c>
      <c r="G382" s="70">
        <f t="shared" si="116"/>
        <v>1050.3599999999999</v>
      </c>
      <c r="H382" s="70">
        <f t="shared" si="116"/>
        <v>1083.3499999999999</v>
      </c>
      <c r="I382" s="70">
        <f t="shared" si="116"/>
        <v>978.12</v>
      </c>
      <c r="J382" s="70">
        <f t="shared" si="116"/>
        <v>1009.96</v>
      </c>
      <c r="K382" s="70">
        <f t="shared" si="116"/>
        <v>1001.17</v>
      </c>
      <c r="L382" s="70">
        <f t="shared" si="116"/>
        <v>1017.98</v>
      </c>
      <c r="M382" s="70">
        <f t="shared" si="116"/>
        <v>1032.1400000000001</v>
      </c>
      <c r="N382" s="70">
        <f t="shared" si="116"/>
        <v>977.6</v>
      </c>
      <c r="O382" s="70">
        <f t="shared" si="116"/>
        <v>976.46</v>
      </c>
      <c r="P382" s="70">
        <f t="shared" si="116"/>
        <v>993.56</v>
      </c>
      <c r="Q382" s="70">
        <f t="shared" si="116"/>
        <v>1033.1400000000001</v>
      </c>
      <c r="R382" s="70">
        <f t="shared" si="116"/>
        <v>1078.06</v>
      </c>
      <c r="S382" s="70">
        <f t="shared" si="116"/>
        <v>996.35</v>
      </c>
      <c r="T382" s="70">
        <f t="shared" si="116"/>
        <v>958.99</v>
      </c>
      <c r="U382" s="70">
        <f t="shared" si="116"/>
        <v>946.9</v>
      </c>
      <c r="V382" s="70">
        <f t="shared" si="116"/>
        <v>956.99</v>
      </c>
      <c r="W382" s="70">
        <f t="shared" si="116"/>
        <v>955.29</v>
      </c>
      <c r="X382" s="70">
        <f t="shared" si="116"/>
        <v>958.36</v>
      </c>
      <c r="Y382" s="70">
        <f t="shared" si="116"/>
        <v>967.52</v>
      </c>
    </row>
    <row r="383" spans="1:25" s="62" customFormat="1" ht="18.75" hidden="1" customHeight="1" outlineLevel="1" x14ac:dyDescent="0.2">
      <c r="A383" s="57" t="s">
        <v>9</v>
      </c>
      <c r="B383" s="76">
        <v>651.55999999999995</v>
      </c>
      <c r="C383" s="74">
        <v>651.55999999999995</v>
      </c>
      <c r="D383" s="74">
        <v>651.55999999999995</v>
      </c>
      <c r="E383" s="74">
        <v>651.55999999999995</v>
      </c>
      <c r="F383" s="74">
        <v>651.55999999999995</v>
      </c>
      <c r="G383" s="74">
        <v>651.55999999999995</v>
      </c>
      <c r="H383" s="74">
        <v>651.55999999999995</v>
      </c>
      <c r="I383" s="74">
        <v>651.55999999999995</v>
      </c>
      <c r="J383" s="74">
        <v>651.55999999999995</v>
      </c>
      <c r="K383" s="74">
        <v>651.55999999999995</v>
      </c>
      <c r="L383" s="74">
        <v>651.55999999999995</v>
      </c>
      <c r="M383" s="74">
        <v>651.55999999999995</v>
      </c>
      <c r="N383" s="74">
        <v>651.55999999999995</v>
      </c>
      <c r="O383" s="74">
        <v>651.55999999999995</v>
      </c>
      <c r="P383" s="74">
        <v>651.55999999999995</v>
      </c>
      <c r="Q383" s="74">
        <v>651.55999999999995</v>
      </c>
      <c r="R383" s="74">
        <v>651.55999999999995</v>
      </c>
      <c r="S383" s="74">
        <v>651.55999999999995</v>
      </c>
      <c r="T383" s="74">
        <v>651.55999999999995</v>
      </c>
      <c r="U383" s="74">
        <v>651.55999999999995</v>
      </c>
      <c r="V383" s="74">
        <v>651.55999999999995</v>
      </c>
      <c r="W383" s="74">
        <v>651.55999999999995</v>
      </c>
      <c r="X383" s="74">
        <v>651.55999999999995</v>
      </c>
      <c r="Y383" s="81">
        <v>651.55999999999995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2.496</v>
      </c>
      <c r="C385" s="75">
        <v>2.496</v>
      </c>
      <c r="D385" s="75">
        <v>2.496</v>
      </c>
      <c r="E385" s="75">
        <v>2.496</v>
      </c>
      <c r="F385" s="75">
        <v>2.496</v>
      </c>
      <c r="G385" s="75">
        <v>2.496</v>
      </c>
      <c r="H385" s="75">
        <v>2.496</v>
      </c>
      <c r="I385" s="75">
        <v>2.496</v>
      </c>
      <c r="J385" s="75">
        <v>2.496</v>
      </c>
      <c r="K385" s="75">
        <v>2.496</v>
      </c>
      <c r="L385" s="75">
        <v>2.496</v>
      </c>
      <c r="M385" s="75">
        <v>2.496</v>
      </c>
      <c r="N385" s="75">
        <v>2.496</v>
      </c>
      <c r="O385" s="75">
        <v>2.496</v>
      </c>
      <c r="P385" s="75">
        <v>2.496</v>
      </c>
      <c r="Q385" s="75">
        <v>2.496</v>
      </c>
      <c r="R385" s="75">
        <v>2.496</v>
      </c>
      <c r="S385" s="75">
        <v>2.496</v>
      </c>
      <c r="T385" s="75">
        <v>2.496</v>
      </c>
      <c r="U385" s="75">
        <v>2.496</v>
      </c>
      <c r="V385" s="75">
        <v>2.496</v>
      </c>
      <c r="W385" s="75">
        <v>2.496</v>
      </c>
      <c r="X385" s="75">
        <v>2.496</v>
      </c>
      <c r="Y385" s="82">
        <v>2.496</v>
      </c>
    </row>
    <row r="386" spans="1:25" s="62" customFormat="1" ht="18.75" customHeight="1" collapsed="1" thickBot="1" x14ac:dyDescent="0.25">
      <c r="A386" s="109">
        <v>13</v>
      </c>
      <c r="B386" s="101">
        <f t="shared" ref="B386:Y386" si="117">SUM(B387:B390)</f>
        <v>1667.5260000000001</v>
      </c>
      <c r="C386" s="102">
        <f t="shared" si="117"/>
        <v>1681.796</v>
      </c>
      <c r="D386" s="102">
        <f t="shared" si="117"/>
        <v>1674.8760000000002</v>
      </c>
      <c r="E386" s="103">
        <f t="shared" si="117"/>
        <v>1696.586</v>
      </c>
      <c r="F386" s="103">
        <f t="shared" si="117"/>
        <v>1688.566</v>
      </c>
      <c r="G386" s="103">
        <f t="shared" si="117"/>
        <v>1676.7159999999999</v>
      </c>
      <c r="H386" s="103">
        <f t="shared" si="117"/>
        <v>1685.806</v>
      </c>
      <c r="I386" s="103">
        <f t="shared" si="117"/>
        <v>1672.2359999999999</v>
      </c>
      <c r="J386" s="103">
        <f t="shared" si="117"/>
        <v>1654.886</v>
      </c>
      <c r="K386" s="104">
        <f t="shared" si="117"/>
        <v>1673.576</v>
      </c>
      <c r="L386" s="103">
        <f t="shared" si="117"/>
        <v>1676.7860000000001</v>
      </c>
      <c r="M386" s="105">
        <f t="shared" si="117"/>
        <v>1678.136</v>
      </c>
      <c r="N386" s="104">
        <f t="shared" si="117"/>
        <v>1663.616</v>
      </c>
      <c r="O386" s="103">
        <f t="shared" si="117"/>
        <v>1665.7060000000001</v>
      </c>
      <c r="P386" s="105">
        <f t="shared" si="117"/>
        <v>1665.6559999999999</v>
      </c>
      <c r="Q386" s="106">
        <f t="shared" si="117"/>
        <v>1689.2460000000001</v>
      </c>
      <c r="R386" s="103">
        <f t="shared" si="117"/>
        <v>1689.9560000000001</v>
      </c>
      <c r="S386" s="106">
        <f t="shared" si="117"/>
        <v>1682.576</v>
      </c>
      <c r="T386" s="103">
        <f t="shared" si="117"/>
        <v>1680.9460000000001</v>
      </c>
      <c r="U386" s="102">
        <f t="shared" si="117"/>
        <v>1676.616</v>
      </c>
      <c r="V386" s="102">
        <f t="shared" si="117"/>
        <v>1643.576</v>
      </c>
      <c r="W386" s="102">
        <f t="shared" si="117"/>
        <v>1663.7560000000001</v>
      </c>
      <c r="X386" s="102">
        <f t="shared" si="117"/>
        <v>1660.9760000000001</v>
      </c>
      <c r="Y386" s="107">
        <f t="shared" si="117"/>
        <v>1647.2860000000001</v>
      </c>
    </row>
    <row r="387" spans="1:25" s="62" customFormat="1" ht="18.75" hidden="1" customHeight="1" outlineLevel="1" x14ac:dyDescent="0.2">
      <c r="A387" s="56" t="s">
        <v>8</v>
      </c>
      <c r="B387" s="70">
        <f>B71</f>
        <v>1013.47</v>
      </c>
      <c r="C387" s="70">
        <f t="shared" ref="C387:Y387" si="118">C71</f>
        <v>1027.74</v>
      </c>
      <c r="D387" s="70">
        <f t="shared" si="118"/>
        <v>1020.82</v>
      </c>
      <c r="E387" s="70">
        <f t="shared" si="118"/>
        <v>1042.53</v>
      </c>
      <c r="F387" s="70">
        <f t="shared" si="118"/>
        <v>1034.51</v>
      </c>
      <c r="G387" s="70">
        <f t="shared" si="118"/>
        <v>1022.66</v>
      </c>
      <c r="H387" s="70">
        <f t="shared" si="118"/>
        <v>1031.75</v>
      </c>
      <c r="I387" s="70">
        <f t="shared" si="118"/>
        <v>1018.18</v>
      </c>
      <c r="J387" s="70">
        <f t="shared" si="118"/>
        <v>1000.83</v>
      </c>
      <c r="K387" s="70">
        <f t="shared" si="118"/>
        <v>1019.52</v>
      </c>
      <c r="L387" s="70">
        <f t="shared" si="118"/>
        <v>1022.73</v>
      </c>
      <c r="M387" s="70">
        <f t="shared" si="118"/>
        <v>1024.08</v>
      </c>
      <c r="N387" s="70">
        <f t="shared" si="118"/>
        <v>1009.56</v>
      </c>
      <c r="O387" s="70">
        <f t="shared" si="118"/>
        <v>1011.65</v>
      </c>
      <c r="P387" s="70">
        <f t="shared" si="118"/>
        <v>1011.6</v>
      </c>
      <c r="Q387" s="70">
        <f t="shared" si="118"/>
        <v>1035.19</v>
      </c>
      <c r="R387" s="70">
        <f t="shared" si="118"/>
        <v>1035.9000000000001</v>
      </c>
      <c r="S387" s="70">
        <f t="shared" si="118"/>
        <v>1028.52</v>
      </c>
      <c r="T387" s="70">
        <f t="shared" si="118"/>
        <v>1026.8900000000001</v>
      </c>
      <c r="U387" s="70">
        <f t="shared" si="118"/>
        <v>1022.56</v>
      </c>
      <c r="V387" s="70">
        <f t="shared" si="118"/>
        <v>989.52</v>
      </c>
      <c r="W387" s="70">
        <f t="shared" si="118"/>
        <v>1009.7</v>
      </c>
      <c r="X387" s="70">
        <f t="shared" si="118"/>
        <v>1006.92</v>
      </c>
      <c r="Y387" s="70">
        <f t="shared" si="118"/>
        <v>993.23</v>
      </c>
    </row>
    <row r="388" spans="1:25" s="62" customFormat="1" ht="18.75" hidden="1" customHeight="1" outlineLevel="1" x14ac:dyDescent="0.2">
      <c r="A388" s="57" t="s">
        <v>9</v>
      </c>
      <c r="B388" s="76">
        <v>651.55999999999995</v>
      </c>
      <c r="C388" s="74">
        <v>651.55999999999995</v>
      </c>
      <c r="D388" s="74">
        <v>651.55999999999995</v>
      </c>
      <c r="E388" s="74">
        <v>651.55999999999995</v>
      </c>
      <c r="F388" s="74">
        <v>651.55999999999995</v>
      </c>
      <c r="G388" s="74">
        <v>651.55999999999995</v>
      </c>
      <c r="H388" s="74">
        <v>651.55999999999995</v>
      </c>
      <c r="I388" s="74">
        <v>651.55999999999995</v>
      </c>
      <c r="J388" s="74">
        <v>651.55999999999995</v>
      </c>
      <c r="K388" s="74">
        <v>651.55999999999995</v>
      </c>
      <c r="L388" s="74">
        <v>651.55999999999995</v>
      </c>
      <c r="M388" s="74">
        <v>651.55999999999995</v>
      </c>
      <c r="N388" s="74">
        <v>651.55999999999995</v>
      </c>
      <c r="O388" s="74">
        <v>651.55999999999995</v>
      </c>
      <c r="P388" s="74">
        <v>651.55999999999995</v>
      </c>
      <c r="Q388" s="74">
        <v>651.55999999999995</v>
      </c>
      <c r="R388" s="74">
        <v>651.55999999999995</v>
      </c>
      <c r="S388" s="74">
        <v>651.55999999999995</v>
      </c>
      <c r="T388" s="74">
        <v>651.55999999999995</v>
      </c>
      <c r="U388" s="74">
        <v>651.55999999999995</v>
      </c>
      <c r="V388" s="74">
        <v>651.55999999999995</v>
      </c>
      <c r="W388" s="74">
        <v>651.55999999999995</v>
      </c>
      <c r="X388" s="74">
        <v>651.55999999999995</v>
      </c>
      <c r="Y388" s="81">
        <v>651.55999999999995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2.496</v>
      </c>
      <c r="C390" s="75">
        <v>2.496</v>
      </c>
      <c r="D390" s="75">
        <v>2.496</v>
      </c>
      <c r="E390" s="75">
        <v>2.496</v>
      </c>
      <c r="F390" s="75">
        <v>2.496</v>
      </c>
      <c r="G390" s="75">
        <v>2.496</v>
      </c>
      <c r="H390" s="75">
        <v>2.496</v>
      </c>
      <c r="I390" s="75">
        <v>2.496</v>
      </c>
      <c r="J390" s="75">
        <v>2.496</v>
      </c>
      <c r="K390" s="75">
        <v>2.496</v>
      </c>
      <c r="L390" s="75">
        <v>2.496</v>
      </c>
      <c r="M390" s="75">
        <v>2.496</v>
      </c>
      <c r="N390" s="75">
        <v>2.496</v>
      </c>
      <c r="O390" s="75">
        <v>2.496</v>
      </c>
      <c r="P390" s="75">
        <v>2.496</v>
      </c>
      <c r="Q390" s="75">
        <v>2.496</v>
      </c>
      <c r="R390" s="75">
        <v>2.496</v>
      </c>
      <c r="S390" s="75">
        <v>2.496</v>
      </c>
      <c r="T390" s="75">
        <v>2.496</v>
      </c>
      <c r="U390" s="75">
        <v>2.496</v>
      </c>
      <c r="V390" s="75">
        <v>2.496</v>
      </c>
      <c r="W390" s="75">
        <v>2.496</v>
      </c>
      <c r="X390" s="75">
        <v>2.496</v>
      </c>
      <c r="Y390" s="82">
        <v>2.496</v>
      </c>
    </row>
    <row r="391" spans="1:25" s="62" customFormat="1" ht="18.75" customHeight="1" collapsed="1" thickBot="1" x14ac:dyDescent="0.25">
      <c r="A391" s="112">
        <v>14</v>
      </c>
      <c r="B391" s="101">
        <f t="shared" ref="B391:Y391" si="119">SUM(B392:B395)</f>
        <v>1596.9160000000002</v>
      </c>
      <c r="C391" s="102">
        <f t="shared" si="119"/>
        <v>1596.4659999999999</v>
      </c>
      <c r="D391" s="102">
        <f t="shared" si="119"/>
        <v>1612.2359999999999</v>
      </c>
      <c r="E391" s="103">
        <f t="shared" si="119"/>
        <v>1608.4760000000001</v>
      </c>
      <c r="F391" s="103">
        <f t="shared" si="119"/>
        <v>1617.586</v>
      </c>
      <c r="G391" s="103">
        <f t="shared" si="119"/>
        <v>1612.616</v>
      </c>
      <c r="H391" s="103">
        <f t="shared" si="119"/>
        <v>1619.886</v>
      </c>
      <c r="I391" s="103">
        <f t="shared" si="119"/>
        <v>1605.9659999999999</v>
      </c>
      <c r="J391" s="103">
        <f t="shared" si="119"/>
        <v>1604.7159999999999</v>
      </c>
      <c r="K391" s="104">
        <f t="shared" si="119"/>
        <v>1594.366</v>
      </c>
      <c r="L391" s="103">
        <f t="shared" si="119"/>
        <v>1582.1460000000002</v>
      </c>
      <c r="M391" s="105">
        <f t="shared" si="119"/>
        <v>1582.836</v>
      </c>
      <c r="N391" s="104">
        <f t="shared" si="119"/>
        <v>654.05599999999993</v>
      </c>
      <c r="O391" s="103">
        <f t="shared" si="119"/>
        <v>1578.386</v>
      </c>
      <c r="P391" s="105">
        <f t="shared" si="119"/>
        <v>1605.9659999999999</v>
      </c>
      <c r="Q391" s="106">
        <f t="shared" si="119"/>
        <v>1608.5060000000001</v>
      </c>
      <c r="R391" s="103">
        <f t="shared" si="119"/>
        <v>1627.9659999999999</v>
      </c>
      <c r="S391" s="106">
        <f t="shared" si="119"/>
        <v>1627.9259999999999</v>
      </c>
      <c r="T391" s="103">
        <f t="shared" si="119"/>
        <v>1690.796</v>
      </c>
      <c r="U391" s="102">
        <f t="shared" si="119"/>
        <v>1593.4459999999999</v>
      </c>
      <c r="V391" s="102">
        <f t="shared" si="119"/>
        <v>1601.4259999999999</v>
      </c>
      <c r="W391" s="102">
        <f t="shared" si="119"/>
        <v>1593.6860000000001</v>
      </c>
      <c r="X391" s="102">
        <f t="shared" si="119"/>
        <v>1588.106</v>
      </c>
      <c r="Y391" s="107">
        <f t="shared" si="119"/>
        <v>1585.796</v>
      </c>
    </row>
    <row r="392" spans="1:25" s="62" customFormat="1" ht="18.75" hidden="1" customHeight="1" outlineLevel="1" x14ac:dyDescent="0.2">
      <c r="A392" s="56" t="s">
        <v>8</v>
      </c>
      <c r="B392" s="70">
        <f>B76</f>
        <v>942.86</v>
      </c>
      <c r="C392" s="70">
        <f t="shared" ref="C392:Y392" si="120">C76</f>
        <v>942.41</v>
      </c>
      <c r="D392" s="70">
        <f t="shared" si="120"/>
        <v>958.18</v>
      </c>
      <c r="E392" s="70">
        <f t="shared" si="120"/>
        <v>954.42</v>
      </c>
      <c r="F392" s="70">
        <f t="shared" si="120"/>
        <v>963.53</v>
      </c>
      <c r="G392" s="70">
        <f t="shared" si="120"/>
        <v>958.56</v>
      </c>
      <c r="H392" s="70">
        <f t="shared" si="120"/>
        <v>965.83</v>
      </c>
      <c r="I392" s="70">
        <f t="shared" si="120"/>
        <v>951.91</v>
      </c>
      <c r="J392" s="70">
        <f t="shared" si="120"/>
        <v>950.66</v>
      </c>
      <c r="K392" s="70">
        <f t="shared" si="120"/>
        <v>940.31</v>
      </c>
      <c r="L392" s="70">
        <f t="shared" si="120"/>
        <v>928.09</v>
      </c>
      <c r="M392" s="70">
        <f t="shared" si="120"/>
        <v>928.78</v>
      </c>
      <c r="N392" s="70" t="str">
        <f t="shared" si="120"/>
        <v>931</v>
      </c>
      <c r="O392" s="70">
        <f t="shared" si="120"/>
        <v>924.33</v>
      </c>
      <c r="P392" s="70">
        <f t="shared" si="120"/>
        <v>951.91</v>
      </c>
      <c r="Q392" s="70">
        <f t="shared" si="120"/>
        <v>954.45</v>
      </c>
      <c r="R392" s="70">
        <f t="shared" si="120"/>
        <v>973.91</v>
      </c>
      <c r="S392" s="70">
        <f t="shared" si="120"/>
        <v>973.87</v>
      </c>
      <c r="T392" s="70">
        <f t="shared" si="120"/>
        <v>1036.74</v>
      </c>
      <c r="U392" s="70">
        <f t="shared" si="120"/>
        <v>939.39</v>
      </c>
      <c r="V392" s="70">
        <f t="shared" si="120"/>
        <v>947.37</v>
      </c>
      <c r="W392" s="70">
        <f t="shared" si="120"/>
        <v>939.63</v>
      </c>
      <c r="X392" s="70">
        <f t="shared" si="120"/>
        <v>934.05</v>
      </c>
      <c r="Y392" s="70">
        <f t="shared" si="120"/>
        <v>931.74</v>
      </c>
    </row>
    <row r="393" spans="1:25" s="62" customFormat="1" ht="18.75" hidden="1" customHeight="1" outlineLevel="1" x14ac:dyDescent="0.2">
      <c r="A393" s="57" t="s">
        <v>9</v>
      </c>
      <c r="B393" s="76">
        <v>651.55999999999995</v>
      </c>
      <c r="C393" s="74">
        <v>651.55999999999995</v>
      </c>
      <c r="D393" s="74">
        <v>651.55999999999995</v>
      </c>
      <c r="E393" s="74">
        <v>651.55999999999995</v>
      </c>
      <c r="F393" s="74">
        <v>651.55999999999995</v>
      </c>
      <c r="G393" s="74">
        <v>651.55999999999995</v>
      </c>
      <c r="H393" s="74">
        <v>651.55999999999995</v>
      </c>
      <c r="I393" s="74">
        <v>651.55999999999995</v>
      </c>
      <c r="J393" s="74">
        <v>651.55999999999995</v>
      </c>
      <c r="K393" s="74">
        <v>651.55999999999995</v>
      </c>
      <c r="L393" s="74">
        <v>651.55999999999995</v>
      </c>
      <c r="M393" s="74">
        <v>651.55999999999995</v>
      </c>
      <c r="N393" s="74">
        <v>651.55999999999995</v>
      </c>
      <c r="O393" s="74">
        <v>651.55999999999995</v>
      </c>
      <c r="P393" s="74">
        <v>651.55999999999995</v>
      </c>
      <c r="Q393" s="74">
        <v>651.55999999999995</v>
      </c>
      <c r="R393" s="74">
        <v>651.55999999999995</v>
      </c>
      <c r="S393" s="74">
        <v>651.55999999999995</v>
      </c>
      <c r="T393" s="74">
        <v>651.55999999999995</v>
      </c>
      <c r="U393" s="74">
        <v>651.55999999999995</v>
      </c>
      <c r="V393" s="74">
        <v>651.55999999999995</v>
      </c>
      <c r="W393" s="74">
        <v>651.55999999999995</v>
      </c>
      <c r="X393" s="74">
        <v>651.55999999999995</v>
      </c>
      <c r="Y393" s="81">
        <v>651.55999999999995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2.496</v>
      </c>
      <c r="C395" s="75">
        <v>2.496</v>
      </c>
      <c r="D395" s="75">
        <v>2.496</v>
      </c>
      <c r="E395" s="75">
        <v>2.496</v>
      </c>
      <c r="F395" s="75">
        <v>2.496</v>
      </c>
      <c r="G395" s="75">
        <v>2.496</v>
      </c>
      <c r="H395" s="75">
        <v>2.496</v>
      </c>
      <c r="I395" s="75">
        <v>2.496</v>
      </c>
      <c r="J395" s="75">
        <v>2.496</v>
      </c>
      <c r="K395" s="75">
        <v>2.496</v>
      </c>
      <c r="L395" s="75">
        <v>2.496</v>
      </c>
      <c r="M395" s="75">
        <v>2.496</v>
      </c>
      <c r="N395" s="75">
        <v>2.496</v>
      </c>
      <c r="O395" s="75">
        <v>2.496</v>
      </c>
      <c r="P395" s="75">
        <v>2.496</v>
      </c>
      <c r="Q395" s="75">
        <v>2.496</v>
      </c>
      <c r="R395" s="75">
        <v>2.496</v>
      </c>
      <c r="S395" s="75">
        <v>2.496</v>
      </c>
      <c r="T395" s="75">
        <v>2.496</v>
      </c>
      <c r="U395" s="75">
        <v>2.496</v>
      </c>
      <c r="V395" s="75">
        <v>2.496</v>
      </c>
      <c r="W395" s="75">
        <v>2.496</v>
      </c>
      <c r="X395" s="75">
        <v>2.496</v>
      </c>
      <c r="Y395" s="82">
        <v>2.496</v>
      </c>
    </row>
    <row r="396" spans="1:25" s="62" customFormat="1" ht="18.75" customHeight="1" collapsed="1" thickBot="1" x14ac:dyDescent="0.25">
      <c r="A396" s="109">
        <v>15</v>
      </c>
      <c r="B396" s="101">
        <f t="shared" ref="B396:Y396" si="121">SUM(B397:B400)</f>
        <v>1610.596</v>
      </c>
      <c r="C396" s="102">
        <f t="shared" si="121"/>
        <v>1607.4259999999999</v>
      </c>
      <c r="D396" s="102">
        <f t="shared" si="121"/>
        <v>1605.046</v>
      </c>
      <c r="E396" s="103">
        <f t="shared" si="121"/>
        <v>1629.1759999999999</v>
      </c>
      <c r="F396" s="103">
        <f t="shared" si="121"/>
        <v>1617.106</v>
      </c>
      <c r="G396" s="103">
        <f t="shared" si="121"/>
        <v>1622.596</v>
      </c>
      <c r="H396" s="103">
        <f t="shared" si="121"/>
        <v>1662.8960000000002</v>
      </c>
      <c r="I396" s="103">
        <f t="shared" si="121"/>
        <v>1625.6460000000002</v>
      </c>
      <c r="J396" s="103">
        <f t="shared" si="121"/>
        <v>1626.2660000000001</v>
      </c>
      <c r="K396" s="104">
        <f t="shared" si="121"/>
        <v>1618.4760000000001</v>
      </c>
      <c r="L396" s="103">
        <f t="shared" si="121"/>
        <v>1617.616</v>
      </c>
      <c r="M396" s="105">
        <f t="shared" si="121"/>
        <v>1622.4560000000001</v>
      </c>
      <c r="N396" s="104">
        <f t="shared" si="121"/>
        <v>1610.9360000000001</v>
      </c>
      <c r="O396" s="103">
        <f t="shared" si="121"/>
        <v>1603.2860000000001</v>
      </c>
      <c r="P396" s="105">
        <f t="shared" si="121"/>
        <v>1626.356</v>
      </c>
      <c r="Q396" s="106">
        <f t="shared" si="121"/>
        <v>1641.386</v>
      </c>
      <c r="R396" s="103">
        <f t="shared" si="121"/>
        <v>1638.836</v>
      </c>
      <c r="S396" s="106">
        <f t="shared" si="121"/>
        <v>1619.836</v>
      </c>
      <c r="T396" s="103">
        <f t="shared" si="121"/>
        <v>1612.9360000000001</v>
      </c>
      <c r="U396" s="102">
        <f t="shared" si="121"/>
        <v>1594.366</v>
      </c>
      <c r="V396" s="102">
        <f t="shared" si="121"/>
        <v>1578.6660000000002</v>
      </c>
      <c r="W396" s="102">
        <f t="shared" si="121"/>
        <v>1599.1260000000002</v>
      </c>
      <c r="X396" s="102">
        <f t="shared" si="121"/>
        <v>1602.826</v>
      </c>
      <c r="Y396" s="107">
        <f t="shared" si="121"/>
        <v>1598.136</v>
      </c>
    </row>
    <row r="397" spans="1:25" s="62" customFormat="1" ht="18.75" hidden="1" customHeight="1" outlineLevel="1" x14ac:dyDescent="0.2">
      <c r="A397" s="56" t="s">
        <v>8</v>
      </c>
      <c r="B397" s="70">
        <f>B81</f>
        <v>956.54</v>
      </c>
      <c r="C397" s="70">
        <f t="shared" ref="C397:Y397" si="122">C81</f>
        <v>953.37</v>
      </c>
      <c r="D397" s="70">
        <f t="shared" si="122"/>
        <v>950.99</v>
      </c>
      <c r="E397" s="70">
        <f t="shared" si="122"/>
        <v>975.12</v>
      </c>
      <c r="F397" s="70">
        <f t="shared" si="122"/>
        <v>963.05</v>
      </c>
      <c r="G397" s="70">
        <f t="shared" si="122"/>
        <v>968.54</v>
      </c>
      <c r="H397" s="70">
        <f t="shared" si="122"/>
        <v>1008.84</v>
      </c>
      <c r="I397" s="70">
        <f t="shared" si="122"/>
        <v>971.59</v>
      </c>
      <c r="J397" s="70">
        <f t="shared" si="122"/>
        <v>972.21</v>
      </c>
      <c r="K397" s="70">
        <f t="shared" si="122"/>
        <v>964.42</v>
      </c>
      <c r="L397" s="70">
        <f t="shared" si="122"/>
        <v>963.56</v>
      </c>
      <c r="M397" s="70">
        <f t="shared" si="122"/>
        <v>968.4</v>
      </c>
      <c r="N397" s="70">
        <f t="shared" si="122"/>
        <v>956.88</v>
      </c>
      <c r="O397" s="70">
        <f t="shared" si="122"/>
        <v>949.23</v>
      </c>
      <c r="P397" s="70">
        <f t="shared" si="122"/>
        <v>972.3</v>
      </c>
      <c r="Q397" s="70">
        <f t="shared" si="122"/>
        <v>987.33</v>
      </c>
      <c r="R397" s="70">
        <f t="shared" si="122"/>
        <v>984.78</v>
      </c>
      <c r="S397" s="70">
        <f t="shared" si="122"/>
        <v>965.78</v>
      </c>
      <c r="T397" s="70">
        <f t="shared" si="122"/>
        <v>958.88</v>
      </c>
      <c r="U397" s="70">
        <f t="shared" si="122"/>
        <v>940.31</v>
      </c>
      <c r="V397" s="70">
        <f t="shared" si="122"/>
        <v>924.61</v>
      </c>
      <c r="W397" s="70">
        <f t="shared" si="122"/>
        <v>945.07</v>
      </c>
      <c r="X397" s="70">
        <f t="shared" si="122"/>
        <v>948.77</v>
      </c>
      <c r="Y397" s="70">
        <f t="shared" si="122"/>
        <v>944.08</v>
      </c>
    </row>
    <row r="398" spans="1:25" s="62" customFormat="1" ht="18.75" hidden="1" customHeight="1" outlineLevel="1" x14ac:dyDescent="0.2">
      <c r="A398" s="57" t="s">
        <v>9</v>
      </c>
      <c r="B398" s="76">
        <v>651.55999999999995</v>
      </c>
      <c r="C398" s="74">
        <v>651.55999999999995</v>
      </c>
      <c r="D398" s="74">
        <v>651.55999999999995</v>
      </c>
      <c r="E398" s="74">
        <v>651.55999999999995</v>
      </c>
      <c r="F398" s="74">
        <v>651.55999999999995</v>
      </c>
      <c r="G398" s="74">
        <v>651.55999999999995</v>
      </c>
      <c r="H398" s="74">
        <v>651.55999999999995</v>
      </c>
      <c r="I398" s="74">
        <v>651.55999999999995</v>
      </c>
      <c r="J398" s="74">
        <v>651.55999999999995</v>
      </c>
      <c r="K398" s="74">
        <v>651.55999999999995</v>
      </c>
      <c r="L398" s="74">
        <v>651.55999999999995</v>
      </c>
      <c r="M398" s="74">
        <v>651.55999999999995</v>
      </c>
      <c r="N398" s="74">
        <v>651.55999999999995</v>
      </c>
      <c r="O398" s="74">
        <v>651.55999999999995</v>
      </c>
      <c r="P398" s="74">
        <v>651.55999999999995</v>
      </c>
      <c r="Q398" s="74">
        <v>651.55999999999995</v>
      </c>
      <c r="R398" s="74">
        <v>651.55999999999995</v>
      </c>
      <c r="S398" s="74">
        <v>651.55999999999995</v>
      </c>
      <c r="T398" s="74">
        <v>651.55999999999995</v>
      </c>
      <c r="U398" s="74">
        <v>651.55999999999995</v>
      </c>
      <c r="V398" s="74">
        <v>651.55999999999995</v>
      </c>
      <c r="W398" s="74">
        <v>651.55999999999995</v>
      </c>
      <c r="X398" s="74">
        <v>651.55999999999995</v>
      </c>
      <c r="Y398" s="81">
        <v>651.55999999999995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2.496</v>
      </c>
      <c r="C400" s="75">
        <v>2.496</v>
      </c>
      <c r="D400" s="75">
        <v>2.496</v>
      </c>
      <c r="E400" s="75">
        <v>2.496</v>
      </c>
      <c r="F400" s="75">
        <v>2.496</v>
      </c>
      <c r="G400" s="75">
        <v>2.496</v>
      </c>
      <c r="H400" s="75">
        <v>2.496</v>
      </c>
      <c r="I400" s="75">
        <v>2.496</v>
      </c>
      <c r="J400" s="75">
        <v>2.496</v>
      </c>
      <c r="K400" s="75">
        <v>2.496</v>
      </c>
      <c r="L400" s="75">
        <v>2.496</v>
      </c>
      <c r="M400" s="75">
        <v>2.496</v>
      </c>
      <c r="N400" s="75">
        <v>2.496</v>
      </c>
      <c r="O400" s="75">
        <v>2.496</v>
      </c>
      <c r="P400" s="75">
        <v>2.496</v>
      </c>
      <c r="Q400" s="75">
        <v>2.496</v>
      </c>
      <c r="R400" s="75">
        <v>2.496</v>
      </c>
      <c r="S400" s="75">
        <v>2.496</v>
      </c>
      <c r="T400" s="75">
        <v>2.496</v>
      </c>
      <c r="U400" s="75">
        <v>2.496</v>
      </c>
      <c r="V400" s="75">
        <v>2.496</v>
      </c>
      <c r="W400" s="75">
        <v>2.496</v>
      </c>
      <c r="X400" s="75">
        <v>2.496</v>
      </c>
      <c r="Y400" s="82">
        <v>2.496</v>
      </c>
    </row>
    <row r="401" spans="1:25" s="62" customFormat="1" ht="18.75" customHeight="1" collapsed="1" thickBot="1" x14ac:dyDescent="0.25">
      <c r="A401" s="112">
        <v>16</v>
      </c>
      <c r="B401" s="101">
        <f t="shared" ref="B401:Y401" si="123">SUM(B402:B405)</f>
        <v>1683.876</v>
      </c>
      <c r="C401" s="102">
        <f t="shared" si="123"/>
        <v>1670.1660000000002</v>
      </c>
      <c r="D401" s="102">
        <f t="shared" si="123"/>
        <v>1661.386</v>
      </c>
      <c r="E401" s="103">
        <f t="shared" si="123"/>
        <v>1649.4459999999999</v>
      </c>
      <c r="F401" s="103">
        <f t="shared" si="123"/>
        <v>1706.7060000000001</v>
      </c>
      <c r="G401" s="103">
        <f t="shared" si="123"/>
        <v>1670.8960000000002</v>
      </c>
      <c r="H401" s="103">
        <f t="shared" si="123"/>
        <v>1654.3960000000002</v>
      </c>
      <c r="I401" s="103">
        <f t="shared" si="123"/>
        <v>1663.306</v>
      </c>
      <c r="J401" s="103">
        <f t="shared" si="123"/>
        <v>1682.0160000000001</v>
      </c>
      <c r="K401" s="104">
        <f t="shared" si="123"/>
        <v>1682.116</v>
      </c>
      <c r="L401" s="103">
        <f t="shared" si="123"/>
        <v>1686.826</v>
      </c>
      <c r="M401" s="105">
        <f t="shared" si="123"/>
        <v>1687.046</v>
      </c>
      <c r="N401" s="104">
        <f t="shared" si="123"/>
        <v>1656.7159999999999</v>
      </c>
      <c r="O401" s="103">
        <f t="shared" si="123"/>
        <v>1650.1759999999999</v>
      </c>
      <c r="P401" s="105">
        <f t="shared" si="123"/>
        <v>1699.4259999999999</v>
      </c>
      <c r="Q401" s="106">
        <f t="shared" si="123"/>
        <v>1729.306</v>
      </c>
      <c r="R401" s="103">
        <f t="shared" si="123"/>
        <v>1827.5160000000001</v>
      </c>
      <c r="S401" s="106">
        <f t="shared" si="123"/>
        <v>1768.386</v>
      </c>
      <c r="T401" s="103">
        <f t="shared" si="123"/>
        <v>1742.9159999999999</v>
      </c>
      <c r="U401" s="102">
        <f t="shared" si="123"/>
        <v>1720.6659999999999</v>
      </c>
      <c r="V401" s="102">
        <f t="shared" si="123"/>
        <v>1670.886</v>
      </c>
      <c r="W401" s="102">
        <f t="shared" si="123"/>
        <v>1656.306</v>
      </c>
      <c r="X401" s="102">
        <f t="shared" si="123"/>
        <v>1667.2760000000001</v>
      </c>
      <c r="Y401" s="107">
        <f t="shared" si="123"/>
        <v>1686.056</v>
      </c>
    </row>
    <row r="402" spans="1:25" s="62" customFormat="1" ht="18.75" hidden="1" customHeight="1" outlineLevel="1" x14ac:dyDescent="0.2">
      <c r="A402" s="160" t="s">
        <v>8</v>
      </c>
      <c r="B402" s="70">
        <f>B86</f>
        <v>1029.82</v>
      </c>
      <c r="C402" s="70">
        <f t="shared" ref="C402:Y402" si="124">C86</f>
        <v>1016.11</v>
      </c>
      <c r="D402" s="70">
        <f t="shared" si="124"/>
        <v>1007.33</v>
      </c>
      <c r="E402" s="70">
        <f t="shared" si="124"/>
        <v>995.39</v>
      </c>
      <c r="F402" s="70">
        <f t="shared" si="124"/>
        <v>1052.6500000000001</v>
      </c>
      <c r="G402" s="70">
        <f t="shared" si="124"/>
        <v>1016.84</v>
      </c>
      <c r="H402" s="70">
        <f t="shared" si="124"/>
        <v>1000.34</v>
      </c>
      <c r="I402" s="70">
        <f t="shared" si="124"/>
        <v>1009.25</v>
      </c>
      <c r="J402" s="70">
        <f t="shared" si="124"/>
        <v>1027.96</v>
      </c>
      <c r="K402" s="70">
        <f t="shared" si="124"/>
        <v>1028.06</v>
      </c>
      <c r="L402" s="70">
        <f t="shared" si="124"/>
        <v>1032.77</v>
      </c>
      <c r="M402" s="70">
        <f t="shared" si="124"/>
        <v>1032.99</v>
      </c>
      <c r="N402" s="70">
        <f t="shared" si="124"/>
        <v>1002.66</v>
      </c>
      <c r="O402" s="70">
        <f t="shared" si="124"/>
        <v>996.12</v>
      </c>
      <c r="P402" s="70">
        <f t="shared" si="124"/>
        <v>1045.3699999999999</v>
      </c>
      <c r="Q402" s="70">
        <f t="shared" si="124"/>
        <v>1075.25</v>
      </c>
      <c r="R402" s="70">
        <f t="shared" si="124"/>
        <v>1173.46</v>
      </c>
      <c r="S402" s="70">
        <f t="shared" si="124"/>
        <v>1114.33</v>
      </c>
      <c r="T402" s="70">
        <f t="shared" si="124"/>
        <v>1088.8599999999999</v>
      </c>
      <c r="U402" s="70">
        <f t="shared" si="124"/>
        <v>1066.6099999999999</v>
      </c>
      <c r="V402" s="70">
        <f t="shared" si="124"/>
        <v>1016.83</v>
      </c>
      <c r="W402" s="70">
        <f t="shared" si="124"/>
        <v>1002.25</v>
      </c>
      <c r="X402" s="70">
        <f t="shared" si="124"/>
        <v>1013.22</v>
      </c>
      <c r="Y402" s="70">
        <f t="shared" si="124"/>
        <v>1032</v>
      </c>
    </row>
    <row r="403" spans="1:25" s="62" customFormat="1" ht="18.75" hidden="1" customHeight="1" outlineLevel="1" x14ac:dyDescent="0.2">
      <c r="A403" s="53" t="s">
        <v>9</v>
      </c>
      <c r="B403" s="76">
        <v>651.55999999999995</v>
      </c>
      <c r="C403" s="74">
        <v>651.55999999999995</v>
      </c>
      <c r="D403" s="74">
        <v>651.55999999999995</v>
      </c>
      <c r="E403" s="74">
        <v>651.55999999999995</v>
      </c>
      <c r="F403" s="74">
        <v>651.55999999999995</v>
      </c>
      <c r="G403" s="74">
        <v>651.55999999999995</v>
      </c>
      <c r="H403" s="74">
        <v>651.55999999999995</v>
      </c>
      <c r="I403" s="74">
        <v>651.55999999999995</v>
      </c>
      <c r="J403" s="74">
        <v>651.55999999999995</v>
      </c>
      <c r="K403" s="74">
        <v>651.55999999999995</v>
      </c>
      <c r="L403" s="74">
        <v>651.55999999999995</v>
      </c>
      <c r="M403" s="74">
        <v>651.55999999999995</v>
      </c>
      <c r="N403" s="74">
        <v>651.55999999999995</v>
      </c>
      <c r="O403" s="74">
        <v>651.55999999999995</v>
      </c>
      <c r="P403" s="74">
        <v>651.55999999999995</v>
      </c>
      <c r="Q403" s="74">
        <v>651.55999999999995</v>
      </c>
      <c r="R403" s="74">
        <v>651.55999999999995</v>
      </c>
      <c r="S403" s="74">
        <v>651.55999999999995</v>
      </c>
      <c r="T403" s="74">
        <v>651.55999999999995</v>
      </c>
      <c r="U403" s="74">
        <v>651.55999999999995</v>
      </c>
      <c r="V403" s="74">
        <v>651.55999999999995</v>
      </c>
      <c r="W403" s="74">
        <v>651.55999999999995</v>
      </c>
      <c r="X403" s="74">
        <v>651.55999999999995</v>
      </c>
      <c r="Y403" s="81">
        <v>651.55999999999995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2.496</v>
      </c>
      <c r="C405" s="75">
        <v>2.496</v>
      </c>
      <c r="D405" s="75">
        <v>2.496</v>
      </c>
      <c r="E405" s="75">
        <v>2.496</v>
      </c>
      <c r="F405" s="75">
        <v>2.496</v>
      </c>
      <c r="G405" s="75">
        <v>2.496</v>
      </c>
      <c r="H405" s="75">
        <v>2.496</v>
      </c>
      <c r="I405" s="75">
        <v>2.496</v>
      </c>
      <c r="J405" s="75">
        <v>2.496</v>
      </c>
      <c r="K405" s="75">
        <v>2.496</v>
      </c>
      <c r="L405" s="75">
        <v>2.496</v>
      </c>
      <c r="M405" s="75">
        <v>2.496</v>
      </c>
      <c r="N405" s="75">
        <v>2.496</v>
      </c>
      <c r="O405" s="75">
        <v>2.496</v>
      </c>
      <c r="P405" s="75">
        <v>2.496</v>
      </c>
      <c r="Q405" s="75">
        <v>2.496</v>
      </c>
      <c r="R405" s="75">
        <v>2.496</v>
      </c>
      <c r="S405" s="75">
        <v>2.496</v>
      </c>
      <c r="T405" s="75">
        <v>2.496</v>
      </c>
      <c r="U405" s="75">
        <v>2.496</v>
      </c>
      <c r="V405" s="75">
        <v>2.496</v>
      </c>
      <c r="W405" s="75">
        <v>2.496</v>
      </c>
      <c r="X405" s="75">
        <v>2.496</v>
      </c>
      <c r="Y405" s="82">
        <v>2.496</v>
      </c>
    </row>
    <row r="406" spans="1:25" s="62" customFormat="1" ht="18.75" customHeight="1" collapsed="1" thickBot="1" x14ac:dyDescent="0.25">
      <c r="A406" s="109">
        <v>17</v>
      </c>
      <c r="B406" s="101">
        <f t="shared" ref="B406:Y406" si="125">SUM(B407:B410)</f>
        <v>1685.066</v>
      </c>
      <c r="C406" s="102">
        <f t="shared" si="125"/>
        <v>1706.046</v>
      </c>
      <c r="D406" s="102">
        <f t="shared" si="125"/>
        <v>1701.076</v>
      </c>
      <c r="E406" s="103">
        <f t="shared" si="125"/>
        <v>1718.576</v>
      </c>
      <c r="F406" s="103">
        <f t="shared" si="125"/>
        <v>1718.4960000000001</v>
      </c>
      <c r="G406" s="103">
        <f t="shared" si="125"/>
        <v>1710.9860000000001</v>
      </c>
      <c r="H406" s="103">
        <f t="shared" si="125"/>
        <v>1721.6860000000001</v>
      </c>
      <c r="I406" s="103">
        <f t="shared" si="125"/>
        <v>1712.4360000000001</v>
      </c>
      <c r="J406" s="103">
        <f t="shared" si="125"/>
        <v>1769.066</v>
      </c>
      <c r="K406" s="104">
        <f t="shared" si="125"/>
        <v>1740.7360000000001</v>
      </c>
      <c r="L406" s="103">
        <f t="shared" si="125"/>
        <v>1713.2260000000001</v>
      </c>
      <c r="M406" s="105">
        <f t="shared" si="125"/>
        <v>1725.296</v>
      </c>
      <c r="N406" s="104">
        <f t="shared" si="125"/>
        <v>1701.9660000000001</v>
      </c>
      <c r="O406" s="103">
        <f t="shared" si="125"/>
        <v>1705.356</v>
      </c>
      <c r="P406" s="105">
        <f t="shared" si="125"/>
        <v>1687.596</v>
      </c>
      <c r="Q406" s="106">
        <f t="shared" si="125"/>
        <v>1757.1659999999999</v>
      </c>
      <c r="R406" s="103">
        <f t="shared" si="125"/>
        <v>1750.7160000000001</v>
      </c>
      <c r="S406" s="106">
        <f t="shared" si="125"/>
        <v>1697.566</v>
      </c>
      <c r="T406" s="103">
        <f t="shared" si="125"/>
        <v>1703.4360000000001</v>
      </c>
      <c r="U406" s="102">
        <f t="shared" si="125"/>
        <v>1703.4259999999999</v>
      </c>
      <c r="V406" s="102">
        <f t="shared" si="125"/>
        <v>1708.106</v>
      </c>
      <c r="W406" s="102">
        <f t="shared" si="125"/>
        <v>1687.7060000000001</v>
      </c>
      <c r="X406" s="102">
        <f t="shared" si="125"/>
        <v>1677.556</v>
      </c>
      <c r="Y406" s="107">
        <f t="shared" si="125"/>
        <v>1667.336</v>
      </c>
    </row>
    <row r="407" spans="1:25" s="62" customFormat="1" ht="18.75" hidden="1" customHeight="1" outlineLevel="1" x14ac:dyDescent="0.2">
      <c r="A407" s="160" t="s">
        <v>8</v>
      </c>
      <c r="B407" s="70">
        <f>B91</f>
        <v>1031.01</v>
      </c>
      <c r="C407" s="70">
        <f t="shared" ref="C407:Y407" si="126">C91</f>
        <v>1051.99</v>
      </c>
      <c r="D407" s="70">
        <f t="shared" si="126"/>
        <v>1047.02</v>
      </c>
      <c r="E407" s="70">
        <f t="shared" si="126"/>
        <v>1064.52</v>
      </c>
      <c r="F407" s="70">
        <f t="shared" si="126"/>
        <v>1064.44</v>
      </c>
      <c r="G407" s="70">
        <f t="shared" si="126"/>
        <v>1056.93</v>
      </c>
      <c r="H407" s="70">
        <f t="shared" si="126"/>
        <v>1067.6300000000001</v>
      </c>
      <c r="I407" s="70">
        <f t="shared" si="126"/>
        <v>1058.3800000000001</v>
      </c>
      <c r="J407" s="70">
        <f t="shared" si="126"/>
        <v>1115.01</v>
      </c>
      <c r="K407" s="70">
        <f t="shared" si="126"/>
        <v>1086.68</v>
      </c>
      <c r="L407" s="70">
        <f t="shared" si="126"/>
        <v>1059.17</v>
      </c>
      <c r="M407" s="70">
        <f t="shared" si="126"/>
        <v>1071.24</v>
      </c>
      <c r="N407" s="70">
        <f t="shared" si="126"/>
        <v>1047.9100000000001</v>
      </c>
      <c r="O407" s="70">
        <f t="shared" si="126"/>
        <v>1051.3</v>
      </c>
      <c r="P407" s="70">
        <f t="shared" si="126"/>
        <v>1033.54</v>
      </c>
      <c r="Q407" s="70">
        <f t="shared" si="126"/>
        <v>1103.1099999999999</v>
      </c>
      <c r="R407" s="70">
        <f t="shared" si="126"/>
        <v>1096.6600000000001</v>
      </c>
      <c r="S407" s="70">
        <f t="shared" si="126"/>
        <v>1043.51</v>
      </c>
      <c r="T407" s="70">
        <f t="shared" si="126"/>
        <v>1049.3800000000001</v>
      </c>
      <c r="U407" s="70">
        <f t="shared" si="126"/>
        <v>1049.3699999999999</v>
      </c>
      <c r="V407" s="70">
        <f t="shared" si="126"/>
        <v>1054.05</v>
      </c>
      <c r="W407" s="70">
        <f t="shared" si="126"/>
        <v>1033.6500000000001</v>
      </c>
      <c r="X407" s="70">
        <f t="shared" si="126"/>
        <v>1023.5</v>
      </c>
      <c r="Y407" s="70">
        <f t="shared" si="126"/>
        <v>1013.28</v>
      </c>
    </row>
    <row r="408" spans="1:25" s="62" customFormat="1" ht="18.75" hidden="1" customHeight="1" outlineLevel="1" x14ac:dyDescent="0.2">
      <c r="A408" s="53" t="s">
        <v>9</v>
      </c>
      <c r="B408" s="76">
        <v>651.55999999999995</v>
      </c>
      <c r="C408" s="74">
        <v>651.55999999999995</v>
      </c>
      <c r="D408" s="74">
        <v>651.55999999999995</v>
      </c>
      <c r="E408" s="74">
        <v>651.55999999999995</v>
      </c>
      <c r="F408" s="74">
        <v>651.55999999999995</v>
      </c>
      <c r="G408" s="74">
        <v>651.55999999999995</v>
      </c>
      <c r="H408" s="74">
        <v>651.55999999999995</v>
      </c>
      <c r="I408" s="74">
        <v>651.55999999999995</v>
      </c>
      <c r="J408" s="74">
        <v>651.55999999999995</v>
      </c>
      <c r="K408" s="74">
        <v>651.55999999999995</v>
      </c>
      <c r="L408" s="74">
        <v>651.55999999999995</v>
      </c>
      <c r="M408" s="74">
        <v>651.55999999999995</v>
      </c>
      <c r="N408" s="74">
        <v>651.55999999999995</v>
      </c>
      <c r="O408" s="74">
        <v>651.55999999999995</v>
      </c>
      <c r="P408" s="74">
        <v>651.55999999999995</v>
      </c>
      <c r="Q408" s="74">
        <v>651.55999999999995</v>
      </c>
      <c r="R408" s="74">
        <v>651.55999999999995</v>
      </c>
      <c r="S408" s="74">
        <v>651.55999999999995</v>
      </c>
      <c r="T408" s="74">
        <v>651.55999999999995</v>
      </c>
      <c r="U408" s="74">
        <v>651.55999999999995</v>
      </c>
      <c r="V408" s="74">
        <v>651.55999999999995</v>
      </c>
      <c r="W408" s="74">
        <v>651.55999999999995</v>
      </c>
      <c r="X408" s="74">
        <v>651.55999999999995</v>
      </c>
      <c r="Y408" s="81">
        <v>651.55999999999995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collapsed="1" thickBot="1" x14ac:dyDescent="0.25">
      <c r="A411" s="110">
        <v>18</v>
      </c>
      <c r="B411" s="101">
        <f t="shared" ref="B411:Y411" si="127">SUM(B412:B415)</f>
        <v>1705.9360000000001</v>
      </c>
      <c r="C411" s="102">
        <f t="shared" si="127"/>
        <v>1680.0260000000001</v>
      </c>
      <c r="D411" s="102">
        <f t="shared" si="127"/>
        <v>1694.136</v>
      </c>
      <c r="E411" s="103">
        <f t="shared" si="127"/>
        <v>1698.846</v>
      </c>
      <c r="F411" s="103">
        <f t="shared" si="127"/>
        <v>1686.0160000000001</v>
      </c>
      <c r="G411" s="103">
        <f t="shared" si="127"/>
        <v>1681.356</v>
      </c>
      <c r="H411" s="103">
        <f t="shared" si="127"/>
        <v>1682.7860000000001</v>
      </c>
      <c r="I411" s="103">
        <f t="shared" si="127"/>
        <v>1667.2260000000001</v>
      </c>
      <c r="J411" s="103">
        <f t="shared" si="127"/>
        <v>1645.066</v>
      </c>
      <c r="K411" s="104">
        <f t="shared" si="127"/>
        <v>1640.116</v>
      </c>
      <c r="L411" s="103">
        <f t="shared" si="127"/>
        <v>1640.2159999999999</v>
      </c>
      <c r="M411" s="105">
        <f t="shared" si="127"/>
        <v>1647.576</v>
      </c>
      <c r="N411" s="104">
        <f t="shared" si="127"/>
        <v>1686.836</v>
      </c>
      <c r="O411" s="103">
        <f t="shared" si="127"/>
        <v>1682.546</v>
      </c>
      <c r="P411" s="105">
        <f t="shared" si="127"/>
        <v>1687.4059999999999</v>
      </c>
      <c r="Q411" s="106">
        <f t="shared" si="127"/>
        <v>1698.4560000000001</v>
      </c>
      <c r="R411" s="103">
        <f t="shared" si="127"/>
        <v>1687.806</v>
      </c>
      <c r="S411" s="106">
        <f t="shared" si="127"/>
        <v>1701.876</v>
      </c>
      <c r="T411" s="103">
        <f t="shared" si="127"/>
        <v>1696.9159999999999</v>
      </c>
      <c r="U411" s="102">
        <f t="shared" si="127"/>
        <v>1689.866</v>
      </c>
      <c r="V411" s="102">
        <f t="shared" si="127"/>
        <v>1669.2660000000001</v>
      </c>
      <c r="W411" s="102">
        <f t="shared" si="127"/>
        <v>1693.866</v>
      </c>
      <c r="X411" s="102">
        <f t="shared" si="127"/>
        <v>1686.5260000000001</v>
      </c>
      <c r="Y411" s="107">
        <f t="shared" si="127"/>
        <v>1681.4460000000001</v>
      </c>
    </row>
    <row r="412" spans="1:25" s="62" customFormat="1" ht="18.75" hidden="1" customHeight="1" outlineLevel="1" x14ac:dyDescent="0.2">
      <c r="A412" s="56" t="s">
        <v>8</v>
      </c>
      <c r="B412" s="70">
        <f>B96</f>
        <v>1051.8800000000001</v>
      </c>
      <c r="C412" s="70">
        <f t="shared" ref="C412:Y412" si="128">C96</f>
        <v>1025.97</v>
      </c>
      <c r="D412" s="70">
        <f t="shared" si="128"/>
        <v>1040.08</v>
      </c>
      <c r="E412" s="70">
        <f t="shared" si="128"/>
        <v>1044.79</v>
      </c>
      <c r="F412" s="70">
        <f t="shared" si="128"/>
        <v>1031.96</v>
      </c>
      <c r="G412" s="70">
        <f t="shared" si="128"/>
        <v>1027.3</v>
      </c>
      <c r="H412" s="70">
        <f t="shared" si="128"/>
        <v>1028.73</v>
      </c>
      <c r="I412" s="70">
        <f t="shared" si="128"/>
        <v>1013.17</v>
      </c>
      <c r="J412" s="70">
        <f t="shared" si="128"/>
        <v>991.01</v>
      </c>
      <c r="K412" s="70">
        <f t="shared" si="128"/>
        <v>986.06</v>
      </c>
      <c r="L412" s="70">
        <f t="shared" si="128"/>
        <v>986.16</v>
      </c>
      <c r="M412" s="70">
        <f t="shared" si="128"/>
        <v>993.52</v>
      </c>
      <c r="N412" s="70">
        <f t="shared" si="128"/>
        <v>1032.78</v>
      </c>
      <c r="O412" s="70">
        <f t="shared" si="128"/>
        <v>1028.49</v>
      </c>
      <c r="P412" s="70">
        <f t="shared" si="128"/>
        <v>1033.3499999999999</v>
      </c>
      <c r="Q412" s="70">
        <f t="shared" si="128"/>
        <v>1044.4000000000001</v>
      </c>
      <c r="R412" s="70">
        <f t="shared" si="128"/>
        <v>1033.75</v>
      </c>
      <c r="S412" s="70">
        <f t="shared" si="128"/>
        <v>1047.82</v>
      </c>
      <c r="T412" s="70">
        <f t="shared" si="128"/>
        <v>1042.8599999999999</v>
      </c>
      <c r="U412" s="70">
        <f t="shared" si="128"/>
        <v>1035.81</v>
      </c>
      <c r="V412" s="70">
        <f t="shared" si="128"/>
        <v>1015.21</v>
      </c>
      <c r="W412" s="70">
        <f t="shared" si="128"/>
        <v>1039.81</v>
      </c>
      <c r="X412" s="70">
        <f t="shared" si="128"/>
        <v>1032.47</v>
      </c>
      <c r="Y412" s="70">
        <f t="shared" si="128"/>
        <v>1027.3900000000001</v>
      </c>
    </row>
    <row r="413" spans="1:25" s="62" customFormat="1" ht="18.75" hidden="1" customHeight="1" outlineLevel="1" x14ac:dyDescent="0.2">
      <c r="A413" s="57" t="s">
        <v>9</v>
      </c>
      <c r="B413" s="76">
        <v>651.55999999999995</v>
      </c>
      <c r="C413" s="74">
        <v>651.55999999999995</v>
      </c>
      <c r="D413" s="74">
        <v>651.55999999999995</v>
      </c>
      <c r="E413" s="74">
        <v>651.55999999999995</v>
      </c>
      <c r="F413" s="74">
        <v>651.55999999999995</v>
      </c>
      <c r="G413" s="74">
        <v>651.55999999999995</v>
      </c>
      <c r="H413" s="74">
        <v>651.55999999999995</v>
      </c>
      <c r="I413" s="74">
        <v>651.55999999999995</v>
      </c>
      <c r="J413" s="74">
        <v>651.55999999999995</v>
      </c>
      <c r="K413" s="74">
        <v>651.55999999999995</v>
      </c>
      <c r="L413" s="74">
        <v>651.55999999999995</v>
      </c>
      <c r="M413" s="74">
        <v>651.55999999999995</v>
      </c>
      <c r="N413" s="74">
        <v>651.55999999999995</v>
      </c>
      <c r="O413" s="74">
        <v>651.55999999999995</v>
      </c>
      <c r="P413" s="74">
        <v>651.55999999999995</v>
      </c>
      <c r="Q413" s="74">
        <v>651.55999999999995</v>
      </c>
      <c r="R413" s="74">
        <v>651.55999999999995</v>
      </c>
      <c r="S413" s="74">
        <v>651.55999999999995</v>
      </c>
      <c r="T413" s="74">
        <v>651.55999999999995</v>
      </c>
      <c r="U413" s="74">
        <v>651.55999999999995</v>
      </c>
      <c r="V413" s="74">
        <v>651.55999999999995</v>
      </c>
      <c r="W413" s="74">
        <v>651.55999999999995</v>
      </c>
      <c r="X413" s="74">
        <v>651.55999999999995</v>
      </c>
      <c r="Y413" s="81">
        <v>651.55999999999995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2.496</v>
      </c>
      <c r="C415" s="75">
        <v>2.496</v>
      </c>
      <c r="D415" s="75">
        <v>2.496</v>
      </c>
      <c r="E415" s="75">
        <v>2.496</v>
      </c>
      <c r="F415" s="75">
        <v>2.496</v>
      </c>
      <c r="G415" s="75">
        <v>2.496</v>
      </c>
      <c r="H415" s="75">
        <v>2.496</v>
      </c>
      <c r="I415" s="75">
        <v>2.496</v>
      </c>
      <c r="J415" s="75">
        <v>2.496</v>
      </c>
      <c r="K415" s="75">
        <v>2.496</v>
      </c>
      <c r="L415" s="75">
        <v>2.496</v>
      </c>
      <c r="M415" s="75">
        <v>2.496</v>
      </c>
      <c r="N415" s="75">
        <v>2.496</v>
      </c>
      <c r="O415" s="75">
        <v>2.496</v>
      </c>
      <c r="P415" s="75">
        <v>2.496</v>
      </c>
      <c r="Q415" s="75">
        <v>2.496</v>
      </c>
      <c r="R415" s="75">
        <v>2.496</v>
      </c>
      <c r="S415" s="75">
        <v>2.496</v>
      </c>
      <c r="T415" s="75">
        <v>2.496</v>
      </c>
      <c r="U415" s="75">
        <v>2.496</v>
      </c>
      <c r="V415" s="75">
        <v>2.496</v>
      </c>
      <c r="W415" s="75">
        <v>2.496</v>
      </c>
      <c r="X415" s="75">
        <v>2.496</v>
      </c>
      <c r="Y415" s="82">
        <v>2.496</v>
      </c>
    </row>
    <row r="416" spans="1:25" s="62" customFormat="1" ht="18.75" customHeight="1" collapsed="1" thickBot="1" x14ac:dyDescent="0.25">
      <c r="A416" s="112">
        <v>19</v>
      </c>
      <c r="B416" s="101">
        <f t="shared" ref="B416:Y416" si="129">SUM(B417:B420)</f>
        <v>1590.3960000000002</v>
      </c>
      <c r="C416" s="102">
        <f t="shared" si="129"/>
        <v>1589.306</v>
      </c>
      <c r="D416" s="102">
        <f t="shared" si="129"/>
        <v>1586.9659999999999</v>
      </c>
      <c r="E416" s="103">
        <f t="shared" si="129"/>
        <v>1601.9859999999999</v>
      </c>
      <c r="F416" s="103">
        <f t="shared" si="129"/>
        <v>1598.2060000000001</v>
      </c>
      <c r="G416" s="103">
        <f t="shared" si="129"/>
        <v>1605.836</v>
      </c>
      <c r="H416" s="103">
        <f t="shared" si="129"/>
        <v>1609.2359999999999</v>
      </c>
      <c r="I416" s="103">
        <f t="shared" si="129"/>
        <v>1602.7860000000001</v>
      </c>
      <c r="J416" s="103">
        <f t="shared" si="129"/>
        <v>1592.9059999999999</v>
      </c>
      <c r="K416" s="104">
        <f t="shared" si="129"/>
        <v>1586.9259999999999</v>
      </c>
      <c r="L416" s="103">
        <f t="shared" si="129"/>
        <v>1587.7860000000001</v>
      </c>
      <c r="M416" s="105">
        <f t="shared" si="129"/>
        <v>1587.2860000000001</v>
      </c>
      <c r="N416" s="104">
        <f t="shared" si="129"/>
        <v>1608.826</v>
      </c>
      <c r="O416" s="103">
        <f t="shared" si="129"/>
        <v>1594.886</v>
      </c>
      <c r="P416" s="105">
        <f t="shared" si="129"/>
        <v>1599.066</v>
      </c>
      <c r="Q416" s="106">
        <f t="shared" si="129"/>
        <v>1609.636</v>
      </c>
      <c r="R416" s="103">
        <f t="shared" si="129"/>
        <v>1611.616</v>
      </c>
      <c r="S416" s="106">
        <f t="shared" si="129"/>
        <v>1623.2860000000001</v>
      </c>
      <c r="T416" s="103">
        <f t="shared" si="129"/>
        <v>1607.9360000000001</v>
      </c>
      <c r="U416" s="102">
        <f t="shared" si="129"/>
        <v>1608.296</v>
      </c>
      <c r="V416" s="102">
        <f t="shared" si="129"/>
        <v>1596.546</v>
      </c>
      <c r="W416" s="102">
        <f t="shared" si="129"/>
        <v>1598.386</v>
      </c>
      <c r="X416" s="102">
        <f t="shared" si="129"/>
        <v>1598.1759999999999</v>
      </c>
      <c r="Y416" s="107">
        <f t="shared" si="129"/>
        <v>1599.2359999999999</v>
      </c>
    </row>
    <row r="417" spans="1:25" s="62" customFormat="1" ht="18.75" hidden="1" customHeight="1" outlineLevel="1" x14ac:dyDescent="0.2">
      <c r="A417" s="160" t="s">
        <v>8</v>
      </c>
      <c r="B417" s="70">
        <f>B101</f>
        <v>936.34</v>
      </c>
      <c r="C417" s="70">
        <f t="shared" ref="C417:Y417" si="130">C101</f>
        <v>935.25</v>
      </c>
      <c r="D417" s="70">
        <f t="shared" si="130"/>
        <v>932.91</v>
      </c>
      <c r="E417" s="70">
        <f t="shared" si="130"/>
        <v>947.93</v>
      </c>
      <c r="F417" s="70">
        <f t="shared" si="130"/>
        <v>944.15</v>
      </c>
      <c r="G417" s="70">
        <f t="shared" si="130"/>
        <v>951.78</v>
      </c>
      <c r="H417" s="70">
        <f t="shared" si="130"/>
        <v>955.18</v>
      </c>
      <c r="I417" s="70">
        <f t="shared" si="130"/>
        <v>948.73</v>
      </c>
      <c r="J417" s="70">
        <f t="shared" si="130"/>
        <v>938.85</v>
      </c>
      <c r="K417" s="70">
        <f t="shared" si="130"/>
        <v>932.87</v>
      </c>
      <c r="L417" s="70">
        <f t="shared" si="130"/>
        <v>933.73</v>
      </c>
      <c r="M417" s="70">
        <f t="shared" si="130"/>
        <v>933.23</v>
      </c>
      <c r="N417" s="70">
        <f t="shared" si="130"/>
        <v>954.77</v>
      </c>
      <c r="O417" s="70">
        <f t="shared" si="130"/>
        <v>940.83</v>
      </c>
      <c r="P417" s="70">
        <f t="shared" si="130"/>
        <v>945.01</v>
      </c>
      <c r="Q417" s="70">
        <f t="shared" si="130"/>
        <v>955.58</v>
      </c>
      <c r="R417" s="70">
        <f t="shared" si="130"/>
        <v>957.56</v>
      </c>
      <c r="S417" s="70">
        <f t="shared" si="130"/>
        <v>969.23</v>
      </c>
      <c r="T417" s="70">
        <f t="shared" si="130"/>
        <v>953.88</v>
      </c>
      <c r="U417" s="70">
        <f t="shared" si="130"/>
        <v>954.24</v>
      </c>
      <c r="V417" s="70">
        <f t="shared" si="130"/>
        <v>942.49</v>
      </c>
      <c r="W417" s="70">
        <f t="shared" si="130"/>
        <v>944.33</v>
      </c>
      <c r="X417" s="70">
        <f t="shared" si="130"/>
        <v>944.12</v>
      </c>
      <c r="Y417" s="70">
        <f t="shared" si="130"/>
        <v>945.18</v>
      </c>
    </row>
    <row r="418" spans="1:25" s="62" customFormat="1" ht="18.75" hidden="1" customHeight="1" outlineLevel="1" x14ac:dyDescent="0.2">
      <c r="A418" s="53" t="s">
        <v>9</v>
      </c>
      <c r="B418" s="76">
        <v>651.55999999999995</v>
      </c>
      <c r="C418" s="74">
        <v>651.55999999999995</v>
      </c>
      <c r="D418" s="74">
        <v>651.55999999999995</v>
      </c>
      <c r="E418" s="74">
        <v>651.55999999999995</v>
      </c>
      <c r="F418" s="74">
        <v>651.55999999999995</v>
      </c>
      <c r="G418" s="74">
        <v>651.55999999999995</v>
      </c>
      <c r="H418" s="74">
        <v>651.55999999999995</v>
      </c>
      <c r="I418" s="74">
        <v>651.55999999999995</v>
      </c>
      <c r="J418" s="74">
        <v>651.55999999999995</v>
      </c>
      <c r="K418" s="74">
        <v>651.55999999999995</v>
      </c>
      <c r="L418" s="74">
        <v>651.55999999999995</v>
      </c>
      <c r="M418" s="74">
        <v>651.55999999999995</v>
      </c>
      <c r="N418" s="74">
        <v>651.55999999999995</v>
      </c>
      <c r="O418" s="74">
        <v>651.55999999999995</v>
      </c>
      <c r="P418" s="74">
        <v>651.55999999999995</v>
      </c>
      <c r="Q418" s="74">
        <v>651.55999999999995</v>
      </c>
      <c r="R418" s="74">
        <v>651.55999999999995</v>
      </c>
      <c r="S418" s="74">
        <v>651.55999999999995</v>
      </c>
      <c r="T418" s="74">
        <v>651.55999999999995</v>
      </c>
      <c r="U418" s="74">
        <v>651.55999999999995</v>
      </c>
      <c r="V418" s="74">
        <v>651.55999999999995</v>
      </c>
      <c r="W418" s="74">
        <v>651.55999999999995</v>
      </c>
      <c r="X418" s="74">
        <v>651.55999999999995</v>
      </c>
      <c r="Y418" s="81">
        <v>651.55999999999995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2.496</v>
      </c>
      <c r="C420" s="75">
        <v>2.496</v>
      </c>
      <c r="D420" s="75">
        <v>2.496</v>
      </c>
      <c r="E420" s="75">
        <v>2.496</v>
      </c>
      <c r="F420" s="75">
        <v>2.496</v>
      </c>
      <c r="G420" s="75">
        <v>2.496</v>
      </c>
      <c r="H420" s="75">
        <v>2.496</v>
      </c>
      <c r="I420" s="75">
        <v>2.496</v>
      </c>
      <c r="J420" s="75">
        <v>2.496</v>
      </c>
      <c r="K420" s="75">
        <v>2.496</v>
      </c>
      <c r="L420" s="75">
        <v>2.496</v>
      </c>
      <c r="M420" s="75">
        <v>2.496</v>
      </c>
      <c r="N420" s="75">
        <v>2.496</v>
      </c>
      <c r="O420" s="75">
        <v>2.496</v>
      </c>
      <c r="P420" s="75">
        <v>2.496</v>
      </c>
      <c r="Q420" s="75">
        <v>2.496</v>
      </c>
      <c r="R420" s="75">
        <v>2.496</v>
      </c>
      <c r="S420" s="75">
        <v>2.496</v>
      </c>
      <c r="T420" s="75">
        <v>2.496</v>
      </c>
      <c r="U420" s="75">
        <v>2.496</v>
      </c>
      <c r="V420" s="75">
        <v>2.496</v>
      </c>
      <c r="W420" s="75">
        <v>2.496</v>
      </c>
      <c r="X420" s="75">
        <v>2.496</v>
      </c>
      <c r="Y420" s="82">
        <v>2.496</v>
      </c>
    </row>
    <row r="421" spans="1:25" s="62" customFormat="1" ht="18.75" customHeight="1" collapsed="1" thickBot="1" x14ac:dyDescent="0.25">
      <c r="A421" s="109">
        <v>20</v>
      </c>
      <c r="B421" s="101">
        <f t="shared" ref="B421:Y421" si="131">SUM(B422:B425)</f>
        <v>1578.116</v>
      </c>
      <c r="C421" s="102">
        <f t="shared" si="131"/>
        <v>1576.316</v>
      </c>
      <c r="D421" s="102">
        <f t="shared" si="131"/>
        <v>1582.6660000000002</v>
      </c>
      <c r="E421" s="103">
        <f t="shared" si="131"/>
        <v>1593.4960000000001</v>
      </c>
      <c r="F421" s="103">
        <f t="shared" si="131"/>
        <v>1579.076</v>
      </c>
      <c r="G421" s="103">
        <f t="shared" si="131"/>
        <v>1584.8760000000002</v>
      </c>
      <c r="H421" s="103">
        <f t="shared" si="131"/>
        <v>1590.296</v>
      </c>
      <c r="I421" s="103">
        <f t="shared" si="131"/>
        <v>1584.1660000000002</v>
      </c>
      <c r="J421" s="103">
        <f t="shared" si="131"/>
        <v>1893.336</v>
      </c>
      <c r="K421" s="104">
        <f t="shared" si="131"/>
        <v>1570.3760000000002</v>
      </c>
      <c r="L421" s="103">
        <f t="shared" si="131"/>
        <v>1875.066</v>
      </c>
      <c r="M421" s="105">
        <f t="shared" si="131"/>
        <v>1574.106</v>
      </c>
      <c r="N421" s="104">
        <f t="shared" si="131"/>
        <v>1581.606</v>
      </c>
      <c r="O421" s="103">
        <f t="shared" si="131"/>
        <v>1577.4859999999999</v>
      </c>
      <c r="P421" s="105">
        <f t="shared" si="131"/>
        <v>1577.9059999999999</v>
      </c>
      <c r="Q421" s="106">
        <f t="shared" si="131"/>
        <v>1589.4760000000001</v>
      </c>
      <c r="R421" s="103">
        <f t="shared" si="131"/>
        <v>1587.596</v>
      </c>
      <c r="S421" s="106">
        <f t="shared" si="131"/>
        <v>1589.7060000000001</v>
      </c>
      <c r="T421" s="103">
        <f t="shared" si="131"/>
        <v>1578.866</v>
      </c>
      <c r="U421" s="102">
        <f t="shared" si="131"/>
        <v>1571.606</v>
      </c>
      <c r="V421" s="102">
        <f t="shared" si="131"/>
        <v>1567.4360000000001</v>
      </c>
      <c r="W421" s="102">
        <f t="shared" si="131"/>
        <v>1570.816</v>
      </c>
      <c r="X421" s="102">
        <f t="shared" si="131"/>
        <v>1567.6660000000002</v>
      </c>
      <c r="Y421" s="107">
        <f t="shared" si="131"/>
        <v>1565.6559999999999</v>
      </c>
    </row>
    <row r="422" spans="1:25" s="62" customFormat="1" ht="18.75" hidden="1" customHeight="1" outlineLevel="1" x14ac:dyDescent="0.2">
      <c r="A422" s="160" t="s">
        <v>8</v>
      </c>
      <c r="B422" s="70">
        <f>B106</f>
        <v>924.06</v>
      </c>
      <c r="C422" s="70">
        <f t="shared" ref="C422:Y422" si="132">C106</f>
        <v>922.26</v>
      </c>
      <c r="D422" s="70">
        <f t="shared" si="132"/>
        <v>928.61</v>
      </c>
      <c r="E422" s="70">
        <f t="shared" si="132"/>
        <v>939.44</v>
      </c>
      <c r="F422" s="70">
        <f t="shared" si="132"/>
        <v>925.02</v>
      </c>
      <c r="G422" s="70">
        <f t="shared" si="132"/>
        <v>930.82</v>
      </c>
      <c r="H422" s="70">
        <f t="shared" si="132"/>
        <v>936.24</v>
      </c>
      <c r="I422" s="70">
        <f t="shared" si="132"/>
        <v>930.11</v>
      </c>
      <c r="J422" s="70">
        <f t="shared" si="132"/>
        <v>1239.28</v>
      </c>
      <c r="K422" s="70">
        <f t="shared" si="132"/>
        <v>916.32</v>
      </c>
      <c r="L422" s="70">
        <f t="shared" si="132"/>
        <v>1221.01</v>
      </c>
      <c r="M422" s="70">
        <f t="shared" si="132"/>
        <v>920.05</v>
      </c>
      <c r="N422" s="70">
        <f t="shared" si="132"/>
        <v>927.55</v>
      </c>
      <c r="O422" s="70">
        <f t="shared" si="132"/>
        <v>923.43</v>
      </c>
      <c r="P422" s="70">
        <f t="shared" si="132"/>
        <v>923.85</v>
      </c>
      <c r="Q422" s="70">
        <f t="shared" si="132"/>
        <v>935.42</v>
      </c>
      <c r="R422" s="70">
        <f t="shared" si="132"/>
        <v>933.54</v>
      </c>
      <c r="S422" s="70">
        <f t="shared" si="132"/>
        <v>935.65</v>
      </c>
      <c r="T422" s="70">
        <f t="shared" si="132"/>
        <v>924.81</v>
      </c>
      <c r="U422" s="70">
        <f t="shared" si="132"/>
        <v>917.55</v>
      </c>
      <c r="V422" s="70">
        <f t="shared" si="132"/>
        <v>913.38</v>
      </c>
      <c r="W422" s="70">
        <f t="shared" si="132"/>
        <v>916.76</v>
      </c>
      <c r="X422" s="70">
        <f t="shared" si="132"/>
        <v>913.61</v>
      </c>
      <c r="Y422" s="70">
        <f t="shared" si="132"/>
        <v>911.6</v>
      </c>
    </row>
    <row r="423" spans="1:25" s="62" customFormat="1" ht="18.75" hidden="1" customHeight="1" outlineLevel="1" x14ac:dyDescent="0.2">
      <c r="A423" s="53" t="s">
        <v>9</v>
      </c>
      <c r="B423" s="76">
        <v>651.55999999999995</v>
      </c>
      <c r="C423" s="74">
        <v>651.55999999999995</v>
      </c>
      <c r="D423" s="74">
        <v>651.55999999999995</v>
      </c>
      <c r="E423" s="74">
        <v>651.55999999999995</v>
      </c>
      <c r="F423" s="74">
        <v>651.55999999999995</v>
      </c>
      <c r="G423" s="74">
        <v>651.55999999999995</v>
      </c>
      <c r="H423" s="74">
        <v>651.55999999999995</v>
      </c>
      <c r="I423" s="74">
        <v>651.55999999999995</v>
      </c>
      <c r="J423" s="74">
        <v>651.55999999999995</v>
      </c>
      <c r="K423" s="74">
        <v>651.55999999999995</v>
      </c>
      <c r="L423" s="74">
        <v>651.55999999999995</v>
      </c>
      <c r="M423" s="74">
        <v>651.55999999999995</v>
      </c>
      <c r="N423" s="74">
        <v>651.55999999999995</v>
      </c>
      <c r="O423" s="74">
        <v>651.55999999999995</v>
      </c>
      <c r="P423" s="74">
        <v>651.55999999999995</v>
      </c>
      <c r="Q423" s="74">
        <v>651.55999999999995</v>
      </c>
      <c r="R423" s="74">
        <v>651.55999999999995</v>
      </c>
      <c r="S423" s="74">
        <v>651.55999999999995</v>
      </c>
      <c r="T423" s="74">
        <v>651.55999999999995</v>
      </c>
      <c r="U423" s="74">
        <v>651.55999999999995</v>
      </c>
      <c r="V423" s="74">
        <v>651.55999999999995</v>
      </c>
      <c r="W423" s="74">
        <v>651.55999999999995</v>
      </c>
      <c r="X423" s="74">
        <v>651.55999999999995</v>
      </c>
      <c r="Y423" s="81">
        <v>651.55999999999995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2.496</v>
      </c>
      <c r="C425" s="75">
        <v>2.496</v>
      </c>
      <c r="D425" s="75">
        <v>2.496</v>
      </c>
      <c r="E425" s="75">
        <v>2.496</v>
      </c>
      <c r="F425" s="75">
        <v>2.496</v>
      </c>
      <c r="G425" s="75">
        <v>2.496</v>
      </c>
      <c r="H425" s="75">
        <v>2.496</v>
      </c>
      <c r="I425" s="75">
        <v>2.496</v>
      </c>
      <c r="J425" s="75">
        <v>2.496</v>
      </c>
      <c r="K425" s="75">
        <v>2.496</v>
      </c>
      <c r="L425" s="75">
        <v>2.496</v>
      </c>
      <c r="M425" s="75">
        <v>2.496</v>
      </c>
      <c r="N425" s="75">
        <v>2.496</v>
      </c>
      <c r="O425" s="75">
        <v>2.496</v>
      </c>
      <c r="P425" s="75">
        <v>2.496</v>
      </c>
      <c r="Q425" s="75">
        <v>2.496</v>
      </c>
      <c r="R425" s="75">
        <v>2.496</v>
      </c>
      <c r="S425" s="75">
        <v>2.496</v>
      </c>
      <c r="T425" s="75">
        <v>2.496</v>
      </c>
      <c r="U425" s="75">
        <v>2.496</v>
      </c>
      <c r="V425" s="75">
        <v>2.496</v>
      </c>
      <c r="W425" s="75">
        <v>2.496</v>
      </c>
      <c r="X425" s="75">
        <v>2.496</v>
      </c>
      <c r="Y425" s="82">
        <v>2.496</v>
      </c>
    </row>
    <row r="426" spans="1:25" s="62" customFormat="1" ht="18.75" customHeight="1" collapsed="1" thickBot="1" x14ac:dyDescent="0.25">
      <c r="A426" s="100">
        <v>21</v>
      </c>
      <c r="B426" s="101">
        <f t="shared" ref="B426:Y426" si="133">SUM(B427:B430)</f>
        <v>1711.9660000000001</v>
      </c>
      <c r="C426" s="102">
        <f t="shared" si="133"/>
        <v>1687.1659999999999</v>
      </c>
      <c r="D426" s="102">
        <f t="shared" si="133"/>
        <v>1706.2660000000001</v>
      </c>
      <c r="E426" s="103">
        <f t="shared" si="133"/>
        <v>1711.326</v>
      </c>
      <c r="F426" s="103">
        <f t="shared" si="133"/>
        <v>1690.4360000000001</v>
      </c>
      <c r="G426" s="103">
        <f t="shared" si="133"/>
        <v>1700.6759999999999</v>
      </c>
      <c r="H426" s="103">
        <f t="shared" si="133"/>
        <v>1700.066</v>
      </c>
      <c r="I426" s="103">
        <f t="shared" si="133"/>
        <v>1700.2360000000001</v>
      </c>
      <c r="J426" s="103">
        <f t="shared" si="133"/>
        <v>1696.6659999999999</v>
      </c>
      <c r="K426" s="104">
        <f t="shared" si="133"/>
        <v>1693.6659999999999</v>
      </c>
      <c r="L426" s="103">
        <f t="shared" si="133"/>
        <v>1696.586</v>
      </c>
      <c r="M426" s="105">
        <f t="shared" si="133"/>
        <v>1692.2160000000001</v>
      </c>
      <c r="N426" s="104">
        <f t="shared" si="133"/>
        <v>1715.0060000000001</v>
      </c>
      <c r="O426" s="103">
        <f t="shared" si="133"/>
        <v>1696.846</v>
      </c>
      <c r="P426" s="105">
        <f t="shared" si="133"/>
        <v>1712.546</v>
      </c>
      <c r="Q426" s="106">
        <f t="shared" si="133"/>
        <v>1712.576</v>
      </c>
      <c r="R426" s="103">
        <f t="shared" si="133"/>
        <v>1720.396</v>
      </c>
      <c r="S426" s="106">
        <f t="shared" si="133"/>
        <v>1719.896</v>
      </c>
      <c r="T426" s="103">
        <f t="shared" si="133"/>
        <v>1715.7160000000001</v>
      </c>
      <c r="U426" s="102">
        <f t="shared" si="133"/>
        <v>1728.9159999999999</v>
      </c>
      <c r="V426" s="102">
        <f t="shared" si="133"/>
        <v>1718.2560000000001</v>
      </c>
      <c r="W426" s="102">
        <f t="shared" si="133"/>
        <v>1725.556</v>
      </c>
      <c r="X426" s="102">
        <f t="shared" si="133"/>
        <v>1714.0360000000001</v>
      </c>
      <c r="Y426" s="107">
        <f t="shared" si="133"/>
        <v>1717.1759999999999</v>
      </c>
    </row>
    <row r="427" spans="1:25" s="62" customFormat="1" ht="18.75" hidden="1" customHeight="1" outlineLevel="1" x14ac:dyDescent="0.2">
      <c r="A427" s="160" t="s">
        <v>8</v>
      </c>
      <c r="B427" s="70">
        <f>B111</f>
        <v>1057.9100000000001</v>
      </c>
      <c r="C427" s="70">
        <f t="shared" ref="C427:Y427" si="134">C111</f>
        <v>1033.1099999999999</v>
      </c>
      <c r="D427" s="70">
        <f t="shared" si="134"/>
        <v>1052.21</v>
      </c>
      <c r="E427" s="70">
        <f t="shared" si="134"/>
        <v>1057.27</v>
      </c>
      <c r="F427" s="70">
        <f t="shared" si="134"/>
        <v>1036.3800000000001</v>
      </c>
      <c r="G427" s="70">
        <f t="shared" si="134"/>
        <v>1046.6199999999999</v>
      </c>
      <c r="H427" s="70">
        <f t="shared" si="134"/>
        <v>1046.01</v>
      </c>
      <c r="I427" s="70">
        <f t="shared" si="134"/>
        <v>1046.18</v>
      </c>
      <c r="J427" s="70">
        <f t="shared" si="134"/>
        <v>1042.6099999999999</v>
      </c>
      <c r="K427" s="70">
        <f t="shared" si="134"/>
        <v>1039.6099999999999</v>
      </c>
      <c r="L427" s="70">
        <f t="shared" si="134"/>
        <v>1042.53</v>
      </c>
      <c r="M427" s="70">
        <f t="shared" si="134"/>
        <v>1038.1600000000001</v>
      </c>
      <c r="N427" s="70">
        <f t="shared" si="134"/>
        <v>1060.95</v>
      </c>
      <c r="O427" s="70">
        <f t="shared" si="134"/>
        <v>1042.79</v>
      </c>
      <c r="P427" s="70">
        <f t="shared" si="134"/>
        <v>1058.49</v>
      </c>
      <c r="Q427" s="70">
        <f t="shared" si="134"/>
        <v>1058.52</v>
      </c>
      <c r="R427" s="70">
        <f t="shared" si="134"/>
        <v>1066.3399999999999</v>
      </c>
      <c r="S427" s="70">
        <f t="shared" si="134"/>
        <v>1065.8399999999999</v>
      </c>
      <c r="T427" s="70">
        <f t="shared" si="134"/>
        <v>1061.6600000000001</v>
      </c>
      <c r="U427" s="70">
        <f t="shared" si="134"/>
        <v>1074.8599999999999</v>
      </c>
      <c r="V427" s="70">
        <f t="shared" si="134"/>
        <v>1064.2</v>
      </c>
      <c r="W427" s="70">
        <f t="shared" si="134"/>
        <v>1071.5</v>
      </c>
      <c r="X427" s="70">
        <f t="shared" si="134"/>
        <v>1059.98</v>
      </c>
      <c r="Y427" s="70">
        <f t="shared" si="134"/>
        <v>1063.1199999999999</v>
      </c>
    </row>
    <row r="428" spans="1:25" s="62" customFormat="1" ht="18.75" hidden="1" customHeight="1" outlineLevel="1" x14ac:dyDescent="0.2">
      <c r="A428" s="53" t="s">
        <v>9</v>
      </c>
      <c r="B428" s="76">
        <v>651.55999999999995</v>
      </c>
      <c r="C428" s="74">
        <v>651.55999999999995</v>
      </c>
      <c r="D428" s="74">
        <v>651.55999999999995</v>
      </c>
      <c r="E428" s="74">
        <v>651.55999999999995</v>
      </c>
      <c r="F428" s="74">
        <v>651.55999999999995</v>
      </c>
      <c r="G428" s="74">
        <v>651.55999999999995</v>
      </c>
      <c r="H428" s="74">
        <v>651.55999999999995</v>
      </c>
      <c r="I428" s="74">
        <v>651.55999999999995</v>
      </c>
      <c r="J428" s="74">
        <v>651.55999999999995</v>
      </c>
      <c r="K428" s="74">
        <v>651.55999999999995</v>
      </c>
      <c r="L428" s="74">
        <v>651.55999999999995</v>
      </c>
      <c r="M428" s="74">
        <v>651.55999999999995</v>
      </c>
      <c r="N428" s="74">
        <v>651.55999999999995</v>
      </c>
      <c r="O428" s="74">
        <v>651.55999999999995</v>
      </c>
      <c r="P428" s="74">
        <v>651.55999999999995</v>
      </c>
      <c r="Q428" s="74">
        <v>651.55999999999995</v>
      </c>
      <c r="R428" s="74">
        <v>651.55999999999995</v>
      </c>
      <c r="S428" s="74">
        <v>651.55999999999995</v>
      </c>
      <c r="T428" s="74">
        <v>651.55999999999995</v>
      </c>
      <c r="U428" s="74">
        <v>651.55999999999995</v>
      </c>
      <c r="V428" s="74">
        <v>651.55999999999995</v>
      </c>
      <c r="W428" s="74">
        <v>651.55999999999995</v>
      </c>
      <c r="X428" s="74">
        <v>651.55999999999995</v>
      </c>
      <c r="Y428" s="81">
        <v>651.55999999999995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collapsed="1" thickBot="1" x14ac:dyDescent="0.25">
      <c r="A431" s="109">
        <v>22</v>
      </c>
      <c r="B431" s="101">
        <f t="shared" ref="B431:Y431" si="135">SUM(B432:B435)</f>
        <v>1731.396</v>
      </c>
      <c r="C431" s="102">
        <f t="shared" si="135"/>
        <v>1737.1559999999999</v>
      </c>
      <c r="D431" s="102">
        <f t="shared" si="135"/>
        <v>1726.336</v>
      </c>
      <c r="E431" s="103">
        <f t="shared" si="135"/>
        <v>1736.2660000000001</v>
      </c>
      <c r="F431" s="103">
        <f t="shared" si="135"/>
        <v>1724.556</v>
      </c>
      <c r="G431" s="103">
        <f t="shared" si="135"/>
        <v>1732.396</v>
      </c>
      <c r="H431" s="103">
        <f t="shared" si="135"/>
        <v>1711.626</v>
      </c>
      <c r="I431" s="103">
        <f t="shared" si="135"/>
        <v>1953.5360000000001</v>
      </c>
      <c r="J431" s="103">
        <f t="shared" si="135"/>
        <v>1932.646</v>
      </c>
      <c r="K431" s="104">
        <f t="shared" si="135"/>
        <v>1907.9660000000001</v>
      </c>
      <c r="L431" s="103">
        <f t="shared" si="135"/>
        <v>1906.4660000000001</v>
      </c>
      <c r="M431" s="105">
        <f t="shared" si="135"/>
        <v>1714.106</v>
      </c>
      <c r="N431" s="104">
        <f t="shared" si="135"/>
        <v>1719.576</v>
      </c>
      <c r="O431" s="103">
        <f t="shared" si="135"/>
        <v>1725.376</v>
      </c>
      <c r="P431" s="105">
        <f t="shared" si="135"/>
        <v>1717.6559999999999</v>
      </c>
      <c r="Q431" s="106">
        <f t="shared" si="135"/>
        <v>1733.2560000000001</v>
      </c>
      <c r="R431" s="103">
        <f t="shared" si="135"/>
        <v>1730.2260000000001</v>
      </c>
      <c r="S431" s="106">
        <f t="shared" si="135"/>
        <v>1730.4660000000001</v>
      </c>
      <c r="T431" s="103">
        <f t="shared" si="135"/>
        <v>1728.606</v>
      </c>
      <c r="U431" s="102">
        <f t="shared" si="135"/>
        <v>1727.626</v>
      </c>
      <c r="V431" s="102">
        <f t="shared" si="135"/>
        <v>1718.7660000000001</v>
      </c>
      <c r="W431" s="102">
        <f t="shared" si="135"/>
        <v>1799.296</v>
      </c>
      <c r="X431" s="102">
        <f t="shared" si="135"/>
        <v>1803.9760000000001</v>
      </c>
      <c r="Y431" s="107">
        <f t="shared" si="135"/>
        <v>1722.136</v>
      </c>
    </row>
    <row r="432" spans="1:25" s="62" customFormat="1" ht="18.75" hidden="1" customHeight="1" outlineLevel="1" x14ac:dyDescent="0.2">
      <c r="A432" s="160" t="s">
        <v>8</v>
      </c>
      <c r="B432" s="70">
        <f>B116</f>
        <v>1077.3399999999999</v>
      </c>
      <c r="C432" s="70">
        <f t="shared" ref="C432:Y432" si="136">C116</f>
        <v>1083.0999999999999</v>
      </c>
      <c r="D432" s="70">
        <f t="shared" si="136"/>
        <v>1072.28</v>
      </c>
      <c r="E432" s="70">
        <f t="shared" si="136"/>
        <v>1082.21</v>
      </c>
      <c r="F432" s="70">
        <f t="shared" si="136"/>
        <v>1070.5</v>
      </c>
      <c r="G432" s="70">
        <f t="shared" si="136"/>
        <v>1078.3399999999999</v>
      </c>
      <c r="H432" s="70">
        <f t="shared" si="136"/>
        <v>1057.57</v>
      </c>
      <c r="I432" s="70">
        <f t="shared" si="136"/>
        <v>1299.48</v>
      </c>
      <c r="J432" s="70">
        <f t="shared" si="136"/>
        <v>1278.5899999999999</v>
      </c>
      <c r="K432" s="70">
        <f t="shared" si="136"/>
        <v>1253.9100000000001</v>
      </c>
      <c r="L432" s="70">
        <f t="shared" si="136"/>
        <v>1252.4100000000001</v>
      </c>
      <c r="M432" s="70">
        <f t="shared" si="136"/>
        <v>1060.05</v>
      </c>
      <c r="N432" s="70">
        <f t="shared" si="136"/>
        <v>1065.52</v>
      </c>
      <c r="O432" s="70">
        <f t="shared" si="136"/>
        <v>1071.32</v>
      </c>
      <c r="P432" s="70">
        <f t="shared" si="136"/>
        <v>1063.5999999999999</v>
      </c>
      <c r="Q432" s="70">
        <f t="shared" si="136"/>
        <v>1079.2</v>
      </c>
      <c r="R432" s="70">
        <f t="shared" si="136"/>
        <v>1076.17</v>
      </c>
      <c r="S432" s="70">
        <f t="shared" si="136"/>
        <v>1076.4100000000001</v>
      </c>
      <c r="T432" s="70">
        <f t="shared" si="136"/>
        <v>1074.55</v>
      </c>
      <c r="U432" s="70">
        <f t="shared" si="136"/>
        <v>1073.57</v>
      </c>
      <c r="V432" s="70">
        <f t="shared" si="136"/>
        <v>1064.71</v>
      </c>
      <c r="W432" s="70">
        <f t="shared" si="136"/>
        <v>1145.24</v>
      </c>
      <c r="X432" s="70">
        <f t="shared" si="136"/>
        <v>1149.92</v>
      </c>
      <c r="Y432" s="70">
        <f t="shared" si="136"/>
        <v>1068.08</v>
      </c>
    </row>
    <row r="433" spans="1:25" s="62" customFormat="1" ht="18.75" hidden="1" customHeight="1" outlineLevel="1" x14ac:dyDescent="0.2">
      <c r="A433" s="53" t="s">
        <v>9</v>
      </c>
      <c r="B433" s="76">
        <v>651.55999999999995</v>
      </c>
      <c r="C433" s="74">
        <v>651.55999999999995</v>
      </c>
      <c r="D433" s="74">
        <v>651.55999999999995</v>
      </c>
      <c r="E433" s="74">
        <v>651.55999999999995</v>
      </c>
      <c r="F433" s="74">
        <v>651.55999999999995</v>
      </c>
      <c r="G433" s="74">
        <v>651.55999999999995</v>
      </c>
      <c r="H433" s="74">
        <v>651.55999999999995</v>
      </c>
      <c r="I433" s="74">
        <v>651.55999999999995</v>
      </c>
      <c r="J433" s="74">
        <v>651.55999999999995</v>
      </c>
      <c r="K433" s="74">
        <v>651.55999999999995</v>
      </c>
      <c r="L433" s="74">
        <v>651.55999999999995</v>
      </c>
      <c r="M433" s="74">
        <v>651.55999999999995</v>
      </c>
      <c r="N433" s="74">
        <v>651.55999999999995</v>
      </c>
      <c r="O433" s="74">
        <v>651.55999999999995</v>
      </c>
      <c r="P433" s="74">
        <v>651.55999999999995</v>
      </c>
      <c r="Q433" s="74">
        <v>651.55999999999995</v>
      </c>
      <c r="R433" s="74">
        <v>651.55999999999995</v>
      </c>
      <c r="S433" s="74">
        <v>651.55999999999995</v>
      </c>
      <c r="T433" s="74">
        <v>651.55999999999995</v>
      </c>
      <c r="U433" s="74">
        <v>651.55999999999995</v>
      </c>
      <c r="V433" s="74">
        <v>651.55999999999995</v>
      </c>
      <c r="W433" s="74">
        <v>651.55999999999995</v>
      </c>
      <c r="X433" s="74">
        <v>651.55999999999995</v>
      </c>
      <c r="Y433" s="81">
        <v>651.55999999999995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2.496</v>
      </c>
      <c r="C435" s="75">
        <v>2.496</v>
      </c>
      <c r="D435" s="75">
        <v>2.496</v>
      </c>
      <c r="E435" s="75">
        <v>2.496</v>
      </c>
      <c r="F435" s="75">
        <v>2.496</v>
      </c>
      <c r="G435" s="75">
        <v>2.496</v>
      </c>
      <c r="H435" s="75">
        <v>2.496</v>
      </c>
      <c r="I435" s="75">
        <v>2.496</v>
      </c>
      <c r="J435" s="75">
        <v>2.496</v>
      </c>
      <c r="K435" s="75">
        <v>2.496</v>
      </c>
      <c r="L435" s="75">
        <v>2.496</v>
      </c>
      <c r="M435" s="75">
        <v>2.496</v>
      </c>
      <c r="N435" s="75">
        <v>2.496</v>
      </c>
      <c r="O435" s="75">
        <v>2.496</v>
      </c>
      <c r="P435" s="75">
        <v>2.496</v>
      </c>
      <c r="Q435" s="75">
        <v>2.496</v>
      </c>
      <c r="R435" s="75">
        <v>2.496</v>
      </c>
      <c r="S435" s="75">
        <v>2.496</v>
      </c>
      <c r="T435" s="75">
        <v>2.496</v>
      </c>
      <c r="U435" s="75">
        <v>2.496</v>
      </c>
      <c r="V435" s="75">
        <v>2.496</v>
      </c>
      <c r="W435" s="75">
        <v>2.496</v>
      </c>
      <c r="X435" s="75">
        <v>2.496</v>
      </c>
      <c r="Y435" s="82">
        <v>2.496</v>
      </c>
    </row>
    <row r="436" spans="1:25" s="62" customFormat="1" ht="18.75" customHeight="1" collapsed="1" thickBot="1" x14ac:dyDescent="0.25">
      <c r="A436" s="100">
        <v>23</v>
      </c>
      <c r="B436" s="101">
        <f t="shared" ref="B436:Y436" si="137">SUM(B437:B440)</f>
        <v>1589.816</v>
      </c>
      <c r="C436" s="102">
        <f t="shared" si="137"/>
        <v>1585.4659999999999</v>
      </c>
      <c r="D436" s="102">
        <f t="shared" si="137"/>
        <v>1575.6660000000002</v>
      </c>
      <c r="E436" s="103">
        <f t="shared" si="137"/>
        <v>1587.9259999999999</v>
      </c>
      <c r="F436" s="103">
        <f t="shared" si="137"/>
        <v>1580.7060000000001</v>
      </c>
      <c r="G436" s="103">
        <f t="shared" si="137"/>
        <v>1734.9660000000001</v>
      </c>
      <c r="H436" s="103">
        <f t="shared" si="137"/>
        <v>1591.8760000000002</v>
      </c>
      <c r="I436" s="103">
        <f t="shared" si="137"/>
        <v>1586.296</v>
      </c>
      <c r="J436" s="103">
        <f t="shared" si="137"/>
        <v>1577.7760000000001</v>
      </c>
      <c r="K436" s="104">
        <f t="shared" si="137"/>
        <v>1575.9259999999999</v>
      </c>
      <c r="L436" s="103">
        <f t="shared" si="137"/>
        <v>1571.6860000000001</v>
      </c>
      <c r="M436" s="105">
        <f t="shared" si="137"/>
        <v>1575.9560000000001</v>
      </c>
      <c r="N436" s="104">
        <f t="shared" si="137"/>
        <v>1582.4160000000002</v>
      </c>
      <c r="O436" s="103">
        <f t="shared" si="137"/>
        <v>1581.7560000000001</v>
      </c>
      <c r="P436" s="105">
        <f t="shared" si="137"/>
        <v>1581.4160000000002</v>
      </c>
      <c r="Q436" s="106">
        <f t="shared" si="137"/>
        <v>1594.566</v>
      </c>
      <c r="R436" s="103">
        <f t="shared" si="137"/>
        <v>1596.7660000000001</v>
      </c>
      <c r="S436" s="106">
        <f t="shared" si="137"/>
        <v>1600.7460000000001</v>
      </c>
      <c r="T436" s="103">
        <f t="shared" si="137"/>
        <v>1586.8960000000002</v>
      </c>
      <c r="U436" s="102">
        <f t="shared" si="137"/>
        <v>1573.836</v>
      </c>
      <c r="V436" s="102">
        <f t="shared" si="137"/>
        <v>1575.5260000000001</v>
      </c>
      <c r="W436" s="102">
        <f t="shared" si="137"/>
        <v>1572.9560000000001</v>
      </c>
      <c r="X436" s="102">
        <f t="shared" si="137"/>
        <v>1570.9059999999999</v>
      </c>
      <c r="Y436" s="107">
        <f t="shared" si="137"/>
        <v>1571.336</v>
      </c>
    </row>
    <row r="437" spans="1:25" s="62" customFormat="1" ht="18.75" hidden="1" customHeight="1" outlineLevel="1" x14ac:dyDescent="0.2">
      <c r="A437" s="160" t="s">
        <v>8</v>
      </c>
      <c r="B437" s="70">
        <f>B121</f>
        <v>935.76</v>
      </c>
      <c r="C437" s="70">
        <f t="shared" ref="C437:Y437" si="138">C121</f>
        <v>931.41</v>
      </c>
      <c r="D437" s="70">
        <f t="shared" si="138"/>
        <v>921.61</v>
      </c>
      <c r="E437" s="70">
        <f t="shared" si="138"/>
        <v>933.87</v>
      </c>
      <c r="F437" s="70">
        <f t="shared" si="138"/>
        <v>926.65</v>
      </c>
      <c r="G437" s="70">
        <f t="shared" si="138"/>
        <v>1080.9100000000001</v>
      </c>
      <c r="H437" s="70">
        <f t="shared" si="138"/>
        <v>937.82</v>
      </c>
      <c r="I437" s="70">
        <f t="shared" si="138"/>
        <v>932.24</v>
      </c>
      <c r="J437" s="70">
        <f t="shared" si="138"/>
        <v>923.72</v>
      </c>
      <c r="K437" s="70">
        <f t="shared" si="138"/>
        <v>921.87</v>
      </c>
      <c r="L437" s="70">
        <f t="shared" si="138"/>
        <v>917.63</v>
      </c>
      <c r="M437" s="70">
        <f t="shared" si="138"/>
        <v>921.9</v>
      </c>
      <c r="N437" s="70">
        <f t="shared" si="138"/>
        <v>928.36</v>
      </c>
      <c r="O437" s="70">
        <f t="shared" si="138"/>
        <v>927.7</v>
      </c>
      <c r="P437" s="70">
        <f t="shared" si="138"/>
        <v>927.36</v>
      </c>
      <c r="Q437" s="70">
        <f t="shared" si="138"/>
        <v>940.51</v>
      </c>
      <c r="R437" s="70">
        <f t="shared" si="138"/>
        <v>942.71</v>
      </c>
      <c r="S437" s="70">
        <f t="shared" si="138"/>
        <v>946.69</v>
      </c>
      <c r="T437" s="70">
        <f t="shared" si="138"/>
        <v>932.84</v>
      </c>
      <c r="U437" s="70">
        <f t="shared" si="138"/>
        <v>919.78</v>
      </c>
      <c r="V437" s="70">
        <f t="shared" si="138"/>
        <v>921.47</v>
      </c>
      <c r="W437" s="70">
        <f t="shared" si="138"/>
        <v>918.9</v>
      </c>
      <c r="X437" s="70">
        <f t="shared" si="138"/>
        <v>916.85</v>
      </c>
      <c r="Y437" s="70">
        <f t="shared" si="138"/>
        <v>917.28</v>
      </c>
    </row>
    <row r="438" spans="1:25" s="62" customFormat="1" ht="18.75" hidden="1" customHeight="1" outlineLevel="1" x14ac:dyDescent="0.2">
      <c r="A438" s="53" t="s">
        <v>9</v>
      </c>
      <c r="B438" s="76">
        <v>651.55999999999995</v>
      </c>
      <c r="C438" s="74">
        <v>651.55999999999995</v>
      </c>
      <c r="D438" s="74">
        <v>651.55999999999995</v>
      </c>
      <c r="E438" s="74">
        <v>651.55999999999995</v>
      </c>
      <c r="F438" s="74">
        <v>651.55999999999995</v>
      </c>
      <c r="G438" s="74">
        <v>651.55999999999995</v>
      </c>
      <c r="H438" s="74">
        <v>651.55999999999995</v>
      </c>
      <c r="I438" s="74">
        <v>651.55999999999995</v>
      </c>
      <c r="J438" s="74">
        <v>651.55999999999995</v>
      </c>
      <c r="K438" s="74">
        <v>651.55999999999995</v>
      </c>
      <c r="L438" s="74">
        <v>651.55999999999995</v>
      </c>
      <c r="M438" s="74">
        <v>651.55999999999995</v>
      </c>
      <c r="N438" s="74">
        <v>651.55999999999995</v>
      </c>
      <c r="O438" s="74">
        <v>651.55999999999995</v>
      </c>
      <c r="P438" s="74">
        <v>651.55999999999995</v>
      </c>
      <c r="Q438" s="74">
        <v>651.55999999999995</v>
      </c>
      <c r="R438" s="74">
        <v>651.55999999999995</v>
      </c>
      <c r="S438" s="74">
        <v>651.55999999999995</v>
      </c>
      <c r="T438" s="74">
        <v>651.55999999999995</v>
      </c>
      <c r="U438" s="74">
        <v>651.55999999999995</v>
      </c>
      <c r="V438" s="74">
        <v>651.55999999999995</v>
      </c>
      <c r="W438" s="74">
        <v>651.55999999999995</v>
      </c>
      <c r="X438" s="74">
        <v>651.55999999999995</v>
      </c>
      <c r="Y438" s="81">
        <v>651.55999999999995</v>
      </c>
    </row>
    <row r="439" spans="1:25" s="62" customFormat="1" ht="18.75" hidden="1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hidden="1" customHeight="1" outlineLevel="1" thickBot="1" x14ac:dyDescent="0.25">
      <c r="A440" s="161" t="s">
        <v>11</v>
      </c>
      <c r="B440" s="77">
        <v>2.496</v>
      </c>
      <c r="C440" s="75">
        <v>2.496</v>
      </c>
      <c r="D440" s="75">
        <v>2.496</v>
      </c>
      <c r="E440" s="75">
        <v>2.496</v>
      </c>
      <c r="F440" s="75">
        <v>2.496</v>
      </c>
      <c r="G440" s="75">
        <v>2.496</v>
      </c>
      <c r="H440" s="75">
        <v>2.496</v>
      </c>
      <c r="I440" s="75">
        <v>2.496</v>
      </c>
      <c r="J440" s="75">
        <v>2.496</v>
      </c>
      <c r="K440" s="75">
        <v>2.496</v>
      </c>
      <c r="L440" s="75">
        <v>2.496</v>
      </c>
      <c r="M440" s="75">
        <v>2.496</v>
      </c>
      <c r="N440" s="75">
        <v>2.496</v>
      </c>
      <c r="O440" s="75">
        <v>2.496</v>
      </c>
      <c r="P440" s="75">
        <v>2.496</v>
      </c>
      <c r="Q440" s="75">
        <v>2.496</v>
      </c>
      <c r="R440" s="75">
        <v>2.496</v>
      </c>
      <c r="S440" s="75">
        <v>2.496</v>
      </c>
      <c r="T440" s="75">
        <v>2.496</v>
      </c>
      <c r="U440" s="75">
        <v>2.496</v>
      </c>
      <c r="V440" s="75">
        <v>2.496</v>
      </c>
      <c r="W440" s="75">
        <v>2.496</v>
      </c>
      <c r="X440" s="75">
        <v>2.496</v>
      </c>
      <c r="Y440" s="82">
        <v>2.496</v>
      </c>
    </row>
    <row r="441" spans="1:25" s="62" customFormat="1" ht="18.75" customHeight="1" collapsed="1" thickBot="1" x14ac:dyDescent="0.25">
      <c r="A441" s="111">
        <v>24</v>
      </c>
      <c r="B441" s="101">
        <f t="shared" ref="B441:Y441" si="139">SUM(B442:B445)</f>
        <v>1567.556</v>
      </c>
      <c r="C441" s="102">
        <f t="shared" si="139"/>
        <v>1562.076</v>
      </c>
      <c r="D441" s="102">
        <f t="shared" si="139"/>
        <v>1562.076</v>
      </c>
      <c r="E441" s="103">
        <f t="shared" si="139"/>
        <v>1569.086</v>
      </c>
      <c r="F441" s="103">
        <f t="shared" si="139"/>
        <v>1566.4360000000001</v>
      </c>
      <c r="G441" s="103">
        <f t="shared" si="139"/>
        <v>1567.106</v>
      </c>
      <c r="H441" s="103">
        <f t="shared" si="139"/>
        <v>1565.9859999999999</v>
      </c>
      <c r="I441" s="103">
        <f t="shared" si="139"/>
        <v>1561.9859999999999</v>
      </c>
      <c r="J441" s="103">
        <f t="shared" si="139"/>
        <v>1558.4160000000002</v>
      </c>
      <c r="K441" s="104">
        <f t="shared" si="139"/>
        <v>1551.2359999999999</v>
      </c>
      <c r="L441" s="103">
        <f t="shared" si="139"/>
        <v>1553.366</v>
      </c>
      <c r="M441" s="105">
        <f t="shared" si="139"/>
        <v>1554.1860000000001</v>
      </c>
      <c r="N441" s="104">
        <f t="shared" si="139"/>
        <v>1564.1260000000002</v>
      </c>
      <c r="O441" s="103">
        <f t="shared" si="139"/>
        <v>1564.4059999999999</v>
      </c>
      <c r="P441" s="105">
        <f t="shared" si="139"/>
        <v>1575.1959999999999</v>
      </c>
      <c r="Q441" s="106">
        <f t="shared" si="139"/>
        <v>1572.4960000000001</v>
      </c>
      <c r="R441" s="103">
        <f t="shared" si="139"/>
        <v>1581.1660000000002</v>
      </c>
      <c r="S441" s="106">
        <f t="shared" si="139"/>
        <v>1568.2060000000001</v>
      </c>
      <c r="T441" s="103">
        <f t="shared" si="139"/>
        <v>1572.856</v>
      </c>
      <c r="U441" s="102">
        <f t="shared" si="139"/>
        <v>1574.6759999999999</v>
      </c>
      <c r="V441" s="102">
        <f t="shared" si="139"/>
        <v>1572.056</v>
      </c>
      <c r="W441" s="102">
        <f t="shared" si="139"/>
        <v>1566.2760000000001</v>
      </c>
      <c r="X441" s="102">
        <f t="shared" si="139"/>
        <v>1564.0360000000001</v>
      </c>
      <c r="Y441" s="107">
        <f t="shared" si="139"/>
        <v>1559.296</v>
      </c>
    </row>
    <row r="442" spans="1:25" s="62" customFormat="1" ht="18.75" hidden="1" customHeight="1" outlineLevel="1" x14ac:dyDescent="0.2">
      <c r="A442" s="160" t="s">
        <v>8</v>
      </c>
      <c r="B442" s="70">
        <f>B126</f>
        <v>913.5</v>
      </c>
      <c r="C442" s="70">
        <f t="shared" ref="C442:Y442" si="140">C126</f>
        <v>908.02</v>
      </c>
      <c r="D442" s="70">
        <f t="shared" si="140"/>
        <v>908.02</v>
      </c>
      <c r="E442" s="70">
        <f t="shared" si="140"/>
        <v>915.03</v>
      </c>
      <c r="F442" s="70">
        <f t="shared" si="140"/>
        <v>912.38</v>
      </c>
      <c r="G442" s="70">
        <f t="shared" si="140"/>
        <v>913.05</v>
      </c>
      <c r="H442" s="70">
        <f t="shared" si="140"/>
        <v>911.93</v>
      </c>
      <c r="I442" s="70">
        <f t="shared" si="140"/>
        <v>907.93</v>
      </c>
      <c r="J442" s="70">
        <f t="shared" si="140"/>
        <v>904.36</v>
      </c>
      <c r="K442" s="70">
        <f t="shared" si="140"/>
        <v>897.18</v>
      </c>
      <c r="L442" s="70">
        <f t="shared" si="140"/>
        <v>899.31</v>
      </c>
      <c r="M442" s="70">
        <f t="shared" si="140"/>
        <v>900.13</v>
      </c>
      <c r="N442" s="70">
        <f t="shared" si="140"/>
        <v>910.07</v>
      </c>
      <c r="O442" s="70">
        <f t="shared" si="140"/>
        <v>910.35</v>
      </c>
      <c r="P442" s="70">
        <f t="shared" si="140"/>
        <v>921.14</v>
      </c>
      <c r="Q442" s="70">
        <f t="shared" si="140"/>
        <v>918.44</v>
      </c>
      <c r="R442" s="70">
        <f t="shared" si="140"/>
        <v>927.11</v>
      </c>
      <c r="S442" s="70">
        <f t="shared" si="140"/>
        <v>914.15</v>
      </c>
      <c r="T442" s="70">
        <f t="shared" si="140"/>
        <v>918.8</v>
      </c>
      <c r="U442" s="70">
        <f t="shared" si="140"/>
        <v>920.62</v>
      </c>
      <c r="V442" s="70">
        <f t="shared" si="140"/>
        <v>918</v>
      </c>
      <c r="W442" s="70">
        <f t="shared" si="140"/>
        <v>912.22</v>
      </c>
      <c r="X442" s="70">
        <f t="shared" si="140"/>
        <v>909.98</v>
      </c>
      <c r="Y442" s="70">
        <f t="shared" si="140"/>
        <v>905.24</v>
      </c>
    </row>
    <row r="443" spans="1:25" s="62" customFormat="1" ht="18.75" hidden="1" customHeight="1" outlineLevel="1" x14ac:dyDescent="0.2">
      <c r="A443" s="53" t="s">
        <v>9</v>
      </c>
      <c r="B443" s="76">
        <v>651.55999999999995</v>
      </c>
      <c r="C443" s="74">
        <v>651.55999999999995</v>
      </c>
      <c r="D443" s="74">
        <v>651.55999999999995</v>
      </c>
      <c r="E443" s="74">
        <v>651.55999999999995</v>
      </c>
      <c r="F443" s="74">
        <v>651.55999999999995</v>
      </c>
      <c r="G443" s="74">
        <v>651.55999999999995</v>
      </c>
      <c r="H443" s="74">
        <v>651.55999999999995</v>
      </c>
      <c r="I443" s="74">
        <v>651.55999999999995</v>
      </c>
      <c r="J443" s="74">
        <v>651.55999999999995</v>
      </c>
      <c r="K443" s="74">
        <v>651.55999999999995</v>
      </c>
      <c r="L443" s="74">
        <v>651.55999999999995</v>
      </c>
      <c r="M443" s="74">
        <v>651.55999999999995</v>
      </c>
      <c r="N443" s="74">
        <v>651.55999999999995</v>
      </c>
      <c r="O443" s="74">
        <v>651.55999999999995</v>
      </c>
      <c r="P443" s="74">
        <v>651.55999999999995</v>
      </c>
      <c r="Q443" s="74">
        <v>651.55999999999995</v>
      </c>
      <c r="R443" s="74">
        <v>651.55999999999995</v>
      </c>
      <c r="S443" s="74">
        <v>651.55999999999995</v>
      </c>
      <c r="T443" s="74">
        <v>651.55999999999995</v>
      </c>
      <c r="U443" s="74">
        <v>651.55999999999995</v>
      </c>
      <c r="V443" s="74">
        <v>651.55999999999995</v>
      </c>
      <c r="W443" s="74">
        <v>651.55999999999995</v>
      </c>
      <c r="X443" s="74">
        <v>651.55999999999995</v>
      </c>
      <c r="Y443" s="81">
        <v>651.55999999999995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2.496</v>
      </c>
      <c r="C445" s="75">
        <v>2.496</v>
      </c>
      <c r="D445" s="75">
        <v>2.496</v>
      </c>
      <c r="E445" s="75">
        <v>2.496</v>
      </c>
      <c r="F445" s="75">
        <v>2.496</v>
      </c>
      <c r="G445" s="75">
        <v>2.496</v>
      </c>
      <c r="H445" s="75">
        <v>2.496</v>
      </c>
      <c r="I445" s="75">
        <v>2.496</v>
      </c>
      <c r="J445" s="75">
        <v>2.496</v>
      </c>
      <c r="K445" s="75">
        <v>2.496</v>
      </c>
      <c r="L445" s="75">
        <v>2.496</v>
      </c>
      <c r="M445" s="75">
        <v>2.496</v>
      </c>
      <c r="N445" s="75">
        <v>2.496</v>
      </c>
      <c r="O445" s="75">
        <v>2.496</v>
      </c>
      <c r="P445" s="75">
        <v>2.496</v>
      </c>
      <c r="Q445" s="75">
        <v>2.496</v>
      </c>
      <c r="R445" s="75">
        <v>2.496</v>
      </c>
      <c r="S445" s="75">
        <v>2.496</v>
      </c>
      <c r="T445" s="75">
        <v>2.496</v>
      </c>
      <c r="U445" s="75">
        <v>2.496</v>
      </c>
      <c r="V445" s="75">
        <v>2.496</v>
      </c>
      <c r="W445" s="75">
        <v>2.496</v>
      </c>
      <c r="X445" s="75">
        <v>2.496</v>
      </c>
      <c r="Y445" s="82">
        <v>2.496</v>
      </c>
    </row>
    <row r="446" spans="1:25" s="62" customFormat="1" ht="18.75" customHeight="1" collapsed="1" thickBot="1" x14ac:dyDescent="0.25">
      <c r="A446" s="109">
        <v>25</v>
      </c>
      <c r="B446" s="101">
        <f t="shared" ref="B446:Y446" si="141">SUM(B447:B450)</f>
        <v>1576.7060000000001</v>
      </c>
      <c r="C446" s="102">
        <f t="shared" si="141"/>
        <v>1585.9659999999999</v>
      </c>
      <c r="D446" s="102">
        <f t="shared" si="141"/>
        <v>1575.306</v>
      </c>
      <c r="E446" s="103">
        <f t="shared" si="141"/>
        <v>1617.9859999999999</v>
      </c>
      <c r="F446" s="103">
        <f t="shared" si="141"/>
        <v>1606.6959999999999</v>
      </c>
      <c r="G446" s="103">
        <f t="shared" si="141"/>
        <v>1611.116</v>
      </c>
      <c r="H446" s="103">
        <f t="shared" si="141"/>
        <v>1595.0260000000001</v>
      </c>
      <c r="I446" s="103">
        <f t="shared" si="141"/>
        <v>1576.9160000000002</v>
      </c>
      <c r="J446" s="103">
        <f t="shared" si="141"/>
        <v>1587.5360000000001</v>
      </c>
      <c r="K446" s="104">
        <f t="shared" si="141"/>
        <v>1588.4059999999999</v>
      </c>
      <c r="L446" s="103">
        <f t="shared" si="141"/>
        <v>1624.0360000000001</v>
      </c>
      <c r="M446" s="105">
        <f t="shared" si="141"/>
        <v>1584.9960000000001</v>
      </c>
      <c r="N446" s="104">
        <f t="shared" si="141"/>
        <v>1587.326</v>
      </c>
      <c r="O446" s="103">
        <f t="shared" si="141"/>
        <v>1580.616</v>
      </c>
      <c r="P446" s="105">
        <f t="shared" si="141"/>
        <v>1587.4760000000001</v>
      </c>
      <c r="Q446" s="106">
        <f t="shared" si="141"/>
        <v>1611.2460000000001</v>
      </c>
      <c r="R446" s="103">
        <f t="shared" si="141"/>
        <v>1617.066</v>
      </c>
      <c r="S446" s="106">
        <f t="shared" si="141"/>
        <v>1727.4760000000001</v>
      </c>
      <c r="T446" s="103">
        <f t="shared" si="141"/>
        <v>1602.596</v>
      </c>
      <c r="U446" s="102">
        <f t="shared" si="141"/>
        <v>1593.9859999999999</v>
      </c>
      <c r="V446" s="102">
        <f t="shared" si="141"/>
        <v>1591.106</v>
      </c>
      <c r="W446" s="102">
        <f t="shared" si="141"/>
        <v>1593.2760000000001</v>
      </c>
      <c r="X446" s="102">
        <f t="shared" si="141"/>
        <v>1575.3760000000002</v>
      </c>
      <c r="Y446" s="107">
        <f t="shared" si="141"/>
        <v>1564.7760000000001</v>
      </c>
    </row>
    <row r="447" spans="1:25" s="62" customFormat="1" ht="18.75" hidden="1" customHeight="1" outlineLevel="1" x14ac:dyDescent="0.2">
      <c r="A447" s="160" t="s">
        <v>8</v>
      </c>
      <c r="B447" s="70">
        <f>B131</f>
        <v>922.65</v>
      </c>
      <c r="C447" s="70">
        <f t="shared" ref="C447:Y447" si="142">C131</f>
        <v>931.91</v>
      </c>
      <c r="D447" s="70">
        <f t="shared" si="142"/>
        <v>921.25</v>
      </c>
      <c r="E447" s="70">
        <f t="shared" si="142"/>
        <v>963.93</v>
      </c>
      <c r="F447" s="70">
        <f t="shared" si="142"/>
        <v>952.64</v>
      </c>
      <c r="G447" s="70">
        <f t="shared" si="142"/>
        <v>957.06</v>
      </c>
      <c r="H447" s="70">
        <f t="shared" si="142"/>
        <v>940.97</v>
      </c>
      <c r="I447" s="70">
        <f t="shared" si="142"/>
        <v>922.86</v>
      </c>
      <c r="J447" s="70">
        <f t="shared" si="142"/>
        <v>933.48</v>
      </c>
      <c r="K447" s="70">
        <f t="shared" si="142"/>
        <v>934.35</v>
      </c>
      <c r="L447" s="70">
        <f t="shared" si="142"/>
        <v>969.98</v>
      </c>
      <c r="M447" s="70">
        <f t="shared" si="142"/>
        <v>930.94</v>
      </c>
      <c r="N447" s="70">
        <f t="shared" si="142"/>
        <v>933.27</v>
      </c>
      <c r="O447" s="70">
        <f t="shared" si="142"/>
        <v>926.56</v>
      </c>
      <c r="P447" s="70">
        <f t="shared" si="142"/>
        <v>933.42</v>
      </c>
      <c r="Q447" s="70">
        <f t="shared" si="142"/>
        <v>957.19</v>
      </c>
      <c r="R447" s="70">
        <f t="shared" si="142"/>
        <v>963.01</v>
      </c>
      <c r="S447" s="70">
        <f t="shared" si="142"/>
        <v>1073.42</v>
      </c>
      <c r="T447" s="70">
        <f t="shared" si="142"/>
        <v>948.54</v>
      </c>
      <c r="U447" s="70">
        <f t="shared" si="142"/>
        <v>939.93</v>
      </c>
      <c r="V447" s="70">
        <f t="shared" si="142"/>
        <v>937.05</v>
      </c>
      <c r="W447" s="70">
        <f t="shared" si="142"/>
        <v>939.22</v>
      </c>
      <c r="X447" s="70">
        <f t="shared" si="142"/>
        <v>921.32</v>
      </c>
      <c r="Y447" s="70">
        <f t="shared" si="142"/>
        <v>910.72</v>
      </c>
    </row>
    <row r="448" spans="1:25" s="62" customFormat="1" ht="18.75" hidden="1" customHeight="1" outlineLevel="1" x14ac:dyDescent="0.2">
      <c r="A448" s="53" t="s">
        <v>9</v>
      </c>
      <c r="B448" s="76">
        <v>651.55999999999995</v>
      </c>
      <c r="C448" s="74">
        <v>651.55999999999995</v>
      </c>
      <c r="D448" s="74">
        <v>651.55999999999995</v>
      </c>
      <c r="E448" s="74">
        <v>651.55999999999995</v>
      </c>
      <c r="F448" s="74">
        <v>651.55999999999995</v>
      </c>
      <c r="G448" s="74">
        <v>651.55999999999995</v>
      </c>
      <c r="H448" s="74">
        <v>651.55999999999995</v>
      </c>
      <c r="I448" s="74">
        <v>651.55999999999995</v>
      </c>
      <c r="J448" s="74">
        <v>651.55999999999995</v>
      </c>
      <c r="K448" s="74">
        <v>651.55999999999995</v>
      </c>
      <c r="L448" s="74">
        <v>651.55999999999995</v>
      </c>
      <c r="M448" s="74">
        <v>651.55999999999995</v>
      </c>
      <c r="N448" s="74">
        <v>651.55999999999995</v>
      </c>
      <c r="O448" s="74">
        <v>651.55999999999995</v>
      </c>
      <c r="P448" s="74">
        <v>651.55999999999995</v>
      </c>
      <c r="Q448" s="74">
        <v>651.55999999999995</v>
      </c>
      <c r="R448" s="74">
        <v>651.55999999999995</v>
      </c>
      <c r="S448" s="74">
        <v>651.55999999999995</v>
      </c>
      <c r="T448" s="74">
        <v>651.55999999999995</v>
      </c>
      <c r="U448" s="74">
        <v>651.55999999999995</v>
      </c>
      <c r="V448" s="74">
        <v>651.55999999999995</v>
      </c>
      <c r="W448" s="74">
        <v>651.55999999999995</v>
      </c>
      <c r="X448" s="74">
        <v>651.55999999999995</v>
      </c>
      <c r="Y448" s="81">
        <v>651.55999999999995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collapsed="1" thickBot="1" x14ac:dyDescent="0.25">
      <c r="A451" s="110">
        <v>26</v>
      </c>
      <c r="B451" s="101">
        <f t="shared" ref="B451:Y451" si="143">SUM(B452:B455)</f>
        <v>1611.9659999999999</v>
      </c>
      <c r="C451" s="102">
        <f t="shared" si="143"/>
        <v>1602.596</v>
      </c>
      <c r="D451" s="102">
        <f t="shared" si="143"/>
        <v>1617.046</v>
      </c>
      <c r="E451" s="103">
        <f t="shared" si="143"/>
        <v>1632.9259999999999</v>
      </c>
      <c r="F451" s="103">
        <f t="shared" si="143"/>
        <v>1622.6559999999999</v>
      </c>
      <c r="G451" s="103">
        <f t="shared" si="143"/>
        <v>1868.4560000000001</v>
      </c>
      <c r="H451" s="103">
        <f t="shared" si="143"/>
        <v>1617.1460000000002</v>
      </c>
      <c r="I451" s="103">
        <f t="shared" si="143"/>
        <v>1615.1759999999999</v>
      </c>
      <c r="J451" s="103">
        <f t="shared" si="143"/>
        <v>1614.9259999999999</v>
      </c>
      <c r="K451" s="104">
        <f t="shared" si="143"/>
        <v>1608.066</v>
      </c>
      <c r="L451" s="103">
        <f t="shared" si="143"/>
        <v>1609.546</v>
      </c>
      <c r="M451" s="105">
        <f t="shared" si="143"/>
        <v>1614.806</v>
      </c>
      <c r="N451" s="104">
        <f t="shared" si="143"/>
        <v>1632.1959999999999</v>
      </c>
      <c r="O451" s="103">
        <f t="shared" si="143"/>
        <v>1602.606</v>
      </c>
      <c r="P451" s="105">
        <f t="shared" si="143"/>
        <v>1632.856</v>
      </c>
      <c r="Q451" s="106">
        <f t="shared" si="143"/>
        <v>1637.6959999999999</v>
      </c>
      <c r="R451" s="103">
        <f t="shared" si="143"/>
        <v>1635.9560000000001</v>
      </c>
      <c r="S451" s="106">
        <f t="shared" si="143"/>
        <v>1752.376</v>
      </c>
      <c r="T451" s="103">
        <f t="shared" si="143"/>
        <v>1606.9459999999999</v>
      </c>
      <c r="U451" s="102">
        <f t="shared" si="143"/>
        <v>1607.9259999999999</v>
      </c>
      <c r="V451" s="102">
        <f t="shared" si="143"/>
        <v>1609.4360000000001</v>
      </c>
      <c r="W451" s="102">
        <f t="shared" si="143"/>
        <v>1609.886</v>
      </c>
      <c r="X451" s="102">
        <f t="shared" si="143"/>
        <v>1605.9960000000001</v>
      </c>
      <c r="Y451" s="107">
        <f t="shared" si="143"/>
        <v>1592.3960000000002</v>
      </c>
    </row>
    <row r="452" spans="1:25" s="62" customFormat="1" ht="18.75" hidden="1" customHeight="1" outlineLevel="1" x14ac:dyDescent="0.2">
      <c r="A452" s="56" t="s">
        <v>8</v>
      </c>
      <c r="B452" s="70">
        <f>B136</f>
        <v>957.91</v>
      </c>
      <c r="C452" s="70">
        <f t="shared" ref="C452:Y452" si="144">C136</f>
        <v>948.54</v>
      </c>
      <c r="D452" s="70">
        <f t="shared" si="144"/>
        <v>962.99</v>
      </c>
      <c r="E452" s="70">
        <f t="shared" si="144"/>
        <v>978.87</v>
      </c>
      <c r="F452" s="70">
        <f t="shared" si="144"/>
        <v>968.6</v>
      </c>
      <c r="G452" s="70">
        <f t="shared" si="144"/>
        <v>1214.4000000000001</v>
      </c>
      <c r="H452" s="70">
        <f t="shared" si="144"/>
        <v>963.09</v>
      </c>
      <c r="I452" s="70">
        <f t="shared" si="144"/>
        <v>961.12</v>
      </c>
      <c r="J452" s="70">
        <f t="shared" si="144"/>
        <v>960.87</v>
      </c>
      <c r="K452" s="70">
        <f t="shared" si="144"/>
        <v>954.01</v>
      </c>
      <c r="L452" s="70">
        <f t="shared" si="144"/>
        <v>955.49</v>
      </c>
      <c r="M452" s="70">
        <f t="shared" si="144"/>
        <v>960.75</v>
      </c>
      <c r="N452" s="70">
        <f t="shared" si="144"/>
        <v>978.14</v>
      </c>
      <c r="O452" s="70">
        <f t="shared" si="144"/>
        <v>948.55</v>
      </c>
      <c r="P452" s="70">
        <f t="shared" si="144"/>
        <v>978.8</v>
      </c>
      <c r="Q452" s="70">
        <f t="shared" si="144"/>
        <v>983.64</v>
      </c>
      <c r="R452" s="70">
        <f t="shared" si="144"/>
        <v>981.9</v>
      </c>
      <c r="S452" s="70">
        <f t="shared" si="144"/>
        <v>1098.32</v>
      </c>
      <c r="T452" s="70">
        <f t="shared" si="144"/>
        <v>952.89</v>
      </c>
      <c r="U452" s="70">
        <f t="shared" si="144"/>
        <v>953.87</v>
      </c>
      <c r="V452" s="70">
        <f t="shared" si="144"/>
        <v>955.38</v>
      </c>
      <c r="W452" s="70">
        <f t="shared" si="144"/>
        <v>955.83</v>
      </c>
      <c r="X452" s="70">
        <f t="shared" si="144"/>
        <v>951.94</v>
      </c>
      <c r="Y452" s="70">
        <f t="shared" si="144"/>
        <v>938.34</v>
      </c>
    </row>
    <row r="453" spans="1:25" s="62" customFormat="1" ht="18.75" hidden="1" customHeight="1" outlineLevel="1" x14ac:dyDescent="0.2">
      <c r="A453" s="57" t="s">
        <v>9</v>
      </c>
      <c r="B453" s="76">
        <v>651.55999999999995</v>
      </c>
      <c r="C453" s="74">
        <v>651.55999999999995</v>
      </c>
      <c r="D453" s="74">
        <v>651.55999999999995</v>
      </c>
      <c r="E453" s="74">
        <v>651.55999999999995</v>
      </c>
      <c r="F453" s="74">
        <v>651.55999999999995</v>
      </c>
      <c r="G453" s="74">
        <v>651.55999999999995</v>
      </c>
      <c r="H453" s="74">
        <v>651.55999999999995</v>
      </c>
      <c r="I453" s="74">
        <v>651.55999999999995</v>
      </c>
      <c r="J453" s="74">
        <v>651.55999999999995</v>
      </c>
      <c r="K453" s="74">
        <v>651.55999999999995</v>
      </c>
      <c r="L453" s="74">
        <v>651.55999999999995</v>
      </c>
      <c r="M453" s="74">
        <v>651.55999999999995</v>
      </c>
      <c r="N453" s="74">
        <v>651.55999999999995</v>
      </c>
      <c r="O453" s="74">
        <v>651.55999999999995</v>
      </c>
      <c r="P453" s="74">
        <v>651.55999999999995</v>
      </c>
      <c r="Q453" s="74">
        <v>651.55999999999995</v>
      </c>
      <c r="R453" s="74">
        <v>651.55999999999995</v>
      </c>
      <c r="S453" s="74">
        <v>651.55999999999995</v>
      </c>
      <c r="T453" s="74">
        <v>651.55999999999995</v>
      </c>
      <c r="U453" s="74">
        <v>651.55999999999995</v>
      </c>
      <c r="V453" s="74">
        <v>651.55999999999995</v>
      </c>
      <c r="W453" s="74">
        <v>651.55999999999995</v>
      </c>
      <c r="X453" s="74">
        <v>651.55999999999995</v>
      </c>
      <c r="Y453" s="81">
        <v>651.55999999999995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2.496</v>
      </c>
      <c r="C455" s="75">
        <v>2.496</v>
      </c>
      <c r="D455" s="75">
        <v>2.496</v>
      </c>
      <c r="E455" s="75">
        <v>2.496</v>
      </c>
      <c r="F455" s="75">
        <v>2.496</v>
      </c>
      <c r="G455" s="75">
        <v>2.496</v>
      </c>
      <c r="H455" s="75">
        <v>2.496</v>
      </c>
      <c r="I455" s="75">
        <v>2.496</v>
      </c>
      <c r="J455" s="75">
        <v>2.496</v>
      </c>
      <c r="K455" s="75">
        <v>2.496</v>
      </c>
      <c r="L455" s="75">
        <v>2.496</v>
      </c>
      <c r="M455" s="75">
        <v>2.496</v>
      </c>
      <c r="N455" s="75">
        <v>2.496</v>
      </c>
      <c r="O455" s="75">
        <v>2.496</v>
      </c>
      <c r="P455" s="75">
        <v>2.496</v>
      </c>
      <c r="Q455" s="75">
        <v>2.496</v>
      </c>
      <c r="R455" s="75">
        <v>2.496</v>
      </c>
      <c r="S455" s="75">
        <v>2.496</v>
      </c>
      <c r="T455" s="75">
        <v>2.496</v>
      </c>
      <c r="U455" s="75">
        <v>2.496</v>
      </c>
      <c r="V455" s="75">
        <v>2.496</v>
      </c>
      <c r="W455" s="75">
        <v>2.496</v>
      </c>
      <c r="X455" s="75">
        <v>2.496</v>
      </c>
      <c r="Y455" s="82">
        <v>2.496</v>
      </c>
    </row>
    <row r="456" spans="1:25" s="62" customFormat="1" ht="18.75" customHeight="1" collapsed="1" thickBot="1" x14ac:dyDescent="0.25">
      <c r="A456" s="112">
        <v>27</v>
      </c>
      <c r="B456" s="101">
        <f t="shared" ref="B456:Y456" si="145">SUM(B457:B460)</f>
        <v>1606.616</v>
      </c>
      <c r="C456" s="102">
        <f t="shared" si="145"/>
        <v>1618.0160000000001</v>
      </c>
      <c r="D456" s="102">
        <f t="shared" si="145"/>
        <v>1636.6460000000002</v>
      </c>
      <c r="E456" s="103">
        <f t="shared" si="145"/>
        <v>1637.7060000000001</v>
      </c>
      <c r="F456" s="103">
        <f t="shared" si="145"/>
        <v>1634.9760000000001</v>
      </c>
      <c r="G456" s="103">
        <f t="shared" si="145"/>
        <v>1433.326</v>
      </c>
      <c r="H456" s="103">
        <f t="shared" si="145"/>
        <v>1620.7660000000001</v>
      </c>
      <c r="I456" s="103">
        <f t="shared" si="145"/>
        <v>1611.2359999999999</v>
      </c>
      <c r="J456" s="103">
        <f t="shared" si="145"/>
        <v>1612.4659999999999</v>
      </c>
      <c r="K456" s="104">
        <f t="shared" si="145"/>
        <v>1612.7760000000001</v>
      </c>
      <c r="L456" s="103">
        <f t="shared" si="145"/>
        <v>1611.9859999999999</v>
      </c>
      <c r="M456" s="105">
        <f t="shared" si="145"/>
        <v>1590.596</v>
      </c>
      <c r="N456" s="104">
        <f t="shared" si="145"/>
        <v>1609.346</v>
      </c>
      <c r="O456" s="103">
        <f t="shared" si="145"/>
        <v>1613.346</v>
      </c>
      <c r="P456" s="105">
        <f t="shared" si="145"/>
        <v>1624.9360000000001</v>
      </c>
      <c r="Q456" s="106">
        <f t="shared" si="145"/>
        <v>1625.7359999999999</v>
      </c>
      <c r="R456" s="103">
        <f t="shared" si="145"/>
        <v>1626.7860000000001</v>
      </c>
      <c r="S456" s="106">
        <f t="shared" si="145"/>
        <v>1616.856</v>
      </c>
      <c r="T456" s="103">
        <f t="shared" si="145"/>
        <v>1624.136</v>
      </c>
      <c r="U456" s="102">
        <f t="shared" si="145"/>
        <v>1593.2060000000001</v>
      </c>
      <c r="V456" s="102">
        <f t="shared" si="145"/>
        <v>1603.9459999999999</v>
      </c>
      <c r="W456" s="102">
        <f t="shared" si="145"/>
        <v>1601.8760000000002</v>
      </c>
      <c r="X456" s="102">
        <f t="shared" si="145"/>
        <v>1605.4160000000002</v>
      </c>
      <c r="Y456" s="107">
        <f t="shared" si="145"/>
        <v>1605.6759999999999</v>
      </c>
    </row>
    <row r="457" spans="1:25" s="62" customFormat="1" ht="18.75" hidden="1" customHeight="1" outlineLevel="1" x14ac:dyDescent="0.2">
      <c r="A457" s="56" t="s">
        <v>8</v>
      </c>
      <c r="B457" s="70">
        <f>B141</f>
        <v>952.56</v>
      </c>
      <c r="C457" s="70">
        <f t="shared" ref="C457:Y457" si="146">C141</f>
        <v>963.96</v>
      </c>
      <c r="D457" s="70">
        <f t="shared" si="146"/>
        <v>982.59</v>
      </c>
      <c r="E457" s="70">
        <f t="shared" si="146"/>
        <v>983.65</v>
      </c>
      <c r="F457" s="70">
        <f t="shared" si="146"/>
        <v>980.92</v>
      </c>
      <c r="G457" s="70">
        <f t="shared" si="146"/>
        <v>779.27</v>
      </c>
      <c r="H457" s="70">
        <f t="shared" si="146"/>
        <v>966.71</v>
      </c>
      <c r="I457" s="70">
        <f t="shared" si="146"/>
        <v>957.18</v>
      </c>
      <c r="J457" s="70">
        <f t="shared" si="146"/>
        <v>958.41</v>
      </c>
      <c r="K457" s="70">
        <f t="shared" si="146"/>
        <v>958.72</v>
      </c>
      <c r="L457" s="70">
        <f t="shared" si="146"/>
        <v>957.93</v>
      </c>
      <c r="M457" s="70">
        <f t="shared" si="146"/>
        <v>936.54</v>
      </c>
      <c r="N457" s="70">
        <f t="shared" si="146"/>
        <v>955.29</v>
      </c>
      <c r="O457" s="70">
        <f t="shared" si="146"/>
        <v>959.29</v>
      </c>
      <c r="P457" s="70">
        <f t="shared" si="146"/>
        <v>970.88</v>
      </c>
      <c r="Q457" s="70">
        <f t="shared" si="146"/>
        <v>971.68</v>
      </c>
      <c r="R457" s="70">
        <f t="shared" si="146"/>
        <v>972.73</v>
      </c>
      <c r="S457" s="70">
        <f t="shared" si="146"/>
        <v>962.8</v>
      </c>
      <c r="T457" s="70">
        <f t="shared" si="146"/>
        <v>970.08</v>
      </c>
      <c r="U457" s="70">
        <f t="shared" si="146"/>
        <v>939.15</v>
      </c>
      <c r="V457" s="70">
        <f t="shared" si="146"/>
        <v>949.89</v>
      </c>
      <c r="W457" s="70">
        <f t="shared" si="146"/>
        <v>947.82</v>
      </c>
      <c r="X457" s="70">
        <f t="shared" si="146"/>
        <v>951.36</v>
      </c>
      <c r="Y457" s="70">
        <f t="shared" si="146"/>
        <v>951.62</v>
      </c>
    </row>
    <row r="458" spans="1:25" s="62" customFormat="1" ht="18.75" hidden="1" customHeight="1" outlineLevel="1" x14ac:dyDescent="0.2">
      <c r="A458" s="57" t="s">
        <v>9</v>
      </c>
      <c r="B458" s="76">
        <v>651.55999999999995</v>
      </c>
      <c r="C458" s="74">
        <v>651.55999999999995</v>
      </c>
      <c r="D458" s="74">
        <v>651.55999999999995</v>
      </c>
      <c r="E458" s="74">
        <v>651.55999999999995</v>
      </c>
      <c r="F458" s="74">
        <v>651.55999999999995</v>
      </c>
      <c r="G458" s="74">
        <v>651.55999999999995</v>
      </c>
      <c r="H458" s="74">
        <v>651.55999999999995</v>
      </c>
      <c r="I458" s="74">
        <v>651.55999999999995</v>
      </c>
      <c r="J458" s="74">
        <v>651.55999999999995</v>
      </c>
      <c r="K458" s="74">
        <v>651.55999999999995</v>
      </c>
      <c r="L458" s="74">
        <v>651.55999999999995</v>
      </c>
      <c r="M458" s="74">
        <v>651.55999999999995</v>
      </c>
      <c r="N458" s="74">
        <v>651.55999999999995</v>
      </c>
      <c r="O458" s="74">
        <v>651.55999999999995</v>
      </c>
      <c r="P458" s="74">
        <v>651.55999999999995</v>
      </c>
      <c r="Q458" s="74">
        <v>651.55999999999995</v>
      </c>
      <c r="R458" s="74">
        <v>651.55999999999995</v>
      </c>
      <c r="S458" s="74">
        <v>651.55999999999995</v>
      </c>
      <c r="T458" s="74">
        <v>651.55999999999995</v>
      </c>
      <c r="U458" s="74">
        <v>651.55999999999995</v>
      </c>
      <c r="V458" s="74">
        <v>651.55999999999995</v>
      </c>
      <c r="W458" s="74">
        <v>651.55999999999995</v>
      </c>
      <c r="X458" s="74">
        <v>651.55999999999995</v>
      </c>
      <c r="Y458" s="81">
        <v>651.55999999999995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2.496</v>
      </c>
      <c r="C460" s="75">
        <v>2.496</v>
      </c>
      <c r="D460" s="75">
        <v>2.496</v>
      </c>
      <c r="E460" s="75">
        <v>2.496</v>
      </c>
      <c r="F460" s="75">
        <v>2.496</v>
      </c>
      <c r="G460" s="75">
        <v>2.496</v>
      </c>
      <c r="H460" s="75">
        <v>2.496</v>
      </c>
      <c r="I460" s="75">
        <v>2.496</v>
      </c>
      <c r="J460" s="75">
        <v>2.496</v>
      </c>
      <c r="K460" s="75">
        <v>2.496</v>
      </c>
      <c r="L460" s="75">
        <v>2.496</v>
      </c>
      <c r="M460" s="75">
        <v>2.496</v>
      </c>
      <c r="N460" s="75">
        <v>2.496</v>
      </c>
      <c r="O460" s="75">
        <v>2.496</v>
      </c>
      <c r="P460" s="75">
        <v>2.496</v>
      </c>
      <c r="Q460" s="75">
        <v>2.496</v>
      </c>
      <c r="R460" s="75">
        <v>2.496</v>
      </c>
      <c r="S460" s="75">
        <v>2.496</v>
      </c>
      <c r="T460" s="75">
        <v>2.496</v>
      </c>
      <c r="U460" s="75">
        <v>2.496</v>
      </c>
      <c r="V460" s="75">
        <v>2.496</v>
      </c>
      <c r="W460" s="75">
        <v>2.496</v>
      </c>
      <c r="X460" s="75">
        <v>2.496</v>
      </c>
      <c r="Y460" s="82">
        <v>2.496</v>
      </c>
    </row>
    <row r="461" spans="1:25" s="62" customFormat="1" ht="18.75" customHeight="1" collapsed="1" thickBot="1" x14ac:dyDescent="0.25">
      <c r="A461" s="111">
        <v>28</v>
      </c>
      <c r="B461" s="101">
        <f t="shared" ref="B461:Y461" si="147">SUM(B462:B465)</f>
        <v>1552.1260000000002</v>
      </c>
      <c r="C461" s="102">
        <f t="shared" si="147"/>
        <v>1559.4859999999999</v>
      </c>
      <c r="D461" s="102">
        <f t="shared" si="147"/>
        <v>1560.9960000000001</v>
      </c>
      <c r="E461" s="103">
        <f t="shared" si="147"/>
        <v>1568.826</v>
      </c>
      <c r="F461" s="103">
        <f t="shared" si="147"/>
        <v>1557.4059999999999</v>
      </c>
      <c r="G461" s="103">
        <f t="shared" si="147"/>
        <v>1559.116</v>
      </c>
      <c r="H461" s="103">
        <f t="shared" si="147"/>
        <v>1558.4859999999999</v>
      </c>
      <c r="I461" s="103">
        <f t="shared" si="147"/>
        <v>1533.0260000000001</v>
      </c>
      <c r="J461" s="103">
        <f t="shared" si="147"/>
        <v>1518.9360000000001</v>
      </c>
      <c r="K461" s="104">
        <f t="shared" si="147"/>
        <v>1529.5160000000001</v>
      </c>
      <c r="L461" s="103">
        <f t="shared" si="147"/>
        <v>1523.116</v>
      </c>
      <c r="M461" s="105">
        <f t="shared" si="147"/>
        <v>1535.4560000000001</v>
      </c>
      <c r="N461" s="104">
        <f t="shared" si="147"/>
        <v>1459.3960000000002</v>
      </c>
      <c r="O461" s="103">
        <f t="shared" si="147"/>
        <v>1449.0360000000001</v>
      </c>
      <c r="P461" s="105">
        <f t="shared" si="147"/>
        <v>1456.4560000000001</v>
      </c>
      <c r="Q461" s="106">
        <f t="shared" si="147"/>
        <v>1569.366</v>
      </c>
      <c r="R461" s="103">
        <f t="shared" si="147"/>
        <v>1568.4059999999999</v>
      </c>
      <c r="S461" s="106">
        <f t="shared" si="147"/>
        <v>1570.2660000000001</v>
      </c>
      <c r="T461" s="103">
        <f t="shared" si="147"/>
        <v>1551.136</v>
      </c>
      <c r="U461" s="102">
        <f t="shared" si="147"/>
        <v>1554.596</v>
      </c>
      <c r="V461" s="102">
        <f t="shared" si="147"/>
        <v>1534.4459999999999</v>
      </c>
      <c r="W461" s="102">
        <f t="shared" si="147"/>
        <v>1547.596</v>
      </c>
      <c r="X461" s="102">
        <f t="shared" si="147"/>
        <v>1538.8760000000002</v>
      </c>
      <c r="Y461" s="107">
        <f t="shared" si="147"/>
        <v>1541.056</v>
      </c>
    </row>
    <row r="462" spans="1:25" s="62" customFormat="1" ht="18.75" hidden="1" customHeight="1" outlineLevel="1" x14ac:dyDescent="0.2">
      <c r="A462" s="160" t="s">
        <v>8</v>
      </c>
      <c r="B462" s="70">
        <f>B146</f>
        <v>898.07</v>
      </c>
      <c r="C462" s="70">
        <f t="shared" ref="C462:Y462" si="148">C146</f>
        <v>905.43</v>
      </c>
      <c r="D462" s="70">
        <f t="shared" si="148"/>
        <v>906.94</v>
      </c>
      <c r="E462" s="70">
        <f t="shared" si="148"/>
        <v>914.77</v>
      </c>
      <c r="F462" s="70">
        <f t="shared" si="148"/>
        <v>903.35</v>
      </c>
      <c r="G462" s="70">
        <f t="shared" si="148"/>
        <v>905.06</v>
      </c>
      <c r="H462" s="70">
        <f t="shared" si="148"/>
        <v>904.43</v>
      </c>
      <c r="I462" s="70">
        <f t="shared" si="148"/>
        <v>878.97</v>
      </c>
      <c r="J462" s="70">
        <f t="shared" si="148"/>
        <v>864.88</v>
      </c>
      <c r="K462" s="70">
        <f t="shared" si="148"/>
        <v>875.46</v>
      </c>
      <c r="L462" s="70">
        <f t="shared" si="148"/>
        <v>869.06</v>
      </c>
      <c r="M462" s="70">
        <f t="shared" si="148"/>
        <v>881.4</v>
      </c>
      <c r="N462" s="70">
        <f t="shared" si="148"/>
        <v>805.34</v>
      </c>
      <c r="O462" s="70">
        <f t="shared" si="148"/>
        <v>794.98</v>
      </c>
      <c r="P462" s="70">
        <f t="shared" si="148"/>
        <v>802.4</v>
      </c>
      <c r="Q462" s="70">
        <f t="shared" si="148"/>
        <v>915.31</v>
      </c>
      <c r="R462" s="70">
        <f t="shared" si="148"/>
        <v>914.35</v>
      </c>
      <c r="S462" s="70">
        <f t="shared" si="148"/>
        <v>916.21</v>
      </c>
      <c r="T462" s="70">
        <f t="shared" si="148"/>
        <v>897.08</v>
      </c>
      <c r="U462" s="70">
        <f t="shared" si="148"/>
        <v>900.54</v>
      </c>
      <c r="V462" s="70">
        <f t="shared" si="148"/>
        <v>880.39</v>
      </c>
      <c r="W462" s="70">
        <f t="shared" si="148"/>
        <v>893.54</v>
      </c>
      <c r="X462" s="70">
        <f t="shared" si="148"/>
        <v>884.82</v>
      </c>
      <c r="Y462" s="70">
        <f t="shared" si="148"/>
        <v>887</v>
      </c>
    </row>
    <row r="463" spans="1:25" s="62" customFormat="1" ht="18.75" hidden="1" customHeight="1" outlineLevel="1" x14ac:dyDescent="0.2">
      <c r="A463" s="53" t="s">
        <v>9</v>
      </c>
      <c r="B463" s="76">
        <v>651.55999999999995</v>
      </c>
      <c r="C463" s="74">
        <v>651.55999999999995</v>
      </c>
      <c r="D463" s="74">
        <v>651.55999999999995</v>
      </c>
      <c r="E463" s="74">
        <v>651.55999999999995</v>
      </c>
      <c r="F463" s="74">
        <v>651.55999999999995</v>
      </c>
      <c r="G463" s="74">
        <v>651.55999999999995</v>
      </c>
      <c r="H463" s="74">
        <v>651.55999999999995</v>
      </c>
      <c r="I463" s="74">
        <v>651.55999999999995</v>
      </c>
      <c r="J463" s="74">
        <v>651.55999999999995</v>
      </c>
      <c r="K463" s="74">
        <v>651.55999999999995</v>
      </c>
      <c r="L463" s="74">
        <v>651.55999999999995</v>
      </c>
      <c r="M463" s="74">
        <v>651.55999999999995</v>
      </c>
      <c r="N463" s="74">
        <v>651.55999999999995</v>
      </c>
      <c r="O463" s="74">
        <v>651.55999999999995</v>
      </c>
      <c r="P463" s="74">
        <v>651.55999999999995</v>
      </c>
      <c r="Q463" s="74">
        <v>651.55999999999995</v>
      </c>
      <c r="R463" s="74">
        <v>651.55999999999995</v>
      </c>
      <c r="S463" s="74">
        <v>651.55999999999995</v>
      </c>
      <c r="T463" s="74">
        <v>651.55999999999995</v>
      </c>
      <c r="U463" s="74">
        <v>651.55999999999995</v>
      </c>
      <c r="V463" s="74">
        <v>651.55999999999995</v>
      </c>
      <c r="W463" s="74">
        <v>651.55999999999995</v>
      </c>
      <c r="X463" s="74">
        <v>651.55999999999995</v>
      </c>
      <c r="Y463" s="81">
        <v>651.55999999999995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2.496</v>
      </c>
      <c r="C465" s="75">
        <v>2.496</v>
      </c>
      <c r="D465" s="75">
        <v>2.496</v>
      </c>
      <c r="E465" s="75">
        <v>2.496</v>
      </c>
      <c r="F465" s="75">
        <v>2.496</v>
      </c>
      <c r="G465" s="75">
        <v>2.496</v>
      </c>
      <c r="H465" s="75">
        <v>2.496</v>
      </c>
      <c r="I465" s="75">
        <v>2.496</v>
      </c>
      <c r="J465" s="75">
        <v>2.496</v>
      </c>
      <c r="K465" s="75">
        <v>2.496</v>
      </c>
      <c r="L465" s="75">
        <v>2.496</v>
      </c>
      <c r="M465" s="75">
        <v>2.496</v>
      </c>
      <c r="N465" s="75">
        <v>2.496</v>
      </c>
      <c r="O465" s="75">
        <v>2.496</v>
      </c>
      <c r="P465" s="75">
        <v>2.496</v>
      </c>
      <c r="Q465" s="75">
        <v>2.496</v>
      </c>
      <c r="R465" s="75">
        <v>2.496</v>
      </c>
      <c r="S465" s="75">
        <v>2.496</v>
      </c>
      <c r="T465" s="75">
        <v>2.496</v>
      </c>
      <c r="U465" s="75">
        <v>2.496</v>
      </c>
      <c r="V465" s="75">
        <v>2.496</v>
      </c>
      <c r="W465" s="75">
        <v>2.496</v>
      </c>
      <c r="X465" s="75">
        <v>2.496</v>
      </c>
      <c r="Y465" s="82">
        <v>2.496</v>
      </c>
    </row>
    <row r="466" spans="1:25" s="62" customFormat="1" ht="18.75" customHeight="1" collapsed="1" thickBot="1" x14ac:dyDescent="0.25">
      <c r="A466" s="109">
        <v>29</v>
      </c>
      <c r="B466" s="101">
        <f t="shared" ref="B466:Y466" si="149">SUM(B467:B470)</f>
        <v>1583.576</v>
      </c>
      <c r="C466" s="102">
        <f t="shared" si="149"/>
        <v>1574.7760000000001</v>
      </c>
      <c r="D466" s="102">
        <f t="shared" si="149"/>
        <v>1480.356</v>
      </c>
      <c r="E466" s="103">
        <f t="shared" si="149"/>
        <v>1486.6959999999999</v>
      </c>
      <c r="F466" s="103">
        <f t="shared" si="149"/>
        <v>1490.576</v>
      </c>
      <c r="G466" s="103">
        <f t="shared" si="149"/>
        <v>1504.6759999999999</v>
      </c>
      <c r="H466" s="103">
        <f t="shared" si="149"/>
        <v>1503.4360000000001</v>
      </c>
      <c r="I466" s="103">
        <f t="shared" si="149"/>
        <v>1495.4760000000001</v>
      </c>
      <c r="J466" s="103">
        <f t="shared" si="149"/>
        <v>1479.106</v>
      </c>
      <c r="K466" s="104">
        <f t="shared" si="149"/>
        <v>1477.4960000000001</v>
      </c>
      <c r="L466" s="103">
        <f t="shared" si="149"/>
        <v>1479.2260000000001</v>
      </c>
      <c r="M466" s="105">
        <f t="shared" si="149"/>
        <v>1476.2159999999999</v>
      </c>
      <c r="N466" s="104">
        <f t="shared" si="149"/>
        <v>1479.556</v>
      </c>
      <c r="O466" s="103">
        <f t="shared" si="149"/>
        <v>1475.1260000000002</v>
      </c>
      <c r="P466" s="105">
        <f t="shared" si="149"/>
        <v>1482.346</v>
      </c>
      <c r="Q466" s="106">
        <f t="shared" si="149"/>
        <v>1585.7260000000001</v>
      </c>
      <c r="R466" s="103">
        <f t="shared" si="149"/>
        <v>1585.2159999999999</v>
      </c>
      <c r="S466" s="106">
        <f t="shared" si="149"/>
        <v>1597.1559999999999</v>
      </c>
      <c r="T466" s="103">
        <f t="shared" si="149"/>
        <v>1585.6559999999999</v>
      </c>
      <c r="U466" s="102">
        <f t="shared" si="149"/>
        <v>1583.356</v>
      </c>
      <c r="V466" s="102">
        <f t="shared" si="149"/>
        <v>1570.9859999999999</v>
      </c>
      <c r="W466" s="102">
        <f t="shared" si="149"/>
        <v>1582.7460000000001</v>
      </c>
      <c r="X466" s="102">
        <f t="shared" si="149"/>
        <v>1581.846</v>
      </c>
      <c r="Y466" s="107">
        <f t="shared" si="149"/>
        <v>1578.0160000000001</v>
      </c>
    </row>
    <row r="467" spans="1:25" s="62" customFormat="1" ht="18.75" hidden="1" customHeight="1" outlineLevel="1" x14ac:dyDescent="0.2">
      <c r="A467" s="160" t="s">
        <v>8</v>
      </c>
      <c r="B467" s="70">
        <f>B151</f>
        <v>929.52</v>
      </c>
      <c r="C467" s="70">
        <f t="shared" ref="C467:Y467" si="150">C151</f>
        <v>920.72</v>
      </c>
      <c r="D467" s="70">
        <f t="shared" si="150"/>
        <v>826.3</v>
      </c>
      <c r="E467" s="70">
        <f t="shared" si="150"/>
        <v>832.64</v>
      </c>
      <c r="F467" s="70">
        <f t="shared" si="150"/>
        <v>836.52</v>
      </c>
      <c r="G467" s="70">
        <f t="shared" si="150"/>
        <v>850.62</v>
      </c>
      <c r="H467" s="70">
        <f t="shared" si="150"/>
        <v>849.38</v>
      </c>
      <c r="I467" s="70">
        <f t="shared" si="150"/>
        <v>841.42</v>
      </c>
      <c r="J467" s="70">
        <f t="shared" si="150"/>
        <v>825.05</v>
      </c>
      <c r="K467" s="70">
        <f t="shared" si="150"/>
        <v>823.44</v>
      </c>
      <c r="L467" s="70">
        <f t="shared" si="150"/>
        <v>825.17</v>
      </c>
      <c r="M467" s="70">
        <f t="shared" si="150"/>
        <v>822.16</v>
      </c>
      <c r="N467" s="70">
        <f t="shared" si="150"/>
        <v>825.5</v>
      </c>
      <c r="O467" s="70">
        <f t="shared" si="150"/>
        <v>821.07</v>
      </c>
      <c r="P467" s="70">
        <f t="shared" si="150"/>
        <v>828.29</v>
      </c>
      <c r="Q467" s="70">
        <f t="shared" si="150"/>
        <v>931.67</v>
      </c>
      <c r="R467" s="70">
        <f t="shared" si="150"/>
        <v>931.16</v>
      </c>
      <c r="S467" s="70">
        <f t="shared" si="150"/>
        <v>943.1</v>
      </c>
      <c r="T467" s="70">
        <f t="shared" si="150"/>
        <v>931.6</v>
      </c>
      <c r="U467" s="70">
        <f t="shared" si="150"/>
        <v>929.3</v>
      </c>
      <c r="V467" s="70">
        <f t="shared" si="150"/>
        <v>916.93</v>
      </c>
      <c r="W467" s="70">
        <f t="shared" si="150"/>
        <v>928.69</v>
      </c>
      <c r="X467" s="70">
        <f t="shared" si="150"/>
        <v>927.79</v>
      </c>
      <c r="Y467" s="70">
        <f t="shared" si="150"/>
        <v>923.96</v>
      </c>
    </row>
    <row r="468" spans="1:25" s="62" customFormat="1" ht="18.75" hidden="1" customHeight="1" outlineLevel="1" x14ac:dyDescent="0.2">
      <c r="A468" s="53" t="s">
        <v>9</v>
      </c>
      <c r="B468" s="76">
        <v>651.55999999999995</v>
      </c>
      <c r="C468" s="74">
        <v>651.55999999999995</v>
      </c>
      <c r="D468" s="74">
        <v>651.55999999999995</v>
      </c>
      <c r="E468" s="74">
        <v>651.55999999999995</v>
      </c>
      <c r="F468" s="74">
        <v>651.55999999999995</v>
      </c>
      <c r="G468" s="74">
        <v>651.55999999999995</v>
      </c>
      <c r="H468" s="74">
        <v>651.55999999999995</v>
      </c>
      <c r="I468" s="74">
        <v>651.55999999999995</v>
      </c>
      <c r="J468" s="74">
        <v>651.55999999999995</v>
      </c>
      <c r="K468" s="74">
        <v>651.55999999999995</v>
      </c>
      <c r="L468" s="74">
        <v>651.55999999999995</v>
      </c>
      <c r="M468" s="74">
        <v>651.55999999999995</v>
      </c>
      <c r="N468" s="74">
        <v>651.55999999999995</v>
      </c>
      <c r="O468" s="74">
        <v>651.55999999999995</v>
      </c>
      <c r="P468" s="74">
        <v>651.55999999999995</v>
      </c>
      <c r="Q468" s="74">
        <v>651.55999999999995</v>
      </c>
      <c r="R468" s="74">
        <v>651.55999999999995</v>
      </c>
      <c r="S468" s="74">
        <v>651.55999999999995</v>
      </c>
      <c r="T468" s="74">
        <v>651.55999999999995</v>
      </c>
      <c r="U468" s="74">
        <v>651.55999999999995</v>
      </c>
      <c r="V468" s="74">
        <v>651.55999999999995</v>
      </c>
      <c r="W468" s="74">
        <v>651.55999999999995</v>
      </c>
      <c r="X468" s="74">
        <v>651.55999999999995</v>
      </c>
      <c r="Y468" s="81">
        <v>651.55999999999995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collapsed="1" thickBot="1" x14ac:dyDescent="0.25">
      <c r="A471" s="110">
        <v>30</v>
      </c>
      <c r="B471" s="101">
        <f t="shared" ref="B471:Y471" si="151">SUM(B472:B475)</f>
        <v>1580.9960000000001</v>
      </c>
      <c r="C471" s="102">
        <f t="shared" si="151"/>
        <v>1571.316</v>
      </c>
      <c r="D471" s="102">
        <f t="shared" si="151"/>
        <v>1606.8760000000002</v>
      </c>
      <c r="E471" s="103">
        <f t="shared" si="151"/>
        <v>1528.0260000000001</v>
      </c>
      <c r="F471" s="103">
        <f t="shared" si="151"/>
        <v>1518.2060000000001</v>
      </c>
      <c r="G471" s="103">
        <f t="shared" si="151"/>
        <v>1511.6559999999999</v>
      </c>
      <c r="H471" s="103">
        <f t="shared" si="151"/>
        <v>1522.9360000000001</v>
      </c>
      <c r="I471" s="103">
        <f t="shared" si="151"/>
        <v>1511.0060000000001</v>
      </c>
      <c r="J471" s="103">
        <f t="shared" si="151"/>
        <v>1503.4859999999999</v>
      </c>
      <c r="K471" s="104">
        <f t="shared" si="151"/>
        <v>1500.386</v>
      </c>
      <c r="L471" s="103">
        <f t="shared" si="151"/>
        <v>1498.586</v>
      </c>
      <c r="M471" s="105">
        <f t="shared" si="151"/>
        <v>1492.386</v>
      </c>
      <c r="N471" s="104">
        <f t="shared" si="151"/>
        <v>1498.9459999999999</v>
      </c>
      <c r="O471" s="103">
        <f t="shared" si="151"/>
        <v>1491.096</v>
      </c>
      <c r="P471" s="105">
        <f t="shared" si="151"/>
        <v>1517.346</v>
      </c>
      <c r="Q471" s="106">
        <f t="shared" si="151"/>
        <v>1601.7460000000001</v>
      </c>
      <c r="R471" s="103">
        <f t="shared" si="151"/>
        <v>1624.846</v>
      </c>
      <c r="S471" s="106">
        <f t="shared" si="151"/>
        <v>1645.6460000000002</v>
      </c>
      <c r="T471" s="103">
        <f t="shared" si="151"/>
        <v>1622.9259999999999</v>
      </c>
      <c r="U471" s="102">
        <f t="shared" si="151"/>
        <v>1611.5160000000001</v>
      </c>
      <c r="V471" s="102">
        <f t="shared" si="151"/>
        <v>1617.566</v>
      </c>
      <c r="W471" s="102">
        <f t="shared" si="151"/>
        <v>1621.4960000000001</v>
      </c>
      <c r="X471" s="102">
        <f t="shared" si="151"/>
        <v>1623.2860000000001</v>
      </c>
      <c r="Y471" s="107">
        <f t="shared" si="151"/>
        <v>1617.4960000000001</v>
      </c>
    </row>
    <row r="472" spans="1:25" s="62" customFormat="1" ht="18.75" hidden="1" customHeight="1" outlineLevel="1" x14ac:dyDescent="0.2">
      <c r="A472" s="56" t="s">
        <v>8</v>
      </c>
      <c r="B472" s="70">
        <f>B156</f>
        <v>926.94</v>
      </c>
      <c r="C472" s="70">
        <f t="shared" ref="C472:Y472" si="152">C156</f>
        <v>917.26</v>
      </c>
      <c r="D472" s="70">
        <f t="shared" si="152"/>
        <v>952.82</v>
      </c>
      <c r="E472" s="70">
        <f t="shared" si="152"/>
        <v>873.97</v>
      </c>
      <c r="F472" s="70">
        <f t="shared" si="152"/>
        <v>864.15</v>
      </c>
      <c r="G472" s="70">
        <f t="shared" si="152"/>
        <v>857.6</v>
      </c>
      <c r="H472" s="70">
        <f t="shared" si="152"/>
        <v>868.88</v>
      </c>
      <c r="I472" s="70">
        <f t="shared" si="152"/>
        <v>856.95</v>
      </c>
      <c r="J472" s="70">
        <f t="shared" si="152"/>
        <v>849.43</v>
      </c>
      <c r="K472" s="70">
        <f t="shared" si="152"/>
        <v>846.33</v>
      </c>
      <c r="L472" s="70">
        <f t="shared" si="152"/>
        <v>844.53</v>
      </c>
      <c r="M472" s="70">
        <f t="shared" si="152"/>
        <v>838.33</v>
      </c>
      <c r="N472" s="70">
        <f t="shared" si="152"/>
        <v>844.89</v>
      </c>
      <c r="O472" s="70">
        <f t="shared" si="152"/>
        <v>837.04</v>
      </c>
      <c r="P472" s="70">
        <f t="shared" si="152"/>
        <v>863.29</v>
      </c>
      <c r="Q472" s="70">
        <f t="shared" si="152"/>
        <v>947.69</v>
      </c>
      <c r="R472" s="70">
        <f t="shared" si="152"/>
        <v>970.79</v>
      </c>
      <c r="S472" s="70">
        <f t="shared" si="152"/>
        <v>991.59</v>
      </c>
      <c r="T472" s="70">
        <f t="shared" si="152"/>
        <v>968.87</v>
      </c>
      <c r="U472" s="70">
        <f t="shared" si="152"/>
        <v>957.46</v>
      </c>
      <c r="V472" s="70">
        <f t="shared" si="152"/>
        <v>963.51</v>
      </c>
      <c r="W472" s="70">
        <f t="shared" si="152"/>
        <v>967.44</v>
      </c>
      <c r="X472" s="70">
        <f t="shared" si="152"/>
        <v>969.23</v>
      </c>
      <c r="Y472" s="70">
        <f t="shared" si="152"/>
        <v>963.44</v>
      </c>
    </row>
    <row r="473" spans="1:25" s="62" customFormat="1" ht="18.75" hidden="1" customHeight="1" outlineLevel="1" x14ac:dyDescent="0.2">
      <c r="A473" s="57" t="s">
        <v>9</v>
      </c>
      <c r="B473" s="76">
        <v>651.55999999999995</v>
      </c>
      <c r="C473" s="74">
        <v>651.55999999999995</v>
      </c>
      <c r="D473" s="74">
        <v>651.55999999999995</v>
      </c>
      <c r="E473" s="74">
        <v>651.55999999999995</v>
      </c>
      <c r="F473" s="74">
        <v>651.55999999999995</v>
      </c>
      <c r="G473" s="74">
        <v>651.55999999999995</v>
      </c>
      <c r="H473" s="74">
        <v>651.55999999999995</v>
      </c>
      <c r="I473" s="74">
        <v>651.55999999999995</v>
      </c>
      <c r="J473" s="74">
        <v>651.55999999999995</v>
      </c>
      <c r="K473" s="74">
        <v>651.55999999999995</v>
      </c>
      <c r="L473" s="74">
        <v>651.55999999999995</v>
      </c>
      <c r="M473" s="74">
        <v>651.55999999999995</v>
      </c>
      <c r="N473" s="74">
        <v>651.55999999999995</v>
      </c>
      <c r="O473" s="74">
        <v>651.55999999999995</v>
      </c>
      <c r="P473" s="74">
        <v>651.55999999999995</v>
      </c>
      <c r="Q473" s="74">
        <v>651.55999999999995</v>
      </c>
      <c r="R473" s="74">
        <v>651.55999999999995</v>
      </c>
      <c r="S473" s="74">
        <v>651.55999999999995</v>
      </c>
      <c r="T473" s="74">
        <v>651.55999999999995</v>
      </c>
      <c r="U473" s="74">
        <v>651.55999999999995</v>
      </c>
      <c r="V473" s="74">
        <v>651.55999999999995</v>
      </c>
      <c r="W473" s="74">
        <v>651.55999999999995</v>
      </c>
      <c r="X473" s="74">
        <v>651.55999999999995</v>
      </c>
      <c r="Y473" s="81">
        <v>651.55999999999995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2.496</v>
      </c>
      <c r="C475" s="75">
        <v>2.496</v>
      </c>
      <c r="D475" s="75">
        <v>2.496</v>
      </c>
      <c r="E475" s="75">
        <v>2.496</v>
      </c>
      <c r="F475" s="75">
        <v>2.496</v>
      </c>
      <c r="G475" s="75">
        <v>2.496</v>
      </c>
      <c r="H475" s="75">
        <v>2.496</v>
      </c>
      <c r="I475" s="75">
        <v>2.496</v>
      </c>
      <c r="J475" s="75">
        <v>2.496</v>
      </c>
      <c r="K475" s="75">
        <v>2.496</v>
      </c>
      <c r="L475" s="75">
        <v>2.496</v>
      </c>
      <c r="M475" s="75">
        <v>2.496</v>
      </c>
      <c r="N475" s="75">
        <v>2.496</v>
      </c>
      <c r="O475" s="75">
        <v>2.496</v>
      </c>
      <c r="P475" s="75">
        <v>2.496</v>
      </c>
      <c r="Q475" s="75">
        <v>2.496</v>
      </c>
      <c r="R475" s="75">
        <v>2.496</v>
      </c>
      <c r="S475" s="75">
        <v>2.496</v>
      </c>
      <c r="T475" s="75">
        <v>2.496</v>
      </c>
      <c r="U475" s="75">
        <v>2.496</v>
      </c>
      <c r="V475" s="75">
        <v>2.496</v>
      </c>
      <c r="W475" s="75">
        <v>2.496</v>
      </c>
      <c r="X475" s="75">
        <v>2.496</v>
      </c>
      <c r="Y475" s="82">
        <v>2.496</v>
      </c>
    </row>
    <row r="476" spans="1:25" s="62" customFormat="1" ht="18.75" customHeight="1" collapsed="1" thickBot="1" x14ac:dyDescent="0.25">
      <c r="A476" s="112">
        <v>31</v>
      </c>
      <c r="B476" s="101">
        <f t="shared" ref="B476:Y476" si="153">SUM(B477:B480)</f>
        <v>1629.9859999999999</v>
      </c>
      <c r="C476" s="102">
        <f t="shared" si="153"/>
        <v>1614.9160000000002</v>
      </c>
      <c r="D476" s="102">
        <f t="shared" si="153"/>
        <v>1608.306</v>
      </c>
      <c r="E476" s="103">
        <f t="shared" si="153"/>
        <v>1526.336</v>
      </c>
      <c r="F476" s="103">
        <f t="shared" si="153"/>
        <v>1527.116</v>
      </c>
      <c r="G476" s="103">
        <f t="shared" si="153"/>
        <v>1527.856</v>
      </c>
      <c r="H476" s="103">
        <f t="shared" si="153"/>
        <v>1535.1660000000002</v>
      </c>
      <c r="I476" s="103">
        <f t="shared" si="153"/>
        <v>1523.586</v>
      </c>
      <c r="J476" s="103">
        <f t="shared" si="153"/>
        <v>1516.0260000000001</v>
      </c>
      <c r="K476" s="104">
        <f t="shared" si="153"/>
        <v>1515.856</v>
      </c>
      <c r="L476" s="103">
        <f t="shared" si="153"/>
        <v>1515.0260000000001</v>
      </c>
      <c r="M476" s="105">
        <f t="shared" si="153"/>
        <v>1514.5160000000001</v>
      </c>
      <c r="N476" s="104">
        <f t="shared" si="153"/>
        <v>1524.096</v>
      </c>
      <c r="O476" s="103">
        <f t="shared" si="153"/>
        <v>1515.2159999999999</v>
      </c>
      <c r="P476" s="105">
        <f t="shared" si="153"/>
        <v>1552.4059999999999</v>
      </c>
      <c r="Q476" s="106">
        <f t="shared" si="153"/>
        <v>1671.826</v>
      </c>
      <c r="R476" s="103">
        <f t="shared" si="153"/>
        <v>1677.6260000000002</v>
      </c>
      <c r="S476" s="106">
        <f t="shared" si="153"/>
        <v>1688.886</v>
      </c>
      <c r="T476" s="103">
        <f t="shared" si="153"/>
        <v>1644.2260000000001</v>
      </c>
      <c r="U476" s="102">
        <f t="shared" si="153"/>
        <v>1624.346</v>
      </c>
      <c r="V476" s="102">
        <f t="shared" si="153"/>
        <v>1628.316</v>
      </c>
      <c r="W476" s="102">
        <f t="shared" si="153"/>
        <v>1629.136</v>
      </c>
      <c r="X476" s="102">
        <f t="shared" si="153"/>
        <v>1635.5360000000001</v>
      </c>
      <c r="Y476" s="107">
        <f t="shared" si="153"/>
        <v>1629.1559999999999</v>
      </c>
    </row>
    <row r="477" spans="1:25" s="62" customFormat="1" ht="18.75" customHeight="1" outlineLevel="1" x14ac:dyDescent="0.2">
      <c r="A477" s="160" t="s">
        <v>8</v>
      </c>
      <c r="B477" s="70">
        <f>B161</f>
        <v>975.93</v>
      </c>
      <c r="C477" s="70">
        <f t="shared" ref="C477:Y477" si="154">C161</f>
        <v>960.86</v>
      </c>
      <c r="D477" s="70">
        <f t="shared" si="154"/>
        <v>954.25</v>
      </c>
      <c r="E477" s="70">
        <f t="shared" si="154"/>
        <v>872.28</v>
      </c>
      <c r="F477" s="70">
        <f t="shared" si="154"/>
        <v>873.06</v>
      </c>
      <c r="G477" s="70">
        <f t="shared" si="154"/>
        <v>873.8</v>
      </c>
      <c r="H477" s="70">
        <f t="shared" si="154"/>
        <v>881.11</v>
      </c>
      <c r="I477" s="70">
        <f t="shared" si="154"/>
        <v>869.53</v>
      </c>
      <c r="J477" s="70">
        <f t="shared" si="154"/>
        <v>861.97</v>
      </c>
      <c r="K477" s="70">
        <f t="shared" si="154"/>
        <v>861.8</v>
      </c>
      <c r="L477" s="70">
        <f t="shared" si="154"/>
        <v>860.97</v>
      </c>
      <c r="M477" s="70">
        <f t="shared" si="154"/>
        <v>860.46</v>
      </c>
      <c r="N477" s="70">
        <f t="shared" si="154"/>
        <v>870.04</v>
      </c>
      <c r="O477" s="70">
        <f t="shared" si="154"/>
        <v>861.16</v>
      </c>
      <c r="P477" s="70">
        <f t="shared" si="154"/>
        <v>898.35</v>
      </c>
      <c r="Q477" s="70">
        <f t="shared" si="154"/>
        <v>1017.77</v>
      </c>
      <c r="R477" s="70">
        <f t="shared" si="154"/>
        <v>1023.57</v>
      </c>
      <c r="S477" s="70">
        <f t="shared" si="154"/>
        <v>1034.83</v>
      </c>
      <c r="T477" s="70">
        <f t="shared" si="154"/>
        <v>990.17</v>
      </c>
      <c r="U477" s="70">
        <f t="shared" si="154"/>
        <v>970.29</v>
      </c>
      <c r="V477" s="70">
        <f t="shared" si="154"/>
        <v>974.26</v>
      </c>
      <c r="W477" s="70">
        <f t="shared" si="154"/>
        <v>975.08</v>
      </c>
      <c r="X477" s="70">
        <f t="shared" si="154"/>
        <v>981.48</v>
      </c>
      <c r="Y477" s="70">
        <f t="shared" si="154"/>
        <v>975.1</v>
      </c>
    </row>
    <row r="478" spans="1:25" s="62" customFormat="1" ht="18.75" customHeight="1" outlineLevel="1" x14ac:dyDescent="0.2">
      <c r="A478" s="53" t="s">
        <v>9</v>
      </c>
      <c r="B478" s="76">
        <v>651.55999999999995</v>
      </c>
      <c r="C478" s="74">
        <v>651.55999999999995</v>
      </c>
      <c r="D478" s="74">
        <v>651.55999999999995</v>
      </c>
      <c r="E478" s="74">
        <v>651.55999999999995</v>
      </c>
      <c r="F478" s="74">
        <v>651.55999999999995</v>
      </c>
      <c r="G478" s="74">
        <v>651.55999999999995</v>
      </c>
      <c r="H478" s="74">
        <v>651.55999999999995</v>
      </c>
      <c r="I478" s="74">
        <v>651.55999999999995</v>
      </c>
      <c r="J478" s="74">
        <v>651.55999999999995</v>
      </c>
      <c r="K478" s="74">
        <v>651.55999999999995</v>
      </c>
      <c r="L478" s="74">
        <v>651.55999999999995</v>
      </c>
      <c r="M478" s="74">
        <v>651.55999999999995</v>
      </c>
      <c r="N478" s="74">
        <v>651.55999999999995</v>
      </c>
      <c r="O478" s="74">
        <v>651.55999999999995</v>
      </c>
      <c r="P478" s="74">
        <v>651.55999999999995</v>
      </c>
      <c r="Q478" s="74">
        <v>651.55999999999995</v>
      </c>
      <c r="R478" s="74">
        <v>651.55999999999995</v>
      </c>
      <c r="S478" s="74">
        <v>651.55999999999995</v>
      </c>
      <c r="T478" s="74">
        <v>651.55999999999995</v>
      </c>
      <c r="U478" s="74">
        <v>651.55999999999995</v>
      </c>
      <c r="V478" s="74">
        <v>651.55999999999995</v>
      </c>
      <c r="W478" s="74">
        <v>651.55999999999995</v>
      </c>
      <c r="X478" s="74">
        <v>651.55999999999995</v>
      </c>
      <c r="Y478" s="81">
        <v>651.55999999999995</v>
      </c>
    </row>
    <row r="479" spans="1:25" s="62" customFormat="1" ht="18.75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customHeight="1" outlineLevel="1" thickBot="1" x14ac:dyDescent="0.25">
      <c r="A480" s="161" t="s">
        <v>11</v>
      </c>
      <c r="B480" s="77">
        <v>2.496</v>
      </c>
      <c r="C480" s="75">
        <v>2.496</v>
      </c>
      <c r="D480" s="75">
        <v>2.496</v>
      </c>
      <c r="E480" s="75">
        <v>2.496</v>
      </c>
      <c r="F480" s="75">
        <v>2.496</v>
      </c>
      <c r="G480" s="75">
        <v>2.496</v>
      </c>
      <c r="H480" s="75">
        <v>2.496</v>
      </c>
      <c r="I480" s="75">
        <v>2.496</v>
      </c>
      <c r="J480" s="75">
        <v>2.496</v>
      </c>
      <c r="K480" s="75">
        <v>2.496</v>
      </c>
      <c r="L480" s="75">
        <v>2.496</v>
      </c>
      <c r="M480" s="75">
        <v>2.496</v>
      </c>
      <c r="N480" s="75">
        <v>2.496</v>
      </c>
      <c r="O480" s="75">
        <v>2.496</v>
      </c>
      <c r="P480" s="75">
        <v>2.496</v>
      </c>
      <c r="Q480" s="75">
        <v>2.496</v>
      </c>
      <c r="R480" s="75">
        <v>2.496</v>
      </c>
      <c r="S480" s="75">
        <v>2.496</v>
      </c>
      <c r="T480" s="75">
        <v>2.496</v>
      </c>
      <c r="U480" s="75">
        <v>2.496</v>
      </c>
      <c r="V480" s="75">
        <v>2.496</v>
      </c>
      <c r="W480" s="75">
        <v>2.496</v>
      </c>
      <c r="X480" s="75">
        <v>2.496</v>
      </c>
      <c r="Y480" s="82">
        <v>2.496</v>
      </c>
    </row>
    <row r="481" spans="1:25" ht="15" thickBot="1" x14ac:dyDescent="0.25">
      <c r="A481" s="85"/>
      <c r="Y481" s="85"/>
    </row>
    <row r="482" spans="1:25" s="62" customFormat="1" ht="30.75" customHeight="1" thickBot="1" x14ac:dyDescent="0.25">
      <c r="A482" s="389" t="s">
        <v>47</v>
      </c>
      <c r="B482" s="391" t="s">
        <v>64</v>
      </c>
      <c r="C482" s="392"/>
      <c r="D482" s="392"/>
      <c r="E482" s="392"/>
      <c r="F482" s="392"/>
      <c r="G482" s="392"/>
      <c r="H482" s="392"/>
      <c r="I482" s="392"/>
      <c r="J482" s="392"/>
      <c r="K482" s="392"/>
      <c r="L482" s="392"/>
      <c r="M482" s="392"/>
      <c r="N482" s="392"/>
      <c r="O482" s="392"/>
      <c r="P482" s="392"/>
      <c r="Q482" s="392"/>
      <c r="R482" s="392"/>
      <c r="S482" s="392"/>
      <c r="T482" s="392"/>
      <c r="U482" s="392"/>
      <c r="V482" s="392"/>
      <c r="W482" s="392"/>
      <c r="X482" s="392"/>
      <c r="Y482" s="393"/>
    </row>
    <row r="483" spans="1:25" s="62" customFormat="1" ht="39" customHeight="1" thickBot="1" x14ac:dyDescent="0.25">
      <c r="A483" s="390"/>
      <c r="B483" s="164" t="s">
        <v>46</v>
      </c>
      <c r="C483" s="165" t="s">
        <v>45</v>
      </c>
      <c r="D483" s="166" t="s">
        <v>44</v>
      </c>
      <c r="E483" s="165" t="s">
        <v>43</v>
      </c>
      <c r="F483" s="165" t="s">
        <v>42</v>
      </c>
      <c r="G483" s="165" t="s">
        <v>41</v>
      </c>
      <c r="H483" s="165" t="s">
        <v>40</v>
      </c>
      <c r="I483" s="165" t="s">
        <v>39</v>
      </c>
      <c r="J483" s="165" t="s">
        <v>38</v>
      </c>
      <c r="K483" s="167" t="s">
        <v>37</v>
      </c>
      <c r="L483" s="165" t="s">
        <v>36</v>
      </c>
      <c r="M483" s="168" t="s">
        <v>35</v>
      </c>
      <c r="N483" s="167" t="s">
        <v>34</v>
      </c>
      <c r="O483" s="165" t="s">
        <v>33</v>
      </c>
      <c r="P483" s="168" t="s">
        <v>32</v>
      </c>
      <c r="Q483" s="166" t="s">
        <v>31</v>
      </c>
      <c r="R483" s="165" t="s">
        <v>30</v>
      </c>
      <c r="S483" s="166" t="s">
        <v>29</v>
      </c>
      <c r="T483" s="165" t="s">
        <v>28</v>
      </c>
      <c r="U483" s="166" t="s">
        <v>27</v>
      </c>
      <c r="V483" s="165" t="s">
        <v>26</v>
      </c>
      <c r="W483" s="166" t="s">
        <v>25</v>
      </c>
      <c r="X483" s="165" t="s">
        <v>24</v>
      </c>
      <c r="Y483" s="169" t="s">
        <v>23</v>
      </c>
    </row>
    <row r="484" spans="1:25" s="108" customFormat="1" ht="18.75" customHeight="1" thickBot="1" x14ac:dyDescent="0.25">
      <c r="A484" s="113">
        <v>1</v>
      </c>
      <c r="B484" s="103">
        <f t="shared" ref="B484:Y484" si="155">SUM(B485:B488)</f>
        <v>1673.7660000000001</v>
      </c>
      <c r="C484" s="103">
        <f t="shared" si="155"/>
        <v>1677.9160000000002</v>
      </c>
      <c r="D484" s="103">
        <f t="shared" si="155"/>
        <v>1716.2360000000001</v>
      </c>
      <c r="E484" s="103">
        <f t="shared" si="155"/>
        <v>1722.2060000000001</v>
      </c>
      <c r="F484" s="103">
        <f t="shared" si="155"/>
        <v>1721.7160000000001</v>
      </c>
      <c r="G484" s="103">
        <f t="shared" si="155"/>
        <v>1725.1060000000002</v>
      </c>
      <c r="H484" s="103">
        <f t="shared" si="155"/>
        <v>1717.346</v>
      </c>
      <c r="I484" s="103">
        <f t="shared" si="155"/>
        <v>1718.8960000000002</v>
      </c>
      <c r="J484" s="103">
        <f t="shared" si="155"/>
        <v>1706.5160000000001</v>
      </c>
      <c r="K484" s="103">
        <f t="shared" si="155"/>
        <v>1709.4860000000001</v>
      </c>
      <c r="L484" s="103">
        <f t="shared" si="155"/>
        <v>1681.9060000000002</v>
      </c>
      <c r="M484" s="103">
        <f t="shared" si="155"/>
        <v>1683.3160000000003</v>
      </c>
      <c r="N484" s="103">
        <f t="shared" si="155"/>
        <v>1693.366</v>
      </c>
      <c r="O484" s="103">
        <f t="shared" si="155"/>
        <v>1686.3760000000002</v>
      </c>
      <c r="P484" s="103">
        <f t="shared" si="155"/>
        <v>1723.2560000000001</v>
      </c>
      <c r="Q484" s="103">
        <f t="shared" si="155"/>
        <v>1738.8360000000002</v>
      </c>
      <c r="R484" s="103">
        <f t="shared" si="155"/>
        <v>1737.2260000000001</v>
      </c>
      <c r="S484" s="103">
        <f t="shared" si="155"/>
        <v>1737.096</v>
      </c>
      <c r="T484" s="103">
        <f t="shared" si="155"/>
        <v>1684.386</v>
      </c>
      <c r="U484" s="103">
        <f t="shared" si="155"/>
        <v>1678.8960000000002</v>
      </c>
      <c r="V484" s="103">
        <f t="shared" si="155"/>
        <v>1669.5860000000002</v>
      </c>
      <c r="W484" s="103">
        <f t="shared" si="155"/>
        <v>1665.366</v>
      </c>
      <c r="X484" s="103">
        <f t="shared" si="155"/>
        <v>1654.9260000000002</v>
      </c>
      <c r="Y484" s="103">
        <f t="shared" si="155"/>
        <v>1666.2560000000001</v>
      </c>
    </row>
    <row r="485" spans="1:25" s="67" customFormat="1" ht="18.75" customHeight="1" outlineLevel="1" x14ac:dyDescent="0.2">
      <c r="A485" s="56" t="s">
        <v>8</v>
      </c>
      <c r="B485" s="70">
        <f>B11</f>
        <v>907.56</v>
      </c>
      <c r="C485" s="70">
        <f t="shared" ref="C485:Y485" si="156">C11</f>
        <v>911.71</v>
      </c>
      <c r="D485" s="70">
        <f t="shared" si="156"/>
        <v>950.03</v>
      </c>
      <c r="E485" s="70">
        <f t="shared" si="156"/>
        <v>956</v>
      </c>
      <c r="F485" s="70">
        <f t="shared" si="156"/>
        <v>955.51</v>
      </c>
      <c r="G485" s="70">
        <f t="shared" si="156"/>
        <v>958.9</v>
      </c>
      <c r="H485" s="70">
        <f t="shared" si="156"/>
        <v>951.14</v>
      </c>
      <c r="I485" s="70">
        <f t="shared" si="156"/>
        <v>952.69</v>
      </c>
      <c r="J485" s="70">
        <f t="shared" si="156"/>
        <v>940.31</v>
      </c>
      <c r="K485" s="70">
        <f t="shared" si="156"/>
        <v>943.28</v>
      </c>
      <c r="L485" s="70">
        <f t="shared" si="156"/>
        <v>915.7</v>
      </c>
      <c r="M485" s="70">
        <f t="shared" si="156"/>
        <v>917.11</v>
      </c>
      <c r="N485" s="70">
        <f t="shared" si="156"/>
        <v>927.16</v>
      </c>
      <c r="O485" s="70">
        <f t="shared" si="156"/>
        <v>920.17</v>
      </c>
      <c r="P485" s="70">
        <f t="shared" si="156"/>
        <v>957.05</v>
      </c>
      <c r="Q485" s="70">
        <f t="shared" si="156"/>
        <v>972.63</v>
      </c>
      <c r="R485" s="70">
        <f t="shared" si="156"/>
        <v>971.02</v>
      </c>
      <c r="S485" s="70">
        <f t="shared" si="156"/>
        <v>970.89</v>
      </c>
      <c r="T485" s="70">
        <f t="shared" si="156"/>
        <v>918.18</v>
      </c>
      <c r="U485" s="70">
        <f t="shared" si="156"/>
        <v>912.69</v>
      </c>
      <c r="V485" s="70">
        <f t="shared" si="156"/>
        <v>903.38</v>
      </c>
      <c r="W485" s="70">
        <f t="shared" si="156"/>
        <v>899.16</v>
      </c>
      <c r="X485" s="70">
        <f t="shared" si="156"/>
        <v>888.72</v>
      </c>
      <c r="Y485" s="70">
        <f t="shared" si="156"/>
        <v>900.05</v>
      </c>
    </row>
    <row r="486" spans="1:25" s="67" customFormat="1" ht="18.75" customHeight="1" outlineLevel="1" x14ac:dyDescent="0.2">
      <c r="A486" s="57" t="s">
        <v>9</v>
      </c>
      <c r="B486" s="76">
        <v>763.71</v>
      </c>
      <c r="C486" s="76">
        <v>763.71</v>
      </c>
      <c r="D486" s="76">
        <v>763.71</v>
      </c>
      <c r="E486" s="76">
        <v>763.71</v>
      </c>
      <c r="F486" s="76">
        <v>763.71</v>
      </c>
      <c r="G486" s="76">
        <v>763.71</v>
      </c>
      <c r="H486" s="76">
        <v>763.71</v>
      </c>
      <c r="I486" s="76">
        <v>763.71</v>
      </c>
      <c r="J486" s="76">
        <v>763.71</v>
      </c>
      <c r="K486" s="76">
        <v>763.71</v>
      </c>
      <c r="L486" s="76">
        <v>763.71</v>
      </c>
      <c r="M486" s="76">
        <v>763.71</v>
      </c>
      <c r="N486" s="76">
        <v>763.71</v>
      </c>
      <c r="O486" s="76">
        <v>763.71</v>
      </c>
      <c r="P486" s="76">
        <v>763.71</v>
      </c>
      <c r="Q486" s="76">
        <v>763.71</v>
      </c>
      <c r="R486" s="76">
        <v>763.71</v>
      </c>
      <c r="S486" s="76">
        <v>763.71</v>
      </c>
      <c r="T486" s="76">
        <v>763.71</v>
      </c>
      <c r="U486" s="76">
        <v>763.71</v>
      </c>
      <c r="V486" s="76">
        <v>763.71</v>
      </c>
      <c r="W486" s="76">
        <v>763.71</v>
      </c>
      <c r="X486" s="76">
        <v>763.71</v>
      </c>
      <c r="Y486" s="76">
        <v>763.71</v>
      </c>
    </row>
    <row r="487" spans="1:25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5" s="67" customFormat="1" ht="18.75" customHeight="1" outlineLevel="1" thickBot="1" x14ac:dyDescent="0.25">
      <c r="A488" s="147" t="s">
        <v>11</v>
      </c>
      <c r="B488" s="77">
        <v>2.496</v>
      </c>
      <c r="C488" s="75">
        <v>2.496</v>
      </c>
      <c r="D488" s="75">
        <v>2.496</v>
      </c>
      <c r="E488" s="75">
        <v>2.496</v>
      </c>
      <c r="F488" s="75">
        <v>2.496</v>
      </c>
      <c r="G488" s="75">
        <v>2.496</v>
      </c>
      <c r="H488" s="75">
        <v>2.496</v>
      </c>
      <c r="I488" s="75">
        <v>2.496</v>
      </c>
      <c r="J488" s="75">
        <v>2.496</v>
      </c>
      <c r="K488" s="75">
        <v>2.496</v>
      </c>
      <c r="L488" s="75">
        <v>2.496</v>
      </c>
      <c r="M488" s="75">
        <v>2.496</v>
      </c>
      <c r="N488" s="75">
        <v>2.496</v>
      </c>
      <c r="O488" s="75">
        <v>2.496</v>
      </c>
      <c r="P488" s="75">
        <v>2.496</v>
      </c>
      <c r="Q488" s="75">
        <v>2.496</v>
      </c>
      <c r="R488" s="75">
        <v>2.496</v>
      </c>
      <c r="S488" s="75">
        <v>2.496</v>
      </c>
      <c r="T488" s="75">
        <v>2.496</v>
      </c>
      <c r="U488" s="75">
        <v>2.496</v>
      </c>
      <c r="V488" s="75">
        <v>2.496</v>
      </c>
      <c r="W488" s="75">
        <v>2.496</v>
      </c>
      <c r="X488" s="75">
        <v>2.496</v>
      </c>
      <c r="Y488" s="82">
        <v>2.496</v>
      </c>
    </row>
    <row r="489" spans="1:25" s="62" customFormat="1" ht="18.75" customHeight="1" thickBot="1" x14ac:dyDescent="0.25">
      <c r="A489" s="112">
        <v>2</v>
      </c>
      <c r="B489" s="103">
        <f t="shared" ref="B489:Y489" si="157">SUM(B490:B493)</f>
        <v>1759.7360000000001</v>
      </c>
      <c r="C489" s="103">
        <f t="shared" si="157"/>
        <v>1767.7760000000003</v>
      </c>
      <c r="D489" s="103">
        <f t="shared" si="157"/>
        <v>1772.1460000000002</v>
      </c>
      <c r="E489" s="103">
        <f t="shared" si="157"/>
        <v>1796.9860000000001</v>
      </c>
      <c r="F489" s="103">
        <f t="shared" si="157"/>
        <v>1777.7060000000001</v>
      </c>
      <c r="G489" s="103">
        <f t="shared" si="157"/>
        <v>1825.0360000000001</v>
      </c>
      <c r="H489" s="103">
        <f t="shared" si="157"/>
        <v>1841.2060000000001</v>
      </c>
      <c r="I489" s="103">
        <f t="shared" si="157"/>
        <v>1813.0260000000001</v>
      </c>
      <c r="J489" s="103">
        <f t="shared" si="157"/>
        <v>1818.5060000000001</v>
      </c>
      <c r="K489" s="103">
        <f t="shared" si="157"/>
        <v>1771.2560000000001</v>
      </c>
      <c r="L489" s="103">
        <f t="shared" si="157"/>
        <v>1779.1660000000002</v>
      </c>
      <c r="M489" s="103">
        <f t="shared" si="157"/>
        <v>1784.136</v>
      </c>
      <c r="N489" s="103">
        <f t="shared" si="157"/>
        <v>1778.2360000000001</v>
      </c>
      <c r="O489" s="103">
        <f t="shared" si="157"/>
        <v>1800.7560000000001</v>
      </c>
      <c r="P489" s="103">
        <f t="shared" si="157"/>
        <v>1817.9460000000001</v>
      </c>
      <c r="Q489" s="103">
        <f t="shared" si="157"/>
        <v>1839.5160000000001</v>
      </c>
      <c r="R489" s="103">
        <f t="shared" si="157"/>
        <v>1831.5060000000001</v>
      </c>
      <c r="S489" s="103">
        <f t="shared" si="157"/>
        <v>1843.4760000000001</v>
      </c>
      <c r="T489" s="103">
        <f t="shared" si="157"/>
        <v>1803.5060000000001</v>
      </c>
      <c r="U489" s="103">
        <f t="shared" si="157"/>
        <v>1803.9860000000001</v>
      </c>
      <c r="V489" s="103">
        <f t="shared" si="157"/>
        <v>1796.7660000000001</v>
      </c>
      <c r="W489" s="103">
        <f t="shared" si="157"/>
        <v>1750.576</v>
      </c>
      <c r="X489" s="103">
        <f t="shared" si="157"/>
        <v>1812.0960000000002</v>
      </c>
      <c r="Y489" s="103">
        <f t="shared" si="157"/>
        <v>1810.2560000000001</v>
      </c>
    </row>
    <row r="490" spans="1:25" s="62" customFormat="1" ht="18.75" hidden="1" customHeight="1" outlineLevel="1" x14ac:dyDescent="0.2">
      <c r="A490" s="56" t="s">
        <v>8</v>
      </c>
      <c r="B490" s="70">
        <f>B16</f>
        <v>993.53</v>
      </c>
      <c r="C490" s="70">
        <f t="shared" ref="C490:Y490" si="158">C16</f>
        <v>1001.57</v>
      </c>
      <c r="D490" s="70">
        <f t="shared" si="158"/>
        <v>1005.94</v>
      </c>
      <c r="E490" s="70">
        <f t="shared" si="158"/>
        <v>1030.78</v>
      </c>
      <c r="F490" s="70">
        <f t="shared" si="158"/>
        <v>1011.5</v>
      </c>
      <c r="G490" s="70">
        <f t="shared" si="158"/>
        <v>1058.83</v>
      </c>
      <c r="H490" s="70">
        <f t="shared" si="158"/>
        <v>1075</v>
      </c>
      <c r="I490" s="70">
        <f t="shared" si="158"/>
        <v>1046.82</v>
      </c>
      <c r="J490" s="70">
        <f t="shared" si="158"/>
        <v>1052.3</v>
      </c>
      <c r="K490" s="70">
        <f t="shared" si="158"/>
        <v>1005.05</v>
      </c>
      <c r="L490" s="70">
        <f t="shared" si="158"/>
        <v>1012.96</v>
      </c>
      <c r="M490" s="70">
        <f t="shared" si="158"/>
        <v>1017.93</v>
      </c>
      <c r="N490" s="70">
        <f t="shared" si="158"/>
        <v>1012.03</v>
      </c>
      <c r="O490" s="70">
        <f t="shared" si="158"/>
        <v>1034.55</v>
      </c>
      <c r="P490" s="70">
        <f t="shared" si="158"/>
        <v>1051.74</v>
      </c>
      <c r="Q490" s="70">
        <f t="shared" si="158"/>
        <v>1073.31</v>
      </c>
      <c r="R490" s="70">
        <f t="shared" si="158"/>
        <v>1065.3</v>
      </c>
      <c r="S490" s="70">
        <f t="shared" si="158"/>
        <v>1077.27</v>
      </c>
      <c r="T490" s="70">
        <f t="shared" si="158"/>
        <v>1037.3</v>
      </c>
      <c r="U490" s="70">
        <f t="shared" si="158"/>
        <v>1037.78</v>
      </c>
      <c r="V490" s="70">
        <f t="shared" si="158"/>
        <v>1030.56</v>
      </c>
      <c r="W490" s="70">
        <f t="shared" si="158"/>
        <v>984.37</v>
      </c>
      <c r="X490" s="70">
        <f t="shared" si="158"/>
        <v>1045.8900000000001</v>
      </c>
      <c r="Y490" s="70">
        <f t="shared" si="158"/>
        <v>1044.05</v>
      </c>
    </row>
    <row r="491" spans="1:25" s="62" customFormat="1" ht="18.75" hidden="1" customHeight="1" outlineLevel="1" x14ac:dyDescent="0.2">
      <c r="A491" s="57" t="s">
        <v>9</v>
      </c>
      <c r="B491" s="76">
        <v>763.71</v>
      </c>
      <c r="C491" s="76">
        <v>763.71</v>
      </c>
      <c r="D491" s="76">
        <v>763.71</v>
      </c>
      <c r="E491" s="76">
        <v>763.71</v>
      </c>
      <c r="F491" s="76">
        <v>763.71</v>
      </c>
      <c r="G491" s="76">
        <v>763.71</v>
      </c>
      <c r="H491" s="76">
        <v>763.71</v>
      </c>
      <c r="I491" s="76">
        <v>763.71</v>
      </c>
      <c r="J491" s="76">
        <v>763.71</v>
      </c>
      <c r="K491" s="76">
        <v>763.71</v>
      </c>
      <c r="L491" s="76">
        <v>763.71</v>
      </c>
      <c r="M491" s="76">
        <v>763.71</v>
      </c>
      <c r="N491" s="76">
        <v>763.71</v>
      </c>
      <c r="O491" s="76">
        <v>763.71</v>
      </c>
      <c r="P491" s="76">
        <v>763.71</v>
      </c>
      <c r="Q491" s="76">
        <v>763.71</v>
      </c>
      <c r="R491" s="76">
        <v>763.71</v>
      </c>
      <c r="S491" s="76">
        <v>763.71</v>
      </c>
      <c r="T491" s="76">
        <v>763.71</v>
      </c>
      <c r="U491" s="76">
        <v>763.71</v>
      </c>
      <c r="V491" s="76">
        <v>763.71</v>
      </c>
      <c r="W491" s="76">
        <v>763.71</v>
      </c>
      <c r="X491" s="76">
        <v>763.71</v>
      </c>
      <c r="Y491" s="76">
        <v>763.71</v>
      </c>
    </row>
    <row r="492" spans="1:25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5" s="62" customFormat="1" ht="18.75" hidden="1" customHeight="1" outlineLevel="1" thickBot="1" x14ac:dyDescent="0.25">
      <c r="A493" s="147" t="s">
        <v>11</v>
      </c>
      <c r="B493" s="77">
        <v>2.496</v>
      </c>
      <c r="C493" s="75">
        <v>2.496</v>
      </c>
      <c r="D493" s="75">
        <v>2.496</v>
      </c>
      <c r="E493" s="75">
        <v>2.496</v>
      </c>
      <c r="F493" s="75">
        <v>2.496</v>
      </c>
      <c r="G493" s="75">
        <v>2.496</v>
      </c>
      <c r="H493" s="75">
        <v>2.496</v>
      </c>
      <c r="I493" s="75">
        <v>2.496</v>
      </c>
      <c r="J493" s="75">
        <v>2.496</v>
      </c>
      <c r="K493" s="75">
        <v>2.496</v>
      </c>
      <c r="L493" s="75">
        <v>2.496</v>
      </c>
      <c r="M493" s="75">
        <v>2.496</v>
      </c>
      <c r="N493" s="75">
        <v>2.496</v>
      </c>
      <c r="O493" s="75">
        <v>2.496</v>
      </c>
      <c r="P493" s="75">
        <v>2.496</v>
      </c>
      <c r="Q493" s="75">
        <v>2.496</v>
      </c>
      <c r="R493" s="75">
        <v>2.496</v>
      </c>
      <c r="S493" s="75">
        <v>2.496</v>
      </c>
      <c r="T493" s="75">
        <v>2.496</v>
      </c>
      <c r="U493" s="75">
        <v>2.496</v>
      </c>
      <c r="V493" s="75">
        <v>2.496</v>
      </c>
      <c r="W493" s="75">
        <v>2.496</v>
      </c>
      <c r="X493" s="75">
        <v>2.496</v>
      </c>
      <c r="Y493" s="82">
        <v>2.496</v>
      </c>
    </row>
    <row r="494" spans="1:25" s="62" customFormat="1" ht="18.75" customHeight="1" collapsed="1" thickBot="1" x14ac:dyDescent="0.25">
      <c r="A494" s="109">
        <v>3</v>
      </c>
      <c r="B494" s="103">
        <f t="shared" ref="B494:Y494" si="159">SUM(B495:B498)</f>
        <v>1673.7960000000003</v>
      </c>
      <c r="C494" s="103">
        <f t="shared" si="159"/>
        <v>1670.6760000000002</v>
      </c>
      <c r="D494" s="103">
        <f t="shared" si="159"/>
        <v>1665.7460000000001</v>
      </c>
      <c r="E494" s="103">
        <f t="shared" si="159"/>
        <v>1671.2860000000001</v>
      </c>
      <c r="F494" s="103">
        <f t="shared" si="159"/>
        <v>1668.096</v>
      </c>
      <c r="G494" s="103">
        <f t="shared" si="159"/>
        <v>1679.4760000000001</v>
      </c>
      <c r="H494" s="103">
        <f t="shared" si="159"/>
        <v>1684.4960000000001</v>
      </c>
      <c r="I494" s="103">
        <f t="shared" si="159"/>
        <v>1676.4460000000001</v>
      </c>
      <c r="J494" s="103">
        <f t="shared" si="159"/>
        <v>1668.4360000000001</v>
      </c>
      <c r="K494" s="103">
        <f t="shared" si="159"/>
        <v>1667.4360000000001</v>
      </c>
      <c r="L494" s="103">
        <f t="shared" si="159"/>
        <v>1661.8160000000003</v>
      </c>
      <c r="M494" s="103">
        <f t="shared" si="159"/>
        <v>1665.386</v>
      </c>
      <c r="N494" s="103">
        <f t="shared" si="159"/>
        <v>1659.4960000000001</v>
      </c>
      <c r="O494" s="103">
        <f t="shared" si="159"/>
        <v>1664.326</v>
      </c>
      <c r="P494" s="103">
        <f t="shared" si="159"/>
        <v>1675.6260000000002</v>
      </c>
      <c r="Q494" s="103">
        <f t="shared" si="159"/>
        <v>1676.636</v>
      </c>
      <c r="R494" s="103">
        <f t="shared" si="159"/>
        <v>1681.5460000000003</v>
      </c>
      <c r="S494" s="103">
        <f t="shared" si="159"/>
        <v>1686.556</v>
      </c>
      <c r="T494" s="103">
        <f t="shared" si="159"/>
        <v>1668.4960000000001</v>
      </c>
      <c r="U494" s="103">
        <f t="shared" si="159"/>
        <v>1668.6660000000002</v>
      </c>
      <c r="V494" s="103">
        <f t="shared" si="159"/>
        <v>1662.3760000000002</v>
      </c>
      <c r="W494" s="103">
        <f t="shared" si="159"/>
        <v>1662.0260000000003</v>
      </c>
      <c r="X494" s="103">
        <f t="shared" si="159"/>
        <v>1652.7760000000003</v>
      </c>
      <c r="Y494" s="103">
        <f t="shared" si="159"/>
        <v>1653.0160000000001</v>
      </c>
    </row>
    <row r="495" spans="1:25" s="62" customFormat="1" ht="18.75" hidden="1" customHeight="1" outlineLevel="1" x14ac:dyDescent="0.2">
      <c r="A495" s="56" t="s">
        <v>8</v>
      </c>
      <c r="B495" s="70">
        <f>B21</f>
        <v>907.59</v>
      </c>
      <c r="C495" s="70">
        <f t="shared" ref="C495:Y495" si="160">C21</f>
        <v>904.47</v>
      </c>
      <c r="D495" s="70">
        <f t="shared" si="160"/>
        <v>899.54</v>
      </c>
      <c r="E495" s="70">
        <f t="shared" si="160"/>
        <v>905.08</v>
      </c>
      <c r="F495" s="70">
        <f t="shared" si="160"/>
        <v>901.89</v>
      </c>
      <c r="G495" s="70">
        <f t="shared" si="160"/>
        <v>913.27</v>
      </c>
      <c r="H495" s="70">
        <f t="shared" si="160"/>
        <v>918.29</v>
      </c>
      <c r="I495" s="70">
        <f t="shared" si="160"/>
        <v>910.24</v>
      </c>
      <c r="J495" s="70">
        <f t="shared" si="160"/>
        <v>902.23</v>
      </c>
      <c r="K495" s="70">
        <f t="shared" si="160"/>
        <v>901.23</v>
      </c>
      <c r="L495" s="70">
        <f t="shared" si="160"/>
        <v>895.61</v>
      </c>
      <c r="M495" s="70">
        <f t="shared" si="160"/>
        <v>899.18</v>
      </c>
      <c r="N495" s="70">
        <f t="shared" si="160"/>
        <v>893.29</v>
      </c>
      <c r="O495" s="70">
        <f t="shared" si="160"/>
        <v>898.12</v>
      </c>
      <c r="P495" s="70">
        <f t="shared" si="160"/>
        <v>909.42</v>
      </c>
      <c r="Q495" s="70">
        <f t="shared" si="160"/>
        <v>910.43</v>
      </c>
      <c r="R495" s="70">
        <f t="shared" si="160"/>
        <v>915.34</v>
      </c>
      <c r="S495" s="70">
        <f t="shared" si="160"/>
        <v>920.35</v>
      </c>
      <c r="T495" s="70">
        <f t="shared" si="160"/>
        <v>902.29</v>
      </c>
      <c r="U495" s="70">
        <f t="shared" si="160"/>
        <v>902.46</v>
      </c>
      <c r="V495" s="70">
        <f t="shared" si="160"/>
        <v>896.17</v>
      </c>
      <c r="W495" s="70">
        <f t="shared" si="160"/>
        <v>895.82</v>
      </c>
      <c r="X495" s="70">
        <f t="shared" si="160"/>
        <v>886.57</v>
      </c>
      <c r="Y495" s="70">
        <f t="shared" si="160"/>
        <v>886.81</v>
      </c>
    </row>
    <row r="496" spans="1:25" s="62" customFormat="1" ht="18.75" hidden="1" customHeight="1" outlineLevel="1" x14ac:dyDescent="0.2">
      <c r="A496" s="57" t="s">
        <v>9</v>
      </c>
      <c r="B496" s="76">
        <v>763.71</v>
      </c>
      <c r="C496" s="76">
        <v>763.71</v>
      </c>
      <c r="D496" s="76">
        <v>763.71</v>
      </c>
      <c r="E496" s="76">
        <v>763.71</v>
      </c>
      <c r="F496" s="76">
        <v>763.71</v>
      </c>
      <c r="G496" s="76">
        <v>763.71</v>
      </c>
      <c r="H496" s="76">
        <v>763.71</v>
      </c>
      <c r="I496" s="76">
        <v>763.71</v>
      </c>
      <c r="J496" s="76">
        <v>763.71</v>
      </c>
      <c r="K496" s="76">
        <v>763.71</v>
      </c>
      <c r="L496" s="76">
        <v>763.71</v>
      </c>
      <c r="M496" s="76">
        <v>763.71</v>
      </c>
      <c r="N496" s="76">
        <v>763.71</v>
      </c>
      <c r="O496" s="76">
        <v>763.71</v>
      </c>
      <c r="P496" s="76">
        <v>763.71</v>
      </c>
      <c r="Q496" s="76">
        <v>763.71</v>
      </c>
      <c r="R496" s="76">
        <v>763.71</v>
      </c>
      <c r="S496" s="76">
        <v>763.71</v>
      </c>
      <c r="T496" s="76">
        <v>763.71</v>
      </c>
      <c r="U496" s="76">
        <v>763.71</v>
      </c>
      <c r="V496" s="76">
        <v>763.71</v>
      </c>
      <c r="W496" s="76">
        <v>763.71</v>
      </c>
      <c r="X496" s="76">
        <v>763.71</v>
      </c>
      <c r="Y496" s="76">
        <v>763.71</v>
      </c>
    </row>
    <row r="497" spans="1:25" s="62" customFormat="1" ht="18.75" hidden="1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hidden="1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collapsed="1" thickBot="1" x14ac:dyDescent="0.25">
      <c r="A499" s="130">
        <v>4</v>
      </c>
      <c r="B499" s="103">
        <f t="shared" ref="B499:Y499" si="161">SUM(B500:B503)</f>
        <v>1686.0060000000001</v>
      </c>
      <c r="C499" s="103">
        <f t="shared" si="161"/>
        <v>1701.8760000000002</v>
      </c>
      <c r="D499" s="103">
        <f t="shared" si="161"/>
        <v>1680.556</v>
      </c>
      <c r="E499" s="103">
        <f t="shared" si="161"/>
        <v>1692.1760000000002</v>
      </c>
      <c r="F499" s="103">
        <f t="shared" si="161"/>
        <v>1691.0160000000001</v>
      </c>
      <c r="G499" s="103">
        <f t="shared" si="161"/>
        <v>1694.4860000000001</v>
      </c>
      <c r="H499" s="103">
        <f t="shared" si="161"/>
        <v>1698.0660000000003</v>
      </c>
      <c r="I499" s="103">
        <f t="shared" si="161"/>
        <v>1687.4360000000001</v>
      </c>
      <c r="J499" s="103">
        <f t="shared" si="161"/>
        <v>1699.5160000000001</v>
      </c>
      <c r="K499" s="103">
        <f t="shared" si="161"/>
        <v>1695.1660000000002</v>
      </c>
      <c r="L499" s="103">
        <f t="shared" si="161"/>
        <v>1675.096</v>
      </c>
      <c r="M499" s="103">
        <f t="shared" si="161"/>
        <v>1679.7860000000001</v>
      </c>
      <c r="N499" s="103">
        <f t="shared" si="161"/>
        <v>1705.3160000000003</v>
      </c>
      <c r="O499" s="103">
        <f t="shared" si="161"/>
        <v>1701.9660000000001</v>
      </c>
      <c r="P499" s="103">
        <f t="shared" si="161"/>
        <v>1701.2860000000001</v>
      </c>
      <c r="Q499" s="103">
        <f t="shared" si="161"/>
        <v>1720.4160000000002</v>
      </c>
      <c r="R499" s="103">
        <f t="shared" si="161"/>
        <v>1712.9160000000002</v>
      </c>
      <c r="S499" s="103">
        <f t="shared" si="161"/>
        <v>1717.5360000000001</v>
      </c>
      <c r="T499" s="103">
        <f t="shared" si="161"/>
        <v>1705.2160000000001</v>
      </c>
      <c r="U499" s="103">
        <f t="shared" si="161"/>
        <v>1702.6260000000002</v>
      </c>
      <c r="V499" s="103">
        <f t="shared" si="161"/>
        <v>1697.7460000000001</v>
      </c>
      <c r="W499" s="103">
        <f t="shared" si="161"/>
        <v>1703.2460000000001</v>
      </c>
      <c r="X499" s="103">
        <f t="shared" si="161"/>
        <v>1696.6060000000002</v>
      </c>
      <c r="Y499" s="103">
        <f t="shared" si="161"/>
        <v>1692.9360000000001</v>
      </c>
    </row>
    <row r="500" spans="1:25" s="62" customFormat="1" ht="18.75" hidden="1" customHeight="1" outlineLevel="1" x14ac:dyDescent="0.2">
      <c r="A500" s="58" t="s">
        <v>8</v>
      </c>
      <c r="B500" s="70">
        <f>B26</f>
        <v>919.8</v>
      </c>
      <c r="C500" s="70">
        <f t="shared" ref="C500:Y500" si="162">C26</f>
        <v>935.67</v>
      </c>
      <c r="D500" s="70">
        <f t="shared" si="162"/>
        <v>914.35</v>
      </c>
      <c r="E500" s="70">
        <f t="shared" si="162"/>
        <v>925.97</v>
      </c>
      <c r="F500" s="70">
        <f t="shared" si="162"/>
        <v>924.81</v>
      </c>
      <c r="G500" s="70">
        <f t="shared" si="162"/>
        <v>928.28</v>
      </c>
      <c r="H500" s="70">
        <f t="shared" si="162"/>
        <v>931.86</v>
      </c>
      <c r="I500" s="70">
        <f t="shared" si="162"/>
        <v>921.23</v>
      </c>
      <c r="J500" s="70">
        <f t="shared" si="162"/>
        <v>933.31</v>
      </c>
      <c r="K500" s="70">
        <f t="shared" si="162"/>
        <v>928.96</v>
      </c>
      <c r="L500" s="70">
        <f t="shared" si="162"/>
        <v>908.89</v>
      </c>
      <c r="M500" s="70">
        <f t="shared" si="162"/>
        <v>913.58</v>
      </c>
      <c r="N500" s="70">
        <f t="shared" si="162"/>
        <v>939.11</v>
      </c>
      <c r="O500" s="70">
        <f t="shared" si="162"/>
        <v>935.76</v>
      </c>
      <c r="P500" s="70">
        <f t="shared" si="162"/>
        <v>935.08</v>
      </c>
      <c r="Q500" s="70">
        <f t="shared" si="162"/>
        <v>954.21</v>
      </c>
      <c r="R500" s="70">
        <f t="shared" si="162"/>
        <v>946.71</v>
      </c>
      <c r="S500" s="70">
        <f t="shared" si="162"/>
        <v>951.33</v>
      </c>
      <c r="T500" s="70">
        <f t="shared" si="162"/>
        <v>939.01</v>
      </c>
      <c r="U500" s="70">
        <f t="shared" si="162"/>
        <v>936.42</v>
      </c>
      <c r="V500" s="70">
        <f t="shared" si="162"/>
        <v>931.54</v>
      </c>
      <c r="W500" s="70">
        <f t="shared" si="162"/>
        <v>937.04</v>
      </c>
      <c r="X500" s="70">
        <f t="shared" si="162"/>
        <v>930.4</v>
      </c>
      <c r="Y500" s="70">
        <f t="shared" si="162"/>
        <v>926.73</v>
      </c>
    </row>
    <row r="501" spans="1:25" s="62" customFormat="1" ht="18.75" hidden="1" customHeight="1" outlineLevel="1" x14ac:dyDescent="0.2">
      <c r="A501" s="57" t="s">
        <v>9</v>
      </c>
      <c r="B501" s="76">
        <v>763.71</v>
      </c>
      <c r="C501" s="76">
        <v>763.71</v>
      </c>
      <c r="D501" s="76">
        <v>763.71</v>
      </c>
      <c r="E501" s="76">
        <v>763.71</v>
      </c>
      <c r="F501" s="76">
        <v>763.71</v>
      </c>
      <c r="G501" s="76">
        <v>763.71</v>
      </c>
      <c r="H501" s="76">
        <v>763.71</v>
      </c>
      <c r="I501" s="76">
        <v>763.71</v>
      </c>
      <c r="J501" s="76">
        <v>763.71</v>
      </c>
      <c r="K501" s="76">
        <v>763.71</v>
      </c>
      <c r="L501" s="76">
        <v>763.71</v>
      </c>
      <c r="M501" s="76">
        <v>763.71</v>
      </c>
      <c r="N501" s="76">
        <v>763.71</v>
      </c>
      <c r="O501" s="76">
        <v>763.71</v>
      </c>
      <c r="P501" s="76">
        <v>763.71</v>
      </c>
      <c r="Q501" s="76">
        <v>763.71</v>
      </c>
      <c r="R501" s="76">
        <v>763.71</v>
      </c>
      <c r="S501" s="76">
        <v>763.71</v>
      </c>
      <c r="T501" s="76">
        <v>763.71</v>
      </c>
      <c r="U501" s="76">
        <v>763.71</v>
      </c>
      <c r="V501" s="76">
        <v>763.71</v>
      </c>
      <c r="W501" s="76">
        <v>763.71</v>
      </c>
      <c r="X501" s="76">
        <v>763.71</v>
      </c>
      <c r="Y501" s="76">
        <v>763.71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2.496</v>
      </c>
      <c r="C503" s="75">
        <v>2.496</v>
      </c>
      <c r="D503" s="75">
        <v>2.496</v>
      </c>
      <c r="E503" s="75">
        <v>2.496</v>
      </c>
      <c r="F503" s="75">
        <v>2.496</v>
      </c>
      <c r="G503" s="75">
        <v>2.496</v>
      </c>
      <c r="H503" s="75">
        <v>2.496</v>
      </c>
      <c r="I503" s="75">
        <v>2.496</v>
      </c>
      <c r="J503" s="75">
        <v>2.496</v>
      </c>
      <c r="K503" s="75">
        <v>2.496</v>
      </c>
      <c r="L503" s="75">
        <v>2.496</v>
      </c>
      <c r="M503" s="75">
        <v>2.496</v>
      </c>
      <c r="N503" s="75">
        <v>2.496</v>
      </c>
      <c r="O503" s="75">
        <v>2.496</v>
      </c>
      <c r="P503" s="75">
        <v>2.496</v>
      </c>
      <c r="Q503" s="75">
        <v>2.496</v>
      </c>
      <c r="R503" s="75">
        <v>2.496</v>
      </c>
      <c r="S503" s="75">
        <v>2.496</v>
      </c>
      <c r="T503" s="75">
        <v>2.496</v>
      </c>
      <c r="U503" s="75">
        <v>2.496</v>
      </c>
      <c r="V503" s="75">
        <v>2.496</v>
      </c>
      <c r="W503" s="75">
        <v>2.496</v>
      </c>
      <c r="X503" s="75">
        <v>2.496</v>
      </c>
      <c r="Y503" s="82">
        <v>2.496</v>
      </c>
    </row>
    <row r="504" spans="1:25" s="62" customFormat="1" ht="18.75" customHeight="1" collapsed="1" thickBot="1" x14ac:dyDescent="0.25">
      <c r="A504" s="109">
        <v>5</v>
      </c>
      <c r="B504" s="103">
        <f t="shared" ref="B504:Y504" si="163">SUM(B505:B508)</f>
        <v>1716.846</v>
      </c>
      <c r="C504" s="103">
        <f t="shared" si="163"/>
        <v>1716.346</v>
      </c>
      <c r="D504" s="103">
        <f t="shared" si="163"/>
        <v>1713.7360000000001</v>
      </c>
      <c r="E504" s="103">
        <f t="shared" si="163"/>
        <v>1728.6560000000002</v>
      </c>
      <c r="F504" s="103">
        <f t="shared" si="163"/>
        <v>1712.576</v>
      </c>
      <c r="G504" s="103">
        <f t="shared" si="163"/>
        <v>1723.866</v>
      </c>
      <c r="H504" s="103">
        <f t="shared" si="163"/>
        <v>1724.366</v>
      </c>
      <c r="I504" s="103">
        <f t="shared" si="163"/>
        <v>1713.8760000000002</v>
      </c>
      <c r="J504" s="103">
        <f t="shared" si="163"/>
        <v>1718.7660000000001</v>
      </c>
      <c r="K504" s="103">
        <f t="shared" si="163"/>
        <v>1713.076</v>
      </c>
      <c r="L504" s="103">
        <f t="shared" si="163"/>
        <v>1708.4460000000001</v>
      </c>
      <c r="M504" s="103">
        <f t="shared" si="163"/>
        <v>1712.136</v>
      </c>
      <c r="N504" s="103">
        <f t="shared" si="163"/>
        <v>1721.866</v>
      </c>
      <c r="O504" s="103">
        <f t="shared" si="163"/>
        <v>1714.636</v>
      </c>
      <c r="P504" s="103">
        <f t="shared" si="163"/>
        <v>1718.1960000000001</v>
      </c>
      <c r="Q504" s="103">
        <f t="shared" si="163"/>
        <v>1738.4860000000001</v>
      </c>
      <c r="R504" s="103">
        <f t="shared" si="163"/>
        <v>1734.7060000000001</v>
      </c>
      <c r="S504" s="103">
        <f t="shared" si="163"/>
        <v>1736.636</v>
      </c>
      <c r="T504" s="103">
        <f t="shared" si="163"/>
        <v>1727.7160000000001</v>
      </c>
      <c r="U504" s="103">
        <f t="shared" si="163"/>
        <v>1716.9960000000001</v>
      </c>
      <c r="V504" s="103">
        <f t="shared" si="163"/>
        <v>1695.8560000000002</v>
      </c>
      <c r="W504" s="103">
        <f t="shared" si="163"/>
        <v>1706.7860000000001</v>
      </c>
      <c r="X504" s="103">
        <f t="shared" si="163"/>
        <v>1696.4260000000002</v>
      </c>
      <c r="Y504" s="103">
        <f t="shared" si="163"/>
        <v>1696.1460000000002</v>
      </c>
    </row>
    <row r="505" spans="1:25" s="62" customFormat="1" ht="18.75" hidden="1" customHeight="1" outlineLevel="1" x14ac:dyDescent="0.2">
      <c r="A505" s="56" t="s">
        <v>8</v>
      </c>
      <c r="B505" s="70">
        <f>B31</f>
        <v>950.64</v>
      </c>
      <c r="C505" s="70">
        <f t="shared" ref="C505:Y505" si="164">C31</f>
        <v>950.14</v>
      </c>
      <c r="D505" s="70">
        <f t="shared" si="164"/>
        <v>947.53</v>
      </c>
      <c r="E505" s="70">
        <f t="shared" si="164"/>
        <v>962.45</v>
      </c>
      <c r="F505" s="70">
        <f t="shared" si="164"/>
        <v>946.37</v>
      </c>
      <c r="G505" s="70">
        <f t="shared" si="164"/>
        <v>957.66</v>
      </c>
      <c r="H505" s="70">
        <f t="shared" si="164"/>
        <v>958.16</v>
      </c>
      <c r="I505" s="70">
        <f t="shared" si="164"/>
        <v>947.67</v>
      </c>
      <c r="J505" s="70">
        <f t="shared" si="164"/>
        <v>952.56</v>
      </c>
      <c r="K505" s="70">
        <f t="shared" si="164"/>
        <v>946.87</v>
      </c>
      <c r="L505" s="70">
        <f t="shared" si="164"/>
        <v>942.24</v>
      </c>
      <c r="M505" s="70">
        <f t="shared" si="164"/>
        <v>945.93</v>
      </c>
      <c r="N505" s="70">
        <f t="shared" si="164"/>
        <v>955.66</v>
      </c>
      <c r="O505" s="70">
        <f t="shared" si="164"/>
        <v>948.43</v>
      </c>
      <c r="P505" s="70">
        <f t="shared" si="164"/>
        <v>951.99</v>
      </c>
      <c r="Q505" s="70">
        <f t="shared" si="164"/>
        <v>972.28</v>
      </c>
      <c r="R505" s="70">
        <f t="shared" si="164"/>
        <v>968.5</v>
      </c>
      <c r="S505" s="70">
        <f t="shared" si="164"/>
        <v>970.43</v>
      </c>
      <c r="T505" s="70">
        <f t="shared" si="164"/>
        <v>961.51</v>
      </c>
      <c r="U505" s="70">
        <f t="shared" si="164"/>
        <v>950.79</v>
      </c>
      <c r="V505" s="70">
        <f t="shared" si="164"/>
        <v>929.65</v>
      </c>
      <c r="W505" s="70">
        <f t="shared" si="164"/>
        <v>940.58</v>
      </c>
      <c r="X505" s="70">
        <f t="shared" si="164"/>
        <v>930.22</v>
      </c>
      <c r="Y505" s="70">
        <f t="shared" si="164"/>
        <v>929.94</v>
      </c>
    </row>
    <row r="506" spans="1:25" s="62" customFormat="1" ht="18.75" hidden="1" customHeight="1" outlineLevel="1" x14ac:dyDescent="0.2">
      <c r="A506" s="57" t="s">
        <v>9</v>
      </c>
      <c r="B506" s="76">
        <v>763.71</v>
      </c>
      <c r="C506" s="76">
        <v>763.71</v>
      </c>
      <c r="D506" s="76">
        <v>763.71</v>
      </c>
      <c r="E506" s="76">
        <v>763.71</v>
      </c>
      <c r="F506" s="76">
        <v>763.71</v>
      </c>
      <c r="G506" s="76">
        <v>763.71</v>
      </c>
      <c r="H506" s="76">
        <v>763.71</v>
      </c>
      <c r="I506" s="76">
        <v>763.71</v>
      </c>
      <c r="J506" s="76">
        <v>763.71</v>
      </c>
      <c r="K506" s="76">
        <v>763.71</v>
      </c>
      <c r="L506" s="76">
        <v>763.71</v>
      </c>
      <c r="M506" s="76">
        <v>763.71</v>
      </c>
      <c r="N506" s="76">
        <v>763.71</v>
      </c>
      <c r="O506" s="76">
        <v>763.71</v>
      </c>
      <c r="P506" s="76">
        <v>763.71</v>
      </c>
      <c r="Q506" s="76">
        <v>763.71</v>
      </c>
      <c r="R506" s="76">
        <v>763.71</v>
      </c>
      <c r="S506" s="76">
        <v>763.71</v>
      </c>
      <c r="T506" s="76">
        <v>763.71</v>
      </c>
      <c r="U506" s="76">
        <v>763.71</v>
      </c>
      <c r="V506" s="76">
        <v>763.71</v>
      </c>
      <c r="W506" s="76">
        <v>763.71</v>
      </c>
      <c r="X506" s="76">
        <v>763.71</v>
      </c>
      <c r="Y506" s="76">
        <v>763.71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2.496</v>
      </c>
      <c r="C508" s="75">
        <v>2.496</v>
      </c>
      <c r="D508" s="75">
        <v>2.496</v>
      </c>
      <c r="E508" s="75">
        <v>2.496</v>
      </c>
      <c r="F508" s="75">
        <v>2.496</v>
      </c>
      <c r="G508" s="75">
        <v>2.496</v>
      </c>
      <c r="H508" s="75">
        <v>2.496</v>
      </c>
      <c r="I508" s="75">
        <v>2.496</v>
      </c>
      <c r="J508" s="75">
        <v>2.496</v>
      </c>
      <c r="K508" s="75">
        <v>2.496</v>
      </c>
      <c r="L508" s="75">
        <v>2.496</v>
      </c>
      <c r="M508" s="75">
        <v>2.496</v>
      </c>
      <c r="N508" s="75">
        <v>2.496</v>
      </c>
      <c r="O508" s="75">
        <v>2.496</v>
      </c>
      <c r="P508" s="75">
        <v>2.496</v>
      </c>
      <c r="Q508" s="75">
        <v>2.496</v>
      </c>
      <c r="R508" s="75">
        <v>2.496</v>
      </c>
      <c r="S508" s="75">
        <v>2.496</v>
      </c>
      <c r="T508" s="75">
        <v>2.496</v>
      </c>
      <c r="U508" s="75">
        <v>2.496</v>
      </c>
      <c r="V508" s="75">
        <v>2.496</v>
      </c>
      <c r="W508" s="75">
        <v>2.496</v>
      </c>
      <c r="X508" s="75">
        <v>2.496</v>
      </c>
      <c r="Y508" s="82">
        <v>2.496</v>
      </c>
    </row>
    <row r="509" spans="1:25" s="62" customFormat="1" ht="18.75" customHeight="1" collapsed="1" thickBot="1" x14ac:dyDescent="0.25">
      <c r="A509" s="112">
        <v>6</v>
      </c>
      <c r="B509" s="103">
        <f t="shared" ref="B509:Y509" si="165">SUM(B510:B513)</f>
        <v>1664.866</v>
      </c>
      <c r="C509" s="103">
        <f t="shared" si="165"/>
        <v>1670.9760000000001</v>
      </c>
      <c r="D509" s="103">
        <f t="shared" si="165"/>
        <v>1674.2560000000001</v>
      </c>
      <c r="E509" s="103">
        <f t="shared" si="165"/>
        <v>1688.616</v>
      </c>
      <c r="F509" s="103">
        <f t="shared" si="165"/>
        <v>1684.2960000000003</v>
      </c>
      <c r="G509" s="103">
        <f t="shared" si="165"/>
        <v>1687.8760000000002</v>
      </c>
      <c r="H509" s="103">
        <f t="shared" si="165"/>
        <v>1689.9560000000001</v>
      </c>
      <c r="I509" s="103">
        <f t="shared" si="165"/>
        <v>1682.7260000000001</v>
      </c>
      <c r="J509" s="103">
        <f t="shared" si="165"/>
        <v>1685.1260000000002</v>
      </c>
      <c r="K509" s="103">
        <f t="shared" si="165"/>
        <v>1680.8960000000002</v>
      </c>
      <c r="L509" s="103">
        <f t="shared" si="165"/>
        <v>1674.6460000000002</v>
      </c>
      <c r="M509" s="103">
        <f t="shared" si="165"/>
        <v>1669.0860000000002</v>
      </c>
      <c r="N509" s="103">
        <f t="shared" si="165"/>
        <v>1666.3160000000003</v>
      </c>
      <c r="O509" s="103">
        <f t="shared" si="165"/>
        <v>1662.386</v>
      </c>
      <c r="P509" s="103">
        <f t="shared" si="165"/>
        <v>1671.1060000000002</v>
      </c>
      <c r="Q509" s="103">
        <f t="shared" si="165"/>
        <v>1722.4760000000001</v>
      </c>
      <c r="R509" s="103">
        <f t="shared" si="165"/>
        <v>1696.1260000000002</v>
      </c>
      <c r="S509" s="103">
        <f t="shared" si="165"/>
        <v>1694.136</v>
      </c>
      <c r="T509" s="103">
        <f t="shared" si="165"/>
        <v>1682.5360000000001</v>
      </c>
      <c r="U509" s="103">
        <f t="shared" si="165"/>
        <v>1672.6860000000001</v>
      </c>
      <c r="V509" s="103">
        <f t="shared" si="165"/>
        <v>1665.7360000000001</v>
      </c>
      <c r="W509" s="103">
        <f t="shared" si="165"/>
        <v>1674.9160000000002</v>
      </c>
      <c r="X509" s="103">
        <f t="shared" si="165"/>
        <v>1669.0060000000001</v>
      </c>
      <c r="Y509" s="103">
        <f t="shared" si="165"/>
        <v>1665.2160000000001</v>
      </c>
    </row>
    <row r="510" spans="1:25" s="62" customFormat="1" ht="18.75" hidden="1" customHeight="1" outlineLevel="1" x14ac:dyDescent="0.2">
      <c r="A510" s="56" t="s">
        <v>8</v>
      </c>
      <c r="B510" s="70">
        <f>B36</f>
        <v>898.66</v>
      </c>
      <c r="C510" s="70">
        <f t="shared" ref="C510:Y510" si="166">C36</f>
        <v>904.77</v>
      </c>
      <c r="D510" s="70">
        <f t="shared" si="166"/>
        <v>908.05</v>
      </c>
      <c r="E510" s="70">
        <f t="shared" si="166"/>
        <v>922.41</v>
      </c>
      <c r="F510" s="70">
        <f t="shared" si="166"/>
        <v>918.09</v>
      </c>
      <c r="G510" s="70">
        <f t="shared" si="166"/>
        <v>921.67</v>
      </c>
      <c r="H510" s="70">
        <f t="shared" si="166"/>
        <v>923.75</v>
      </c>
      <c r="I510" s="70">
        <f t="shared" si="166"/>
        <v>916.52</v>
      </c>
      <c r="J510" s="70">
        <f t="shared" si="166"/>
        <v>918.92</v>
      </c>
      <c r="K510" s="70">
        <f t="shared" si="166"/>
        <v>914.69</v>
      </c>
      <c r="L510" s="70">
        <f t="shared" si="166"/>
        <v>908.44</v>
      </c>
      <c r="M510" s="70">
        <f t="shared" si="166"/>
        <v>902.88</v>
      </c>
      <c r="N510" s="70">
        <f t="shared" si="166"/>
        <v>900.11</v>
      </c>
      <c r="O510" s="70">
        <f t="shared" si="166"/>
        <v>896.18</v>
      </c>
      <c r="P510" s="70">
        <f t="shared" si="166"/>
        <v>904.9</v>
      </c>
      <c r="Q510" s="70">
        <f t="shared" si="166"/>
        <v>956.27</v>
      </c>
      <c r="R510" s="70">
        <f t="shared" si="166"/>
        <v>929.92</v>
      </c>
      <c r="S510" s="70">
        <f t="shared" si="166"/>
        <v>927.93</v>
      </c>
      <c r="T510" s="70">
        <f t="shared" si="166"/>
        <v>916.33</v>
      </c>
      <c r="U510" s="70">
        <f t="shared" si="166"/>
        <v>906.48</v>
      </c>
      <c r="V510" s="70">
        <f t="shared" si="166"/>
        <v>899.53</v>
      </c>
      <c r="W510" s="70">
        <f t="shared" si="166"/>
        <v>908.71</v>
      </c>
      <c r="X510" s="70">
        <f t="shared" si="166"/>
        <v>902.8</v>
      </c>
      <c r="Y510" s="70">
        <f t="shared" si="166"/>
        <v>899.01</v>
      </c>
    </row>
    <row r="511" spans="1:25" s="62" customFormat="1" ht="18.75" hidden="1" customHeight="1" outlineLevel="1" x14ac:dyDescent="0.2">
      <c r="A511" s="57" t="s">
        <v>9</v>
      </c>
      <c r="B511" s="76">
        <v>763.71</v>
      </c>
      <c r="C511" s="76">
        <v>763.71</v>
      </c>
      <c r="D511" s="76">
        <v>763.71</v>
      </c>
      <c r="E511" s="76">
        <v>763.71</v>
      </c>
      <c r="F511" s="76">
        <v>763.71</v>
      </c>
      <c r="G511" s="76">
        <v>763.71</v>
      </c>
      <c r="H511" s="76">
        <v>763.71</v>
      </c>
      <c r="I511" s="76">
        <v>763.71</v>
      </c>
      <c r="J511" s="76">
        <v>763.71</v>
      </c>
      <c r="K511" s="76">
        <v>763.71</v>
      </c>
      <c r="L511" s="76">
        <v>763.71</v>
      </c>
      <c r="M511" s="76">
        <v>763.71</v>
      </c>
      <c r="N511" s="76">
        <v>763.71</v>
      </c>
      <c r="O511" s="76">
        <v>763.71</v>
      </c>
      <c r="P511" s="76">
        <v>763.71</v>
      </c>
      <c r="Q511" s="76">
        <v>763.71</v>
      </c>
      <c r="R511" s="76">
        <v>763.71</v>
      </c>
      <c r="S511" s="76">
        <v>763.71</v>
      </c>
      <c r="T511" s="76">
        <v>763.71</v>
      </c>
      <c r="U511" s="76">
        <v>763.71</v>
      </c>
      <c r="V511" s="76">
        <v>763.71</v>
      </c>
      <c r="W511" s="76">
        <v>763.71</v>
      </c>
      <c r="X511" s="76">
        <v>763.71</v>
      </c>
      <c r="Y511" s="76">
        <v>763.71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5" s="62" customFormat="1" ht="18.75" hidden="1" customHeight="1" outlineLevel="1" thickBot="1" x14ac:dyDescent="0.25">
      <c r="A513" s="147" t="s">
        <v>11</v>
      </c>
      <c r="B513" s="77">
        <v>2.496</v>
      </c>
      <c r="C513" s="75">
        <v>2.496</v>
      </c>
      <c r="D513" s="75">
        <v>2.496</v>
      </c>
      <c r="E513" s="75">
        <v>2.496</v>
      </c>
      <c r="F513" s="75">
        <v>2.496</v>
      </c>
      <c r="G513" s="75">
        <v>2.496</v>
      </c>
      <c r="H513" s="75">
        <v>2.496</v>
      </c>
      <c r="I513" s="75">
        <v>2.496</v>
      </c>
      <c r="J513" s="75">
        <v>2.496</v>
      </c>
      <c r="K513" s="75">
        <v>2.496</v>
      </c>
      <c r="L513" s="75">
        <v>2.496</v>
      </c>
      <c r="M513" s="75">
        <v>2.496</v>
      </c>
      <c r="N513" s="75">
        <v>2.496</v>
      </c>
      <c r="O513" s="75">
        <v>2.496</v>
      </c>
      <c r="P513" s="75">
        <v>2.496</v>
      </c>
      <c r="Q513" s="75">
        <v>2.496</v>
      </c>
      <c r="R513" s="75">
        <v>2.496</v>
      </c>
      <c r="S513" s="75">
        <v>2.496</v>
      </c>
      <c r="T513" s="75">
        <v>2.496</v>
      </c>
      <c r="U513" s="75">
        <v>2.496</v>
      </c>
      <c r="V513" s="75">
        <v>2.496</v>
      </c>
      <c r="W513" s="75">
        <v>2.496</v>
      </c>
      <c r="X513" s="75">
        <v>2.496</v>
      </c>
      <c r="Y513" s="82">
        <v>2.496</v>
      </c>
    </row>
    <row r="514" spans="1:25" s="62" customFormat="1" ht="18.75" customHeight="1" collapsed="1" thickBot="1" x14ac:dyDescent="0.25">
      <c r="A514" s="109">
        <v>7</v>
      </c>
      <c r="B514" s="103">
        <f t="shared" ref="B514:Y514" si="167">SUM(B515:B518)</f>
        <v>1806.3860000000002</v>
      </c>
      <c r="C514" s="103">
        <f t="shared" si="167"/>
        <v>1830.3960000000002</v>
      </c>
      <c r="D514" s="103">
        <f t="shared" si="167"/>
        <v>1866.3760000000002</v>
      </c>
      <c r="E514" s="103">
        <f t="shared" si="167"/>
        <v>1913.9560000000001</v>
      </c>
      <c r="F514" s="103">
        <f t="shared" si="167"/>
        <v>1910.5960000000002</v>
      </c>
      <c r="G514" s="103">
        <f t="shared" si="167"/>
        <v>1824.1060000000002</v>
      </c>
      <c r="H514" s="103">
        <f t="shared" si="167"/>
        <v>1882.3760000000002</v>
      </c>
      <c r="I514" s="103">
        <f t="shared" si="167"/>
        <v>1870.7060000000001</v>
      </c>
      <c r="J514" s="103">
        <f t="shared" si="167"/>
        <v>1852.1860000000001</v>
      </c>
      <c r="K514" s="103">
        <f t="shared" si="167"/>
        <v>1840.0260000000001</v>
      </c>
      <c r="L514" s="103">
        <f t="shared" si="167"/>
        <v>1827.046</v>
      </c>
      <c r="M514" s="103">
        <f t="shared" si="167"/>
        <v>1832.7260000000001</v>
      </c>
      <c r="N514" s="103">
        <f t="shared" si="167"/>
        <v>1853.1160000000002</v>
      </c>
      <c r="O514" s="103">
        <f t="shared" si="167"/>
        <v>1853.8960000000002</v>
      </c>
      <c r="P514" s="103">
        <f t="shared" si="167"/>
        <v>1864.3960000000002</v>
      </c>
      <c r="Q514" s="103">
        <f t="shared" si="167"/>
        <v>1913.6660000000002</v>
      </c>
      <c r="R514" s="103">
        <f t="shared" si="167"/>
        <v>1909.3660000000002</v>
      </c>
      <c r="S514" s="103">
        <f t="shared" si="167"/>
        <v>1875.5360000000001</v>
      </c>
      <c r="T514" s="103">
        <f t="shared" si="167"/>
        <v>1834.806</v>
      </c>
      <c r="U514" s="103">
        <f t="shared" si="167"/>
        <v>1865.2760000000001</v>
      </c>
      <c r="V514" s="103">
        <f t="shared" si="167"/>
        <v>1839.8460000000002</v>
      </c>
      <c r="W514" s="103">
        <f t="shared" si="167"/>
        <v>1829.4660000000001</v>
      </c>
      <c r="X514" s="103">
        <f t="shared" si="167"/>
        <v>1812.7460000000001</v>
      </c>
      <c r="Y514" s="103">
        <f t="shared" si="167"/>
        <v>1830.806</v>
      </c>
    </row>
    <row r="515" spans="1:25" s="62" customFormat="1" ht="18.75" hidden="1" customHeight="1" outlineLevel="1" x14ac:dyDescent="0.2">
      <c r="A515" s="56" t="s">
        <v>8</v>
      </c>
      <c r="B515" s="70">
        <f>B41</f>
        <v>1040.18</v>
      </c>
      <c r="C515" s="70">
        <f t="shared" ref="C515:Y515" si="168">C41</f>
        <v>1064.19</v>
      </c>
      <c r="D515" s="70">
        <f t="shared" si="168"/>
        <v>1100.17</v>
      </c>
      <c r="E515" s="70">
        <f t="shared" si="168"/>
        <v>1147.75</v>
      </c>
      <c r="F515" s="70">
        <f t="shared" si="168"/>
        <v>1144.3900000000001</v>
      </c>
      <c r="G515" s="70">
        <f t="shared" si="168"/>
        <v>1057.9000000000001</v>
      </c>
      <c r="H515" s="70">
        <f t="shared" si="168"/>
        <v>1116.17</v>
      </c>
      <c r="I515" s="70">
        <f t="shared" si="168"/>
        <v>1104.5</v>
      </c>
      <c r="J515" s="70">
        <f t="shared" si="168"/>
        <v>1085.98</v>
      </c>
      <c r="K515" s="70">
        <f t="shared" si="168"/>
        <v>1073.82</v>
      </c>
      <c r="L515" s="70">
        <f t="shared" si="168"/>
        <v>1060.8399999999999</v>
      </c>
      <c r="M515" s="70">
        <f t="shared" si="168"/>
        <v>1066.52</v>
      </c>
      <c r="N515" s="70">
        <f t="shared" si="168"/>
        <v>1086.9100000000001</v>
      </c>
      <c r="O515" s="70">
        <f t="shared" si="168"/>
        <v>1087.69</v>
      </c>
      <c r="P515" s="70">
        <f t="shared" si="168"/>
        <v>1098.19</v>
      </c>
      <c r="Q515" s="70">
        <f t="shared" si="168"/>
        <v>1147.46</v>
      </c>
      <c r="R515" s="70">
        <f t="shared" si="168"/>
        <v>1143.1600000000001</v>
      </c>
      <c r="S515" s="70">
        <f t="shared" si="168"/>
        <v>1109.33</v>
      </c>
      <c r="T515" s="70">
        <f t="shared" si="168"/>
        <v>1068.5999999999999</v>
      </c>
      <c r="U515" s="70">
        <f t="shared" si="168"/>
        <v>1099.07</v>
      </c>
      <c r="V515" s="70">
        <f t="shared" si="168"/>
        <v>1073.6400000000001</v>
      </c>
      <c r="W515" s="70">
        <f t="shared" si="168"/>
        <v>1063.26</v>
      </c>
      <c r="X515" s="70">
        <f t="shared" si="168"/>
        <v>1046.54</v>
      </c>
      <c r="Y515" s="70">
        <f t="shared" si="168"/>
        <v>1064.5999999999999</v>
      </c>
    </row>
    <row r="516" spans="1:25" s="62" customFormat="1" ht="18.75" hidden="1" customHeight="1" outlineLevel="1" x14ac:dyDescent="0.2">
      <c r="A516" s="57" t="s">
        <v>9</v>
      </c>
      <c r="B516" s="76">
        <v>763.71</v>
      </c>
      <c r="C516" s="76">
        <v>763.71</v>
      </c>
      <c r="D516" s="76">
        <v>763.71</v>
      </c>
      <c r="E516" s="76">
        <v>763.71</v>
      </c>
      <c r="F516" s="76">
        <v>763.71</v>
      </c>
      <c r="G516" s="76">
        <v>763.71</v>
      </c>
      <c r="H516" s="76">
        <v>763.71</v>
      </c>
      <c r="I516" s="76">
        <v>763.71</v>
      </c>
      <c r="J516" s="76">
        <v>763.71</v>
      </c>
      <c r="K516" s="76">
        <v>763.71</v>
      </c>
      <c r="L516" s="76">
        <v>763.71</v>
      </c>
      <c r="M516" s="76">
        <v>763.71</v>
      </c>
      <c r="N516" s="76">
        <v>763.71</v>
      </c>
      <c r="O516" s="76">
        <v>763.71</v>
      </c>
      <c r="P516" s="76">
        <v>763.71</v>
      </c>
      <c r="Q516" s="76">
        <v>763.71</v>
      </c>
      <c r="R516" s="76">
        <v>763.71</v>
      </c>
      <c r="S516" s="76">
        <v>763.71</v>
      </c>
      <c r="T516" s="76">
        <v>763.71</v>
      </c>
      <c r="U516" s="76">
        <v>763.71</v>
      </c>
      <c r="V516" s="76">
        <v>763.71</v>
      </c>
      <c r="W516" s="76">
        <v>763.71</v>
      </c>
      <c r="X516" s="76">
        <v>763.71</v>
      </c>
      <c r="Y516" s="76">
        <v>763.71</v>
      </c>
    </row>
    <row r="517" spans="1:25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5" s="62" customFormat="1" ht="18.75" hidden="1" customHeight="1" outlineLevel="1" thickBot="1" x14ac:dyDescent="0.25">
      <c r="A518" s="147" t="s">
        <v>11</v>
      </c>
      <c r="B518" s="77">
        <v>2.496</v>
      </c>
      <c r="C518" s="75">
        <v>2.496</v>
      </c>
      <c r="D518" s="75">
        <v>2.496</v>
      </c>
      <c r="E518" s="75">
        <v>2.496</v>
      </c>
      <c r="F518" s="75">
        <v>2.496</v>
      </c>
      <c r="G518" s="75">
        <v>2.496</v>
      </c>
      <c r="H518" s="75">
        <v>2.496</v>
      </c>
      <c r="I518" s="75">
        <v>2.496</v>
      </c>
      <c r="J518" s="75">
        <v>2.496</v>
      </c>
      <c r="K518" s="75">
        <v>2.496</v>
      </c>
      <c r="L518" s="75">
        <v>2.496</v>
      </c>
      <c r="M518" s="75">
        <v>2.496</v>
      </c>
      <c r="N518" s="75">
        <v>2.496</v>
      </c>
      <c r="O518" s="75">
        <v>2.496</v>
      </c>
      <c r="P518" s="75">
        <v>2.496</v>
      </c>
      <c r="Q518" s="75">
        <v>2.496</v>
      </c>
      <c r="R518" s="75">
        <v>2.496</v>
      </c>
      <c r="S518" s="75">
        <v>2.496</v>
      </c>
      <c r="T518" s="75">
        <v>2.496</v>
      </c>
      <c r="U518" s="75">
        <v>2.496</v>
      </c>
      <c r="V518" s="75">
        <v>2.496</v>
      </c>
      <c r="W518" s="75">
        <v>2.496</v>
      </c>
      <c r="X518" s="75">
        <v>2.496</v>
      </c>
      <c r="Y518" s="82">
        <v>2.496</v>
      </c>
    </row>
    <row r="519" spans="1:25" s="62" customFormat="1" ht="18.75" customHeight="1" collapsed="1" thickBot="1" x14ac:dyDescent="0.25">
      <c r="A519" s="112">
        <v>8</v>
      </c>
      <c r="B519" s="103">
        <f t="shared" ref="B519:Y519" si="169">SUM(B520:B523)</f>
        <v>1666.2560000000001</v>
      </c>
      <c r="C519" s="103">
        <f t="shared" si="169"/>
        <v>1686.9360000000001</v>
      </c>
      <c r="D519" s="103">
        <f t="shared" si="169"/>
        <v>1668.1260000000002</v>
      </c>
      <c r="E519" s="103">
        <f t="shared" si="169"/>
        <v>1685.6960000000001</v>
      </c>
      <c r="F519" s="103">
        <f t="shared" si="169"/>
        <v>1695.8160000000003</v>
      </c>
      <c r="G519" s="103">
        <f t="shared" si="169"/>
        <v>1702.826</v>
      </c>
      <c r="H519" s="103">
        <f t="shared" si="169"/>
        <v>1703.2360000000001</v>
      </c>
      <c r="I519" s="103">
        <f t="shared" si="169"/>
        <v>1704.9160000000002</v>
      </c>
      <c r="J519" s="103">
        <f t="shared" si="169"/>
        <v>1692.1560000000002</v>
      </c>
      <c r="K519" s="103">
        <f t="shared" si="169"/>
        <v>1671.596</v>
      </c>
      <c r="L519" s="103">
        <f t="shared" si="169"/>
        <v>1681.4460000000001</v>
      </c>
      <c r="M519" s="103">
        <f t="shared" si="169"/>
        <v>1680.1060000000002</v>
      </c>
      <c r="N519" s="103">
        <f t="shared" si="169"/>
        <v>1683.2260000000001</v>
      </c>
      <c r="O519" s="103">
        <f t="shared" si="169"/>
        <v>1689.6660000000002</v>
      </c>
      <c r="P519" s="103">
        <f t="shared" si="169"/>
        <v>1691.056</v>
      </c>
      <c r="Q519" s="103">
        <f t="shared" si="169"/>
        <v>1711.5860000000002</v>
      </c>
      <c r="R519" s="103">
        <f t="shared" si="169"/>
        <v>1705.9760000000001</v>
      </c>
      <c r="S519" s="103">
        <f t="shared" si="169"/>
        <v>1702.7260000000001</v>
      </c>
      <c r="T519" s="103">
        <f t="shared" si="169"/>
        <v>1677.4760000000001</v>
      </c>
      <c r="U519" s="103">
        <f t="shared" si="169"/>
        <v>1678.6760000000002</v>
      </c>
      <c r="V519" s="103">
        <f t="shared" si="169"/>
        <v>1680.2160000000001</v>
      </c>
      <c r="W519" s="103">
        <f t="shared" si="169"/>
        <v>1680.616</v>
      </c>
      <c r="X519" s="103">
        <f t="shared" si="169"/>
        <v>1678.0660000000003</v>
      </c>
      <c r="Y519" s="103">
        <f t="shared" si="169"/>
        <v>1678.7260000000001</v>
      </c>
    </row>
    <row r="520" spans="1:25" s="62" customFormat="1" ht="18.75" hidden="1" customHeight="1" outlineLevel="1" x14ac:dyDescent="0.2">
      <c r="A520" s="56" t="s">
        <v>8</v>
      </c>
      <c r="B520" s="70">
        <f>B46</f>
        <v>900.05</v>
      </c>
      <c r="C520" s="70">
        <f t="shared" ref="C520:Y520" si="170">C46</f>
        <v>920.73</v>
      </c>
      <c r="D520" s="70">
        <f t="shared" si="170"/>
        <v>901.92</v>
      </c>
      <c r="E520" s="70">
        <f t="shared" si="170"/>
        <v>919.49</v>
      </c>
      <c r="F520" s="70">
        <f t="shared" si="170"/>
        <v>929.61</v>
      </c>
      <c r="G520" s="70">
        <f t="shared" si="170"/>
        <v>936.62</v>
      </c>
      <c r="H520" s="70">
        <f t="shared" si="170"/>
        <v>937.03</v>
      </c>
      <c r="I520" s="70">
        <f t="shared" si="170"/>
        <v>938.71</v>
      </c>
      <c r="J520" s="70">
        <f t="shared" si="170"/>
        <v>925.95</v>
      </c>
      <c r="K520" s="70">
        <f t="shared" si="170"/>
        <v>905.39</v>
      </c>
      <c r="L520" s="70">
        <f t="shared" si="170"/>
        <v>915.24</v>
      </c>
      <c r="M520" s="70">
        <f t="shared" si="170"/>
        <v>913.9</v>
      </c>
      <c r="N520" s="70">
        <f t="shared" si="170"/>
        <v>917.02</v>
      </c>
      <c r="O520" s="70">
        <f t="shared" si="170"/>
        <v>923.46</v>
      </c>
      <c r="P520" s="70">
        <f t="shared" si="170"/>
        <v>924.85</v>
      </c>
      <c r="Q520" s="70">
        <f t="shared" si="170"/>
        <v>945.38</v>
      </c>
      <c r="R520" s="70">
        <f t="shared" si="170"/>
        <v>939.77</v>
      </c>
      <c r="S520" s="70">
        <f t="shared" si="170"/>
        <v>936.52</v>
      </c>
      <c r="T520" s="70">
        <f t="shared" si="170"/>
        <v>911.27</v>
      </c>
      <c r="U520" s="70">
        <f t="shared" si="170"/>
        <v>912.47</v>
      </c>
      <c r="V520" s="70">
        <f t="shared" si="170"/>
        <v>914.01</v>
      </c>
      <c r="W520" s="70">
        <f t="shared" si="170"/>
        <v>914.41</v>
      </c>
      <c r="X520" s="70">
        <f t="shared" si="170"/>
        <v>911.86</v>
      </c>
      <c r="Y520" s="70">
        <f t="shared" si="170"/>
        <v>912.52</v>
      </c>
    </row>
    <row r="521" spans="1:25" s="62" customFormat="1" ht="18.75" hidden="1" customHeight="1" outlineLevel="1" x14ac:dyDescent="0.2">
      <c r="A521" s="57" t="s">
        <v>9</v>
      </c>
      <c r="B521" s="76">
        <v>763.71</v>
      </c>
      <c r="C521" s="76">
        <v>763.71</v>
      </c>
      <c r="D521" s="76">
        <v>763.71</v>
      </c>
      <c r="E521" s="76">
        <v>763.71</v>
      </c>
      <c r="F521" s="76">
        <v>763.71</v>
      </c>
      <c r="G521" s="76">
        <v>763.71</v>
      </c>
      <c r="H521" s="76">
        <v>763.71</v>
      </c>
      <c r="I521" s="76">
        <v>763.71</v>
      </c>
      <c r="J521" s="76">
        <v>763.71</v>
      </c>
      <c r="K521" s="76">
        <v>763.71</v>
      </c>
      <c r="L521" s="76">
        <v>763.71</v>
      </c>
      <c r="M521" s="76">
        <v>763.71</v>
      </c>
      <c r="N521" s="76">
        <v>763.71</v>
      </c>
      <c r="O521" s="76">
        <v>763.71</v>
      </c>
      <c r="P521" s="76">
        <v>763.71</v>
      </c>
      <c r="Q521" s="76">
        <v>763.71</v>
      </c>
      <c r="R521" s="76">
        <v>763.71</v>
      </c>
      <c r="S521" s="76">
        <v>763.71</v>
      </c>
      <c r="T521" s="76">
        <v>763.71</v>
      </c>
      <c r="U521" s="76">
        <v>763.71</v>
      </c>
      <c r="V521" s="76">
        <v>763.71</v>
      </c>
      <c r="W521" s="76">
        <v>763.71</v>
      </c>
      <c r="X521" s="76">
        <v>763.71</v>
      </c>
      <c r="Y521" s="76">
        <v>763.71</v>
      </c>
    </row>
    <row r="522" spans="1:25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5" s="62" customFormat="1" ht="18.75" hidden="1" customHeight="1" outlineLevel="1" thickBot="1" x14ac:dyDescent="0.25">
      <c r="A523" s="147" t="s">
        <v>11</v>
      </c>
      <c r="B523" s="77">
        <v>2.496</v>
      </c>
      <c r="C523" s="75">
        <v>2.496</v>
      </c>
      <c r="D523" s="75">
        <v>2.496</v>
      </c>
      <c r="E523" s="75">
        <v>2.496</v>
      </c>
      <c r="F523" s="75">
        <v>2.496</v>
      </c>
      <c r="G523" s="75">
        <v>2.496</v>
      </c>
      <c r="H523" s="75">
        <v>2.496</v>
      </c>
      <c r="I523" s="75">
        <v>2.496</v>
      </c>
      <c r="J523" s="75">
        <v>2.496</v>
      </c>
      <c r="K523" s="75">
        <v>2.496</v>
      </c>
      <c r="L523" s="75">
        <v>2.496</v>
      </c>
      <c r="M523" s="75">
        <v>2.496</v>
      </c>
      <c r="N523" s="75">
        <v>2.496</v>
      </c>
      <c r="O523" s="75">
        <v>2.496</v>
      </c>
      <c r="P523" s="75">
        <v>2.496</v>
      </c>
      <c r="Q523" s="75">
        <v>2.496</v>
      </c>
      <c r="R523" s="75">
        <v>2.496</v>
      </c>
      <c r="S523" s="75">
        <v>2.496</v>
      </c>
      <c r="T523" s="75">
        <v>2.496</v>
      </c>
      <c r="U523" s="75">
        <v>2.496</v>
      </c>
      <c r="V523" s="75">
        <v>2.496</v>
      </c>
      <c r="W523" s="75">
        <v>2.496</v>
      </c>
      <c r="X523" s="75">
        <v>2.496</v>
      </c>
      <c r="Y523" s="82">
        <v>2.496</v>
      </c>
    </row>
    <row r="524" spans="1:25" s="62" customFormat="1" ht="18.75" customHeight="1" collapsed="1" thickBot="1" x14ac:dyDescent="0.25">
      <c r="A524" s="109">
        <v>9</v>
      </c>
      <c r="B524" s="103">
        <f t="shared" ref="B524:Y524" si="171">SUM(B525:B528)</f>
        <v>1675.4860000000001</v>
      </c>
      <c r="C524" s="103">
        <f t="shared" si="171"/>
        <v>1672.9160000000002</v>
      </c>
      <c r="D524" s="103">
        <f t="shared" si="171"/>
        <v>1673.5660000000003</v>
      </c>
      <c r="E524" s="103">
        <f t="shared" si="171"/>
        <v>1683.9760000000001</v>
      </c>
      <c r="F524" s="103">
        <f t="shared" si="171"/>
        <v>1680.0160000000001</v>
      </c>
      <c r="G524" s="103">
        <f t="shared" si="171"/>
        <v>1683.616</v>
      </c>
      <c r="H524" s="103">
        <f t="shared" si="171"/>
        <v>1701.7260000000001</v>
      </c>
      <c r="I524" s="103">
        <f t="shared" si="171"/>
        <v>1691.7760000000003</v>
      </c>
      <c r="J524" s="103">
        <f t="shared" si="171"/>
        <v>1692.1760000000002</v>
      </c>
      <c r="K524" s="103">
        <f t="shared" si="171"/>
        <v>1689.2660000000001</v>
      </c>
      <c r="L524" s="103">
        <f t="shared" si="171"/>
        <v>1691.3960000000002</v>
      </c>
      <c r="M524" s="103">
        <f t="shared" si="171"/>
        <v>1695.9560000000001</v>
      </c>
      <c r="N524" s="103">
        <f t="shared" si="171"/>
        <v>1691.9460000000001</v>
      </c>
      <c r="O524" s="103">
        <f t="shared" si="171"/>
        <v>1683.866</v>
      </c>
      <c r="P524" s="103">
        <f t="shared" si="171"/>
        <v>1691.7960000000003</v>
      </c>
      <c r="Q524" s="103">
        <f t="shared" si="171"/>
        <v>1701.7660000000001</v>
      </c>
      <c r="R524" s="103">
        <f t="shared" si="171"/>
        <v>1695.9060000000002</v>
      </c>
      <c r="S524" s="103">
        <f t="shared" si="171"/>
        <v>1691.4860000000001</v>
      </c>
      <c r="T524" s="103">
        <f t="shared" si="171"/>
        <v>1677.4960000000001</v>
      </c>
      <c r="U524" s="103">
        <f t="shared" si="171"/>
        <v>1691.1460000000002</v>
      </c>
      <c r="V524" s="103">
        <f t="shared" si="171"/>
        <v>1682.2060000000001</v>
      </c>
      <c r="W524" s="103">
        <f t="shared" si="171"/>
        <v>1676.2160000000001</v>
      </c>
      <c r="X524" s="103">
        <f t="shared" si="171"/>
        <v>1670.3160000000003</v>
      </c>
      <c r="Y524" s="103">
        <f t="shared" si="171"/>
        <v>1670.5860000000002</v>
      </c>
    </row>
    <row r="525" spans="1:25" s="62" customFormat="1" ht="18.75" hidden="1" customHeight="1" outlineLevel="1" x14ac:dyDescent="0.2">
      <c r="A525" s="56" t="s">
        <v>8</v>
      </c>
      <c r="B525" s="70">
        <f>B51</f>
        <v>909.28</v>
      </c>
      <c r="C525" s="70">
        <f t="shared" ref="C525:Y525" si="172">C51</f>
        <v>906.71</v>
      </c>
      <c r="D525" s="70">
        <f t="shared" si="172"/>
        <v>907.36</v>
      </c>
      <c r="E525" s="70">
        <f t="shared" si="172"/>
        <v>917.77</v>
      </c>
      <c r="F525" s="70">
        <f t="shared" si="172"/>
        <v>913.81</v>
      </c>
      <c r="G525" s="70">
        <f t="shared" si="172"/>
        <v>917.41</v>
      </c>
      <c r="H525" s="70">
        <f t="shared" si="172"/>
        <v>935.52</v>
      </c>
      <c r="I525" s="70">
        <f t="shared" si="172"/>
        <v>925.57</v>
      </c>
      <c r="J525" s="70">
        <f t="shared" si="172"/>
        <v>925.97</v>
      </c>
      <c r="K525" s="70">
        <f t="shared" si="172"/>
        <v>923.06</v>
      </c>
      <c r="L525" s="70">
        <f t="shared" si="172"/>
        <v>925.19</v>
      </c>
      <c r="M525" s="70">
        <f t="shared" si="172"/>
        <v>929.75</v>
      </c>
      <c r="N525" s="70">
        <f t="shared" si="172"/>
        <v>925.74</v>
      </c>
      <c r="O525" s="70">
        <f t="shared" si="172"/>
        <v>917.66</v>
      </c>
      <c r="P525" s="70">
        <f t="shared" si="172"/>
        <v>925.59</v>
      </c>
      <c r="Q525" s="70">
        <f t="shared" si="172"/>
        <v>935.56</v>
      </c>
      <c r="R525" s="70">
        <f t="shared" si="172"/>
        <v>929.7</v>
      </c>
      <c r="S525" s="70">
        <f t="shared" si="172"/>
        <v>925.28</v>
      </c>
      <c r="T525" s="70">
        <f t="shared" si="172"/>
        <v>911.29</v>
      </c>
      <c r="U525" s="70">
        <f t="shared" si="172"/>
        <v>924.94</v>
      </c>
      <c r="V525" s="70">
        <f t="shared" si="172"/>
        <v>916</v>
      </c>
      <c r="W525" s="70">
        <f t="shared" si="172"/>
        <v>910.01</v>
      </c>
      <c r="X525" s="70">
        <f t="shared" si="172"/>
        <v>904.11</v>
      </c>
      <c r="Y525" s="70">
        <f t="shared" si="172"/>
        <v>904.38</v>
      </c>
    </row>
    <row r="526" spans="1:25" s="62" customFormat="1" ht="18.75" hidden="1" customHeight="1" outlineLevel="1" x14ac:dyDescent="0.2">
      <c r="A526" s="57" t="s">
        <v>9</v>
      </c>
      <c r="B526" s="76">
        <v>763.71</v>
      </c>
      <c r="C526" s="76">
        <v>763.71</v>
      </c>
      <c r="D526" s="76">
        <v>763.71</v>
      </c>
      <c r="E526" s="76">
        <v>763.71</v>
      </c>
      <c r="F526" s="76">
        <v>763.71</v>
      </c>
      <c r="G526" s="76">
        <v>763.71</v>
      </c>
      <c r="H526" s="76">
        <v>763.71</v>
      </c>
      <c r="I526" s="76">
        <v>763.71</v>
      </c>
      <c r="J526" s="76">
        <v>763.71</v>
      </c>
      <c r="K526" s="76">
        <v>763.71</v>
      </c>
      <c r="L526" s="76">
        <v>763.71</v>
      </c>
      <c r="M526" s="76">
        <v>763.71</v>
      </c>
      <c r="N526" s="76">
        <v>763.71</v>
      </c>
      <c r="O526" s="76">
        <v>763.71</v>
      </c>
      <c r="P526" s="76">
        <v>763.71</v>
      </c>
      <c r="Q526" s="76">
        <v>763.71</v>
      </c>
      <c r="R526" s="76">
        <v>763.71</v>
      </c>
      <c r="S526" s="76">
        <v>763.71</v>
      </c>
      <c r="T526" s="76">
        <v>763.71</v>
      </c>
      <c r="U526" s="76">
        <v>763.71</v>
      </c>
      <c r="V526" s="76">
        <v>763.71</v>
      </c>
      <c r="W526" s="76">
        <v>763.71</v>
      </c>
      <c r="X526" s="76">
        <v>763.71</v>
      </c>
      <c r="Y526" s="76">
        <v>763.71</v>
      </c>
    </row>
    <row r="527" spans="1:25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5" s="62" customFormat="1" ht="18.75" hidden="1" customHeight="1" outlineLevel="1" thickBot="1" x14ac:dyDescent="0.25">
      <c r="A528" s="147" t="s">
        <v>11</v>
      </c>
      <c r="B528" s="77">
        <v>2.496</v>
      </c>
      <c r="C528" s="75">
        <v>2.496</v>
      </c>
      <c r="D528" s="75">
        <v>2.496</v>
      </c>
      <c r="E528" s="75">
        <v>2.496</v>
      </c>
      <c r="F528" s="75">
        <v>2.496</v>
      </c>
      <c r="G528" s="75">
        <v>2.496</v>
      </c>
      <c r="H528" s="75">
        <v>2.496</v>
      </c>
      <c r="I528" s="75">
        <v>2.496</v>
      </c>
      <c r="J528" s="75">
        <v>2.496</v>
      </c>
      <c r="K528" s="75">
        <v>2.496</v>
      </c>
      <c r="L528" s="75">
        <v>2.496</v>
      </c>
      <c r="M528" s="75">
        <v>2.496</v>
      </c>
      <c r="N528" s="75">
        <v>2.496</v>
      </c>
      <c r="O528" s="75">
        <v>2.496</v>
      </c>
      <c r="P528" s="75">
        <v>2.496</v>
      </c>
      <c r="Q528" s="75">
        <v>2.496</v>
      </c>
      <c r="R528" s="75">
        <v>2.496</v>
      </c>
      <c r="S528" s="75">
        <v>2.496</v>
      </c>
      <c r="T528" s="75">
        <v>2.496</v>
      </c>
      <c r="U528" s="75">
        <v>2.496</v>
      </c>
      <c r="V528" s="75">
        <v>2.496</v>
      </c>
      <c r="W528" s="75">
        <v>2.496</v>
      </c>
      <c r="X528" s="75">
        <v>2.496</v>
      </c>
      <c r="Y528" s="82">
        <v>2.496</v>
      </c>
    </row>
    <row r="529" spans="1:25" s="62" customFormat="1" ht="18.75" customHeight="1" collapsed="1" thickBot="1" x14ac:dyDescent="0.25">
      <c r="A529" s="112">
        <v>10</v>
      </c>
      <c r="B529" s="103">
        <f t="shared" ref="B529:Y529" si="173">SUM(B530:B533)</f>
        <v>1695.9860000000001</v>
      </c>
      <c r="C529" s="103">
        <f t="shared" si="173"/>
        <v>1669.0260000000003</v>
      </c>
      <c r="D529" s="103">
        <f t="shared" si="173"/>
        <v>1671.7760000000003</v>
      </c>
      <c r="E529" s="103">
        <f t="shared" si="173"/>
        <v>1681.2660000000001</v>
      </c>
      <c r="F529" s="103">
        <f t="shared" si="173"/>
        <v>1687.5360000000001</v>
      </c>
      <c r="G529" s="103">
        <f t="shared" si="173"/>
        <v>1683.846</v>
      </c>
      <c r="H529" s="103">
        <f t="shared" si="173"/>
        <v>1707.5360000000001</v>
      </c>
      <c r="I529" s="103">
        <f t="shared" si="173"/>
        <v>1680.9460000000001</v>
      </c>
      <c r="J529" s="103">
        <f t="shared" si="173"/>
        <v>1677.0060000000001</v>
      </c>
      <c r="K529" s="103">
        <f t="shared" si="173"/>
        <v>1681.4860000000001</v>
      </c>
      <c r="L529" s="103">
        <f t="shared" si="173"/>
        <v>1672.1760000000002</v>
      </c>
      <c r="M529" s="103">
        <f t="shared" si="173"/>
        <v>1674.0860000000002</v>
      </c>
      <c r="N529" s="103">
        <f t="shared" si="173"/>
        <v>1688.9360000000001</v>
      </c>
      <c r="O529" s="103">
        <f t="shared" si="173"/>
        <v>1681.2360000000001</v>
      </c>
      <c r="P529" s="103">
        <f t="shared" si="173"/>
        <v>1680.136</v>
      </c>
      <c r="Q529" s="103">
        <f t="shared" si="173"/>
        <v>1694.5260000000003</v>
      </c>
      <c r="R529" s="103">
        <f t="shared" si="173"/>
        <v>1689.4160000000002</v>
      </c>
      <c r="S529" s="103">
        <f t="shared" si="173"/>
        <v>1688.616</v>
      </c>
      <c r="T529" s="103">
        <f t="shared" si="173"/>
        <v>1680.2760000000003</v>
      </c>
      <c r="U529" s="103">
        <f t="shared" si="173"/>
        <v>1685.1060000000002</v>
      </c>
      <c r="V529" s="103">
        <f t="shared" si="173"/>
        <v>1672.1260000000002</v>
      </c>
      <c r="W529" s="103">
        <f t="shared" si="173"/>
        <v>1673.4460000000001</v>
      </c>
      <c r="X529" s="103">
        <f t="shared" si="173"/>
        <v>1674.9960000000001</v>
      </c>
      <c r="Y529" s="103">
        <f t="shared" si="173"/>
        <v>1670.806</v>
      </c>
    </row>
    <row r="530" spans="1:25" s="62" customFormat="1" ht="18.75" hidden="1" customHeight="1" outlineLevel="1" x14ac:dyDescent="0.2">
      <c r="A530" s="56" t="s">
        <v>8</v>
      </c>
      <c r="B530" s="70">
        <f>B56</f>
        <v>929.78</v>
      </c>
      <c r="C530" s="70">
        <f t="shared" ref="C530:Y530" si="174">C56</f>
        <v>902.82</v>
      </c>
      <c r="D530" s="70">
        <f t="shared" si="174"/>
        <v>905.57</v>
      </c>
      <c r="E530" s="70">
        <f t="shared" si="174"/>
        <v>915.06</v>
      </c>
      <c r="F530" s="70">
        <f t="shared" si="174"/>
        <v>921.33</v>
      </c>
      <c r="G530" s="70">
        <f t="shared" si="174"/>
        <v>917.64</v>
      </c>
      <c r="H530" s="70">
        <f t="shared" si="174"/>
        <v>941.33</v>
      </c>
      <c r="I530" s="70">
        <f t="shared" si="174"/>
        <v>914.74</v>
      </c>
      <c r="J530" s="70">
        <f t="shared" si="174"/>
        <v>910.8</v>
      </c>
      <c r="K530" s="70">
        <f t="shared" si="174"/>
        <v>915.28</v>
      </c>
      <c r="L530" s="70">
        <f t="shared" si="174"/>
        <v>905.97</v>
      </c>
      <c r="M530" s="70">
        <f t="shared" si="174"/>
        <v>907.88</v>
      </c>
      <c r="N530" s="70">
        <f t="shared" si="174"/>
        <v>922.73</v>
      </c>
      <c r="O530" s="70">
        <f t="shared" si="174"/>
        <v>915.03</v>
      </c>
      <c r="P530" s="70">
        <f t="shared" si="174"/>
        <v>913.93</v>
      </c>
      <c r="Q530" s="70">
        <f t="shared" si="174"/>
        <v>928.32</v>
      </c>
      <c r="R530" s="70">
        <f t="shared" si="174"/>
        <v>923.21</v>
      </c>
      <c r="S530" s="70">
        <f t="shared" si="174"/>
        <v>922.41</v>
      </c>
      <c r="T530" s="70">
        <f t="shared" si="174"/>
        <v>914.07</v>
      </c>
      <c r="U530" s="70">
        <f t="shared" si="174"/>
        <v>918.9</v>
      </c>
      <c r="V530" s="70">
        <f t="shared" si="174"/>
        <v>905.92</v>
      </c>
      <c r="W530" s="70">
        <f t="shared" si="174"/>
        <v>907.24</v>
      </c>
      <c r="X530" s="70">
        <f t="shared" si="174"/>
        <v>908.79</v>
      </c>
      <c r="Y530" s="70">
        <f t="shared" si="174"/>
        <v>904.6</v>
      </c>
    </row>
    <row r="531" spans="1:25" s="62" customFormat="1" ht="18.75" hidden="1" customHeight="1" outlineLevel="1" x14ac:dyDescent="0.2">
      <c r="A531" s="57" t="s">
        <v>9</v>
      </c>
      <c r="B531" s="76">
        <v>763.71</v>
      </c>
      <c r="C531" s="76">
        <v>763.71</v>
      </c>
      <c r="D531" s="76">
        <v>763.71</v>
      </c>
      <c r="E531" s="76">
        <v>763.71</v>
      </c>
      <c r="F531" s="76">
        <v>763.71</v>
      </c>
      <c r="G531" s="76">
        <v>763.71</v>
      </c>
      <c r="H531" s="76">
        <v>763.71</v>
      </c>
      <c r="I531" s="76">
        <v>763.71</v>
      </c>
      <c r="J531" s="76">
        <v>763.71</v>
      </c>
      <c r="K531" s="76">
        <v>763.71</v>
      </c>
      <c r="L531" s="76">
        <v>763.71</v>
      </c>
      <c r="M531" s="76">
        <v>763.71</v>
      </c>
      <c r="N531" s="76">
        <v>763.71</v>
      </c>
      <c r="O531" s="76">
        <v>763.71</v>
      </c>
      <c r="P531" s="76">
        <v>763.71</v>
      </c>
      <c r="Q531" s="76">
        <v>763.71</v>
      </c>
      <c r="R531" s="76">
        <v>763.71</v>
      </c>
      <c r="S531" s="76">
        <v>763.71</v>
      </c>
      <c r="T531" s="76">
        <v>763.71</v>
      </c>
      <c r="U531" s="76">
        <v>763.71</v>
      </c>
      <c r="V531" s="76">
        <v>763.71</v>
      </c>
      <c r="W531" s="76">
        <v>763.71</v>
      </c>
      <c r="X531" s="76">
        <v>763.71</v>
      </c>
      <c r="Y531" s="76">
        <v>763.71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2.496</v>
      </c>
      <c r="C533" s="75">
        <v>2.496</v>
      </c>
      <c r="D533" s="75">
        <v>2.496</v>
      </c>
      <c r="E533" s="75">
        <v>2.496</v>
      </c>
      <c r="F533" s="75">
        <v>2.496</v>
      </c>
      <c r="G533" s="75">
        <v>2.496</v>
      </c>
      <c r="H533" s="75">
        <v>2.496</v>
      </c>
      <c r="I533" s="75">
        <v>2.496</v>
      </c>
      <c r="J533" s="75">
        <v>2.496</v>
      </c>
      <c r="K533" s="75">
        <v>2.496</v>
      </c>
      <c r="L533" s="75">
        <v>2.496</v>
      </c>
      <c r="M533" s="75">
        <v>2.496</v>
      </c>
      <c r="N533" s="75">
        <v>2.496</v>
      </c>
      <c r="O533" s="75">
        <v>2.496</v>
      </c>
      <c r="P533" s="75">
        <v>2.496</v>
      </c>
      <c r="Q533" s="75">
        <v>2.496</v>
      </c>
      <c r="R533" s="75">
        <v>2.496</v>
      </c>
      <c r="S533" s="75">
        <v>2.496</v>
      </c>
      <c r="T533" s="75">
        <v>2.496</v>
      </c>
      <c r="U533" s="75">
        <v>2.496</v>
      </c>
      <c r="V533" s="75">
        <v>2.496</v>
      </c>
      <c r="W533" s="75">
        <v>2.496</v>
      </c>
      <c r="X533" s="75">
        <v>2.496</v>
      </c>
      <c r="Y533" s="82">
        <v>2.496</v>
      </c>
    </row>
    <row r="534" spans="1:25" s="62" customFormat="1" ht="18.75" customHeight="1" collapsed="1" thickBot="1" x14ac:dyDescent="0.25">
      <c r="A534" s="109">
        <v>11</v>
      </c>
      <c r="B534" s="103">
        <f t="shared" ref="B534:Y534" si="175">SUM(B535:B538)</f>
        <v>1783.6460000000002</v>
      </c>
      <c r="C534" s="103">
        <f t="shared" si="175"/>
        <v>1803.9160000000002</v>
      </c>
      <c r="D534" s="103">
        <f t="shared" si="175"/>
        <v>1797.796</v>
      </c>
      <c r="E534" s="103">
        <f t="shared" si="175"/>
        <v>1819.5060000000001</v>
      </c>
      <c r="F534" s="103">
        <f t="shared" si="175"/>
        <v>1817.2260000000001</v>
      </c>
      <c r="G534" s="103">
        <f t="shared" si="175"/>
        <v>1818.2060000000001</v>
      </c>
      <c r="H534" s="103">
        <f t="shared" si="175"/>
        <v>1936.326</v>
      </c>
      <c r="I534" s="103">
        <f t="shared" si="175"/>
        <v>1804.296</v>
      </c>
      <c r="J534" s="103">
        <f t="shared" si="175"/>
        <v>1806.2460000000001</v>
      </c>
      <c r="K534" s="103">
        <f t="shared" si="175"/>
        <v>1800.9260000000002</v>
      </c>
      <c r="L534" s="103">
        <f t="shared" si="175"/>
        <v>1802.7260000000001</v>
      </c>
      <c r="M534" s="103">
        <f t="shared" si="175"/>
        <v>1814.6860000000001</v>
      </c>
      <c r="N534" s="103">
        <f t="shared" si="175"/>
        <v>1818.9860000000001</v>
      </c>
      <c r="O534" s="103">
        <f t="shared" si="175"/>
        <v>1787.6060000000002</v>
      </c>
      <c r="P534" s="103">
        <f t="shared" si="175"/>
        <v>1814.8860000000002</v>
      </c>
      <c r="Q534" s="103">
        <f t="shared" si="175"/>
        <v>1817.9160000000002</v>
      </c>
      <c r="R534" s="103">
        <f t="shared" si="175"/>
        <v>1817.0860000000002</v>
      </c>
      <c r="S534" s="103">
        <f t="shared" si="175"/>
        <v>1856.4660000000001</v>
      </c>
      <c r="T534" s="103">
        <f t="shared" si="175"/>
        <v>1820.0960000000002</v>
      </c>
      <c r="U534" s="103">
        <f t="shared" si="175"/>
        <v>1792.316</v>
      </c>
      <c r="V534" s="103">
        <f t="shared" si="175"/>
        <v>1782.0060000000001</v>
      </c>
      <c r="W534" s="103">
        <f t="shared" si="175"/>
        <v>1779.8960000000002</v>
      </c>
      <c r="X534" s="103">
        <f t="shared" si="175"/>
        <v>1774.1860000000001</v>
      </c>
      <c r="Y534" s="103">
        <f t="shared" si="175"/>
        <v>1767.386</v>
      </c>
    </row>
    <row r="535" spans="1:25" s="62" customFormat="1" ht="18.75" hidden="1" customHeight="1" outlineLevel="1" x14ac:dyDescent="0.2">
      <c r="A535" s="56" t="s">
        <v>8</v>
      </c>
      <c r="B535" s="70">
        <f>B61</f>
        <v>1017.44</v>
      </c>
      <c r="C535" s="70">
        <f t="shared" ref="C535:Y535" si="176">C61</f>
        <v>1037.71</v>
      </c>
      <c r="D535" s="70">
        <f t="shared" si="176"/>
        <v>1031.5899999999999</v>
      </c>
      <c r="E535" s="70">
        <f t="shared" si="176"/>
        <v>1053.3</v>
      </c>
      <c r="F535" s="70">
        <f t="shared" si="176"/>
        <v>1051.02</v>
      </c>
      <c r="G535" s="70">
        <f t="shared" si="176"/>
        <v>1052</v>
      </c>
      <c r="H535" s="70">
        <f t="shared" si="176"/>
        <v>1170.1199999999999</v>
      </c>
      <c r="I535" s="70">
        <f t="shared" si="176"/>
        <v>1038.0899999999999</v>
      </c>
      <c r="J535" s="70">
        <f t="shared" si="176"/>
        <v>1040.04</v>
      </c>
      <c r="K535" s="70">
        <f t="shared" si="176"/>
        <v>1034.72</v>
      </c>
      <c r="L535" s="70">
        <f t="shared" si="176"/>
        <v>1036.52</v>
      </c>
      <c r="M535" s="70">
        <f t="shared" si="176"/>
        <v>1048.48</v>
      </c>
      <c r="N535" s="70">
        <f t="shared" si="176"/>
        <v>1052.78</v>
      </c>
      <c r="O535" s="70">
        <f t="shared" si="176"/>
        <v>1021.4</v>
      </c>
      <c r="P535" s="70">
        <f t="shared" si="176"/>
        <v>1048.68</v>
      </c>
      <c r="Q535" s="70">
        <f t="shared" si="176"/>
        <v>1051.71</v>
      </c>
      <c r="R535" s="70">
        <f t="shared" si="176"/>
        <v>1050.8800000000001</v>
      </c>
      <c r="S535" s="70">
        <f t="shared" si="176"/>
        <v>1090.26</v>
      </c>
      <c r="T535" s="70">
        <f t="shared" si="176"/>
        <v>1053.8900000000001</v>
      </c>
      <c r="U535" s="70">
        <f t="shared" si="176"/>
        <v>1026.1099999999999</v>
      </c>
      <c r="V535" s="70">
        <f t="shared" si="176"/>
        <v>1015.8</v>
      </c>
      <c r="W535" s="70">
        <f t="shared" si="176"/>
        <v>1013.69</v>
      </c>
      <c r="X535" s="70">
        <f t="shared" si="176"/>
        <v>1007.98</v>
      </c>
      <c r="Y535" s="70">
        <f t="shared" si="176"/>
        <v>1001.18</v>
      </c>
    </row>
    <row r="536" spans="1:25" s="62" customFormat="1" ht="18.75" hidden="1" customHeight="1" outlineLevel="1" x14ac:dyDescent="0.2">
      <c r="A536" s="57" t="s">
        <v>9</v>
      </c>
      <c r="B536" s="76">
        <v>763.71</v>
      </c>
      <c r="C536" s="76">
        <v>763.71</v>
      </c>
      <c r="D536" s="76">
        <v>763.71</v>
      </c>
      <c r="E536" s="76">
        <v>763.71</v>
      </c>
      <c r="F536" s="76">
        <v>763.71</v>
      </c>
      <c r="G536" s="76">
        <v>763.71</v>
      </c>
      <c r="H536" s="76">
        <v>763.71</v>
      </c>
      <c r="I536" s="76">
        <v>763.71</v>
      </c>
      <c r="J536" s="76">
        <v>763.71</v>
      </c>
      <c r="K536" s="76">
        <v>763.71</v>
      </c>
      <c r="L536" s="76">
        <v>763.71</v>
      </c>
      <c r="M536" s="76">
        <v>763.71</v>
      </c>
      <c r="N536" s="76">
        <v>763.71</v>
      </c>
      <c r="O536" s="76">
        <v>763.71</v>
      </c>
      <c r="P536" s="76">
        <v>763.71</v>
      </c>
      <c r="Q536" s="76">
        <v>763.71</v>
      </c>
      <c r="R536" s="76">
        <v>763.71</v>
      </c>
      <c r="S536" s="76">
        <v>763.71</v>
      </c>
      <c r="T536" s="76">
        <v>763.71</v>
      </c>
      <c r="U536" s="76">
        <v>763.71</v>
      </c>
      <c r="V536" s="76">
        <v>763.71</v>
      </c>
      <c r="W536" s="76">
        <v>763.71</v>
      </c>
      <c r="X536" s="76">
        <v>763.71</v>
      </c>
      <c r="Y536" s="76">
        <v>763.71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2.496</v>
      </c>
      <c r="C538" s="75">
        <v>2.496</v>
      </c>
      <c r="D538" s="75">
        <v>2.496</v>
      </c>
      <c r="E538" s="75">
        <v>2.496</v>
      </c>
      <c r="F538" s="75">
        <v>2.496</v>
      </c>
      <c r="G538" s="75">
        <v>2.496</v>
      </c>
      <c r="H538" s="75">
        <v>2.496</v>
      </c>
      <c r="I538" s="75">
        <v>2.496</v>
      </c>
      <c r="J538" s="75">
        <v>2.496</v>
      </c>
      <c r="K538" s="75">
        <v>2.496</v>
      </c>
      <c r="L538" s="75">
        <v>2.496</v>
      </c>
      <c r="M538" s="75">
        <v>2.496</v>
      </c>
      <c r="N538" s="75">
        <v>2.496</v>
      </c>
      <c r="O538" s="75">
        <v>2.496</v>
      </c>
      <c r="P538" s="75">
        <v>2.496</v>
      </c>
      <c r="Q538" s="75">
        <v>2.496</v>
      </c>
      <c r="R538" s="75">
        <v>2.496</v>
      </c>
      <c r="S538" s="75">
        <v>2.496</v>
      </c>
      <c r="T538" s="75">
        <v>2.496</v>
      </c>
      <c r="U538" s="75">
        <v>2.496</v>
      </c>
      <c r="V538" s="75">
        <v>2.496</v>
      </c>
      <c r="W538" s="75">
        <v>2.496</v>
      </c>
      <c r="X538" s="75">
        <v>2.496</v>
      </c>
      <c r="Y538" s="82">
        <v>2.496</v>
      </c>
    </row>
    <row r="539" spans="1:25" s="62" customFormat="1" ht="18.75" customHeight="1" collapsed="1" thickBot="1" x14ac:dyDescent="0.25">
      <c r="A539" s="112">
        <v>12</v>
      </c>
      <c r="B539" s="103">
        <f t="shared" ref="B539:Y539" si="177">SUM(B540:B543)</f>
        <v>1742.0860000000002</v>
      </c>
      <c r="C539" s="103">
        <f t="shared" si="177"/>
        <v>1739.576</v>
      </c>
      <c r="D539" s="103">
        <f t="shared" si="177"/>
        <v>1744.4360000000001</v>
      </c>
      <c r="E539" s="103">
        <f t="shared" si="177"/>
        <v>1755.0360000000001</v>
      </c>
      <c r="F539" s="103">
        <f t="shared" si="177"/>
        <v>1743.5060000000001</v>
      </c>
      <c r="G539" s="103">
        <f t="shared" si="177"/>
        <v>1816.566</v>
      </c>
      <c r="H539" s="103">
        <f t="shared" si="177"/>
        <v>1849.556</v>
      </c>
      <c r="I539" s="103">
        <f t="shared" si="177"/>
        <v>1744.326</v>
      </c>
      <c r="J539" s="103">
        <f t="shared" si="177"/>
        <v>1776.1660000000002</v>
      </c>
      <c r="K539" s="103">
        <f t="shared" si="177"/>
        <v>1767.3760000000002</v>
      </c>
      <c r="L539" s="103">
        <f t="shared" si="177"/>
        <v>1784.1860000000001</v>
      </c>
      <c r="M539" s="103">
        <f t="shared" si="177"/>
        <v>1798.3460000000002</v>
      </c>
      <c r="N539" s="103">
        <f t="shared" si="177"/>
        <v>1743.806</v>
      </c>
      <c r="O539" s="103">
        <f t="shared" si="177"/>
        <v>1742.6660000000002</v>
      </c>
      <c r="P539" s="103">
        <f t="shared" si="177"/>
        <v>1759.7660000000001</v>
      </c>
      <c r="Q539" s="103">
        <f t="shared" si="177"/>
        <v>1799.3460000000002</v>
      </c>
      <c r="R539" s="103">
        <f t="shared" si="177"/>
        <v>1844.2660000000001</v>
      </c>
      <c r="S539" s="103">
        <f t="shared" si="177"/>
        <v>1762.556</v>
      </c>
      <c r="T539" s="103">
        <f t="shared" si="177"/>
        <v>1725.1960000000001</v>
      </c>
      <c r="U539" s="103">
        <f t="shared" si="177"/>
        <v>1713.1060000000002</v>
      </c>
      <c r="V539" s="103">
        <f t="shared" si="177"/>
        <v>1723.1960000000001</v>
      </c>
      <c r="W539" s="103">
        <f t="shared" si="177"/>
        <v>1721.4960000000001</v>
      </c>
      <c r="X539" s="103">
        <f t="shared" si="177"/>
        <v>1724.5660000000003</v>
      </c>
      <c r="Y539" s="103">
        <f t="shared" si="177"/>
        <v>1733.7260000000001</v>
      </c>
    </row>
    <row r="540" spans="1:25" s="62" customFormat="1" ht="18.75" hidden="1" customHeight="1" outlineLevel="1" x14ac:dyDescent="0.2">
      <c r="A540" s="56" t="s">
        <v>8</v>
      </c>
      <c r="B540" s="70">
        <f>B66</f>
        <v>975.88</v>
      </c>
      <c r="C540" s="70">
        <f t="shared" ref="C540:Y540" si="178">C66</f>
        <v>973.37</v>
      </c>
      <c r="D540" s="70">
        <f t="shared" si="178"/>
        <v>978.23</v>
      </c>
      <c r="E540" s="70">
        <f t="shared" si="178"/>
        <v>988.83</v>
      </c>
      <c r="F540" s="70">
        <f t="shared" si="178"/>
        <v>977.3</v>
      </c>
      <c r="G540" s="70">
        <f t="shared" si="178"/>
        <v>1050.3599999999999</v>
      </c>
      <c r="H540" s="70">
        <f t="shared" si="178"/>
        <v>1083.3499999999999</v>
      </c>
      <c r="I540" s="70">
        <f t="shared" si="178"/>
        <v>978.12</v>
      </c>
      <c r="J540" s="70">
        <f t="shared" si="178"/>
        <v>1009.96</v>
      </c>
      <c r="K540" s="70">
        <f t="shared" si="178"/>
        <v>1001.17</v>
      </c>
      <c r="L540" s="70">
        <f t="shared" si="178"/>
        <v>1017.98</v>
      </c>
      <c r="M540" s="70">
        <f t="shared" si="178"/>
        <v>1032.1400000000001</v>
      </c>
      <c r="N540" s="70">
        <f t="shared" si="178"/>
        <v>977.6</v>
      </c>
      <c r="O540" s="70">
        <f t="shared" si="178"/>
        <v>976.46</v>
      </c>
      <c r="P540" s="70">
        <f t="shared" si="178"/>
        <v>993.56</v>
      </c>
      <c r="Q540" s="70">
        <f t="shared" si="178"/>
        <v>1033.1400000000001</v>
      </c>
      <c r="R540" s="70">
        <f t="shared" si="178"/>
        <v>1078.06</v>
      </c>
      <c r="S540" s="70">
        <f t="shared" si="178"/>
        <v>996.35</v>
      </c>
      <c r="T540" s="70">
        <f t="shared" si="178"/>
        <v>958.99</v>
      </c>
      <c r="U540" s="70">
        <f t="shared" si="178"/>
        <v>946.9</v>
      </c>
      <c r="V540" s="70">
        <f t="shared" si="178"/>
        <v>956.99</v>
      </c>
      <c r="W540" s="70">
        <f t="shared" si="178"/>
        <v>955.29</v>
      </c>
      <c r="X540" s="70">
        <f t="shared" si="178"/>
        <v>958.36</v>
      </c>
      <c r="Y540" s="70">
        <f t="shared" si="178"/>
        <v>967.52</v>
      </c>
    </row>
    <row r="541" spans="1:25" s="62" customFormat="1" ht="18.75" hidden="1" customHeight="1" outlineLevel="1" x14ac:dyDescent="0.2">
      <c r="A541" s="57" t="s">
        <v>9</v>
      </c>
      <c r="B541" s="76">
        <v>763.71</v>
      </c>
      <c r="C541" s="76">
        <v>763.71</v>
      </c>
      <c r="D541" s="76">
        <v>763.71</v>
      </c>
      <c r="E541" s="76">
        <v>763.71</v>
      </c>
      <c r="F541" s="76">
        <v>763.71</v>
      </c>
      <c r="G541" s="76">
        <v>763.71</v>
      </c>
      <c r="H541" s="76">
        <v>763.71</v>
      </c>
      <c r="I541" s="76">
        <v>763.71</v>
      </c>
      <c r="J541" s="76">
        <v>763.71</v>
      </c>
      <c r="K541" s="76">
        <v>763.71</v>
      </c>
      <c r="L541" s="76">
        <v>763.71</v>
      </c>
      <c r="M541" s="76">
        <v>763.71</v>
      </c>
      <c r="N541" s="76">
        <v>763.71</v>
      </c>
      <c r="O541" s="76">
        <v>763.71</v>
      </c>
      <c r="P541" s="76">
        <v>763.71</v>
      </c>
      <c r="Q541" s="76">
        <v>763.71</v>
      </c>
      <c r="R541" s="76">
        <v>763.71</v>
      </c>
      <c r="S541" s="76">
        <v>763.71</v>
      </c>
      <c r="T541" s="76">
        <v>763.71</v>
      </c>
      <c r="U541" s="76">
        <v>763.71</v>
      </c>
      <c r="V541" s="76">
        <v>763.71</v>
      </c>
      <c r="W541" s="76">
        <v>763.71</v>
      </c>
      <c r="X541" s="76">
        <v>763.71</v>
      </c>
      <c r="Y541" s="76">
        <v>763.71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2.496</v>
      </c>
      <c r="C543" s="75">
        <v>2.496</v>
      </c>
      <c r="D543" s="75">
        <v>2.496</v>
      </c>
      <c r="E543" s="75">
        <v>2.496</v>
      </c>
      <c r="F543" s="75">
        <v>2.496</v>
      </c>
      <c r="G543" s="75">
        <v>2.496</v>
      </c>
      <c r="H543" s="75">
        <v>2.496</v>
      </c>
      <c r="I543" s="75">
        <v>2.496</v>
      </c>
      <c r="J543" s="75">
        <v>2.496</v>
      </c>
      <c r="K543" s="75">
        <v>2.496</v>
      </c>
      <c r="L543" s="75">
        <v>2.496</v>
      </c>
      <c r="M543" s="75">
        <v>2.496</v>
      </c>
      <c r="N543" s="75">
        <v>2.496</v>
      </c>
      <c r="O543" s="75">
        <v>2.496</v>
      </c>
      <c r="P543" s="75">
        <v>2.496</v>
      </c>
      <c r="Q543" s="75">
        <v>2.496</v>
      </c>
      <c r="R543" s="75">
        <v>2.496</v>
      </c>
      <c r="S543" s="75">
        <v>2.496</v>
      </c>
      <c r="T543" s="75">
        <v>2.496</v>
      </c>
      <c r="U543" s="75">
        <v>2.496</v>
      </c>
      <c r="V543" s="75">
        <v>2.496</v>
      </c>
      <c r="W543" s="75">
        <v>2.496</v>
      </c>
      <c r="X543" s="75">
        <v>2.496</v>
      </c>
      <c r="Y543" s="82">
        <v>2.496</v>
      </c>
    </row>
    <row r="544" spans="1:25" s="62" customFormat="1" ht="18.75" customHeight="1" collapsed="1" thickBot="1" x14ac:dyDescent="0.25">
      <c r="A544" s="109">
        <v>13</v>
      </c>
      <c r="B544" s="103">
        <f t="shared" ref="B544:Y544" si="179">SUM(B545:B548)</f>
        <v>1779.6760000000002</v>
      </c>
      <c r="C544" s="103">
        <f t="shared" si="179"/>
        <v>1793.9460000000001</v>
      </c>
      <c r="D544" s="103">
        <f t="shared" si="179"/>
        <v>1787.0260000000003</v>
      </c>
      <c r="E544" s="103">
        <f t="shared" si="179"/>
        <v>1808.7360000000001</v>
      </c>
      <c r="F544" s="103">
        <f t="shared" si="179"/>
        <v>1800.7160000000001</v>
      </c>
      <c r="G544" s="103">
        <f t="shared" si="179"/>
        <v>1788.866</v>
      </c>
      <c r="H544" s="103">
        <f t="shared" si="179"/>
        <v>1797.9560000000001</v>
      </c>
      <c r="I544" s="103">
        <f t="shared" si="179"/>
        <v>1784.386</v>
      </c>
      <c r="J544" s="103">
        <f t="shared" si="179"/>
        <v>1767.0360000000001</v>
      </c>
      <c r="K544" s="103">
        <f t="shared" si="179"/>
        <v>1785.7260000000001</v>
      </c>
      <c r="L544" s="103">
        <f t="shared" si="179"/>
        <v>1788.9360000000001</v>
      </c>
      <c r="M544" s="103">
        <f t="shared" si="179"/>
        <v>1790.2860000000001</v>
      </c>
      <c r="N544" s="103">
        <f t="shared" si="179"/>
        <v>1775.7660000000001</v>
      </c>
      <c r="O544" s="103">
        <f t="shared" si="179"/>
        <v>1777.8560000000002</v>
      </c>
      <c r="P544" s="103">
        <f t="shared" si="179"/>
        <v>1777.806</v>
      </c>
      <c r="Q544" s="103">
        <f t="shared" si="179"/>
        <v>1801.3960000000002</v>
      </c>
      <c r="R544" s="103">
        <f t="shared" si="179"/>
        <v>1802.1060000000002</v>
      </c>
      <c r="S544" s="103">
        <f t="shared" si="179"/>
        <v>1794.7260000000001</v>
      </c>
      <c r="T544" s="103">
        <f t="shared" si="179"/>
        <v>1793.0960000000002</v>
      </c>
      <c r="U544" s="103">
        <f t="shared" si="179"/>
        <v>1788.7660000000001</v>
      </c>
      <c r="V544" s="103">
        <f t="shared" si="179"/>
        <v>1755.7260000000001</v>
      </c>
      <c r="W544" s="103">
        <f t="shared" si="179"/>
        <v>1775.9060000000002</v>
      </c>
      <c r="X544" s="103">
        <f t="shared" si="179"/>
        <v>1773.1260000000002</v>
      </c>
      <c r="Y544" s="103">
        <f t="shared" si="179"/>
        <v>1759.4360000000001</v>
      </c>
    </row>
    <row r="545" spans="1:25" s="62" customFormat="1" ht="18.75" hidden="1" customHeight="1" outlineLevel="1" x14ac:dyDescent="0.2">
      <c r="A545" s="56" t="s">
        <v>8</v>
      </c>
      <c r="B545" s="70">
        <f>B71</f>
        <v>1013.47</v>
      </c>
      <c r="C545" s="70">
        <f t="shared" ref="C545:Y545" si="180">C71</f>
        <v>1027.74</v>
      </c>
      <c r="D545" s="70">
        <f t="shared" si="180"/>
        <v>1020.82</v>
      </c>
      <c r="E545" s="70">
        <f t="shared" si="180"/>
        <v>1042.53</v>
      </c>
      <c r="F545" s="70">
        <f t="shared" si="180"/>
        <v>1034.51</v>
      </c>
      <c r="G545" s="70">
        <f t="shared" si="180"/>
        <v>1022.66</v>
      </c>
      <c r="H545" s="70">
        <f t="shared" si="180"/>
        <v>1031.75</v>
      </c>
      <c r="I545" s="70">
        <f t="shared" si="180"/>
        <v>1018.18</v>
      </c>
      <c r="J545" s="70">
        <f t="shared" si="180"/>
        <v>1000.83</v>
      </c>
      <c r="K545" s="70">
        <f t="shared" si="180"/>
        <v>1019.52</v>
      </c>
      <c r="L545" s="70">
        <f t="shared" si="180"/>
        <v>1022.73</v>
      </c>
      <c r="M545" s="70">
        <f t="shared" si="180"/>
        <v>1024.08</v>
      </c>
      <c r="N545" s="70">
        <f t="shared" si="180"/>
        <v>1009.56</v>
      </c>
      <c r="O545" s="70">
        <f t="shared" si="180"/>
        <v>1011.65</v>
      </c>
      <c r="P545" s="70">
        <f t="shared" si="180"/>
        <v>1011.6</v>
      </c>
      <c r="Q545" s="70">
        <f t="shared" si="180"/>
        <v>1035.19</v>
      </c>
      <c r="R545" s="70">
        <f t="shared" si="180"/>
        <v>1035.9000000000001</v>
      </c>
      <c r="S545" s="70">
        <f t="shared" si="180"/>
        <v>1028.52</v>
      </c>
      <c r="T545" s="70">
        <f t="shared" si="180"/>
        <v>1026.8900000000001</v>
      </c>
      <c r="U545" s="70">
        <f t="shared" si="180"/>
        <v>1022.56</v>
      </c>
      <c r="V545" s="70">
        <f t="shared" si="180"/>
        <v>989.52</v>
      </c>
      <c r="W545" s="70">
        <f t="shared" si="180"/>
        <v>1009.7</v>
      </c>
      <c r="X545" s="70">
        <f t="shared" si="180"/>
        <v>1006.92</v>
      </c>
      <c r="Y545" s="70">
        <f t="shared" si="180"/>
        <v>993.23</v>
      </c>
    </row>
    <row r="546" spans="1:25" s="62" customFormat="1" ht="18.75" hidden="1" customHeight="1" outlineLevel="1" x14ac:dyDescent="0.2">
      <c r="A546" s="57" t="s">
        <v>9</v>
      </c>
      <c r="B546" s="76">
        <v>763.71</v>
      </c>
      <c r="C546" s="76">
        <v>763.71</v>
      </c>
      <c r="D546" s="76">
        <v>763.71</v>
      </c>
      <c r="E546" s="76">
        <v>763.71</v>
      </c>
      <c r="F546" s="76">
        <v>763.71</v>
      </c>
      <c r="G546" s="76">
        <v>763.71</v>
      </c>
      <c r="H546" s="76">
        <v>763.71</v>
      </c>
      <c r="I546" s="76">
        <v>763.71</v>
      </c>
      <c r="J546" s="76">
        <v>763.71</v>
      </c>
      <c r="K546" s="76">
        <v>763.71</v>
      </c>
      <c r="L546" s="76">
        <v>763.71</v>
      </c>
      <c r="M546" s="76">
        <v>763.71</v>
      </c>
      <c r="N546" s="76">
        <v>763.71</v>
      </c>
      <c r="O546" s="76">
        <v>763.71</v>
      </c>
      <c r="P546" s="76">
        <v>763.71</v>
      </c>
      <c r="Q546" s="76">
        <v>763.71</v>
      </c>
      <c r="R546" s="76">
        <v>763.71</v>
      </c>
      <c r="S546" s="76">
        <v>763.71</v>
      </c>
      <c r="T546" s="76">
        <v>763.71</v>
      </c>
      <c r="U546" s="76">
        <v>763.71</v>
      </c>
      <c r="V546" s="76">
        <v>763.71</v>
      </c>
      <c r="W546" s="76">
        <v>763.71</v>
      </c>
      <c r="X546" s="76">
        <v>763.71</v>
      </c>
      <c r="Y546" s="76">
        <v>763.71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2.496</v>
      </c>
      <c r="C548" s="75">
        <v>2.496</v>
      </c>
      <c r="D548" s="75">
        <v>2.496</v>
      </c>
      <c r="E548" s="75">
        <v>2.496</v>
      </c>
      <c r="F548" s="75">
        <v>2.496</v>
      </c>
      <c r="G548" s="75">
        <v>2.496</v>
      </c>
      <c r="H548" s="75">
        <v>2.496</v>
      </c>
      <c r="I548" s="75">
        <v>2.496</v>
      </c>
      <c r="J548" s="75">
        <v>2.496</v>
      </c>
      <c r="K548" s="75">
        <v>2.496</v>
      </c>
      <c r="L548" s="75">
        <v>2.496</v>
      </c>
      <c r="M548" s="75">
        <v>2.496</v>
      </c>
      <c r="N548" s="75">
        <v>2.496</v>
      </c>
      <c r="O548" s="75">
        <v>2.496</v>
      </c>
      <c r="P548" s="75">
        <v>2.496</v>
      </c>
      <c r="Q548" s="75">
        <v>2.496</v>
      </c>
      <c r="R548" s="75">
        <v>2.496</v>
      </c>
      <c r="S548" s="75">
        <v>2.496</v>
      </c>
      <c r="T548" s="75">
        <v>2.496</v>
      </c>
      <c r="U548" s="75">
        <v>2.496</v>
      </c>
      <c r="V548" s="75">
        <v>2.496</v>
      </c>
      <c r="W548" s="75">
        <v>2.496</v>
      </c>
      <c r="X548" s="75">
        <v>2.496</v>
      </c>
      <c r="Y548" s="82">
        <v>2.496</v>
      </c>
    </row>
    <row r="549" spans="1:25" s="62" customFormat="1" ht="18.75" customHeight="1" collapsed="1" thickBot="1" x14ac:dyDescent="0.25">
      <c r="A549" s="112">
        <v>14</v>
      </c>
      <c r="B549" s="103">
        <f t="shared" ref="B549:Y549" si="181">SUM(B550:B553)</f>
        <v>1709.0660000000003</v>
      </c>
      <c r="C549" s="103">
        <f t="shared" si="181"/>
        <v>1708.616</v>
      </c>
      <c r="D549" s="103">
        <f t="shared" si="181"/>
        <v>1724.386</v>
      </c>
      <c r="E549" s="103">
        <f t="shared" si="181"/>
        <v>1720.6260000000002</v>
      </c>
      <c r="F549" s="103">
        <f t="shared" si="181"/>
        <v>1729.7360000000001</v>
      </c>
      <c r="G549" s="103">
        <f t="shared" si="181"/>
        <v>1724.7660000000001</v>
      </c>
      <c r="H549" s="103">
        <f t="shared" si="181"/>
        <v>1732.0360000000001</v>
      </c>
      <c r="I549" s="103">
        <f t="shared" si="181"/>
        <v>1718.116</v>
      </c>
      <c r="J549" s="103">
        <f t="shared" si="181"/>
        <v>1716.866</v>
      </c>
      <c r="K549" s="103">
        <f t="shared" si="181"/>
        <v>1706.5160000000001</v>
      </c>
      <c r="L549" s="103">
        <f t="shared" si="181"/>
        <v>1694.2960000000003</v>
      </c>
      <c r="M549" s="103">
        <f t="shared" si="181"/>
        <v>1694.9860000000001</v>
      </c>
      <c r="N549" s="103">
        <f t="shared" si="181"/>
        <v>766.20600000000002</v>
      </c>
      <c r="O549" s="103">
        <f t="shared" si="181"/>
        <v>1690.5360000000001</v>
      </c>
      <c r="P549" s="103">
        <f t="shared" si="181"/>
        <v>1718.116</v>
      </c>
      <c r="Q549" s="103">
        <f t="shared" si="181"/>
        <v>1720.6560000000002</v>
      </c>
      <c r="R549" s="103">
        <f t="shared" si="181"/>
        <v>1740.116</v>
      </c>
      <c r="S549" s="103">
        <f t="shared" si="181"/>
        <v>1740.076</v>
      </c>
      <c r="T549" s="103">
        <f t="shared" si="181"/>
        <v>1802.9460000000001</v>
      </c>
      <c r="U549" s="103">
        <f t="shared" si="181"/>
        <v>1705.596</v>
      </c>
      <c r="V549" s="103">
        <f t="shared" si="181"/>
        <v>1713.576</v>
      </c>
      <c r="W549" s="103">
        <f t="shared" si="181"/>
        <v>1705.8360000000002</v>
      </c>
      <c r="X549" s="103">
        <f t="shared" si="181"/>
        <v>1700.2560000000001</v>
      </c>
      <c r="Y549" s="103">
        <f t="shared" si="181"/>
        <v>1697.9460000000001</v>
      </c>
    </row>
    <row r="550" spans="1:25" s="62" customFormat="1" ht="18.75" hidden="1" customHeight="1" outlineLevel="1" x14ac:dyDescent="0.2">
      <c r="A550" s="56" t="s">
        <v>8</v>
      </c>
      <c r="B550" s="70">
        <f>B76</f>
        <v>942.86</v>
      </c>
      <c r="C550" s="70">
        <f t="shared" ref="C550:Y550" si="182">C76</f>
        <v>942.41</v>
      </c>
      <c r="D550" s="70">
        <f t="shared" si="182"/>
        <v>958.18</v>
      </c>
      <c r="E550" s="70">
        <f t="shared" si="182"/>
        <v>954.42</v>
      </c>
      <c r="F550" s="70">
        <f t="shared" si="182"/>
        <v>963.53</v>
      </c>
      <c r="G550" s="70">
        <f t="shared" si="182"/>
        <v>958.56</v>
      </c>
      <c r="H550" s="70">
        <f t="shared" si="182"/>
        <v>965.83</v>
      </c>
      <c r="I550" s="70">
        <f t="shared" si="182"/>
        <v>951.91</v>
      </c>
      <c r="J550" s="70">
        <f t="shared" si="182"/>
        <v>950.66</v>
      </c>
      <c r="K550" s="70">
        <f t="shared" si="182"/>
        <v>940.31</v>
      </c>
      <c r="L550" s="70">
        <f t="shared" si="182"/>
        <v>928.09</v>
      </c>
      <c r="M550" s="70">
        <f t="shared" si="182"/>
        <v>928.78</v>
      </c>
      <c r="N550" s="70" t="str">
        <f t="shared" si="182"/>
        <v>931</v>
      </c>
      <c r="O550" s="70">
        <f t="shared" si="182"/>
        <v>924.33</v>
      </c>
      <c r="P550" s="70">
        <f t="shared" si="182"/>
        <v>951.91</v>
      </c>
      <c r="Q550" s="70">
        <f t="shared" si="182"/>
        <v>954.45</v>
      </c>
      <c r="R550" s="70">
        <f t="shared" si="182"/>
        <v>973.91</v>
      </c>
      <c r="S550" s="70">
        <f t="shared" si="182"/>
        <v>973.87</v>
      </c>
      <c r="T550" s="70">
        <f t="shared" si="182"/>
        <v>1036.74</v>
      </c>
      <c r="U550" s="70">
        <f t="shared" si="182"/>
        <v>939.39</v>
      </c>
      <c r="V550" s="70">
        <f t="shared" si="182"/>
        <v>947.37</v>
      </c>
      <c r="W550" s="70">
        <f t="shared" si="182"/>
        <v>939.63</v>
      </c>
      <c r="X550" s="70">
        <f t="shared" si="182"/>
        <v>934.05</v>
      </c>
      <c r="Y550" s="70">
        <f t="shared" si="182"/>
        <v>931.74</v>
      </c>
    </row>
    <row r="551" spans="1:25" s="62" customFormat="1" ht="18.75" hidden="1" customHeight="1" outlineLevel="1" x14ac:dyDescent="0.2">
      <c r="A551" s="57" t="s">
        <v>9</v>
      </c>
      <c r="B551" s="76">
        <v>763.71</v>
      </c>
      <c r="C551" s="76">
        <v>763.71</v>
      </c>
      <c r="D551" s="76">
        <v>763.71</v>
      </c>
      <c r="E551" s="76">
        <v>763.71</v>
      </c>
      <c r="F551" s="76">
        <v>763.71</v>
      </c>
      <c r="G551" s="76">
        <v>763.71</v>
      </c>
      <c r="H551" s="76">
        <v>763.71</v>
      </c>
      <c r="I551" s="76">
        <v>763.71</v>
      </c>
      <c r="J551" s="76">
        <v>763.71</v>
      </c>
      <c r="K551" s="76">
        <v>763.71</v>
      </c>
      <c r="L551" s="76">
        <v>763.71</v>
      </c>
      <c r="M551" s="76">
        <v>763.71</v>
      </c>
      <c r="N551" s="76">
        <v>763.71</v>
      </c>
      <c r="O551" s="76">
        <v>763.71</v>
      </c>
      <c r="P551" s="76">
        <v>763.71</v>
      </c>
      <c r="Q551" s="76">
        <v>763.71</v>
      </c>
      <c r="R551" s="76">
        <v>763.71</v>
      </c>
      <c r="S551" s="76">
        <v>763.71</v>
      </c>
      <c r="T551" s="76">
        <v>763.71</v>
      </c>
      <c r="U551" s="76">
        <v>763.71</v>
      </c>
      <c r="V551" s="76">
        <v>763.71</v>
      </c>
      <c r="W551" s="76">
        <v>763.71</v>
      </c>
      <c r="X551" s="76">
        <v>763.71</v>
      </c>
      <c r="Y551" s="76">
        <v>763.71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2.496</v>
      </c>
      <c r="C553" s="75">
        <v>2.496</v>
      </c>
      <c r="D553" s="75">
        <v>2.496</v>
      </c>
      <c r="E553" s="75">
        <v>2.496</v>
      </c>
      <c r="F553" s="75">
        <v>2.496</v>
      </c>
      <c r="G553" s="75">
        <v>2.496</v>
      </c>
      <c r="H553" s="75">
        <v>2.496</v>
      </c>
      <c r="I553" s="75">
        <v>2.496</v>
      </c>
      <c r="J553" s="75">
        <v>2.496</v>
      </c>
      <c r="K553" s="75">
        <v>2.496</v>
      </c>
      <c r="L553" s="75">
        <v>2.496</v>
      </c>
      <c r="M553" s="75">
        <v>2.496</v>
      </c>
      <c r="N553" s="75">
        <v>2.496</v>
      </c>
      <c r="O553" s="75">
        <v>2.496</v>
      </c>
      <c r="P553" s="75">
        <v>2.496</v>
      </c>
      <c r="Q553" s="75">
        <v>2.496</v>
      </c>
      <c r="R553" s="75">
        <v>2.496</v>
      </c>
      <c r="S553" s="75">
        <v>2.496</v>
      </c>
      <c r="T553" s="75">
        <v>2.496</v>
      </c>
      <c r="U553" s="75">
        <v>2.496</v>
      </c>
      <c r="V553" s="75">
        <v>2.496</v>
      </c>
      <c r="W553" s="75">
        <v>2.496</v>
      </c>
      <c r="X553" s="75">
        <v>2.496</v>
      </c>
      <c r="Y553" s="82">
        <v>2.496</v>
      </c>
    </row>
    <row r="554" spans="1:25" s="62" customFormat="1" ht="18.75" customHeight="1" collapsed="1" thickBot="1" x14ac:dyDescent="0.25">
      <c r="A554" s="109">
        <v>15</v>
      </c>
      <c r="B554" s="103">
        <f t="shared" ref="B554:Y554" si="183">SUM(B555:B558)</f>
        <v>1722.7460000000001</v>
      </c>
      <c r="C554" s="103">
        <f t="shared" si="183"/>
        <v>1719.576</v>
      </c>
      <c r="D554" s="103">
        <f t="shared" si="183"/>
        <v>1717.1960000000001</v>
      </c>
      <c r="E554" s="103">
        <f t="shared" si="183"/>
        <v>1741.326</v>
      </c>
      <c r="F554" s="103">
        <f t="shared" si="183"/>
        <v>1729.2560000000001</v>
      </c>
      <c r="G554" s="103">
        <f t="shared" si="183"/>
        <v>1734.7460000000001</v>
      </c>
      <c r="H554" s="103">
        <f t="shared" si="183"/>
        <v>1775.0460000000003</v>
      </c>
      <c r="I554" s="103">
        <f t="shared" si="183"/>
        <v>1737.7960000000003</v>
      </c>
      <c r="J554" s="103">
        <f t="shared" si="183"/>
        <v>1738.4160000000002</v>
      </c>
      <c r="K554" s="103">
        <f t="shared" si="183"/>
        <v>1730.6260000000002</v>
      </c>
      <c r="L554" s="103">
        <f t="shared" si="183"/>
        <v>1729.7660000000001</v>
      </c>
      <c r="M554" s="103">
        <f t="shared" si="183"/>
        <v>1734.6060000000002</v>
      </c>
      <c r="N554" s="103">
        <f t="shared" si="183"/>
        <v>1723.0860000000002</v>
      </c>
      <c r="O554" s="103">
        <f t="shared" si="183"/>
        <v>1715.4360000000001</v>
      </c>
      <c r="P554" s="103">
        <f t="shared" si="183"/>
        <v>1738.5060000000001</v>
      </c>
      <c r="Q554" s="103">
        <f t="shared" si="183"/>
        <v>1753.5360000000001</v>
      </c>
      <c r="R554" s="103">
        <f t="shared" si="183"/>
        <v>1750.9860000000001</v>
      </c>
      <c r="S554" s="103">
        <f t="shared" si="183"/>
        <v>1731.9860000000001</v>
      </c>
      <c r="T554" s="103">
        <f t="shared" si="183"/>
        <v>1725.0860000000002</v>
      </c>
      <c r="U554" s="103">
        <f t="shared" si="183"/>
        <v>1706.5160000000001</v>
      </c>
      <c r="V554" s="103">
        <f t="shared" si="183"/>
        <v>1690.8160000000003</v>
      </c>
      <c r="W554" s="103">
        <f t="shared" si="183"/>
        <v>1711.2760000000003</v>
      </c>
      <c r="X554" s="103">
        <f t="shared" si="183"/>
        <v>1714.9760000000001</v>
      </c>
      <c r="Y554" s="103">
        <f t="shared" si="183"/>
        <v>1710.2860000000001</v>
      </c>
    </row>
    <row r="555" spans="1:25" s="62" customFormat="1" ht="18.75" hidden="1" customHeight="1" outlineLevel="1" x14ac:dyDescent="0.2">
      <c r="A555" s="56" t="s">
        <v>8</v>
      </c>
      <c r="B555" s="70">
        <f>B81</f>
        <v>956.54</v>
      </c>
      <c r="C555" s="70">
        <f t="shared" ref="C555:Y555" si="184">C81</f>
        <v>953.37</v>
      </c>
      <c r="D555" s="70">
        <f t="shared" si="184"/>
        <v>950.99</v>
      </c>
      <c r="E555" s="70">
        <f t="shared" si="184"/>
        <v>975.12</v>
      </c>
      <c r="F555" s="70">
        <f t="shared" si="184"/>
        <v>963.05</v>
      </c>
      <c r="G555" s="70">
        <f t="shared" si="184"/>
        <v>968.54</v>
      </c>
      <c r="H555" s="70">
        <f t="shared" si="184"/>
        <v>1008.84</v>
      </c>
      <c r="I555" s="70">
        <f t="shared" si="184"/>
        <v>971.59</v>
      </c>
      <c r="J555" s="70">
        <f t="shared" si="184"/>
        <v>972.21</v>
      </c>
      <c r="K555" s="70">
        <f t="shared" si="184"/>
        <v>964.42</v>
      </c>
      <c r="L555" s="70">
        <f t="shared" si="184"/>
        <v>963.56</v>
      </c>
      <c r="M555" s="70">
        <f t="shared" si="184"/>
        <v>968.4</v>
      </c>
      <c r="N555" s="70">
        <f t="shared" si="184"/>
        <v>956.88</v>
      </c>
      <c r="O555" s="70">
        <f t="shared" si="184"/>
        <v>949.23</v>
      </c>
      <c r="P555" s="70">
        <f t="shared" si="184"/>
        <v>972.3</v>
      </c>
      <c r="Q555" s="70">
        <f t="shared" si="184"/>
        <v>987.33</v>
      </c>
      <c r="R555" s="70">
        <f t="shared" si="184"/>
        <v>984.78</v>
      </c>
      <c r="S555" s="70">
        <f t="shared" si="184"/>
        <v>965.78</v>
      </c>
      <c r="T555" s="70">
        <f t="shared" si="184"/>
        <v>958.88</v>
      </c>
      <c r="U555" s="70">
        <f t="shared" si="184"/>
        <v>940.31</v>
      </c>
      <c r="V555" s="70">
        <f t="shared" si="184"/>
        <v>924.61</v>
      </c>
      <c r="W555" s="70">
        <f t="shared" si="184"/>
        <v>945.07</v>
      </c>
      <c r="X555" s="70">
        <f t="shared" si="184"/>
        <v>948.77</v>
      </c>
      <c r="Y555" s="70">
        <f t="shared" si="184"/>
        <v>944.08</v>
      </c>
    </row>
    <row r="556" spans="1:25" s="62" customFormat="1" ht="18.75" hidden="1" customHeight="1" outlineLevel="1" x14ac:dyDescent="0.2">
      <c r="A556" s="57" t="s">
        <v>9</v>
      </c>
      <c r="B556" s="76">
        <v>763.71</v>
      </c>
      <c r="C556" s="76">
        <v>763.71</v>
      </c>
      <c r="D556" s="76">
        <v>763.71</v>
      </c>
      <c r="E556" s="76">
        <v>763.71</v>
      </c>
      <c r="F556" s="76">
        <v>763.71</v>
      </c>
      <c r="G556" s="76">
        <v>763.71</v>
      </c>
      <c r="H556" s="76">
        <v>763.71</v>
      </c>
      <c r="I556" s="76">
        <v>763.71</v>
      </c>
      <c r="J556" s="76">
        <v>763.71</v>
      </c>
      <c r="K556" s="76">
        <v>763.71</v>
      </c>
      <c r="L556" s="76">
        <v>763.71</v>
      </c>
      <c r="M556" s="76">
        <v>763.71</v>
      </c>
      <c r="N556" s="76">
        <v>763.71</v>
      </c>
      <c r="O556" s="76">
        <v>763.71</v>
      </c>
      <c r="P556" s="76">
        <v>763.71</v>
      </c>
      <c r="Q556" s="76">
        <v>763.71</v>
      </c>
      <c r="R556" s="76">
        <v>763.71</v>
      </c>
      <c r="S556" s="76">
        <v>763.71</v>
      </c>
      <c r="T556" s="76">
        <v>763.71</v>
      </c>
      <c r="U556" s="76">
        <v>763.71</v>
      </c>
      <c r="V556" s="76">
        <v>763.71</v>
      </c>
      <c r="W556" s="76">
        <v>763.71</v>
      </c>
      <c r="X556" s="76">
        <v>763.71</v>
      </c>
      <c r="Y556" s="76">
        <v>763.71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2.496</v>
      </c>
      <c r="C558" s="75">
        <v>2.496</v>
      </c>
      <c r="D558" s="75">
        <v>2.496</v>
      </c>
      <c r="E558" s="75">
        <v>2.496</v>
      </c>
      <c r="F558" s="75">
        <v>2.496</v>
      </c>
      <c r="G558" s="75">
        <v>2.496</v>
      </c>
      <c r="H558" s="75">
        <v>2.496</v>
      </c>
      <c r="I558" s="75">
        <v>2.496</v>
      </c>
      <c r="J558" s="75">
        <v>2.496</v>
      </c>
      <c r="K558" s="75">
        <v>2.496</v>
      </c>
      <c r="L558" s="75">
        <v>2.496</v>
      </c>
      <c r="M558" s="75">
        <v>2.496</v>
      </c>
      <c r="N558" s="75">
        <v>2.496</v>
      </c>
      <c r="O558" s="75">
        <v>2.496</v>
      </c>
      <c r="P558" s="75">
        <v>2.496</v>
      </c>
      <c r="Q558" s="75">
        <v>2.496</v>
      </c>
      <c r="R558" s="75">
        <v>2.496</v>
      </c>
      <c r="S558" s="75">
        <v>2.496</v>
      </c>
      <c r="T558" s="75">
        <v>2.496</v>
      </c>
      <c r="U558" s="75">
        <v>2.496</v>
      </c>
      <c r="V558" s="75">
        <v>2.496</v>
      </c>
      <c r="W558" s="75">
        <v>2.496</v>
      </c>
      <c r="X558" s="75">
        <v>2.496</v>
      </c>
      <c r="Y558" s="82">
        <v>2.496</v>
      </c>
    </row>
    <row r="559" spans="1:25" s="62" customFormat="1" ht="18.75" customHeight="1" collapsed="1" thickBot="1" x14ac:dyDescent="0.25">
      <c r="A559" s="112">
        <v>16</v>
      </c>
      <c r="B559" s="103">
        <f t="shared" ref="B559:Y559" si="185">SUM(B560:B563)</f>
        <v>1796.0260000000001</v>
      </c>
      <c r="C559" s="103">
        <f t="shared" si="185"/>
        <v>1782.3160000000003</v>
      </c>
      <c r="D559" s="103">
        <f t="shared" si="185"/>
        <v>1773.5360000000001</v>
      </c>
      <c r="E559" s="103">
        <f t="shared" si="185"/>
        <v>1761.596</v>
      </c>
      <c r="F559" s="103">
        <f t="shared" si="185"/>
        <v>1818.8560000000002</v>
      </c>
      <c r="G559" s="103">
        <f t="shared" si="185"/>
        <v>1783.0460000000003</v>
      </c>
      <c r="H559" s="103">
        <f t="shared" si="185"/>
        <v>1766.5460000000003</v>
      </c>
      <c r="I559" s="103">
        <f t="shared" si="185"/>
        <v>1775.4560000000001</v>
      </c>
      <c r="J559" s="103">
        <f t="shared" si="185"/>
        <v>1794.1660000000002</v>
      </c>
      <c r="K559" s="103">
        <f t="shared" si="185"/>
        <v>1794.2660000000001</v>
      </c>
      <c r="L559" s="103">
        <f t="shared" si="185"/>
        <v>1798.9760000000001</v>
      </c>
      <c r="M559" s="103">
        <f t="shared" si="185"/>
        <v>1799.1960000000001</v>
      </c>
      <c r="N559" s="103">
        <f t="shared" si="185"/>
        <v>1768.866</v>
      </c>
      <c r="O559" s="103">
        <f t="shared" si="185"/>
        <v>1762.326</v>
      </c>
      <c r="P559" s="103">
        <f t="shared" si="185"/>
        <v>1811.576</v>
      </c>
      <c r="Q559" s="103">
        <f t="shared" si="185"/>
        <v>1841.4560000000001</v>
      </c>
      <c r="R559" s="103">
        <f t="shared" si="185"/>
        <v>1939.6660000000002</v>
      </c>
      <c r="S559" s="103">
        <f t="shared" si="185"/>
        <v>1880.5360000000001</v>
      </c>
      <c r="T559" s="103">
        <f t="shared" si="185"/>
        <v>1855.066</v>
      </c>
      <c r="U559" s="103">
        <f t="shared" si="185"/>
        <v>1832.816</v>
      </c>
      <c r="V559" s="103">
        <f t="shared" si="185"/>
        <v>1783.0360000000001</v>
      </c>
      <c r="W559" s="103">
        <f t="shared" si="185"/>
        <v>1768.4560000000001</v>
      </c>
      <c r="X559" s="103">
        <f t="shared" si="185"/>
        <v>1779.4260000000002</v>
      </c>
      <c r="Y559" s="103">
        <f t="shared" si="185"/>
        <v>1798.2060000000001</v>
      </c>
    </row>
    <row r="560" spans="1:25" s="62" customFormat="1" ht="18.75" hidden="1" customHeight="1" outlineLevel="1" x14ac:dyDescent="0.2">
      <c r="A560" s="160" t="s">
        <v>8</v>
      </c>
      <c r="B560" s="70">
        <f>B86</f>
        <v>1029.82</v>
      </c>
      <c r="C560" s="70">
        <f t="shared" ref="C560:Y560" si="186">C86</f>
        <v>1016.11</v>
      </c>
      <c r="D560" s="70">
        <f t="shared" si="186"/>
        <v>1007.33</v>
      </c>
      <c r="E560" s="70">
        <f t="shared" si="186"/>
        <v>995.39</v>
      </c>
      <c r="F560" s="70">
        <f t="shared" si="186"/>
        <v>1052.6500000000001</v>
      </c>
      <c r="G560" s="70">
        <f t="shared" si="186"/>
        <v>1016.84</v>
      </c>
      <c r="H560" s="70">
        <f t="shared" si="186"/>
        <v>1000.34</v>
      </c>
      <c r="I560" s="70">
        <f t="shared" si="186"/>
        <v>1009.25</v>
      </c>
      <c r="J560" s="70">
        <f t="shared" si="186"/>
        <v>1027.96</v>
      </c>
      <c r="K560" s="70">
        <f t="shared" si="186"/>
        <v>1028.06</v>
      </c>
      <c r="L560" s="70">
        <f t="shared" si="186"/>
        <v>1032.77</v>
      </c>
      <c r="M560" s="70">
        <f t="shared" si="186"/>
        <v>1032.99</v>
      </c>
      <c r="N560" s="70">
        <f t="shared" si="186"/>
        <v>1002.66</v>
      </c>
      <c r="O560" s="70">
        <f t="shared" si="186"/>
        <v>996.12</v>
      </c>
      <c r="P560" s="70">
        <f t="shared" si="186"/>
        <v>1045.3699999999999</v>
      </c>
      <c r="Q560" s="70">
        <f t="shared" si="186"/>
        <v>1075.25</v>
      </c>
      <c r="R560" s="70">
        <f t="shared" si="186"/>
        <v>1173.46</v>
      </c>
      <c r="S560" s="70">
        <f t="shared" si="186"/>
        <v>1114.33</v>
      </c>
      <c r="T560" s="70">
        <f t="shared" si="186"/>
        <v>1088.8599999999999</v>
      </c>
      <c r="U560" s="70">
        <f t="shared" si="186"/>
        <v>1066.6099999999999</v>
      </c>
      <c r="V560" s="70">
        <f t="shared" si="186"/>
        <v>1016.83</v>
      </c>
      <c r="W560" s="70">
        <f t="shared" si="186"/>
        <v>1002.25</v>
      </c>
      <c r="X560" s="70">
        <f t="shared" si="186"/>
        <v>1013.22</v>
      </c>
      <c r="Y560" s="70">
        <f t="shared" si="186"/>
        <v>1032</v>
      </c>
    </row>
    <row r="561" spans="1:25" s="62" customFormat="1" ht="18.75" hidden="1" customHeight="1" outlineLevel="1" x14ac:dyDescent="0.2">
      <c r="A561" s="53" t="s">
        <v>9</v>
      </c>
      <c r="B561" s="76">
        <v>763.71</v>
      </c>
      <c r="C561" s="76">
        <v>763.71</v>
      </c>
      <c r="D561" s="76">
        <v>763.71</v>
      </c>
      <c r="E561" s="76">
        <v>763.71</v>
      </c>
      <c r="F561" s="76">
        <v>763.71</v>
      </c>
      <c r="G561" s="76">
        <v>763.71</v>
      </c>
      <c r="H561" s="76">
        <v>763.71</v>
      </c>
      <c r="I561" s="76">
        <v>763.71</v>
      </c>
      <c r="J561" s="76">
        <v>763.71</v>
      </c>
      <c r="K561" s="76">
        <v>763.71</v>
      </c>
      <c r="L561" s="76">
        <v>763.71</v>
      </c>
      <c r="M561" s="76">
        <v>763.71</v>
      </c>
      <c r="N561" s="76">
        <v>763.71</v>
      </c>
      <c r="O561" s="76">
        <v>763.71</v>
      </c>
      <c r="P561" s="76">
        <v>763.71</v>
      </c>
      <c r="Q561" s="76">
        <v>763.71</v>
      </c>
      <c r="R561" s="76">
        <v>763.71</v>
      </c>
      <c r="S561" s="76">
        <v>763.71</v>
      </c>
      <c r="T561" s="76">
        <v>763.71</v>
      </c>
      <c r="U561" s="76">
        <v>763.71</v>
      </c>
      <c r="V561" s="76">
        <v>763.71</v>
      </c>
      <c r="W561" s="76">
        <v>763.71</v>
      </c>
      <c r="X561" s="76">
        <v>763.71</v>
      </c>
      <c r="Y561" s="76">
        <v>763.71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2.496</v>
      </c>
      <c r="C563" s="75">
        <v>2.496</v>
      </c>
      <c r="D563" s="75">
        <v>2.496</v>
      </c>
      <c r="E563" s="75">
        <v>2.496</v>
      </c>
      <c r="F563" s="75">
        <v>2.496</v>
      </c>
      <c r="G563" s="75">
        <v>2.496</v>
      </c>
      <c r="H563" s="75">
        <v>2.496</v>
      </c>
      <c r="I563" s="75">
        <v>2.496</v>
      </c>
      <c r="J563" s="75">
        <v>2.496</v>
      </c>
      <c r="K563" s="75">
        <v>2.496</v>
      </c>
      <c r="L563" s="75">
        <v>2.496</v>
      </c>
      <c r="M563" s="75">
        <v>2.496</v>
      </c>
      <c r="N563" s="75">
        <v>2.496</v>
      </c>
      <c r="O563" s="75">
        <v>2.496</v>
      </c>
      <c r="P563" s="75">
        <v>2.496</v>
      </c>
      <c r="Q563" s="75">
        <v>2.496</v>
      </c>
      <c r="R563" s="75">
        <v>2.496</v>
      </c>
      <c r="S563" s="75">
        <v>2.496</v>
      </c>
      <c r="T563" s="75">
        <v>2.496</v>
      </c>
      <c r="U563" s="75">
        <v>2.496</v>
      </c>
      <c r="V563" s="75">
        <v>2.496</v>
      </c>
      <c r="W563" s="75">
        <v>2.496</v>
      </c>
      <c r="X563" s="75">
        <v>2.496</v>
      </c>
      <c r="Y563" s="82">
        <v>2.496</v>
      </c>
    </row>
    <row r="564" spans="1:25" s="62" customFormat="1" ht="18.75" customHeight="1" collapsed="1" thickBot="1" x14ac:dyDescent="0.25">
      <c r="A564" s="109">
        <v>17</v>
      </c>
      <c r="B564" s="103">
        <f t="shared" ref="B564:Y564" si="187">SUM(B565:B568)</f>
        <v>1797.2160000000001</v>
      </c>
      <c r="C564" s="103">
        <f t="shared" si="187"/>
        <v>1818.1960000000001</v>
      </c>
      <c r="D564" s="103">
        <f t="shared" si="187"/>
        <v>1813.2260000000001</v>
      </c>
      <c r="E564" s="103">
        <f t="shared" si="187"/>
        <v>1830.7260000000001</v>
      </c>
      <c r="F564" s="103">
        <f t="shared" si="187"/>
        <v>1830.6460000000002</v>
      </c>
      <c r="G564" s="103">
        <f t="shared" si="187"/>
        <v>1823.1360000000002</v>
      </c>
      <c r="H564" s="103">
        <f t="shared" si="187"/>
        <v>1833.8360000000002</v>
      </c>
      <c r="I564" s="103">
        <f t="shared" si="187"/>
        <v>1824.5860000000002</v>
      </c>
      <c r="J564" s="103">
        <f t="shared" si="187"/>
        <v>1881.2160000000001</v>
      </c>
      <c r="K564" s="103">
        <f t="shared" si="187"/>
        <v>1852.8860000000002</v>
      </c>
      <c r="L564" s="103">
        <f t="shared" si="187"/>
        <v>1825.3760000000002</v>
      </c>
      <c r="M564" s="103">
        <f t="shared" si="187"/>
        <v>1837.4460000000001</v>
      </c>
      <c r="N564" s="103">
        <f t="shared" si="187"/>
        <v>1814.1160000000002</v>
      </c>
      <c r="O564" s="103">
        <f t="shared" si="187"/>
        <v>1817.5060000000001</v>
      </c>
      <c r="P564" s="103">
        <f t="shared" si="187"/>
        <v>1799.7460000000001</v>
      </c>
      <c r="Q564" s="103">
        <f t="shared" si="187"/>
        <v>1869.316</v>
      </c>
      <c r="R564" s="103">
        <f t="shared" si="187"/>
        <v>1862.8660000000002</v>
      </c>
      <c r="S564" s="103">
        <f t="shared" si="187"/>
        <v>1809.7160000000001</v>
      </c>
      <c r="T564" s="103">
        <f t="shared" si="187"/>
        <v>1815.5860000000002</v>
      </c>
      <c r="U564" s="103">
        <f t="shared" si="187"/>
        <v>1815.576</v>
      </c>
      <c r="V564" s="103">
        <f t="shared" si="187"/>
        <v>1820.2560000000001</v>
      </c>
      <c r="W564" s="103">
        <f t="shared" si="187"/>
        <v>1799.8560000000002</v>
      </c>
      <c r="X564" s="103">
        <f t="shared" si="187"/>
        <v>1789.7060000000001</v>
      </c>
      <c r="Y564" s="103">
        <f t="shared" si="187"/>
        <v>1779.4860000000001</v>
      </c>
    </row>
    <row r="565" spans="1:25" s="62" customFormat="1" ht="18.75" hidden="1" customHeight="1" outlineLevel="1" x14ac:dyDescent="0.2">
      <c r="A565" s="160" t="s">
        <v>8</v>
      </c>
      <c r="B565" s="70">
        <f>B91</f>
        <v>1031.01</v>
      </c>
      <c r="C565" s="70">
        <f t="shared" ref="C565:Y565" si="188">C91</f>
        <v>1051.99</v>
      </c>
      <c r="D565" s="70">
        <f t="shared" si="188"/>
        <v>1047.02</v>
      </c>
      <c r="E565" s="70">
        <f t="shared" si="188"/>
        <v>1064.52</v>
      </c>
      <c r="F565" s="70">
        <f t="shared" si="188"/>
        <v>1064.44</v>
      </c>
      <c r="G565" s="70">
        <f t="shared" si="188"/>
        <v>1056.93</v>
      </c>
      <c r="H565" s="70">
        <f t="shared" si="188"/>
        <v>1067.6300000000001</v>
      </c>
      <c r="I565" s="70">
        <f t="shared" si="188"/>
        <v>1058.3800000000001</v>
      </c>
      <c r="J565" s="70">
        <f t="shared" si="188"/>
        <v>1115.01</v>
      </c>
      <c r="K565" s="70">
        <f t="shared" si="188"/>
        <v>1086.68</v>
      </c>
      <c r="L565" s="70">
        <f t="shared" si="188"/>
        <v>1059.17</v>
      </c>
      <c r="M565" s="70">
        <f t="shared" si="188"/>
        <v>1071.24</v>
      </c>
      <c r="N565" s="70">
        <f t="shared" si="188"/>
        <v>1047.9100000000001</v>
      </c>
      <c r="O565" s="70">
        <f t="shared" si="188"/>
        <v>1051.3</v>
      </c>
      <c r="P565" s="70">
        <f t="shared" si="188"/>
        <v>1033.54</v>
      </c>
      <c r="Q565" s="70">
        <f t="shared" si="188"/>
        <v>1103.1099999999999</v>
      </c>
      <c r="R565" s="70">
        <f t="shared" si="188"/>
        <v>1096.6600000000001</v>
      </c>
      <c r="S565" s="70">
        <f t="shared" si="188"/>
        <v>1043.51</v>
      </c>
      <c r="T565" s="70">
        <f t="shared" si="188"/>
        <v>1049.3800000000001</v>
      </c>
      <c r="U565" s="70">
        <f t="shared" si="188"/>
        <v>1049.3699999999999</v>
      </c>
      <c r="V565" s="70">
        <f t="shared" si="188"/>
        <v>1054.05</v>
      </c>
      <c r="W565" s="70">
        <f t="shared" si="188"/>
        <v>1033.6500000000001</v>
      </c>
      <c r="X565" s="70">
        <f t="shared" si="188"/>
        <v>1023.5</v>
      </c>
      <c r="Y565" s="70">
        <f t="shared" si="188"/>
        <v>1013.28</v>
      </c>
    </row>
    <row r="566" spans="1:25" s="62" customFormat="1" ht="18.75" hidden="1" customHeight="1" outlineLevel="1" x14ac:dyDescent="0.2">
      <c r="A566" s="53" t="s">
        <v>9</v>
      </c>
      <c r="B566" s="76">
        <v>763.71</v>
      </c>
      <c r="C566" s="76">
        <v>763.71</v>
      </c>
      <c r="D566" s="76">
        <v>763.71</v>
      </c>
      <c r="E566" s="76">
        <v>763.71</v>
      </c>
      <c r="F566" s="76">
        <v>763.71</v>
      </c>
      <c r="G566" s="76">
        <v>763.71</v>
      </c>
      <c r="H566" s="76">
        <v>763.71</v>
      </c>
      <c r="I566" s="76">
        <v>763.71</v>
      </c>
      <c r="J566" s="76">
        <v>763.71</v>
      </c>
      <c r="K566" s="76">
        <v>763.71</v>
      </c>
      <c r="L566" s="76">
        <v>763.71</v>
      </c>
      <c r="M566" s="76">
        <v>763.71</v>
      </c>
      <c r="N566" s="76">
        <v>763.71</v>
      </c>
      <c r="O566" s="76">
        <v>763.71</v>
      </c>
      <c r="P566" s="76">
        <v>763.71</v>
      </c>
      <c r="Q566" s="76">
        <v>763.71</v>
      </c>
      <c r="R566" s="76">
        <v>763.71</v>
      </c>
      <c r="S566" s="76">
        <v>763.71</v>
      </c>
      <c r="T566" s="76">
        <v>763.71</v>
      </c>
      <c r="U566" s="76">
        <v>763.71</v>
      </c>
      <c r="V566" s="76">
        <v>763.71</v>
      </c>
      <c r="W566" s="76">
        <v>763.71</v>
      </c>
      <c r="X566" s="76">
        <v>763.71</v>
      </c>
      <c r="Y566" s="76">
        <v>763.71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2.496</v>
      </c>
      <c r="C568" s="75">
        <v>2.496</v>
      </c>
      <c r="D568" s="75">
        <v>2.496</v>
      </c>
      <c r="E568" s="75">
        <v>2.496</v>
      </c>
      <c r="F568" s="75">
        <v>2.496</v>
      </c>
      <c r="G568" s="75">
        <v>2.496</v>
      </c>
      <c r="H568" s="75">
        <v>2.496</v>
      </c>
      <c r="I568" s="75">
        <v>2.496</v>
      </c>
      <c r="J568" s="75">
        <v>2.496</v>
      </c>
      <c r="K568" s="75">
        <v>2.496</v>
      </c>
      <c r="L568" s="75">
        <v>2.496</v>
      </c>
      <c r="M568" s="75">
        <v>2.496</v>
      </c>
      <c r="N568" s="75">
        <v>2.496</v>
      </c>
      <c r="O568" s="75">
        <v>2.496</v>
      </c>
      <c r="P568" s="75">
        <v>2.496</v>
      </c>
      <c r="Q568" s="75">
        <v>2.496</v>
      </c>
      <c r="R568" s="75">
        <v>2.496</v>
      </c>
      <c r="S568" s="75">
        <v>2.496</v>
      </c>
      <c r="T568" s="75">
        <v>2.496</v>
      </c>
      <c r="U568" s="75">
        <v>2.496</v>
      </c>
      <c r="V568" s="75">
        <v>2.496</v>
      </c>
      <c r="W568" s="75">
        <v>2.496</v>
      </c>
      <c r="X568" s="75">
        <v>2.496</v>
      </c>
      <c r="Y568" s="82">
        <v>2.496</v>
      </c>
    </row>
    <row r="569" spans="1:25" s="62" customFormat="1" ht="18.75" customHeight="1" collapsed="1" thickBot="1" x14ac:dyDescent="0.25">
      <c r="A569" s="110">
        <v>18</v>
      </c>
      <c r="B569" s="103">
        <f t="shared" ref="B569:Y569" si="189">SUM(B570:B573)</f>
        <v>1818.0860000000002</v>
      </c>
      <c r="C569" s="103">
        <f t="shared" si="189"/>
        <v>1792.1760000000002</v>
      </c>
      <c r="D569" s="103">
        <f t="shared" si="189"/>
        <v>1806.2860000000001</v>
      </c>
      <c r="E569" s="103">
        <f t="shared" si="189"/>
        <v>1810.9960000000001</v>
      </c>
      <c r="F569" s="103">
        <f t="shared" si="189"/>
        <v>1798.1660000000002</v>
      </c>
      <c r="G569" s="103">
        <f t="shared" si="189"/>
        <v>1793.5060000000001</v>
      </c>
      <c r="H569" s="103">
        <f t="shared" si="189"/>
        <v>1794.9360000000001</v>
      </c>
      <c r="I569" s="103">
        <f t="shared" si="189"/>
        <v>1779.3760000000002</v>
      </c>
      <c r="J569" s="103">
        <f t="shared" si="189"/>
        <v>1757.2160000000001</v>
      </c>
      <c r="K569" s="103">
        <f t="shared" si="189"/>
        <v>1752.2660000000001</v>
      </c>
      <c r="L569" s="103">
        <f t="shared" si="189"/>
        <v>1752.366</v>
      </c>
      <c r="M569" s="103">
        <f t="shared" si="189"/>
        <v>1759.7260000000001</v>
      </c>
      <c r="N569" s="103">
        <f t="shared" si="189"/>
        <v>1798.9860000000001</v>
      </c>
      <c r="O569" s="103">
        <f t="shared" si="189"/>
        <v>1794.6960000000001</v>
      </c>
      <c r="P569" s="103">
        <f t="shared" si="189"/>
        <v>1799.556</v>
      </c>
      <c r="Q569" s="103">
        <f t="shared" si="189"/>
        <v>1810.6060000000002</v>
      </c>
      <c r="R569" s="103">
        <f t="shared" si="189"/>
        <v>1799.9560000000001</v>
      </c>
      <c r="S569" s="103">
        <f t="shared" si="189"/>
        <v>1814.0260000000001</v>
      </c>
      <c r="T569" s="103">
        <f t="shared" si="189"/>
        <v>1809.066</v>
      </c>
      <c r="U569" s="103">
        <f t="shared" si="189"/>
        <v>1802.0160000000001</v>
      </c>
      <c r="V569" s="103">
        <f t="shared" si="189"/>
        <v>1781.4160000000002</v>
      </c>
      <c r="W569" s="103">
        <f t="shared" si="189"/>
        <v>1806.0160000000001</v>
      </c>
      <c r="X569" s="103">
        <f t="shared" si="189"/>
        <v>1798.6760000000002</v>
      </c>
      <c r="Y569" s="103">
        <f t="shared" si="189"/>
        <v>1793.5960000000002</v>
      </c>
    </row>
    <row r="570" spans="1:25" s="62" customFormat="1" ht="18.75" hidden="1" customHeight="1" outlineLevel="1" x14ac:dyDescent="0.2">
      <c r="A570" s="56" t="s">
        <v>8</v>
      </c>
      <c r="B570" s="70">
        <f>B96</f>
        <v>1051.8800000000001</v>
      </c>
      <c r="C570" s="70">
        <f t="shared" ref="C570:Y570" si="190">C96</f>
        <v>1025.97</v>
      </c>
      <c r="D570" s="70">
        <f t="shared" si="190"/>
        <v>1040.08</v>
      </c>
      <c r="E570" s="70">
        <f t="shared" si="190"/>
        <v>1044.79</v>
      </c>
      <c r="F570" s="70">
        <f t="shared" si="190"/>
        <v>1031.96</v>
      </c>
      <c r="G570" s="70">
        <f t="shared" si="190"/>
        <v>1027.3</v>
      </c>
      <c r="H570" s="70">
        <f t="shared" si="190"/>
        <v>1028.73</v>
      </c>
      <c r="I570" s="70">
        <f t="shared" si="190"/>
        <v>1013.17</v>
      </c>
      <c r="J570" s="70">
        <f t="shared" si="190"/>
        <v>991.01</v>
      </c>
      <c r="K570" s="70">
        <f t="shared" si="190"/>
        <v>986.06</v>
      </c>
      <c r="L570" s="70">
        <f t="shared" si="190"/>
        <v>986.16</v>
      </c>
      <c r="M570" s="70">
        <f t="shared" si="190"/>
        <v>993.52</v>
      </c>
      <c r="N570" s="70">
        <f t="shared" si="190"/>
        <v>1032.78</v>
      </c>
      <c r="O570" s="70">
        <f t="shared" si="190"/>
        <v>1028.49</v>
      </c>
      <c r="P570" s="70">
        <f t="shared" si="190"/>
        <v>1033.3499999999999</v>
      </c>
      <c r="Q570" s="70">
        <f t="shared" si="190"/>
        <v>1044.4000000000001</v>
      </c>
      <c r="R570" s="70">
        <f t="shared" si="190"/>
        <v>1033.75</v>
      </c>
      <c r="S570" s="70">
        <f t="shared" si="190"/>
        <v>1047.82</v>
      </c>
      <c r="T570" s="70">
        <f t="shared" si="190"/>
        <v>1042.8599999999999</v>
      </c>
      <c r="U570" s="70">
        <f t="shared" si="190"/>
        <v>1035.81</v>
      </c>
      <c r="V570" s="70">
        <f t="shared" si="190"/>
        <v>1015.21</v>
      </c>
      <c r="W570" s="70">
        <f t="shared" si="190"/>
        <v>1039.81</v>
      </c>
      <c r="X570" s="70">
        <f t="shared" si="190"/>
        <v>1032.47</v>
      </c>
      <c r="Y570" s="70">
        <f t="shared" si="190"/>
        <v>1027.3900000000001</v>
      </c>
    </row>
    <row r="571" spans="1:25" s="62" customFormat="1" ht="18.75" hidden="1" customHeight="1" outlineLevel="1" x14ac:dyDescent="0.2">
      <c r="A571" s="57" t="s">
        <v>9</v>
      </c>
      <c r="B571" s="76">
        <v>763.71</v>
      </c>
      <c r="C571" s="76">
        <v>763.71</v>
      </c>
      <c r="D571" s="76">
        <v>763.71</v>
      </c>
      <c r="E571" s="76">
        <v>763.71</v>
      </c>
      <c r="F571" s="76">
        <v>763.71</v>
      </c>
      <c r="G571" s="76">
        <v>763.71</v>
      </c>
      <c r="H571" s="76">
        <v>763.71</v>
      </c>
      <c r="I571" s="76">
        <v>763.71</v>
      </c>
      <c r="J571" s="76">
        <v>763.71</v>
      </c>
      <c r="K571" s="76">
        <v>763.71</v>
      </c>
      <c r="L571" s="76">
        <v>763.71</v>
      </c>
      <c r="M571" s="76">
        <v>763.71</v>
      </c>
      <c r="N571" s="76">
        <v>763.71</v>
      </c>
      <c r="O571" s="76">
        <v>763.71</v>
      </c>
      <c r="P571" s="76">
        <v>763.71</v>
      </c>
      <c r="Q571" s="76">
        <v>763.71</v>
      </c>
      <c r="R571" s="76">
        <v>763.71</v>
      </c>
      <c r="S571" s="76">
        <v>763.71</v>
      </c>
      <c r="T571" s="76">
        <v>763.71</v>
      </c>
      <c r="U571" s="76">
        <v>763.71</v>
      </c>
      <c r="V571" s="76">
        <v>763.71</v>
      </c>
      <c r="W571" s="76">
        <v>763.71</v>
      </c>
      <c r="X571" s="76">
        <v>763.71</v>
      </c>
      <c r="Y571" s="76">
        <v>763.71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2.496</v>
      </c>
      <c r="C573" s="75">
        <v>2.496</v>
      </c>
      <c r="D573" s="75">
        <v>2.496</v>
      </c>
      <c r="E573" s="75">
        <v>2.496</v>
      </c>
      <c r="F573" s="75">
        <v>2.496</v>
      </c>
      <c r="G573" s="75">
        <v>2.496</v>
      </c>
      <c r="H573" s="75">
        <v>2.496</v>
      </c>
      <c r="I573" s="75">
        <v>2.496</v>
      </c>
      <c r="J573" s="75">
        <v>2.496</v>
      </c>
      <c r="K573" s="75">
        <v>2.496</v>
      </c>
      <c r="L573" s="75">
        <v>2.496</v>
      </c>
      <c r="M573" s="75">
        <v>2.496</v>
      </c>
      <c r="N573" s="75">
        <v>2.496</v>
      </c>
      <c r="O573" s="75">
        <v>2.496</v>
      </c>
      <c r="P573" s="75">
        <v>2.496</v>
      </c>
      <c r="Q573" s="75">
        <v>2.496</v>
      </c>
      <c r="R573" s="75">
        <v>2.496</v>
      </c>
      <c r="S573" s="75">
        <v>2.496</v>
      </c>
      <c r="T573" s="75">
        <v>2.496</v>
      </c>
      <c r="U573" s="75">
        <v>2.496</v>
      </c>
      <c r="V573" s="75">
        <v>2.496</v>
      </c>
      <c r="W573" s="75">
        <v>2.496</v>
      </c>
      <c r="X573" s="75">
        <v>2.496</v>
      </c>
      <c r="Y573" s="82">
        <v>2.496</v>
      </c>
    </row>
    <row r="574" spans="1:25" s="62" customFormat="1" ht="18.75" customHeight="1" collapsed="1" thickBot="1" x14ac:dyDescent="0.25">
      <c r="A574" s="112">
        <v>19</v>
      </c>
      <c r="B574" s="103">
        <f t="shared" ref="B574:Y574" si="191">SUM(B575:B578)</f>
        <v>1702.5460000000003</v>
      </c>
      <c r="C574" s="103">
        <f t="shared" si="191"/>
        <v>1701.4560000000001</v>
      </c>
      <c r="D574" s="103">
        <f t="shared" si="191"/>
        <v>1699.116</v>
      </c>
      <c r="E574" s="103">
        <f t="shared" si="191"/>
        <v>1714.136</v>
      </c>
      <c r="F574" s="103">
        <f t="shared" si="191"/>
        <v>1710.3560000000002</v>
      </c>
      <c r="G574" s="103">
        <f t="shared" si="191"/>
        <v>1717.9860000000001</v>
      </c>
      <c r="H574" s="103">
        <f t="shared" si="191"/>
        <v>1721.386</v>
      </c>
      <c r="I574" s="103">
        <f t="shared" si="191"/>
        <v>1714.9360000000001</v>
      </c>
      <c r="J574" s="103">
        <f t="shared" si="191"/>
        <v>1705.056</v>
      </c>
      <c r="K574" s="103">
        <f t="shared" si="191"/>
        <v>1699.076</v>
      </c>
      <c r="L574" s="103">
        <f t="shared" si="191"/>
        <v>1699.9360000000001</v>
      </c>
      <c r="M574" s="103">
        <f t="shared" si="191"/>
        <v>1699.4360000000001</v>
      </c>
      <c r="N574" s="103">
        <f t="shared" si="191"/>
        <v>1720.9760000000001</v>
      </c>
      <c r="O574" s="103">
        <f t="shared" si="191"/>
        <v>1707.0360000000001</v>
      </c>
      <c r="P574" s="103">
        <f t="shared" si="191"/>
        <v>1711.2160000000001</v>
      </c>
      <c r="Q574" s="103">
        <f t="shared" si="191"/>
        <v>1721.7860000000001</v>
      </c>
      <c r="R574" s="103">
        <f t="shared" si="191"/>
        <v>1723.7660000000001</v>
      </c>
      <c r="S574" s="103">
        <f t="shared" si="191"/>
        <v>1735.4360000000001</v>
      </c>
      <c r="T574" s="103">
        <f t="shared" si="191"/>
        <v>1720.0860000000002</v>
      </c>
      <c r="U574" s="103">
        <f t="shared" si="191"/>
        <v>1720.4460000000001</v>
      </c>
      <c r="V574" s="103">
        <f t="shared" si="191"/>
        <v>1708.6960000000001</v>
      </c>
      <c r="W574" s="103">
        <f t="shared" si="191"/>
        <v>1710.5360000000001</v>
      </c>
      <c r="X574" s="103">
        <f t="shared" si="191"/>
        <v>1710.326</v>
      </c>
      <c r="Y574" s="103">
        <f t="shared" si="191"/>
        <v>1711.386</v>
      </c>
    </row>
    <row r="575" spans="1:25" s="62" customFormat="1" ht="18.75" hidden="1" customHeight="1" outlineLevel="1" x14ac:dyDescent="0.2">
      <c r="A575" s="160" t="s">
        <v>8</v>
      </c>
      <c r="B575" s="70">
        <f>B101</f>
        <v>936.34</v>
      </c>
      <c r="C575" s="70">
        <f t="shared" ref="C575:Y575" si="192">C101</f>
        <v>935.25</v>
      </c>
      <c r="D575" s="70">
        <f t="shared" si="192"/>
        <v>932.91</v>
      </c>
      <c r="E575" s="70">
        <f t="shared" si="192"/>
        <v>947.93</v>
      </c>
      <c r="F575" s="70">
        <f t="shared" si="192"/>
        <v>944.15</v>
      </c>
      <c r="G575" s="70">
        <f t="shared" si="192"/>
        <v>951.78</v>
      </c>
      <c r="H575" s="70">
        <f t="shared" si="192"/>
        <v>955.18</v>
      </c>
      <c r="I575" s="70">
        <f t="shared" si="192"/>
        <v>948.73</v>
      </c>
      <c r="J575" s="70">
        <f t="shared" si="192"/>
        <v>938.85</v>
      </c>
      <c r="K575" s="70">
        <f t="shared" si="192"/>
        <v>932.87</v>
      </c>
      <c r="L575" s="70">
        <f t="shared" si="192"/>
        <v>933.73</v>
      </c>
      <c r="M575" s="70">
        <f t="shared" si="192"/>
        <v>933.23</v>
      </c>
      <c r="N575" s="70">
        <f t="shared" si="192"/>
        <v>954.77</v>
      </c>
      <c r="O575" s="70">
        <f t="shared" si="192"/>
        <v>940.83</v>
      </c>
      <c r="P575" s="70">
        <f t="shared" si="192"/>
        <v>945.01</v>
      </c>
      <c r="Q575" s="70">
        <f t="shared" si="192"/>
        <v>955.58</v>
      </c>
      <c r="R575" s="70">
        <f t="shared" si="192"/>
        <v>957.56</v>
      </c>
      <c r="S575" s="70">
        <f t="shared" si="192"/>
        <v>969.23</v>
      </c>
      <c r="T575" s="70">
        <f t="shared" si="192"/>
        <v>953.88</v>
      </c>
      <c r="U575" s="70">
        <f t="shared" si="192"/>
        <v>954.24</v>
      </c>
      <c r="V575" s="70">
        <f t="shared" si="192"/>
        <v>942.49</v>
      </c>
      <c r="W575" s="70">
        <f t="shared" si="192"/>
        <v>944.33</v>
      </c>
      <c r="X575" s="70">
        <f t="shared" si="192"/>
        <v>944.12</v>
      </c>
      <c r="Y575" s="70">
        <f t="shared" si="192"/>
        <v>945.18</v>
      </c>
    </row>
    <row r="576" spans="1:25" s="62" customFormat="1" ht="18.75" hidden="1" customHeight="1" outlineLevel="1" x14ac:dyDescent="0.2">
      <c r="A576" s="53" t="s">
        <v>9</v>
      </c>
      <c r="B576" s="76">
        <v>763.71</v>
      </c>
      <c r="C576" s="76">
        <v>763.71</v>
      </c>
      <c r="D576" s="76">
        <v>763.71</v>
      </c>
      <c r="E576" s="76">
        <v>763.71</v>
      </c>
      <c r="F576" s="76">
        <v>763.71</v>
      </c>
      <c r="G576" s="76">
        <v>763.71</v>
      </c>
      <c r="H576" s="76">
        <v>763.71</v>
      </c>
      <c r="I576" s="76">
        <v>763.71</v>
      </c>
      <c r="J576" s="76">
        <v>763.71</v>
      </c>
      <c r="K576" s="76">
        <v>763.71</v>
      </c>
      <c r="L576" s="76">
        <v>763.71</v>
      </c>
      <c r="M576" s="76">
        <v>763.71</v>
      </c>
      <c r="N576" s="76">
        <v>763.71</v>
      </c>
      <c r="O576" s="76">
        <v>763.71</v>
      </c>
      <c r="P576" s="76">
        <v>763.71</v>
      </c>
      <c r="Q576" s="76">
        <v>763.71</v>
      </c>
      <c r="R576" s="76">
        <v>763.71</v>
      </c>
      <c r="S576" s="76">
        <v>763.71</v>
      </c>
      <c r="T576" s="76">
        <v>763.71</v>
      </c>
      <c r="U576" s="76">
        <v>763.71</v>
      </c>
      <c r="V576" s="76">
        <v>763.71</v>
      </c>
      <c r="W576" s="76">
        <v>763.71</v>
      </c>
      <c r="X576" s="76">
        <v>763.71</v>
      </c>
      <c r="Y576" s="76">
        <v>763.71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2.496</v>
      </c>
      <c r="C578" s="75">
        <v>2.496</v>
      </c>
      <c r="D578" s="75">
        <v>2.496</v>
      </c>
      <c r="E578" s="75">
        <v>2.496</v>
      </c>
      <c r="F578" s="75">
        <v>2.496</v>
      </c>
      <c r="G578" s="75">
        <v>2.496</v>
      </c>
      <c r="H578" s="75">
        <v>2.496</v>
      </c>
      <c r="I578" s="75">
        <v>2.496</v>
      </c>
      <c r="J578" s="75">
        <v>2.496</v>
      </c>
      <c r="K578" s="75">
        <v>2.496</v>
      </c>
      <c r="L578" s="75">
        <v>2.496</v>
      </c>
      <c r="M578" s="75">
        <v>2.496</v>
      </c>
      <c r="N578" s="75">
        <v>2.496</v>
      </c>
      <c r="O578" s="75">
        <v>2.496</v>
      </c>
      <c r="P578" s="75">
        <v>2.496</v>
      </c>
      <c r="Q578" s="75">
        <v>2.496</v>
      </c>
      <c r="R578" s="75">
        <v>2.496</v>
      </c>
      <c r="S578" s="75">
        <v>2.496</v>
      </c>
      <c r="T578" s="75">
        <v>2.496</v>
      </c>
      <c r="U578" s="75">
        <v>2.496</v>
      </c>
      <c r="V578" s="75">
        <v>2.496</v>
      </c>
      <c r="W578" s="75">
        <v>2.496</v>
      </c>
      <c r="X578" s="75">
        <v>2.496</v>
      </c>
      <c r="Y578" s="82">
        <v>2.496</v>
      </c>
    </row>
    <row r="579" spans="1:25" s="62" customFormat="1" ht="18.75" customHeight="1" collapsed="1" thickBot="1" x14ac:dyDescent="0.25">
      <c r="A579" s="109">
        <v>20</v>
      </c>
      <c r="B579" s="103">
        <f t="shared" ref="B579:Y579" si="193">SUM(B580:B583)</f>
        <v>1690.2660000000001</v>
      </c>
      <c r="C579" s="103">
        <f t="shared" si="193"/>
        <v>1688.4660000000001</v>
      </c>
      <c r="D579" s="103">
        <f t="shared" si="193"/>
        <v>1694.8160000000003</v>
      </c>
      <c r="E579" s="103">
        <f t="shared" si="193"/>
        <v>1705.6460000000002</v>
      </c>
      <c r="F579" s="103">
        <f t="shared" si="193"/>
        <v>1691.2260000000001</v>
      </c>
      <c r="G579" s="103">
        <f t="shared" si="193"/>
        <v>1697.0260000000003</v>
      </c>
      <c r="H579" s="103">
        <f t="shared" si="193"/>
        <v>1702.4460000000001</v>
      </c>
      <c r="I579" s="103">
        <f t="shared" si="193"/>
        <v>1696.3160000000003</v>
      </c>
      <c r="J579" s="103">
        <f t="shared" si="193"/>
        <v>2005.4860000000001</v>
      </c>
      <c r="K579" s="103">
        <f t="shared" si="193"/>
        <v>1682.5260000000003</v>
      </c>
      <c r="L579" s="103">
        <f t="shared" si="193"/>
        <v>1987.2160000000001</v>
      </c>
      <c r="M579" s="103">
        <f t="shared" si="193"/>
        <v>1686.2560000000001</v>
      </c>
      <c r="N579" s="103">
        <f t="shared" si="193"/>
        <v>1693.7560000000001</v>
      </c>
      <c r="O579" s="103">
        <f t="shared" si="193"/>
        <v>1689.636</v>
      </c>
      <c r="P579" s="103">
        <f t="shared" si="193"/>
        <v>1690.056</v>
      </c>
      <c r="Q579" s="103">
        <f t="shared" si="193"/>
        <v>1701.6260000000002</v>
      </c>
      <c r="R579" s="103">
        <f t="shared" si="193"/>
        <v>1699.7460000000001</v>
      </c>
      <c r="S579" s="103">
        <f t="shared" si="193"/>
        <v>1701.8560000000002</v>
      </c>
      <c r="T579" s="103">
        <f t="shared" si="193"/>
        <v>1691.0160000000001</v>
      </c>
      <c r="U579" s="103">
        <f t="shared" si="193"/>
        <v>1683.7560000000001</v>
      </c>
      <c r="V579" s="103">
        <f t="shared" si="193"/>
        <v>1679.5860000000002</v>
      </c>
      <c r="W579" s="103">
        <f t="shared" si="193"/>
        <v>1682.9660000000001</v>
      </c>
      <c r="X579" s="103">
        <f t="shared" si="193"/>
        <v>1679.8160000000003</v>
      </c>
      <c r="Y579" s="103">
        <f t="shared" si="193"/>
        <v>1677.806</v>
      </c>
    </row>
    <row r="580" spans="1:25" s="62" customFormat="1" ht="18.75" hidden="1" customHeight="1" outlineLevel="1" x14ac:dyDescent="0.2">
      <c r="A580" s="160" t="s">
        <v>8</v>
      </c>
      <c r="B580" s="70">
        <f>B106</f>
        <v>924.06</v>
      </c>
      <c r="C580" s="70">
        <f t="shared" ref="C580:Y580" si="194">C106</f>
        <v>922.26</v>
      </c>
      <c r="D580" s="70">
        <f t="shared" si="194"/>
        <v>928.61</v>
      </c>
      <c r="E580" s="70">
        <f t="shared" si="194"/>
        <v>939.44</v>
      </c>
      <c r="F580" s="70">
        <f t="shared" si="194"/>
        <v>925.02</v>
      </c>
      <c r="G580" s="70">
        <f t="shared" si="194"/>
        <v>930.82</v>
      </c>
      <c r="H580" s="70">
        <f t="shared" si="194"/>
        <v>936.24</v>
      </c>
      <c r="I580" s="70">
        <f t="shared" si="194"/>
        <v>930.11</v>
      </c>
      <c r="J580" s="70">
        <f t="shared" si="194"/>
        <v>1239.28</v>
      </c>
      <c r="K580" s="70">
        <f t="shared" si="194"/>
        <v>916.32</v>
      </c>
      <c r="L580" s="70">
        <f t="shared" si="194"/>
        <v>1221.01</v>
      </c>
      <c r="M580" s="70">
        <f t="shared" si="194"/>
        <v>920.05</v>
      </c>
      <c r="N580" s="70">
        <f t="shared" si="194"/>
        <v>927.55</v>
      </c>
      <c r="O580" s="70">
        <f t="shared" si="194"/>
        <v>923.43</v>
      </c>
      <c r="P580" s="70">
        <f t="shared" si="194"/>
        <v>923.85</v>
      </c>
      <c r="Q580" s="70">
        <f t="shared" si="194"/>
        <v>935.42</v>
      </c>
      <c r="R580" s="70">
        <f t="shared" si="194"/>
        <v>933.54</v>
      </c>
      <c r="S580" s="70">
        <f t="shared" si="194"/>
        <v>935.65</v>
      </c>
      <c r="T580" s="70">
        <f t="shared" si="194"/>
        <v>924.81</v>
      </c>
      <c r="U580" s="70">
        <f t="shared" si="194"/>
        <v>917.55</v>
      </c>
      <c r="V580" s="70">
        <f t="shared" si="194"/>
        <v>913.38</v>
      </c>
      <c r="W580" s="70">
        <f t="shared" si="194"/>
        <v>916.76</v>
      </c>
      <c r="X580" s="70">
        <f t="shared" si="194"/>
        <v>913.61</v>
      </c>
      <c r="Y580" s="70">
        <f t="shared" si="194"/>
        <v>911.6</v>
      </c>
    </row>
    <row r="581" spans="1:25" s="62" customFormat="1" ht="18.75" hidden="1" customHeight="1" outlineLevel="1" x14ac:dyDescent="0.2">
      <c r="A581" s="53" t="s">
        <v>9</v>
      </c>
      <c r="B581" s="76">
        <v>763.71</v>
      </c>
      <c r="C581" s="76">
        <v>763.71</v>
      </c>
      <c r="D581" s="76">
        <v>763.71</v>
      </c>
      <c r="E581" s="76">
        <v>763.71</v>
      </c>
      <c r="F581" s="76">
        <v>763.71</v>
      </c>
      <c r="G581" s="76">
        <v>763.71</v>
      </c>
      <c r="H581" s="76">
        <v>763.71</v>
      </c>
      <c r="I581" s="76">
        <v>763.71</v>
      </c>
      <c r="J581" s="76">
        <v>763.71</v>
      </c>
      <c r="K581" s="76">
        <v>763.71</v>
      </c>
      <c r="L581" s="76">
        <v>763.71</v>
      </c>
      <c r="M581" s="76">
        <v>763.71</v>
      </c>
      <c r="N581" s="76">
        <v>763.71</v>
      </c>
      <c r="O581" s="76">
        <v>763.71</v>
      </c>
      <c r="P581" s="76">
        <v>763.71</v>
      </c>
      <c r="Q581" s="76">
        <v>763.71</v>
      </c>
      <c r="R581" s="76">
        <v>763.71</v>
      </c>
      <c r="S581" s="76">
        <v>763.71</v>
      </c>
      <c r="T581" s="76">
        <v>763.71</v>
      </c>
      <c r="U581" s="76">
        <v>763.71</v>
      </c>
      <c r="V581" s="76">
        <v>763.71</v>
      </c>
      <c r="W581" s="76">
        <v>763.71</v>
      </c>
      <c r="X581" s="76">
        <v>763.71</v>
      </c>
      <c r="Y581" s="76">
        <v>763.71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2.496</v>
      </c>
      <c r="C583" s="75">
        <v>2.496</v>
      </c>
      <c r="D583" s="75">
        <v>2.496</v>
      </c>
      <c r="E583" s="75">
        <v>2.496</v>
      </c>
      <c r="F583" s="75">
        <v>2.496</v>
      </c>
      <c r="G583" s="75">
        <v>2.496</v>
      </c>
      <c r="H583" s="75">
        <v>2.496</v>
      </c>
      <c r="I583" s="75">
        <v>2.496</v>
      </c>
      <c r="J583" s="75">
        <v>2.496</v>
      </c>
      <c r="K583" s="75">
        <v>2.496</v>
      </c>
      <c r="L583" s="75">
        <v>2.496</v>
      </c>
      <c r="M583" s="75">
        <v>2.496</v>
      </c>
      <c r="N583" s="75">
        <v>2.496</v>
      </c>
      <c r="O583" s="75">
        <v>2.496</v>
      </c>
      <c r="P583" s="75">
        <v>2.496</v>
      </c>
      <c r="Q583" s="75">
        <v>2.496</v>
      </c>
      <c r="R583" s="75">
        <v>2.496</v>
      </c>
      <c r="S583" s="75">
        <v>2.496</v>
      </c>
      <c r="T583" s="75">
        <v>2.496</v>
      </c>
      <c r="U583" s="75">
        <v>2.496</v>
      </c>
      <c r="V583" s="75">
        <v>2.496</v>
      </c>
      <c r="W583" s="75">
        <v>2.496</v>
      </c>
      <c r="X583" s="75">
        <v>2.496</v>
      </c>
      <c r="Y583" s="82">
        <v>2.496</v>
      </c>
    </row>
    <row r="584" spans="1:25" s="62" customFormat="1" ht="18.75" customHeight="1" collapsed="1" thickBot="1" x14ac:dyDescent="0.25">
      <c r="A584" s="100">
        <v>21</v>
      </c>
      <c r="B584" s="103">
        <f t="shared" ref="B584:Y584" si="195">SUM(B585:B588)</f>
        <v>1824.1160000000002</v>
      </c>
      <c r="C584" s="103">
        <f t="shared" si="195"/>
        <v>1799.316</v>
      </c>
      <c r="D584" s="103">
        <f t="shared" si="195"/>
        <v>1818.4160000000002</v>
      </c>
      <c r="E584" s="103">
        <f t="shared" si="195"/>
        <v>1823.4760000000001</v>
      </c>
      <c r="F584" s="103">
        <f t="shared" si="195"/>
        <v>1802.5860000000002</v>
      </c>
      <c r="G584" s="103">
        <f t="shared" si="195"/>
        <v>1812.826</v>
      </c>
      <c r="H584" s="103">
        <f t="shared" si="195"/>
        <v>1812.2160000000001</v>
      </c>
      <c r="I584" s="103">
        <f t="shared" si="195"/>
        <v>1812.3860000000002</v>
      </c>
      <c r="J584" s="103">
        <f t="shared" si="195"/>
        <v>1808.816</v>
      </c>
      <c r="K584" s="103">
        <f t="shared" si="195"/>
        <v>1805.816</v>
      </c>
      <c r="L584" s="103">
        <f t="shared" si="195"/>
        <v>1808.7360000000001</v>
      </c>
      <c r="M584" s="103">
        <f t="shared" si="195"/>
        <v>1804.3660000000002</v>
      </c>
      <c r="N584" s="103">
        <f t="shared" si="195"/>
        <v>1827.1560000000002</v>
      </c>
      <c r="O584" s="103">
        <f t="shared" si="195"/>
        <v>1808.9960000000001</v>
      </c>
      <c r="P584" s="103">
        <f t="shared" si="195"/>
        <v>1824.6960000000001</v>
      </c>
      <c r="Q584" s="103">
        <f t="shared" si="195"/>
        <v>1824.7260000000001</v>
      </c>
      <c r="R584" s="103">
        <f t="shared" si="195"/>
        <v>1832.546</v>
      </c>
      <c r="S584" s="103">
        <f t="shared" si="195"/>
        <v>1832.046</v>
      </c>
      <c r="T584" s="103">
        <f t="shared" si="195"/>
        <v>1827.8660000000002</v>
      </c>
      <c r="U584" s="103">
        <f t="shared" si="195"/>
        <v>1841.066</v>
      </c>
      <c r="V584" s="103">
        <f t="shared" si="195"/>
        <v>1830.4060000000002</v>
      </c>
      <c r="W584" s="103">
        <f t="shared" si="195"/>
        <v>1837.7060000000001</v>
      </c>
      <c r="X584" s="103">
        <f t="shared" si="195"/>
        <v>1826.1860000000001</v>
      </c>
      <c r="Y584" s="103">
        <f t="shared" si="195"/>
        <v>1829.326</v>
      </c>
    </row>
    <row r="585" spans="1:25" s="62" customFormat="1" ht="18.75" hidden="1" customHeight="1" outlineLevel="1" x14ac:dyDescent="0.2">
      <c r="A585" s="160" t="s">
        <v>8</v>
      </c>
      <c r="B585" s="70">
        <f>B111</f>
        <v>1057.9100000000001</v>
      </c>
      <c r="C585" s="70">
        <f t="shared" ref="C585:Y585" si="196">C111</f>
        <v>1033.1099999999999</v>
      </c>
      <c r="D585" s="70">
        <f t="shared" si="196"/>
        <v>1052.21</v>
      </c>
      <c r="E585" s="70">
        <f t="shared" si="196"/>
        <v>1057.27</v>
      </c>
      <c r="F585" s="70">
        <f t="shared" si="196"/>
        <v>1036.3800000000001</v>
      </c>
      <c r="G585" s="70">
        <f t="shared" si="196"/>
        <v>1046.6199999999999</v>
      </c>
      <c r="H585" s="70">
        <f t="shared" si="196"/>
        <v>1046.01</v>
      </c>
      <c r="I585" s="70">
        <f t="shared" si="196"/>
        <v>1046.18</v>
      </c>
      <c r="J585" s="70">
        <f t="shared" si="196"/>
        <v>1042.6099999999999</v>
      </c>
      <c r="K585" s="70">
        <f t="shared" si="196"/>
        <v>1039.6099999999999</v>
      </c>
      <c r="L585" s="70">
        <f t="shared" si="196"/>
        <v>1042.53</v>
      </c>
      <c r="M585" s="70">
        <f t="shared" si="196"/>
        <v>1038.1600000000001</v>
      </c>
      <c r="N585" s="70">
        <f t="shared" si="196"/>
        <v>1060.95</v>
      </c>
      <c r="O585" s="70">
        <f t="shared" si="196"/>
        <v>1042.79</v>
      </c>
      <c r="P585" s="70">
        <f t="shared" si="196"/>
        <v>1058.49</v>
      </c>
      <c r="Q585" s="70">
        <f t="shared" si="196"/>
        <v>1058.52</v>
      </c>
      <c r="R585" s="70">
        <f t="shared" si="196"/>
        <v>1066.3399999999999</v>
      </c>
      <c r="S585" s="70">
        <f t="shared" si="196"/>
        <v>1065.8399999999999</v>
      </c>
      <c r="T585" s="70">
        <f t="shared" si="196"/>
        <v>1061.6600000000001</v>
      </c>
      <c r="U585" s="70">
        <f t="shared" si="196"/>
        <v>1074.8599999999999</v>
      </c>
      <c r="V585" s="70">
        <f t="shared" si="196"/>
        <v>1064.2</v>
      </c>
      <c r="W585" s="70">
        <f t="shared" si="196"/>
        <v>1071.5</v>
      </c>
      <c r="X585" s="70">
        <f t="shared" si="196"/>
        <v>1059.98</v>
      </c>
      <c r="Y585" s="70">
        <f t="shared" si="196"/>
        <v>1063.1199999999999</v>
      </c>
    </row>
    <row r="586" spans="1:25" s="62" customFormat="1" ht="18.75" hidden="1" customHeight="1" outlineLevel="1" x14ac:dyDescent="0.2">
      <c r="A586" s="53" t="s">
        <v>9</v>
      </c>
      <c r="B586" s="76">
        <v>763.71</v>
      </c>
      <c r="C586" s="76">
        <v>763.71</v>
      </c>
      <c r="D586" s="76">
        <v>763.71</v>
      </c>
      <c r="E586" s="76">
        <v>763.71</v>
      </c>
      <c r="F586" s="76">
        <v>763.71</v>
      </c>
      <c r="G586" s="76">
        <v>763.71</v>
      </c>
      <c r="H586" s="76">
        <v>763.71</v>
      </c>
      <c r="I586" s="76">
        <v>763.71</v>
      </c>
      <c r="J586" s="76">
        <v>763.71</v>
      </c>
      <c r="K586" s="76">
        <v>763.71</v>
      </c>
      <c r="L586" s="76">
        <v>763.71</v>
      </c>
      <c r="M586" s="76">
        <v>763.71</v>
      </c>
      <c r="N586" s="76">
        <v>763.71</v>
      </c>
      <c r="O586" s="76">
        <v>763.71</v>
      </c>
      <c r="P586" s="76">
        <v>763.71</v>
      </c>
      <c r="Q586" s="76">
        <v>763.71</v>
      </c>
      <c r="R586" s="76">
        <v>763.71</v>
      </c>
      <c r="S586" s="76">
        <v>763.71</v>
      </c>
      <c r="T586" s="76">
        <v>763.71</v>
      </c>
      <c r="U586" s="76">
        <v>763.71</v>
      </c>
      <c r="V586" s="76">
        <v>763.71</v>
      </c>
      <c r="W586" s="76">
        <v>763.71</v>
      </c>
      <c r="X586" s="76">
        <v>763.71</v>
      </c>
      <c r="Y586" s="76">
        <v>763.71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2.496</v>
      </c>
      <c r="C588" s="75">
        <v>2.496</v>
      </c>
      <c r="D588" s="75">
        <v>2.496</v>
      </c>
      <c r="E588" s="75">
        <v>2.496</v>
      </c>
      <c r="F588" s="75">
        <v>2.496</v>
      </c>
      <c r="G588" s="75">
        <v>2.496</v>
      </c>
      <c r="H588" s="75">
        <v>2.496</v>
      </c>
      <c r="I588" s="75">
        <v>2.496</v>
      </c>
      <c r="J588" s="75">
        <v>2.496</v>
      </c>
      <c r="K588" s="75">
        <v>2.496</v>
      </c>
      <c r="L588" s="75">
        <v>2.496</v>
      </c>
      <c r="M588" s="75">
        <v>2.496</v>
      </c>
      <c r="N588" s="75">
        <v>2.496</v>
      </c>
      <c r="O588" s="75">
        <v>2.496</v>
      </c>
      <c r="P588" s="75">
        <v>2.496</v>
      </c>
      <c r="Q588" s="75">
        <v>2.496</v>
      </c>
      <c r="R588" s="75">
        <v>2.496</v>
      </c>
      <c r="S588" s="75">
        <v>2.496</v>
      </c>
      <c r="T588" s="75">
        <v>2.496</v>
      </c>
      <c r="U588" s="75">
        <v>2.496</v>
      </c>
      <c r="V588" s="75">
        <v>2.496</v>
      </c>
      <c r="W588" s="75">
        <v>2.496</v>
      </c>
      <c r="X588" s="75">
        <v>2.496</v>
      </c>
      <c r="Y588" s="82">
        <v>2.496</v>
      </c>
    </row>
    <row r="589" spans="1:25" s="62" customFormat="1" ht="18.75" customHeight="1" collapsed="1" thickBot="1" x14ac:dyDescent="0.25">
      <c r="A589" s="109">
        <v>22</v>
      </c>
      <c r="B589" s="103">
        <f t="shared" ref="B589:Y589" si="197">SUM(B590:B593)</f>
        <v>1843.546</v>
      </c>
      <c r="C589" s="103">
        <f t="shared" si="197"/>
        <v>1849.306</v>
      </c>
      <c r="D589" s="103">
        <f t="shared" si="197"/>
        <v>1838.4860000000001</v>
      </c>
      <c r="E589" s="103">
        <f t="shared" si="197"/>
        <v>1848.4160000000002</v>
      </c>
      <c r="F589" s="103">
        <f t="shared" si="197"/>
        <v>1836.7060000000001</v>
      </c>
      <c r="G589" s="103">
        <f t="shared" si="197"/>
        <v>1844.546</v>
      </c>
      <c r="H589" s="103">
        <f t="shared" si="197"/>
        <v>1823.7760000000001</v>
      </c>
      <c r="I589" s="103">
        <f t="shared" si="197"/>
        <v>2065.6860000000001</v>
      </c>
      <c r="J589" s="103">
        <f t="shared" si="197"/>
        <v>2044.796</v>
      </c>
      <c r="K589" s="103">
        <f t="shared" si="197"/>
        <v>2020.1160000000002</v>
      </c>
      <c r="L589" s="103">
        <f t="shared" si="197"/>
        <v>2018.6160000000002</v>
      </c>
      <c r="M589" s="103">
        <f t="shared" si="197"/>
        <v>1826.2560000000001</v>
      </c>
      <c r="N589" s="103">
        <f t="shared" si="197"/>
        <v>1831.7260000000001</v>
      </c>
      <c r="O589" s="103">
        <f t="shared" si="197"/>
        <v>1837.5260000000001</v>
      </c>
      <c r="P589" s="103">
        <f t="shared" si="197"/>
        <v>1829.806</v>
      </c>
      <c r="Q589" s="103">
        <f t="shared" si="197"/>
        <v>1845.4060000000002</v>
      </c>
      <c r="R589" s="103">
        <f t="shared" si="197"/>
        <v>1842.3760000000002</v>
      </c>
      <c r="S589" s="103">
        <f t="shared" si="197"/>
        <v>1842.6160000000002</v>
      </c>
      <c r="T589" s="103">
        <f t="shared" si="197"/>
        <v>1840.7560000000001</v>
      </c>
      <c r="U589" s="103">
        <f t="shared" si="197"/>
        <v>1839.7760000000001</v>
      </c>
      <c r="V589" s="103">
        <f t="shared" si="197"/>
        <v>1830.9160000000002</v>
      </c>
      <c r="W589" s="103">
        <f t="shared" si="197"/>
        <v>1911.4460000000001</v>
      </c>
      <c r="X589" s="103">
        <f t="shared" si="197"/>
        <v>1916.1260000000002</v>
      </c>
      <c r="Y589" s="103">
        <f t="shared" si="197"/>
        <v>1834.2860000000001</v>
      </c>
    </row>
    <row r="590" spans="1:25" s="62" customFormat="1" ht="18.75" hidden="1" customHeight="1" outlineLevel="1" x14ac:dyDescent="0.2">
      <c r="A590" s="160" t="s">
        <v>8</v>
      </c>
      <c r="B590" s="70">
        <f>B116</f>
        <v>1077.3399999999999</v>
      </c>
      <c r="C590" s="70">
        <f t="shared" ref="C590:Y590" si="198">C116</f>
        <v>1083.0999999999999</v>
      </c>
      <c r="D590" s="70">
        <f t="shared" si="198"/>
        <v>1072.28</v>
      </c>
      <c r="E590" s="70">
        <f t="shared" si="198"/>
        <v>1082.21</v>
      </c>
      <c r="F590" s="70">
        <f t="shared" si="198"/>
        <v>1070.5</v>
      </c>
      <c r="G590" s="70">
        <f t="shared" si="198"/>
        <v>1078.3399999999999</v>
      </c>
      <c r="H590" s="70">
        <f t="shared" si="198"/>
        <v>1057.57</v>
      </c>
      <c r="I590" s="70">
        <f t="shared" si="198"/>
        <v>1299.48</v>
      </c>
      <c r="J590" s="70">
        <f t="shared" si="198"/>
        <v>1278.5899999999999</v>
      </c>
      <c r="K590" s="70">
        <f t="shared" si="198"/>
        <v>1253.9100000000001</v>
      </c>
      <c r="L590" s="70">
        <f t="shared" si="198"/>
        <v>1252.4100000000001</v>
      </c>
      <c r="M590" s="70">
        <f t="shared" si="198"/>
        <v>1060.05</v>
      </c>
      <c r="N590" s="70">
        <f t="shared" si="198"/>
        <v>1065.52</v>
      </c>
      <c r="O590" s="70">
        <f t="shared" si="198"/>
        <v>1071.32</v>
      </c>
      <c r="P590" s="70">
        <f t="shared" si="198"/>
        <v>1063.5999999999999</v>
      </c>
      <c r="Q590" s="70">
        <f t="shared" si="198"/>
        <v>1079.2</v>
      </c>
      <c r="R590" s="70">
        <f t="shared" si="198"/>
        <v>1076.17</v>
      </c>
      <c r="S590" s="70">
        <f t="shared" si="198"/>
        <v>1076.4100000000001</v>
      </c>
      <c r="T590" s="70">
        <f t="shared" si="198"/>
        <v>1074.55</v>
      </c>
      <c r="U590" s="70">
        <f t="shared" si="198"/>
        <v>1073.57</v>
      </c>
      <c r="V590" s="70">
        <f t="shared" si="198"/>
        <v>1064.71</v>
      </c>
      <c r="W590" s="70">
        <f t="shared" si="198"/>
        <v>1145.24</v>
      </c>
      <c r="X590" s="70">
        <f t="shared" si="198"/>
        <v>1149.92</v>
      </c>
      <c r="Y590" s="70">
        <f t="shared" si="198"/>
        <v>1068.08</v>
      </c>
    </row>
    <row r="591" spans="1:25" s="62" customFormat="1" ht="18.75" hidden="1" customHeight="1" outlineLevel="1" x14ac:dyDescent="0.2">
      <c r="A591" s="53" t="s">
        <v>9</v>
      </c>
      <c r="B591" s="76">
        <v>763.71</v>
      </c>
      <c r="C591" s="76">
        <v>763.71</v>
      </c>
      <c r="D591" s="76">
        <v>763.71</v>
      </c>
      <c r="E591" s="76">
        <v>763.71</v>
      </c>
      <c r="F591" s="76">
        <v>763.71</v>
      </c>
      <c r="G591" s="76">
        <v>763.71</v>
      </c>
      <c r="H591" s="76">
        <v>763.71</v>
      </c>
      <c r="I591" s="76">
        <v>763.71</v>
      </c>
      <c r="J591" s="76">
        <v>763.71</v>
      </c>
      <c r="K591" s="76">
        <v>763.71</v>
      </c>
      <c r="L591" s="76">
        <v>763.71</v>
      </c>
      <c r="M591" s="76">
        <v>763.71</v>
      </c>
      <c r="N591" s="76">
        <v>763.71</v>
      </c>
      <c r="O591" s="76">
        <v>763.71</v>
      </c>
      <c r="P591" s="76">
        <v>763.71</v>
      </c>
      <c r="Q591" s="76">
        <v>763.71</v>
      </c>
      <c r="R591" s="76">
        <v>763.71</v>
      </c>
      <c r="S591" s="76">
        <v>763.71</v>
      </c>
      <c r="T591" s="76">
        <v>763.71</v>
      </c>
      <c r="U591" s="76">
        <v>763.71</v>
      </c>
      <c r="V591" s="76">
        <v>763.71</v>
      </c>
      <c r="W591" s="76">
        <v>763.71</v>
      </c>
      <c r="X591" s="76">
        <v>763.71</v>
      </c>
      <c r="Y591" s="76">
        <v>763.71</v>
      </c>
    </row>
    <row r="592" spans="1:25" s="62" customFormat="1" ht="18.75" hidden="1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hidden="1" customHeight="1" outlineLevel="1" thickBot="1" x14ac:dyDescent="0.25">
      <c r="A593" s="161" t="s">
        <v>11</v>
      </c>
      <c r="B593" s="77">
        <v>2.496</v>
      </c>
      <c r="C593" s="75">
        <v>2.496</v>
      </c>
      <c r="D593" s="75">
        <v>2.496</v>
      </c>
      <c r="E593" s="75">
        <v>2.496</v>
      </c>
      <c r="F593" s="75">
        <v>2.496</v>
      </c>
      <c r="G593" s="75">
        <v>2.496</v>
      </c>
      <c r="H593" s="75">
        <v>2.496</v>
      </c>
      <c r="I593" s="75">
        <v>2.496</v>
      </c>
      <c r="J593" s="75">
        <v>2.496</v>
      </c>
      <c r="K593" s="75">
        <v>2.496</v>
      </c>
      <c r="L593" s="75">
        <v>2.496</v>
      </c>
      <c r="M593" s="75">
        <v>2.496</v>
      </c>
      <c r="N593" s="75">
        <v>2.496</v>
      </c>
      <c r="O593" s="75">
        <v>2.496</v>
      </c>
      <c r="P593" s="75">
        <v>2.496</v>
      </c>
      <c r="Q593" s="75">
        <v>2.496</v>
      </c>
      <c r="R593" s="75">
        <v>2.496</v>
      </c>
      <c r="S593" s="75">
        <v>2.496</v>
      </c>
      <c r="T593" s="75">
        <v>2.496</v>
      </c>
      <c r="U593" s="75">
        <v>2.496</v>
      </c>
      <c r="V593" s="75">
        <v>2.496</v>
      </c>
      <c r="W593" s="75">
        <v>2.496</v>
      </c>
      <c r="X593" s="75">
        <v>2.496</v>
      </c>
      <c r="Y593" s="82">
        <v>2.496</v>
      </c>
    </row>
    <row r="594" spans="1:25" s="62" customFormat="1" ht="18.75" customHeight="1" collapsed="1" thickBot="1" x14ac:dyDescent="0.25">
      <c r="A594" s="100">
        <v>23</v>
      </c>
      <c r="B594" s="103">
        <f t="shared" ref="B594:Y594" si="199">SUM(B595:B598)</f>
        <v>1701.9660000000001</v>
      </c>
      <c r="C594" s="103">
        <f t="shared" si="199"/>
        <v>1697.616</v>
      </c>
      <c r="D594" s="103">
        <f t="shared" si="199"/>
        <v>1687.8160000000003</v>
      </c>
      <c r="E594" s="103">
        <f t="shared" si="199"/>
        <v>1700.076</v>
      </c>
      <c r="F594" s="103">
        <f t="shared" si="199"/>
        <v>1692.8560000000002</v>
      </c>
      <c r="G594" s="103">
        <f t="shared" si="199"/>
        <v>1847.1160000000002</v>
      </c>
      <c r="H594" s="103">
        <f t="shared" si="199"/>
        <v>1704.0260000000003</v>
      </c>
      <c r="I594" s="103">
        <f t="shared" si="199"/>
        <v>1698.4460000000001</v>
      </c>
      <c r="J594" s="103">
        <f t="shared" si="199"/>
        <v>1689.9260000000002</v>
      </c>
      <c r="K594" s="103">
        <f t="shared" si="199"/>
        <v>1688.076</v>
      </c>
      <c r="L594" s="103">
        <f t="shared" si="199"/>
        <v>1683.8360000000002</v>
      </c>
      <c r="M594" s="103">
        <f t="shared" si="199"/>
        <v>1688.1060000000002</v>
      </c>
      <c r="N594" s="103">
        <f t="shared" si="199"/>
        <v>1694.5660000000003</v>
      </c>
      <c r="O594" s="103">
        <f t="shared" si="199"/>
        <v>1693.9060000000002</v>
      </c>
      <c r="P594" s="103">
        <f t="shared" si="199"/>
        <v>1693.5660000000003</v>
      </c>
      <c r="Q594" s="103">
        <f t="shared" si="199"/>
        <v>1706.7160000000001</v>
      </c>
      <c r="R594" s="103">
        <f t="shared" si="199"/>
        <v>1708.9160000000002</v>
      </c>
      <c r="S594" s="103">
        <f t="shared" si="199"/>
        <v>1712.8960000000002</v>
      </c>
      <c r="T594" s="103">
        <f t="shared" si="199"/>
        <v>1699.0460000000003</v>
      </c>
      <c r="U594" s="103">
        <f t="shared" si="199"/>
        <v>1685.9860000000001</v>
      </c>
      <c r="V594" s="103">
        <f t="shared" si="199"/>
        <v>1687.6760000000002</v>
      </c>
      <c r="W594" s="103">
        <f t="shared" si="199"/>
        <v>1685.1060000000002</v>
      </c>
      <c r="X594" s="103">
        <f t="shared" si="199"/>
        <v>1683.056</v>
      </c>
      <c r="Y594" s="103">
        <f t="shared" si="199"/>
        <v>1683.4860000000001</v>
      </c>
    </row>
    <row r="595" spans="1:25" s="62" customFormat="1" ht="18.75" hidden="1" customHeight="1" outlineLevel="1" x14ac:dyDescent="0.2">
      <c r="A595" s="160" t="s">
        <v>8</v>
      </c>
      <c r="B595" s="70">
        <f>B121</f>
        <v>935.76</v>
      </c>
      <c r="C595" s="70">
        <f t="shared" ref="C595:Y595" si="200">C121</f>
        <v>931.41</v>
      </c>
      <c r="D595" s="70">
        <f t="shared" si="200"/>
        <v>921.61</v>
      </c>
      <c r="E595" s="70">
        <f t="shared" si="200"/>
        <v>933.87</v>
      </c>
      <c r="F595" s="70">
        <f t="shared" si="200"/>
        <v>926.65</v>
      </c>
      <c r="G595" s="70">
        <f t="shared" si="200"/>
        <v>1080.9100000000001</v>
      </c>
      <c r="H595" s="70">
        <f t="shared" si="200"/>
        <v>937.82</v>
      </c>
      <c r="I595" s="70">
        <f t="shared" si="200"/>
        <v>932.24</v>
      </c>
      <c r="J595" s="70">
        <f t="shared" si="200"/>
        <v>923.72</v>
      </c>
      <c r="K595" s="70">
        <f t="shared" si="200"/>
        <v>921.87</v>
      </c>
      <c r="L595" s="70">
        <f t="shared" si="200"/>
        <v>917.63</v>
      </c>
      <c r="M595" s="70">
        <f t="shared" si="200"/>
        <v>921.9</v>
      </c>
      <c r="N595" s="70">
        <f t="shared" si="200"/>
        <v>928.36</v>
      </c>
      <c r="O595" s="70">
        <f t="shared" si="200"/>
        <v>927.7</v>
      </c>
      <c r="P595" s="70">
        <f t="shared" si="200"/>
        <v>927.36</v>
      </c>
      <c r="Q595" s="70">
        <f t="shared" si="200"/>
        <v>940.51</v>
      </c>
      <c r="R595" s="70">
        <f t="shared" si="200"/>
        <v>942.71</v>
      </c>
      <c r="S595" s="70">
        <f t="shared" si="200"/>
        <v>946.69</v>
      </c>
      <c r="T595" s="70">
        <f t="shared" si="200"/>
        <v>932.84</v>
      </c>
      <c r="U595" s="70">
        <f t="shared" si="200"/>
        <v>919.78</v>
      </c>
      <c r="V595" s="70">
        <f t="shared" si="200"/>
        <v>921.47</v>
      </c>
      <c r="W595" s="70">
        <f t="shared" si="200"/>
        <v>918.9</v>
      </c>
      <c r="X595" s="70">
        <f t="shared" si="200"/>
        <v>916.85</v>
      </c>
      <c r="Y595" s="70">
        <f t="shared" si="200"/>
        <v>917.28</v>
      </c>
    </row>
    <row r="596" spans="1:25" s="62" customFormat="1" ht="18.75" hidden="1" customHeight="1" outlineLevel="1" x14ac:dyDescent="0.2">
      <c r="A596" s="53" t="s">
        <v>9</v>
      </c>
      <c r="B596" s="76">
        <v>763.71</v>
      </c>
      <c r="C596" s="76">
        <v>763.71</v>
      </c>
      <c r="D596" s="76">
        <v>763.71</v>
      </c>
      <c r="E596" s="76">
        <v>763.71</v>
      </c>
      <c r="F596" s="76">
        <v>763.71</v>
      </c>
      <c r="G596" s="76">
        <v>763.71</v>
      </c>
      <c r="H596" s="76">
        <v>763.71</v>
      </c>
      <c r="I596" s="76">
        <v>763.71</v>
      </c>
      <c r="J596" s="76">
        <v>763.71</v>
      </c>
      <c r="K596" s="76">
        <v>763.71</v>
      </c>
      <c r="L596" s="76">
        <v>763.71</v>
      </c>
      <c r="M596" s="76">
        <v>763.71</v>
      </c>
      <c r="N596" s="76">
        <v>763.71</v>
      </c>
      <c r="O596" s="76">
        <v>763.71</v>
      </c>
      <c r="P596" s="76">
        <v>763.71</v>
      </c>
      <c r="Q596" s="76">
        <v>763.71</v>
      </c>
      <c r="R596" s="76">
        <v>763.71</v>
      </c>
      <c r="S596" s="76">
        <v>763.71</v>
      </c>
      <c r="T596" s="76">
        <v>763.71</v>
      </c>
      <c r="U596" s="76">
        <v>763.71</v>
      </c>
      <c r="V596" s="76">
        <v>763.71</v>
      </c>
      <c r="W596" s="76">
        <v>763.71</v>
      </c>
      <c r="X596" s="76">
        <v>763.71</v>
      </c>
      <c r="Y596" s="76">
        <v>763.71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2.496</v>
      </c>
      <c r="C598" s="75">
        <v>2.496</v>
      </c>
      <c r="D598" s="75">
        <v>2.496</v>
      </c>
      <c r="E598" s="75">
        <v>2.496</v>
      </c>
      <c r="F598" s="75">
        <v>2.496</v>
      </c>
      <c r="G598" s="75">
        <v>2.496</v>
      </c>
      <c r="H598" s="75">
        <v>2.496</v>
      </c>
      <c r="I598" s="75">
        <v>2.496</v>
      </c>
      <c r="J598" s="75">
        <v>2.496</v>
      </c>
      <c r="K598" s="75">
        <v>2.496</v>
      </c>
      <c r="L598" s="75">
        <v>2.496</v>
      </c>
      <c r="M598" s="75">
        <v>2.496</v>
      </c>
      <c r="N598" s="75">
        <v>2.496</v>
      </c>
      <c r="O598" s="75">
        <v>2.496</v>
      </c>
      <c r="P598" s="75">
        <v>2.496</v>
      </c>
      <c r="Q598" s="75">
        <v>2.496</v>
      </c>
      <c r="R598" s="75">
        <v>2.496</v>
      </c>
      <c r="S598" s="75">
        <v>2.496</v>
      </c>
      <c r="T598" s="75">
        <v>2.496</v>
      </c>
      <c r="U598" s="75">
        <v>2.496</v>
      </c>
      <c r="V598" s="75">
        <v>2.496</v>
      </c>
      <c r="W598" s="75">
        <v>2.496</v>
      </c>
      <c r="X598" s="75">
        <v>2.496</v>
      </c>
      <c r="Y598" s="82">
        <v>2.496</v>
      </c>
    </row>
    <row r="599" spans="1:25" s="62" customFormat="1" ht="18.75" customHeight="1" collapsed="1" thickBot="1" x14ac:dyDescent="0.25">
      <c r="A599" s="111">
        <v>24</v>
      </c>
      <c r="B599" s="103">
        <f t="shared" ref="B599:Y599" si="201">SUM(B600:B603)</f>
        <v>1679.7060000000001</v>
      </c>
      <c r="C599" s="103">
        <f t="shared" si="201"/>
        <v>1674.2260000000001</v>
      </c>
      <c r="D599" s="103">
        <f t="shared" si="201"/>
        <v>1674.2260000000001</v>
      </c>
      <c r="E599" s="103">
        <f t="shared" si="201"/>
        <v>1681.2360000000001</v>
      </c>
      <c r="F599" s="103">
        <f t="shared" si="201"/>
        <v>1678.5860000000002</v>
      </c>
      <c r="G599" s="103">
        <f t="shared" si="201"/>
        <v>1679.2560000000001</v>
      </c>
      <c r="H599" s="103">
        <f t="shared" si="201"/>
        <v>1678.136</v>
      </c>
      <c r="I599" s="103">
        <f t="shared" si="201"/>
        <v>1674.136</v>
      </c>
      <c r="J599" s="103">
        <f t="shared" si="201"/>
        <v>1670.5660000000003</v>
      </c>
      <c r="K599" s="103">
        <f t="shared" si="201"/>
        <v>1663.386</v>
      </c>
      <c r="L599" s="103">
        <f t="shared" si="201"/>
        <v>1665.5160000000001</v>
      </c>
      <c r="M599" s="103">
        <f t="shared" si="201"/>
        <v>1666.3360000000002</v>
      </c>
      <c r="N599" s="103">
        <f t="shared" si="201"/>
        <v>1676.2760000000003</v>
      </c>
      <c r="O599" s="103">
        <f t="shared" si="201"/>
        <v>1676.556</v>
      </c>
      <c r="P599" s="103">
        <f t="shared" si="201"/>
        <v>1687.346</v>
      </c>
      <c r="Q599" s="103">
        <f t="shared" si="201"/>
        <v>1684.6460000000002</v>
      </c>
      <c r="R599" s="103">
        <f t="shared" si="201"/>
        <v>1693.3160000000003</v>
      </c>
      <c r="S599" s="103">
        <f t="shared" si="201"/>
        <v>1680.3560000000002</v>
      </c>
      <c r="T599" s="103">
        <f t="shared" si="201"/>
        <v>1685.0060000000001</v>
      </c>
      <c r="U599" s="103">
        <f t="shared" si="201"/>
        <v>1686.826</v>
      </c>
      <c r="V599" s="103">
        <f t="shared" si="201"/>
        <v>1684.2060000000001</v>
      </c>
      <c r="W599" s="103">
        <f t="shared" si="201"/>
        <v>1678.4260000000002</v>
      </c>
      <c r="X599" s="103">
        <f t="shared" si="201"/>
        <v>1676.1860000000001</v>
      </c>
      <c r="Y599" s="103">
        <f t="shared" si="201"/>
        <v>1671.4460000000001</v>
      </c>
    </row>
    <row r="600" spans="1:25" s="62" customFormat="1" ht="18.75" hidden="1" customHeight="1" outlineLevel="1" x14ac:dyDescent="0.2">
      <c r="A600" s="160" t="s">
        <v>8</v>
      </c>
      <c r="B600" s="70">
        <f>B126</f>
        <v>913.5</v>
      </c>
      <c r="C600" s="70">
        <f t="shared" ref="C600:Y600" si="202">C126</f>
        <v>908.02</v>
      </c>
      <c r="D600" s="70">
        <f t="shared" si="202"/>
        <v>908.02</v>
      </c>
      <c r="E600" s="70">
        <f t="shared" si="202"/>
        <v>915.03</v>
      </c>
      <c r="F600" s="70">
        <f t="shared" si="202"/>
        <v>912.38</v>
      </c>
      <c r="G600" s="70">
        <f t="shared" si="202"/>
        <v>913.05</v>
      </c>
      <c r="H600" s="70">
        <f t="shared" si="202"/>
        <v>911.93</v>
      </c>
      <c r="I600" s="70">
        <f t="shared" si="202"/>
        <v>907.93</v>
      </c>
      <c r="J600" s="70">
        <f t="shared" si="202"/>
        <v>904.36</v>
      </c>
      <c r="K600" s="70">
        <f t="shared" si="202"/>
        <v>897.18</v>
      </c>
      <c r="L600" s="70">
        <f t="shared" si="202"/>
        <v>899.31</v>
      </c>
      <c r="M600" s="70">
        <f t="shared" si="202"/>
        <v>900.13</v>
      </c>
      <c r="N600" s="70">
        <f t="shared" si="202"/>
        <v>910.07</v>
      </c>
      <c r="O600" s="70">
        <f t="shared" si="202"/>
        <v>910.35</v>
      </c>
      <c r="P600" s="70">
        <f t="shared" si="202"/>
        <v>921.14</v>
      </c>
      <c r="Q600" s="70">
        <f t="shared" si="202"/>
        <v>918.44</v>
      </c>
      <c r="R600" s="70">
        <f t="shared" si="202"/>
        <v>927.11</v>
      </c>
      <c r="S600" s="70">
        <f t="shared" si="202"/>
        <v>914.15</v>
      </c>
      <c r="T600" s="70">
        <f t="shared" si="202"/>
        <v>918.8</v>
      </c>
      <c r="U600" s="70">
        <f t="shared" si="202"/>
        <v>920.62</v>
      </c>
      <c r="V600" s="70">
        <f t="shared" si="202"/>
        <v>918</v>
      </c>
      <c r="W600" s="70">
        <f t="shared" si="202"/>
        <v>912.22</v>
      </c>
      <c r="X600" s="70">
        <f t="shared" si="202"/>
        <v>909.98</v>
      </c>
      <c r="Y600" s="70">
        <f t="shared" si="202"/>
        <v>905.24</v>
      </c>
    </row>
    <row r="601" spans="1:25" s="62" customFormat="1" ht="18.75" hidden="1" customHeight="1" outlineLevel="1" x14ac:dyDescent="0.2">
      <c r="A601" s="53" t="s">
        <v>9</v>
      </c>
      <c r="B601" s="76">
        <v>763.71</v>
      </c>
      <c r="C601" s="76">
        <v>763.71</v>
      </c>
      <c r="D601" s="76">
        <v>763.71</v>
      </c>
      <c r="E601" s="76">
        <v>763.71</v>
      </c>
      <c r="F601" s="76">
        <v>763.71</v>
      </c>
      <c r="G601" s="76">
        <v>763.71</v>
      </c>
      <c r="H601" s="76">
        <v>763.71</v>
      </c>
      <c r="I601" s="76">
        <v>763.71</v>
      </c>
      <c r="J601" s="76">
        <v>763.71</v>
      </c>
      <c r="K601" s="76">
        <v>763.71</v>
      </c>
      <c r="L601" s="76">
        <v>763.71</v>
      </c>
      <c r="M601" s="76">
        <v>763.71</v>
      </c>
      <c r="N601" s="76">
        <v>763.71</v>
      </c>
      <c r="O601" s="76">
        <v>763.71</v>
      </c>
      <c r="P601" s="76">
        <v>763.71</v>
      </c>
      <c r="Q601" s="76">
        <v>763.71</v>
      </c>
      <c r="R601" s="76">
        <v>763.71</v>
      </c>
      <c r="S601" s="76">
        <v>763.71</v>
      </c>
      <c r="T601" s="76">
        <v>763.71</v>
      </c>
      <c r="U601" s="76">
        <v>763.71</v>
      </c>
      <c r="V601" s="76">
        <v>763.71</v>
      </c>
      <c r="W601" s="76">
        <v>763.71</v>
      </c>
      <c r="X601" s="76">
        <v>763.71</v>
      </c>
      <c r="Y601" s="76">
        <v>763.71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2.496</v>
      </c>
      <c r="C603" s="75">
        <v>2.496</v>
      </c>
      <c r="D603" s="75">
        <v>2.496</v>
      </c>
      <c r="E603" s="75">
        <v>2.496</v>
      </c>
      <c r="F603" s="75">
        <v>2.496</v>
      </c>
      <c r="G603" s="75">
        <v>2.496</v>
      </c>
      <c r="H603" s="75">
        <v>2.496</v>
      </c>
      <c r="I603" s="75">
        <v>2.496</v>
      </c>
      <c r="J603" s="75">
        <v>2.496</v>
      </c>
      <c r="K603" s="75">
        <v>2.496</v>
      </c>
      <c r="L603" s="75">
        <v>2.496</v>
      </c>
      <c r="M603" s="75">
        <v>2.496</v>
      </c>
      <c r="N603" s="75">
        <v>2.496</v>
      </c>
      <c r="O603" s="75">
        <v>2.496</v>
      </c>
      <c r="P603" s="75">
        <v>2.496</v>
      </c>
      <c r="Q603" s="75">
        <v>2.496</v>
      </c>
      <c r="R603" s="75">
        <v>2.496</v>
      </c>
      <c r="S603" s="75">
        <v>2.496</v>
      </c>
      <c r="T603" s="75">
        <v>2.496</v>
      </c>
      <c r="U603" s="75">
        <v>2.496</v>
      </c>
      <c r="V603" s="75">
        <v>2.496</v>
      </c>
      <c r="W603" s="75">
        <v>2.496</v>
      </c>
      <c r="X603" s="75">
        <v>2.496</v>
      </c>
      <c r="Y603" s="82">
        <v>2.496</v>
      </c>
    </row>
    <row r="604" spans="1:25" s="62" customFormat="1" ht="18.75" customHeight="1" collapsed="1" thickBot="1" x14ac:dyDescent="0.25">
      <c r="A604" s="109">
        <v>25</v>
      </c>
      <c r="B604" s="103">
        <f t="shared" ref="B604:Y604" si="203">SUM(B605:B608)</f>
        <v>1688.8560000000002</v>
      </c>
      <c r="C604" s="103">
        <f t="shared" si="203"/>
        <v>1698.116</v>
      </c>
      <c r="D604" s="103">
        <f t="shared" si="203"/>
        <v>1687.4560000000001</v>
      </c>
      <c r="E604" s="103">
        <f t="shared" si="203"/>
        <v>1730.136</v>
      </c>
      <c r="F604" s="103">
        <f t="shared" si="203"/>
        <v>1718.846</v>
      </c>
      <c r="G604" s="103">
        <f t="shared" si="203"/>
        <v>1723.2660000000001</v>
      </c>
      <c r="H604" s="103">
        <f t="shared" si="203"/>
        <v>1707.1760000000002</v>
      </c>
      <c r="I604" s="103">
        <f t="shared" si="203"/>
        <v>1689.0660000000003</v>
      </c>
      <c r="J604" s="103">
        <f t="shared" si="203"/>
        <v>1699.6860000000001</v>
      </c>
      <c r="K604" s="103">
        <f t="shared" si="203"/>
        <v>1700.556</v>
      </c>
      <c r="L604" s="103">
        <f t="shared" si="203"/>
        <v>1736.1860000000001</v>
      </c>
      <c r="M604" s="103">
        <f t="shared" si="203"/>
        <v>1697.1460000000002</v>
      </c>
      <c r="N604" s="103">
        <f t="shared" si="203"/>
        <v>1699.4760000000001</v>
      </c>
      <c r="O604" s="103">
        <f t="shared" si="203"/>
        <v>1692.7660000000001</v>
      </c>
      <c r="P604" s="103">
        <f t="shared" si="203"/>
        <v>1699.6260000000002</v>
      </c>
      <c r="Q604" s="103">
        <f t="shared" si="203"/>
        <v>1723.3960000000002</v>
      </c>
      <c r="R604" s="103">
        <f t="shared" si="203"/>
        <v>1729.2160000000001</v>
      </c>
      <c r="S604" s="103">
        <f t="shared" si="203"/>
        <v>1839.6260000000002</v>
      </c>
      <c r="T604" s="103">
        <f t="shared" si="203"/>
        <v>1714.7460000000001</v>
      </c>
      <c r="U604" s="103">
        <f t="shared" si="203"/>
        <v>1706.136</v>
      </c>
      <c r="V604" s="103">
        <f t="shared" si="203"/>
        <v>1703.2560000000001</v>
      </c>
      <c r="W604" s="103">
        <f t="shared" si="203"/>
        <v>1705.4260000000002</v>
      </c>
      <c r="X604" s="103">
        <f t="shared" si="203"/>
        <v>1687.5260000000003</v>
      </c>
      <c r="Y604" s="103">
        <f t="shared" si="203"/>
        <v>1676.9260000000002</v>
      </c>
    </row>
    <row r="605" spans="1:25" s="62" customFormat="1" ht="18.75" hidden="1" customHeight="1" outlineLevel="1" x14ac:dyDescent="0.2">
      <c r="A605" s="160" t="s">
        <v>8</v>
      </c>
      <c r="B605" s="70">
        <f>B131</f>
        <v>922.65</v>
      </c>
      <c r="C605" s="70">
        <f t="shared" ref="C605:Y605" si="204">C131</f>
        <v>931.91</v>
      </c>
      <c r="D605" s="70">
        <f t="shared" si="204"/>
        <v>921.25</v>
      </c>
      <c r="E605" s="70">
        <f t="shared" si="204"/>
        <v>963.93</v>
      </c>
      <c r="F605" s="70">
        <f t="shared" si="204"/>
        <v>952.64</v>
      </c>
      <c r="G605" s="70">
        <f t="shared" si="204"/>
        <v>957.06</v>
      </c>
      <c r="H605" s="70">
        <f t="shared" si="204"/>
        <v>940.97</v>
      </c>
      <c r="I605" s="70">
        <f t="shared" si="204"/>
        <v>922.86</v>
      </c>
      <c r="J605" s="70">
        <f t="shared" si="204"/>
        <v>933.48</v>
      </c>
      <c r="K605" s="70">
        <f t="shared" si="204"/>
        <v>934.35</v>
      </c>
      <c r="L605" s="70">
        <f t="shared" si="204"/>
        <v>969.98</v>
      </c>
      <c r="M605" s="70">
        <f t="shared" si="204"/>
        <v>930.94</v>
      </c>
      <c r="N605" s="70">
        <f t="shared" si="204"/>
        <v>933.27</v>
      </c>
      <c r="O605" s="70">
        <f t="shared" si="204"/>
        <v>926.56</v>
      </c>
      <c r="P605" s="70">
        <f t="shared" si="204"/>
        <v>933.42</v>
      </c>
      <c r="Q605" s="70">
        <f t="shared" si="204"/>
        <v>957.19</v>
      </c>
      <c r="R605" s="70">
        <f t="shared" si="204"/>
        <v>963.01</v>
      </c>
      <c r="S605" s="70">
        <f t="shared" si="204"/>
        <v>1073.42</v>
      </c>
      <c r="T605" s="70">
        <f t="shared" si="204"/>
        <v>948.54</v>
      </c>
      <c r="U605" s="70">
        <f t="shared" si="204"/>
        <v>939.93</v>
      </c>
      <c r="V605" s="70">
        <f t="shared" si="204"/>
        <v>937.05</v>
      </c>
      <c r="W605" s="70">
        <f t="shared" si="204"/>
        <v>939.22</v>
      </c>
      <c r="X605" s="70">
        <f t="shared" si="204"/>
        <v>921.32</v>
      </c>
      <c r="Y605" s="70">
        <f t="shared" si="204"/>
        <v>910.72</v>
      </c>
    </row>
    <row r="606" spans="1:25" s="62" customFormat="1" ht="18.75" hidden="1" customHeight="1" outlineLevel="1" x14ac:dyDescent="0.2">
      <c r="A606" s="53" t="s">
        <v>9</v>
      </c>
      <c r="B606" s="76">
        <v>763.71</v>
      </c>
      <c r="C606" s="76">
        <v>763.71</v>
      </c>
      <c r="D606" s="76">
        <v>763.71</v>
      </c>
      <c r="E606" s="76">
        <v>763.71</v>
      </c>
      <c r="F606" s="76">
        <v>763.71</v>
      </c>
      <c r="G606" s="76">
        <v>763.71</v>
      </c>
      <c r="H606" s="76">
        <v>763.71</v>
      </c>
      <c r="I606" s="76">
        <v>763.71</v>
      </c>
      <c r="J606" s="76">
        <v>763.71</v>
      </c>
      <c r="K606" s="76">
        <v>763.71</v>
      </c>
      <c r="L606" s="76">
        <v>763.71</v>
      </c>
      <c r="M606" s="76">
        <v>763.71</v>
      </c>
      <c r="N606" s="76">
        <v>763.71</v>
      </c>
      <c r="O606" s="76">
        <v>763.71</v>
      </c>
      <c r="P606" s="76">
        <v>763.71</v>
      </c>
      <c r="Q606" s="76">
        <v>763.71</v>
      </c>
      <c r="R606" s="76">
        <v>763.71</v>
      </c>
      <c r="S606" s="76">
        <v>763.71</v>
      </c>
      <c r="T606" s="76">
        <v>763.71</v>
      </c>
      <c r="U606" s="76">
        <v>763.71</v>
      </c>
      <c r="V606" s="76">
        <v>763.71</v>
      </c>
      <c r="W606" s="76">
        <v>763.71</v>
      </c>
      <c r="X606" s="76">
        <v>763.71</v>
      </c>
      <c r="Y606" s="76">
        <v>763.71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2.496</v>
      </c>
      <c r="C608" s="75">
        <v>2.496</v>
      </c>
      <c r="D608" s="75">
        <v>2.496</v>
      </c>
      <c r="E608" s="75">
        <v>2.496</v>
      </c>
      <c r="F608" s="75">
        <v>2.496</v>
      </c>
      <c r="G608" s="75">
        <v>2.496</v>
      </c>
      <c r="H608" s="75">
        <v>2.496</v>
      </c>
      <c r="I608" s="75">
        <v>2.496</v>
      </c>
      <c r="J608" s="75">
        <v>2.496</v>
      </c>
      <c r="K608" s="75">
        <v>2.496</v>
      </c>
      <c r="L608" s="75">
        <v>2.496</v>
      </c>
      <c r="M608" s="75">
        <v>2.496</v>
      </c>
      <c r="N608" s="75">
        <v>2.496</v>
      </c>
      <c r="O608" s="75">
        <v>2.496</v>
      </c>
      <c r="P608" s="75">
        <v>2.496</v>
      </c>
      <c r="Q608" s="75">
        <v>2.496</v>
      </c>
      <c r="R608" s="75">
        <v>2.496</v>
      </c>
      <c r="S608" s="75">
        <v>2.496</v>
      </c>
      <c r="T608" s="75">
        <v>2.496</v>
      </c>
      <c r="U608" s="75">
        <v>2.496</v>
      </c>
      <c r="V608" s="75">
        <v>2.496</v>
      </c>
      <c r="W608" s="75">
        <v>2.496</v>
      </c>
      <c r="X608" s="75">
        <v>2.496</v>
      </c>
      <c r="Y608" s="82">
        <v>2.496</v>
      </c>
    </row>
    <row r="609" spans="1:25" s="62" customFormat="1" ht="18.75" customHeight="1" collapsed="1" thickBot="1" x14ac:dyDescent="0.25">
      <c r="A609" s="110">
        <v>26</v>
      </c>
      <c r="B609" s="103">
        <f t="shared" ref="B609:Y609" si="205">SUM(B610:B613)</f>
        <v>1724.116</v>
      </c>
      <c r="C609" s="103">
        <f t="shared" si="205"/>
        <v>1714.7460000000001</v>
      </c>
      <c r="D609" s="103">
        <f t="shared" si="205"/>
        <v>1729.1960000000001</v>
      </c>
      <c r="E609" s="103">
        <f t="shared" si="205"/>
        <v>1745.076</v>
      </c>
      <c r="F609" s="103">
        <f t="shared" si="205"/>
        <v>1734.806</v>
      </c>
      <c r="G609" s="103">
        <f t="shared" si="205"/>
        <v>1980.6060000000002</v>
      </c>
      <c r="H609" s="103">
        <f t="shared" si="205"/>
        <v>1729.2960000000003</v>
      </c>
      <c r="I609" s="103">
        <f t="shared" si="205"/>
        <v>1727.326</v>
      </c>
      <c r="J609" s="103">
        <f t="shared" si="205"/>
        <v>1727.076</v>
      </c>
      <c r="K609" s="103">
        <f t="shared" si="205"/>
        <v>1720.2160000000001</v>
      </c>
      <c r="L609" s="103">
        <f t="shared" si="205"/>
        <v>1721.6960000000001</v>
      </c>
      <c r="M609" s="103">
        <f t="shared" si="205"/>
        <v>1726.9560000000001</v>
      </c>
      <c r="N609" s="103">
        <f t="shared" si="205"/>
        <v>1744.346</v>
      </c>
      <c r="O609" s="103">
        <f t="shared" si="205"/>
        <v>1714.7560000000001</v>
      </c>
      <c r="P609" s="103">
        <f t="shared" si="205"/>
        <v>1745.0060000000001</v>
      </c>
      <c r="Q609" s="103">
        <f t="shared" si="205"/>
        <v>1749.846</v>
      </c>
      <c r="R609" s="103">
        <f t="shared" si="205"/>
        <v>1748.1060000000002</v>
      </c>
      <c r="S609" s="103">
        <f t="shared" si="205"/>
        <v>1864.5260000000001</v>
      </c>
      <c r="T609" s="103">
        <f t="shared" si="205"/>
        <v>1719.096</v>
      </c>
      <c r="U609" s="103">
        <f t="shared" si="205"/>
        <v>1720.076</v>
      </c>
      <c r="V609" s="103">
        <f t="shared" si="205"/>
        <v>1721.5860000000002</v>
      </c>
      <c r="W609" s="103">
        <f t="shared" si="205"/>
        <v>1722.0360000000001</v>
      </c>
      <c r="X609" s="103">
        <f t="shared" si="205"/>
        <v>1718.1460000000002</v>
      </c>
      <c r="Y609" s="103">
        <f t="shared" si="205"/>
        <v>1704.5460000000003</v>
      </c>
    </row>
    <row r="610" spans="1:25" s="62" customFormat="1" ht="18.75" hidden="1" customHeight="1" outlineLevel="1" x14ac:dyDescent="0.2">
      <c r="A610" s="56" t="s">
        <v>8</v>
      </c>
      <c r="B610" s="70">
        <f>B136</f>
        <v>957.91</v>
      </c>
      <c r="C610" s="70">
        <f t="shared" ref="C610:Y610" si="206">C136</f>
        <v>948.54</v>
      </c>
      <c r="D610" s="70">
        <f t="shared" si="206"/>
        <v>962.99</v>
      </c>
      <c r="E610" s="70">
        <f t="shared" si="206"/>
        <v>978.87</v>
      </c>
      <c r="F610" s="70">
        <f t="shared" si="206"/>
        <v>968.6</v>
      </c>
      <c r="G610" s="70">
        <f t="shared" si="206"/>
        <v>1214.4000000000001</v>
      </c>
      <c r="H610" s="70">
        <f t="shared" si="206"/>
        <v>963.09</v>
      </c>
      <c r="I610" s="70">
        <f t="shared" si="206"/>
        <v>961.12</v>
      </c>
      <c r="J610" s="70">
        <f t="shared" si="206"/>
        <v>960.87</v>
      </c>
      <c r="K610" s="70">
        <f t="shared" si="206"/>
        <v>954.01</v>
      </c>
      <c r="L610" s="70">
        <f t="shared" si="206"/>
        <v>955.49</v>
      </c>
      <c r="M610" s="70">
        <f t="shared" si="206"/>
        <v>960.75</v>
      </c>
      <c r="N610" s="70">
        <f t="shared" si="206"/>
        <v>978.14</v>
      </c>
      <c r="O610" s="70">
        <f t="shared" si="206"/>
        <v>948.55</v>
      </c>
      <c r="P610" s="70">
        <f t="shared" si="206"/>
        <v>978.8</v>
      </c>
      <c r="Q610" s="70">
        <f t="shared" si="206"/>
        <v>983.64</v>
      </c>
      <c r="R610" s="70">
        <f t="shared" si="206"/>
        <v>981.9</v>
      </c>
      <c r="S610" s="70">
        <f t="shared" si="206"/>
        <v>1098.32</v>
      </c>
      <c r="T610" s="70">
        <f t="shared" si="206"/>
        <v>952.89</v>
      </c>
      <c r="U610" s="70">
        <f t="shared" si="206"/>
        <v>953.87</v>
      </c>
      <c r="V610" s="70">
        <f t="shared" si="206"/>
        <v>955.38</v>
      </c>
      <c r="W610" s="70">
        <f t="shared" si="206"/>
        <v>955.83</v>
      </c>
      <c r="X610" s="70">
        <f t="shared" si="206"/>
        <v>951.94</v>
      </c>
      <c r="Y610" s="70">
        <f t="shared" si="206"/>
        <v>938.34</v>
      </c>
    </row>
    <row r="611" spans="1:25" s="62" customFormat="1" ht="18.75" hidden="1" customHeight="1" outlineLevel="1" x14ac:dyDescent="0.2">
      <c r="A611" s="57" t="s">
        <v>9</v>
      </c>
      <c r="B611" s="76">
        <v>763.71</v>
      </c>
      <c r="C611" s="76">
        <v>763.71</v>
      </c>
      <c r="D611" s="76">
        <v>763.71</v>
      </c>
      <c r="E611" s="76">
        <v>763.71</v>
      </c>
      <c r="F611" s="76">
        <v>763.71</v>
      </c>
      <c r="G611" s="76">
        <v>763.71</v>
      </c>
      <c r="H611" s="76">
        <v>763.71</v>
      </c>
      <c r="I611" s="76">
        <v>763.71</v>
      </c>
      <c r="J611" s="76">
        <v>763.71</v>
      </c>
      <c r="K611" s="76">
        <v>763.71</v>
      </c>
      <c r="L611" s="76">
        <v>763.71</v>
      </c>
      <c r="M611" s="76">
        <v>763.71</v>
      </c>
      <c r="N611" s="76">
        <v>763.71</v>
      </c>
      <c r="O611" s="76">
        <v>763.71</v>
      </c>
      <c r="P611" s="76">
        <v>763.71</v>
      </c>
      <c r="Q611" s="76">
        <v>763.71</v>
      </c>
      <c r="R611" s="76">
        <v>763.71</v>
      </c>
      <c r="S611" s="76">
        <v>763.71</v>
      </c>
      <c r="T611" s="76">
        <v>763.71</v>
      </c>
      <c r="U611" s="76">
        <v>763.71</v>
      </c>
      <c r="V611" s="76">
        <v>763.71</v>
      </c>
      <c r="W611" s="76">
        <v>763.71</v>
      </c>
      <c r="X611" s="76">
        <v>763.71</v>
      </c>
      <c r="Y611" s="76">
        <v>763.71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2.496</v>
      </c>
      <c r="C613" s="75">
        <v>2.496</v>
      </c>
      <c r="D613" s="75">
        <v>2.496</v>
      </c>
      <c r="E613" s="75">
        <v>2.496</v>
      </c>
      <c r="F613" s="75">
        <v>2.496</v>
      </c>
      <c r="G613" s="75">
        <v>2.496</v>
      </c>
      <c r="H613" s="75">
        <v>2.496</v>
      </c>
      <c r="I613" s="75">
        <v>2.496</v>
      </c>
      <c r="J613" s="75">
        <v>2.496</v>
      </c>
      <c r="K613" s="75">
        <v>2.496</v>
      </c>
      <c r="L613" s="75">
        <v>2.496</v>
      </c>
      <c r="M613" s="75">
        <v>2.496</v>
      </c>
      <c r="N613" s="75">
        <v>2.496</v>
      </c>
      <c r="O613" s="75">
        <v>2.496</v>
      </c>
      <c r="P613" s="75">
        <v>2.496</v>
      </c>
      <c r="Q613" s="75">
        <v>2.496</v>
      </c>
      <c r="R613" s="75">
        <v>2.496</v>
      </c>
      <c r="S613" s="75">
        <v>2.496</v>
      </c>
      <c r="T613" s="75">
        <v>2.496</v>
      </c>
      <c r="U613" s="75">
        <v>2.496</v>
      </c>
      <c r="V613" s="75">
        <v>2.496</v>
      </c>
      <c r="W613" s="75">
        <v>2.496</v>
      </c>
      <c r="X613" s="75">
        <v>2.496</v>
      </c>
      <c r="Y613" s="82">
        <v>2.496</v>
      </c>
    </row>
    <row r="614" spans="1:25" s="62" customFormat="1" ht="18.75" customHeight="1" collapsed="1" thickBot="1" x14ac:dyDescent="0.25">
      <c r="A614" s="112">
        <v>27</v>
      </c>
      <c r="B614" s="103">
        <f t="shared" ref="B614:Y614" si="207">SUM(B615:B618)</f>
        <v>1718.7660000000001</v>
      </c>
      <c r="C614" s="103">
        <f t="shared" si="207"/>
        <v>1730.1660000000002</v>
      </c>
      <c r="D614" s="103">
        <f t="shared" si="207"/>
        <v>1748.7960000000003</v>
      </c>
      <c r="E614" s="103">
        <f t="shared" si="207"/>
        <v>1749.8560000000002</v>
      </c>
      <c r="F614" s="103">
        <f t="shared" si="207"/>
        <v>1747.1260000000002</v>
      </c>
      <c r="G614" s="103">
        <f t="shared" si="207"/>
        <v>1545.4760000000001</v>
      </c>
      <c r="H614" s="103">
        <f t="shared" si="207"/>
        <v>1732.9160000000002</v>
      </c>
      <c r="I614" s="103">
        <f t="shared" si="207"/>
        <v>1723.386</v>
      </c>
      <c r="J614" s="103">
        <f t="shared" si="207"/>
        <v>1724.616</v>
      </c>
      <c r="K614" s="103">
        <f t="shared" si="207"/>
        <v>1724.9260000000002</v>
      </c>
      <c r="L614" s="103">
        <f t="shared" si="207"/>
        <v>1724.136</v>
      </c>
      <c r="M614" s="103">
        <f t="shared" si="207"/>
        <v>1702.7460000000001</v>
      </c>
      <c r="N614" s="103">
        <f t="shared" si="207"/>
        <v>1721.4960000000001</v>
      </c>
      <c r="O614" s="103">
        <f t="shared" si="207"/>
        <v>1725.4960000000001</v>
      </c>
      <c r="P614" s="103">
        <f t="shared" si="207"/>
        <v>1737.0860000000002</v>
      </c>
      <c r="Q614" s="103">
        <f t="shared" si="207"/>
        <v>1737.886</v>
      </c>
      <c r="R614" s="103">
        <f t="shared" si="207"/>
        <v>1738.9360000000001</v>
      </c>
      <c r="S614" s="103">
        <f t="shared" si="207"/>
        <v>1729.0060000000001</v>
      </c>
      <c r="T614" s="103">
        <f t="shared" si="207"/>
        <v>1736.2860000000001</v>
      </c>
      <c r="U614" s="103">
        <f t="shared" si="207"/>
        <v>1705.3560000000002</v>
      </c>
      <c r="V614" s="103">
        <f t="shared" si="207"/>
        <v>1716.096</v>
      </c>
      <c r="W614" s="103">
        <f t="shared" si="207"/>
        <v>1714.0260000000003</v>
      </c>
      <c r="X614" s="103">
        <f t="shared" si="207"/>
        <v>1717.5660000000003</v>
      </c>
      <c r="Y614" s="103">
        <f t="shared" si="207"/>
        <v>1717.826</v>
      </c>
    </row>
    <row r="615" spans="1:25" s="62" customFormat="1" ht="18.75" hidden="1" customHeight="1" outlineLevel="1" x14ac:dyDescent="0.2">
      <c r="A615" s="56" t="s">
        <v>8</v>
      </c>
      <c r="B615" s="70">
        <f>B141</f>
        <v>952.56</v>
      </c>
      <c r="C615" s="70">
        <f t="shared" ref="C615:Y615" si="208">C141</f>
        <v>963.96</v>
      </c>
      <c r="D615" s="70">
        <f t="shared" si="208"/>
        <v>982.59</v>
      </c>
      <c r="E615" s="70">
        <f t="shared" si="208"/>
        <v>983.65</v>
      </c>
      <c r="F615" s="70">
        <f t="shared" si="208"/>
        <v>980.92</v>
      </c>
      <c r="G615" s="70">
        <f t="shared" si="208"/>
        <v>779.27</v>
      </c>
      <c r="H615" s="70">
        <f t="shared" si="208"/>
        <v>966.71</v>
      </c>
      <c r="I615" s="70">
        <f t="shared" si="208"/>
        <v>957.18</v>
      </c>
      <c r="J615" s="70">
        <f t="shared" si="208"/>
        <v>958.41</v>
      </c>
      <c r="K615" s="70">
        <f t="shared" si="208"/>
        <v>958.72</v>
      </c>
      <c r="L615" s="70">
        <f t="shared" si="208"/>
        <v>957.93</v>
      </c>
      <c r="M615" s="70">
        <f t="shared" si="208"/>
        <v>936.54</v>
      </c>
      <c r="N615" s="70">
        <f t="shared" si="208"/>
        <v>955.29</v>
      </c>
      <c r="O615" s="70">
        <f t="shared" si="208"/>
        <v>959.29</v>
      </c>
      <c r="P615" s="70">
        <f t="shared" si="208"/>
        <v>970.88</v>
      </c>
      <c r="Q615" s="70">
        <f t="shared" si="208"/>
        <v>971.68</v>
      </c>
      <c r="R615" s="70">
        <f t="shared" si="208"/>
        <v>972.73</v>
      </c>
      <c r="S615" s="70">
        <f t="shared" si="208"/>
        <v>962.8</v>
      </c>
      <c r="T615" s="70">
        <f t="shared" si="208"/>
        <v>970.08</v>
      </c>
      <c r="U615" s="70">
        <f t="shared" si="208"/>
        <v>939.15</v>
      </c>
      <c r="V615" s="70">
        <f t="shared" si="208"/>
        <v>949.89</v>
      </c>
      <c r="W615" s="70">
        <f t="shared" si="208"/>
        <v>947.82</v>
      </c>
      <c r="X615" s="70">
        <f t="shared" si="208"/>
        <v>951.36</v>
      </c>
      <c r="Y615" s="70">
        <f t="shared" si="208"/>
        <v>951.62</v>
      </c>
    </row>
    <row r="616" spans="1:25" s="62" customFormat="1" ht="18.75" hidden="1" customHeight="1" outlineLevel="1" x14ac:dyDescent="0.2">
      <c r="A616" s="57" t="s">
        <v>9</v>
      </c>
      <c r="B616" s="76">
        <v>763.71</v>
      </c>
      <c r="C616" s="76">
        <v>763.71</v>
      </c>
      <c r="D616" s="76">
        <v>763.71</v>
      </c>
      <c r="E616" s="76">
        <v>763.71</v>
      </c>
      <c r="F616" s="76">
        <v>763.71</v>
      </c>
      <c r="G616" s="76">
        <v>763.71</v>
      </c>
      <c r="H616" s="76">
        <v>763.71</v>
      </c>
      <c r="I616" s="76">
        <v>763.71</v>
      </c>
      <c r="J616" s="76">
        <v>763.71</v>
      </c>
      <c r="K616" s="76">
        <v>763.71</v>
      </c>
      <c r="L616" s="76">
        <v>763.71</v>
      </c>
      <c r="M616" s="76">
        <v>763.71</v>
      </c>
      <c r="N616" s="76">
        <v>763.71</v>
      </c>
      <c r="O616" s="76">
        <v>763.71</v>
      </c>
      <c r="P616" s="76">
        <v>763.71</v>
      </c>
      <c r="Q616" s="76">
        <v>763.71</v>
      </c>
      <c r="R616" s="76">
        <v>763.71</v>
      </c>
      <c r="S616" s="76">
        <v>763.71</v>
      </c>
      <c r="T616" s="76">
        <v>763.71</v>
      </c>
      <c r="U616" s="76">
        <v>763.71</v>
      </c>
      <c r="V616" s="76">
        <v>763.71</v>
      </c>
      <c r="W616" s="76">
        <v>763.71</v>
      </c>
      <c r="X616" s="76">
        <v>763.71</v>
      </c>
      <c r="Y616" s="76">
        <v>763.71</v>
      </c>
    </row>
    <row r="617" spans="1:25" s="62" customFormat="1" ht="18.75" hidden="1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hidden="1" customHeight="1" outlineLevel="1" thickBot="1" x14ac:dyDescent="0.25">
      <c r="A618" s="147" t="s">
        <v>11</v>
      </c>
      <c r="B618" s="77">
        <v>2.496</v>
      </c>
      <c r="C618" s="75">
        <v>2.496</v>
      </c>
      <c r="D618" s="75">
        <v>2.496</v>
      </c>
      <c r="E618" s="75">
        <v>2.496</v>
      </c>
      <c r="F618" s="75">
        <v>2.496</v>
      </c>
      <c r="G618" s="75">
        <v>2.496</v>
      </c>
      <c r="H618" s="75">
        <v>2.496</v>
      </c>
      <c r="I618" s="75">
        <v>2.496</v>
      </c>
      <c r="J618" s="75">
        <v>2.496</v>
      </c>
      <c r="K618" s="75">
        <v>2.496</v>
      </c>
      <c r="L618" s="75">
        <v>2.496</v>
      </c>
      <c r="M618" s="75">
        <v>2.496</v>
      </c>
      <c r="N618" s="75">
        <v>2.496</v>
      </c>
      <c r="O618" s="75">
        <v>2.496</v>
      </c>
      <c r="P618" s="75">
        <v>2.496</v>
      </c>
      <c r="Q618" s="75">
        <v>2.496</v>
      </c>
      <c r="R618" s="75">
        <v>2.496</v>
      </c>
      <c r="S618" s="75">
        <v>2.496</v>
      </c>
      <c r="T618" s="75">
        <v>2.496</v>
      </c>
      <c r="U618" s="75">
        <v>2.496</v>
      </c>
      <c r="V618" s="75">
        <v>2.496</v>
      </c>
      <c r="W618" s="75">
        <v>2.496</v>
      </c>
      <c r="X618" s="75">
        <v>2.496</v>
      </c>
      <c r="Y618" s="82">
        <v>2.496</v>
      </c>
    </row>
    <row r="619" spans="1:25" s="62" customFormat="1" ht="18.75" customHeight="1" collapsed="1" thickBot="1" x14ac:dyDescent="0.25">
      <c r="A619" s="111">
        <v>28</v>
      </c>
      <c r="B619" s="103">
        <f t="shared" ref="B619:Y619" si="209">SUM(B620:B623)</f>
        <v>1664.2760000000003</v>
      </c>
      <c r="C619" s="103">
        <f t="shared" si="209"/>
        <v>1671.636</v>
      </c>
      <c r="D619" s="103">
        <f t="shared" si="209"/>
        <v>1673.1460000000002</v>
      </c>
      <c r="E619" s="103">
        <f t="shared" si="209"/>
        <v>1680.9760000000001</v>
      </c>
      <c r="F619" s="103">
        <f t="shared" si="209"/>
        <v>1669.556</v>
      </c>
      <c r="G619" s="103">
        <f t="shared" si="209"/>
        <v>1671.2660000000001</v>
      </c>
      <c r="H619" s="103">
        <f t="shared" si="209"/>
        <v>1670.636</v>
      </c>
      <c r="I619" s="103">
        <f t="shared" si="209"/>
        <v>1645.1760000000002</v>
      </c>
      <c r="J619" s="103">
        <f t="shared" si="209"/>
        <v>1631.0860000000002</v>
      </c>
      <c r="K619" s="103">
        <f t="shared" si="209"/>
        <v>1641.6660000000002</v>
      </c>
      <c r="L619" s="103">
        <f t="shared" si="209"/>
        <v>1635.2660000000001</v>
      </c>
      <c r="M619" s="103">
        <f t="shared" si="209"/>
        <v>1647.6060000000002</v>
      </c>
      <c r="N619" s="103">
        <f t="shared" si="209"/>
        <v>1571.5460000000003</v>
      </c>
      <c r="O619" s="103">
        <f t="shared" si="209"/>
        <v>1561.1860000000001</v>
      </c>
      <c r="P619" s="103">
        <f t="shared" si="209"/>
        <v>1568.6060000000002</v>
      </c>
      <c r="Q619" s="103">
        <f t="shared" si="209"/>
        <v>1681.5160000000001</v>
      </c>
      <c r="R619" s="103">
        <f t="shared" si="209"/>
        <v>1680.556</v>
      </c>
      <c r="S619" s="103">
        <f t="shared" si="209"/>
        <v>1682.4160000000002</v>
      </c>
      <c r="T619" s="103">
        <f t="shared" si="209"/>
        <v>1663.2860000000001</v>
      </c>
      <c r="U619" s="103">
        <f t="shared" si="209"/>
        <v>1666.7460000000001</v>
      </c>
      <c r="V619" s="103">
        <f t="shared" si="209"/>
        <v>1646.596</v>
      </c>
      <c r="W619" s="103">
        <f t="shared" si="209"/>
        <v>1659.7460000000001</v>
      </c>
      <c r="X619" s="103">
        <f t="shared" si="209"/>
        <v>1651.0260000000003</v>
      </c>
      <c r="Y619" s="103">
        <f t="shared" si="209"/>
        <v>1653.2060000000001</v>
      </c>
    </row>
    <row r="620" spans="1:25" s="62" customFormat="1" ht="18.75" hidden="1" customHeight="1" outlineLevel="1" x14ac:dyDescent="0.2">
      <c r="A620" s="160" t="s">
        <v>8</v>
      </c>
      <c r="B620" s="70">
        <f>B146</f>
        <v>898.07</v>
      </c>
      <c r="C620" s="70">
        <f t="shared" ref="C620:Y620" si="210">C146</f>
        <v>905.43</v>
      </c>
      <c r="D620" s="70">
        <f t="shared" si="210"/>
        <v>906.94</v>
      </c>
      <c r="E620" s="70">
        <f t="shared" si="210"/>
        <v>914.77</v>
      </c>
      <c r="F620" s="70">
        <f t="shared" si="210"/>
        <v>903.35</v>
      </c>
      <c r="G620" s="70">
        <f t="shared" si="210"/>
        <v>905.06</v>
      </c>
      <c r="H620" s="70">
        <f t="shared" si="210"/>
        <v>904.43</v>
      </c>
      <c r="I620" s="70">
        <f t="shared" si="210"/>
        <v>878.97</v>
      </c>
      <c r="J620" s="70">
        <f t="shared" si="210"/>
        <v>864.88</v>
      </c>
      <c r="K620" s="70">
        <f t="shared" si="210"/>
        <v>875.46</v>
      </c>
      <c r="L620" s="70">
        <f t="shared" si="210"/>
        <v>869.06</v>
      </c>
      <c r="M620" s="70">
        <f t="shared" si="210"/>
        <v>881.4</v>
      </c>
      <c r="N620" s="70">
        <f t="shared" si="210"/>
        <v>805.34</v>
      </c>
      <c r="O620" s="70">
        <f t="shared" si="210"/>
        <v>794.98</v>
      </c>
      <c r="P620" s="70">
        <f t="shared" si="210"/>
        <v>802.4</v>
      </c>
      <c r="Q620" s="70">
        <f t="shared" si="210"/>
        <v>915.31</v>
      </c>
      <c r="R620" s="70">
        <f t="shared" si="210"/>
        <v>914.35</v>
      </c>
      <c r="S620" s="70">
        <f t="shared" si="210"/>
        <v>916.21</v>
      </c>
      <c r="T620" s="70">
        <f t="shared" si="210"/>
        <v>897.08</v>
      </c>
      <c r="U620" s="70">
        <f t="shared" si="210"/>
        <v>900.54</v>
      </c>
      <c r="V620" s="70">
        <f t="shared" si="210"/>
        <v>880.39</v>
      </c>
      <c r="W620" s="70">
        <f t="shared" si="210"/>
        <v>893.54</v>
      </c>
      <c r="X620" s="70">
        <f t="shared" si="210"/>
        <v>884.82</v>
      </c>
      <c r="Y620" s="70">
        <f t="shared" si="210"/>
        <v>887</v>
      </c>
    </row>
    <row r="621" spans="1:25" s="62" customFormat="1" ht="18.75" hidden="1" customHeight="1" outlineLevel="1" x14ac:dyDescent="0.2">
      <c r="A621" s="53" t="s">
        <v>9</v>
      </c>
      <c r="B621" s="76">
        <v>763.71</v>
      </c>
      <c r="C621" s="76">
        <v>763.71</v>
      </c>
      <c r="D621" s="76">
        <v>763.71</v>
      </c>
      <c r="E621" s="76">
        <v>763.71</v>
      </c>
      <c r="F621" s="76">
        <v>763.71</v>
      </c>
      <c r="G621" s="76">
        <v>763.71</v>
      </c>
      <c r="H621" s="76">
        <v>763.71</v>
      </c>
      <c r="I621" s="76">
        <v>763.71</v>
      </c>
      <c r="J621" s="76">
        <v>763.71</v>
      </c>
      <c r="K621" s="76">
        <v>763.71</v>
      </c>
      <c r="L621" s="76">
        <v>763.71</v>
      </c>
      <c r="M621" s="76">
        <v>763.71</v>
      </c>
      <c r="N621" s="76">
        <v>763.71</v>
      </c>
      <c r="O621" s="76">
        <v>763.71</v>
      </c>
      <c r="P621" s="76">
        <v>763.71</v>
      </c>
      <c r="Q621" s="76">
        <v>763.71</v>
      </c>
      <c r="R621" s="76">
        <v>763.71</v>
      </c>
      <c r="S621" s="76">
        <v>763.71</v>
      </c>
      <c r="T621" s="76">
        <v>763.71</v>
      </c>
      <c r="U621" s="76">
        <v>763.71</v>
      </c>
      <c r="V621" s="76">
        <v>763.71</v>
      </c>
      <c r="W621" s="76">
        <v>763.71</v>
      </c>
      <c r="X621" s="76">
        <v>763.71</v>
      </c>
      <c r="Y621" s="76">
        <v>763.71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2.496</v>
      </c>
      <c r="C623" s="75">
        <v>2.496</v>
      </c>
      <c r="D623" s="75">
        <v>2.496</v>
      </c>
      <c r="E623" s="75">
        <v>2.496</v>
      </c>
      <c r="F623" s="75">
        <v>2.496</v>
      </c>
      <c r="G623" s="75">
        <v>2.496</v>
      </c>
      <c r="H623" s="75">
        <v>2.496</v>
      </c>
      <c r="I623" s="75">
        <v>2.496</v>
      </c>
      <c r="J623" s="75">
        <v>2.496</v>
      </c>
      <c r="K623" s="75">
        <v>2.496</v>
      </c>
      <c r="L623" s="75">
        <v>2.496</v>
      </c>
      <c r="M623" s="75">
        <v>2.496</v>
      </c>
      <c r="N623" s="75">
        <v>2.496</v>
      </c>
      <c r="O623" s="75">
        <v>2.496</v>
      </c>
      <c r="P623" s="75">
        <v>2.496</v>
      </c>
      <c r="Q623" s="75">
        <v>2.496</v>
      </c>
      <c r="R623" s="75">
        <v>2.496</v>
      </c>
      <c r="S623" s="75">
        <v>2.496</v>
      </c>
      <c r="T623" s="75">
        <v>2.496</v>
      </c>
      <c r="U623" s="75">
        <v>2.496</v>
      </c>
      <c r="V623" s="75">
        <v>2.496</v>
      </c>
      <c r="W623" s="75">
        <v>2.496</v>
      </c>
      <c r="X623" s="75">
        <v>2.496</v>
      </c>
      <c r="Y623" s="82">
        <v>2.496</v>
      </c>
    </row>
    <row r="624" spans="1:25" s="62" customFormat="1" ht="18.75" customHeight="1" collapsed="1" thickBot="1" x14ac:dyDescent="0.25">
      <c r="A624" s="109">
        <v>29</v>
      </c>
      <c r="B624" s="103">
        <f t="shared" ref="B624:Y624" si="211">SUM(B625:B628)</f>
        <v>1695.7260000000001</v>
      </c>
      <c r="C624" s="103">
        <f t="shared" si="211"/>
        <v>1686.9260000000002</v>
      </c>
      <c r="D624" s="103">
        <f t="shared" si="211"/>
        <v>1592.5060000000001</v>
      </c>
      <c r="E624" s="103">
        <f t="shared" si="211"/>
        <v>1598.846</v>
      </c>
      <c r="F624" s="103">
        <f t="shared" si="211"/>
        <v>1602.7260000000001</v>
      </c>
      <c r="G624" s="103">
        <f t="shared" si="211"/>
        <v>1616.826</v>
      </c>
      <c r="H624" s="103">
        <f t="shared" si="211"/>
        <v>1615.5860000000002</v>
      </c>
      <c r="I624" s="103">
        <f t="shared" si="211"/>
        <v>1607.6260000000002</v>
      </c>
      <c r="J624" s="103">
        <f t="shared" si="211"/>
        <v>1591.2560000000001</v>
      </c>
      <c r="K624" s="103">
        <f t="shared" si="211"/>
        <v>1589.6460000000002</v>
      </c>
      <c r="L624" s="103">
        <f t="shared" si="211"/>
        <v>1591.3760000000002</v>
      </c>
      <c r="M624" s="103">
        <f t="shared" si="211"/>
        <v>1588.366</v>
      </c>
      <c r="N624" s="103">
        <f t="shared" si="211"/>
        <v>1591.7060000000001</v>
      </c>
      <c r="O624" s="103">
        <f t="shared" si="211"/>
        <v>1587.2760000000003</v>
      </c>
      <c r="P624" s="103">
        <f t="shared" si="211"/>
        <v>1594.4960000000001</v>
      </c>
      <c r="Q624" s="103">
        <f t="shared" si="211"/>
        <v>1697.8760000000002</v>
      </c>
      <c r="R624" s="103">
        <f t="shared" si="211"/>
        <v>1697.366</v>
      </c>
      <c r="S624" s="103">
        <f t="shared" si="211"/>
        <v>1709.306</v>
      </c>
      <c r="T624" s="103">
        <f t="shared" si="211"/>
        <v>1697.806</v>
      </c>
      <c r="U624" s="103">
        <f t="shared" si="211"/>
        <v>1695.5060000000001</v>
      </c>
      <c r="V624" s="103">
        <f t="shared" si="211"/>
        <v>1683.136</v>
      </c>
      <c r="W624" s="103">
        <f t="shared" si="211"/>
        <v>1694.8960000000002</v>
      </c>
      <c r="X624" s="103">
        <f t="shared" si="211"/>
        <v>1693.9960000000001</v>
      </c>
      <c r="Y624" s="103">
        <f t="shared" si="211"/>
        <v>1690.1660000000002</v>
      </c>
    </row>
    <row r="625" spans="1:25" s="62" customFormat="1" ht="18.75" hidden="1" customHeight="1" outlineLevel="1" x14ac:dyDescent="0.2">
      <c r="A625" s="160" t="s">
        <v>8</v>
      </c>
      <c r="B625" s="70">
        <f>B151</f>
        <v>929.52</v>
      </c>
      <c r="C625" s="70">
        <f t="shared" ref="C625:Y625" si="212">C151</f>
        <v>920.72</v>
      </c>
      <c r="D625" s="70">
        <f t="shared" si="212"/>
        <v>826.3</v>
      </c>
      <c r="E625" s="70">
        <f t="shared" si="212"/>
        <v>832.64</v>
      </c>
      <c r="F625" s="70">
        <f t="shared" si="212"/>
        <v>836.52</v>
      </c>
      <c r="G625" s="70">
        <f t="shared" si="212"/>
        <v>850.62</v>
      </c>
      <c r="H625" s="70">
        <f t="shared" si="212"/>
        <v>849.38</v>
      </c>
      <c r="I625" s="70">
        <f t="shared" si="212"/>
        <v>841.42</v>
      </c>
      <c r="J625" s="70">
        <f t="shared" si="212"/>
        <v>825.05</v>
      </c>
      <c r="K625" s="70">
        <f t="shared" si="212"/>
        <v>823.44</v>
      </c>
      <c r="L625" s="70">
        <f t="shared" si="212"/>
        <v>825.17</v>
      </c>
      <c r="M625" s="70">
        <f t="shared" si="212"/>
        <v>822.16</v>
      </c>
      <c r="N625" s="70">
        <f t="shared" si="212"/>
        <v>825.5</v>
      </c>
      <c r="O625" s="70">
        <f t="shared" si="212"/>
        <v>821.07</v>
      </c>
      <c r="P625" s="70">
        <f t="shared" si="212"/>
        <v>828.29</v>
      </c>
      <c r="Q625" s="70">
        <f t="shared" si="212"/>
        <v>931.67</v>
      </c>
      <c r="R625" s="70">
        <f t="shared" si="212"/>
        <v>931.16</v>
      </c>
      <c r="S625" s="70">
        <f t="shared" si="212"/>
        <v>943.1</v>
      </c>
      <c r="T625" s="70">
        <f t="shared" si="212"/>
        <v>931.6</v>
      </c>
      <c r="U625" s="70">
        <f t="shared" si="212"/>
        <v>929.3</v>
      </c>
      <c r="V625" s="70">
        <f t="shared" si="212"/>
        <v>916.93</v>
      </c>
      <c r="W625" s="70">
        <f t="shared" si="212"/>
        <v>928.69</v>
      </c>
      <c r="X625" s="70">
        <f t="shared" si="212"/>
        <v>927.79</v>
      </c>
      <c r="Y625" s="70">
        <f t="shared" si="212"/>
        <v>923.96</v>
      </c>
    </row>
    <row r="626" spans="1:25" s="62" customFormat="1" ht="18.75" hidden="1" customHeight="1" outlineLevel="1" x14ac:dyDescent="0.2">
      <c r="A626" s="53" t="s">
        <v>9</v>
      </c>
      <c r="B626" s="76">
        <v>763.71</v>
      </c>
      <c r="C626" s="76">
        <v>763.71</v>
      </c>
      <c r="D626" s="76">
        <v>763.71</v>
      </c>
      <c r="E626" s="76">
        <v>763.71</v>
      </c>
      <c r="F626" s="76">
        <v>763.71</v>
      </c>
      <c r="G626" s="76">
        <v>763.71</v>
      </c>
      <c r="H626" s="76">
        <v>763.71</v>
      </c>
      <c r="I626" s="76">
        <v>763.71</v>
      </c>
      <c r="J626" s="76">
        <v>763.71</v>
      </c>
      <c r="K626" s="76">
        <v>763.71</v>
      </c>
      <c r="L626" s="76">
        <v>763.71</v>
      </c>
      <c r="M626" s="76">
        <v>763.71</v>
      </c>
      <c r="N626" s="76">
        <v>763.71</v>
      </c>
      <c r="O626" s="76">
        <v>763.71</v>
      </c>
      <c r="P626" s="76">
        <v>763.71</v>
      </c>
      <c r="Q626" s="76">
        <v>763.71</v>
      </c>
      <c r="R626" s="76">
        <v>763.71</v>
      </c>
      <c r="S626" s="76">
        <v>763.71</v>
      </c>
      <c r="T626" s="76">
        <v>763.71</v>
      </c>
      <c r="U626" s="76">
        <v>763.71</v>
      </c>
      <c r="V626" s="76">
        <v>763.71</v>
      </c>
      <c r="W626" s="76">
        <v>763.71</v>
      </c>
      <c r="X626" s="76">
        <v>763.71</v>
      </c>
      <c r="Y626" s="76">
        <v>763.71</v>
      </c>
    </row>
    <row r="627" spans="1:25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5" s="62" customFormat="1" ht="18.75" hidden="1" customHeight="1" outlineLevel="1" thickBot="1" x14ac:dyDescent="0.25">
      <c r="A628" s="161" t="s">
        <v>11</v>
      </c>
      <c r="B628" s="77">
        <v>2.496</v>
      </c>
      <c r="C628" s="75">
        <v>2.496</v>
      </c>
      <c r="D628" s="75">
        <v>2.496</v>
      </c>
      <c r="E628" s="75">
        <v>2.496</v>
      </c>
      <c r="F628" s="75">
        <v>2.496</v>
      </c>
      <c r="G628" s="75">
        <v>2.496</v>
      </c>
      <c r="H628" s="75">
        <v>2.496</v>
      </c>
      <c r="I628" s="75">
        <v>2.496</v>
      </c>
      <c r="J628" s="75">
        <v>2.496</v>
      </c>
      <c r="K628" s="75">
        <v>2.496</v>
      </c>
      <c r="L628" s="75">
        <v>2.496</v>
      </c>
      <c r="M628" s="75">
        <v>2.496</v>
      </c>
      <c r="N628" s="75">
        <v>2.496</v>
      </c>
      <c r="O628" s="75">
        <v>2.496</v>
      </c>
      <c r="P628" s="75">
        <v>2.496</v>
      </c>
      <c r="Q628" s="75">
        <v>2.496</v>
      </c>
      <c r="R628" s="75">
        <v>2.496</v>
      </c>
      <c r="S628" s="75">
        <v>2.496</v>
      </c>
      <c r="T628" s="75">
        <v>2.496</v>
      </c>
      <c r="U628" s="75">
        <v>2.496</v>
      </c>
      <c r="V628" s="75">
        <v>2.496</v>
      </c>
      <c r="W628" s="75">
        <v>2.496</v>
      </c>
      <c r="X628" s="75">
        <v>2.496</v>
      </c>
      <c r="Y628" s="82">
        <v>2.496</v>
      </c>
    </row>
    <row r="629" spans="1:25" s="62" customFormat="1" ht="18.75" customHeight="1" collapsed="1" thickBot="1" x14ac:dyDescent="0.25">
      <c r="A629" s="110">
        <v>30</v>
      </c>
      <c r="B629" s="103">
        <f t="shared" ref="B629:Y629" si="213">SUM(B630:B633)</f>
        <v>1693.1460000000002</v>
      </c>
      <c r="C629" s="103">
        <f t="shared" si="213"/>
        <v>1683.4660000000001</v>
      </c>
      <c r="D629" s="103">
        <f t="shared" si="213"/>
        <v>1719.0260000000003</v>
      </c>
      <c r="E629" s="103">
        <f t="shared" si="213"/>
        <v>1640.1760000000002</v>
      </c>
      <c r="F629" s="103">
        <f t="shared" si="213"/>
        <v>1630.3560000000002</v>
      </c>
      <c r="G629" s="103">
        <f t="shared" si="213"/>
        <v>1623.806</v>
      </c>
      <c r="H629" s="103">
        <f t="shared" si="213"/>
        <v>1635.0860000000002</v>
      </c>
      <c r="I629" s="103">
        <f t="shared" si="213"/>
        <v>1623.1560000000002</v>
      </c>
      <c r="J629" s="103">
        <f t="shared" si="213"/>
        <v>1615.636</v>
      </c>
      <c r="K629" s="103">
        <f t="shared" si="213"/>
        <v>1612.5360000000001</v>
      </c>
      <c r="L629" s="103">
        <f t="shared" si="213"/>
        <v>1610.7360000000001</v>
      </c>
      <c r="M629" s="103">
        <f t="shared" si="213"/>
        <v>1604.5360000000001</v>
      </c>
      <c r="N629" s="103">
        <f t="shared" si="213"/>
        <v>1611.096</v>
      </c>
      <c r="O629" s="103">
        <f t="shared" si="213"/>
        <v>1603.2460000000001</v>
      </c>
      <c r="P629" s="103">
        <f t="shared" si="213"/>
        <v>1629.4960000000001</v>
      </c>
      <c r="Q629" s="103">
        <f t="shared" si="213"/>
        <v>1713.8960000000002</v>
      </c>
      <c r="R629" s="103">
        <f t="shared" si="213"/>
        <v>1736.9960000000001</v>
      </c>
      <c r="S629" s="103">
        <f t="shared" si="213"/>
        <v>1757.7960000000003</v>
      </c>
      <c r="T629" s="103">
        <f t="shared" si="213"/>
        <v>1735.076</v>
      </c>
      <c r="U629" s="103">
        <f t="shared" si="213"/>
        <v>1723.6660000000002</v>
      </c>
      <c r="V629" s="103">
        <f t="shared" si="213"/>
        <v>1729.7160000000001</v>
      </c>
      <c r="W629" s="103">
        <f t="shared" si="213"/>
        <v>1733.6460000000002</v>
      </c>
      <c r="X629" s="103">
        <f t="shared" si="213"/>
        <v>1735.4360000000001</v>
      </c>
      <c r="Y629" s="103">
        <f t="shared" si="213"/>
        <v>1729.6460000000002</v>
      </c>
    </row>
    <row r="630" spans="1:25" s="62" customFormat="1" ht="18.75" customHeight="1" outlineLevel="1" x14ac:dyDescent="0.2">
      <c r="A630" s="56" t="s">
        <v>8</v>
      </c>
      <c r="B630" s="70">
        <f>B156</f>
        <v>926.94</v>
      </c>
      <c r="C630" s="70">
        <f t="shared" ref="C630:Y630" si="214">C156</f>
        <v>917.26</v>
      </c>
      <c r="D630" s="70">
        <f t="shared" si="214"/>
        <v>952.82</v>
      </c>
      <c r="E630" s="70">
        <f t="shared" si="214"/>
        <v>873.97</v>
      </c>
      <c r="F630" s="70">
        <f t="shared" si="214"/>
        <v>864.15</v>
      </c>
      <c r="G630" s="70">
        <f t="shared" si="214"/>
        <v>857.6</v>
      </c>
      <c r="H630" s="70">
        <f t="shared" si="214"/>
        <v>868.88</v>
      </c>
      <c r="I630" s="70">
        <f t="shared" si="214"/>
        <v>856.95</v>
      </c>
      <c r="J630" s="70">
        <f t="shared" si="214"/>
        <v>849.43</v>
      </c>
      <c r="K630" s="70">
        <f t="shared" si="214"/>
        <v>846.33</v>
      </c>
      <c r="L630" s="70">
        <f t="shared" si="214"/>
        <v>844.53</v>
      </c>
      <c r="M630" s="70">
        <f t="shared" si="214"/>
        <v>838.33</v>
      </c>
      <c r="N630" s="70">
        <f t="shared" si="214"/>
        <v>844.89</v>
      </c>
      <c r="O630" s="70">
        <f t="shared" si="214"/>
        <v>837.04</v>
      </c>
      <c r="P630" s="70">
        <f t="shared" si="214"/>
        <v>863.29</v>
      </c>
      <c r="Q630" s="70">
        <f t="shared" si="214"/>
        <v>947.69</v>
      </c>
      <c r="R630" s="70">
        <f t="shared" si="214"/>
        <v>970.79</v>
      </c>
      <c r="S630" s="70">
        <f t="shared" si="214"/>
        <v>991.59</v>
      </c>
      <c r="T630" s="70">
        <f t="shared" si="214"/>
        <v>968.87</v>
      </c>
      <c r="U630" s="70">
        <f t="shared" si="214"/>
        <v>957.46</v>
      </c>
      <c r="V630" s="70">
        <f t="shared" si="214"/>
        <v>963.51</v>
      </c>
      <c r="W630" s="70">
        <f t="shared" si="214"/>
        <v>967.44</v>
      </c>
      <c r="X630" s="70">
        <f t="shared" si="214"/>
        <v>969.23</v>
      </c>
      <c r="Y630" s="70">
        <f t="shared" si="214"/>
        <v>963.44</v>
      </c>
    </row>
    <row r="631" spans="1:25" s="62" customFormat="1" ht="18.75" customHeight="1" outlineLevel="1" x14ac:dyDescent="0.2">
      <c r="A631" s="57" t="s">
        <v>9</v>
      </c>
      <c r="B631" s="76">
        <v>763.71</v>
      </c>
      <c r="C631" s="76">
        <v>763.71</v>
      </c>
      <c r="D631" s="76">
        <v>763.71</v>
      </c>
      <c r="E631" s="76">
        <v>763.71</v>
      </c>
      <c r="F631" s="76">
        <v>763.71</v>
      </c>
      <c r="G631" s="76">
        <v>763.71</v>
      </c>
      <c r="H631" s="76">
        <v>763.71</v>
      </c>
      <c r="I631" s="76">
        <v>763.71</v>
      </c>
      <c r="J631" s="76">
        <v>763.71</v>
      </c>
      <c r="K631" s="76">
        <v>763.71</v>
      </c>
      <c r="L631" s="76">
        <v>763.71</v>
      </c>
      <c r="M631" s="76">
        <v>763.71</v>
      </c>
      <c r="N631" s="76">
        <v>763.71</v>
      </c>
      <c r="O631" s="76">
        <v>763.71</v>
      </c>
      <c r="P631" s="76">
        <v>763.71</v>
      </c>
      <c r="Q631" s="76">
        <v>763.71</v>
      </c>
      <c r="R631" s="76">
        <v>763.71</v>
      </c>
      <c r="S631" s="76">
        <v>763.71</v>
      </c>
      <c r="T631" s="76">
        <v>763.71</v>
      </c>
      <c r="U631" s="76">
        <v>763.71</v>
      </c>
      <c r="V631" s="76">
        <v>763.71</v>
      </c>
      <c r="W631" s="76">
        <v>763.71</v>
      </c>
      <c r="X631" s="76">
        <v>763.71</v>
      </c>
      <c r="Y631" s="76">
        <v>763.71</v>
      </c>
    </row>
    <row r="632" spans="1:25" s="62" customFormat="1" ht="18.75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5" s="62" customFormat="1" ht="18.75" customHeight="1" outlineLevel="1" thickBot="1" x14ac:dyDescent="0.25">
      <c r="A633" s="147" t="s">
        <v>11</v>
      </c>
      <c r="B633" s="77">
        <v>2.496</v>
      </c>
      <c r="C633" s="75">
        <v>2.496</v>
      </c>
      <c r="D633" s="75">
        <v>2.496</v>
      </c>
      <c r="E633" s="75">
        <v>2.496</v>
      </c>
      <c r="F633" s="75">
        <v>2.496</v>
      </c>
      <c r="G633" s="75">
        <v>2.496</v>
      </c>
      <c r="H633" s="75">
        <v>2.496</v>
      </c>
      <c r="I633" s="75">
        <v>2.496</v>
      </c>
      <c r="J633" s="75">
        <v>2.496</v>
      </c>
      <c r="K633" s="75">
        <v>2.496</v>
      </c>
      <c r="L633" s="75">
        <v>2.496</v>
      </c>
      <c r="M633" s="75">
        <v>2.496</v>
      </c>
      <c r="N633" s="75">
        <v>2.496</v>
      </c>
      <c r="O633" s="75">
        <v>2.496</v>
      </c>
      <c r="P633" s="75">
        <v>2.496</v>
      </c>
      <c r="Q633" s="75">
        <v>2.496</v>
      </c>
      <c r="R633" s="75">
        <v>2.496</v>
      </c>
      <c r="S633" s="75">
        <v>2.496</v>
      </c>
      <c r="T633" s="75">
        <v>2.496</v>
      </c>
      <c r="U633" s="75">
        <v>2.496</v>
      </c>
      <c r="V633" s="75">
        <v>2.496</v>
      </c>
      <c r="W633" s="75">
        <v>2.496</v>
      </c>
      <c r="X633" s="75">
        <v>2.496</v>
      </c>
      <c r="Y633" s="82">
        <v>2.496</v>
      </c>
    </row>
    <row r="634" spans="1:25" s="62" customFormat="1" ht="18.75" customHeight="1" thickBot="1" x14ac:dyDescent="0.25">
      <c r="A634" s="112">
        <v>31</v>
      </c>
      <c r="B634" s="103">
        <f t="shared" ref="B634:Y634" si="215">SUM(B635:B638)</f>
        <v>1742.136</v>
      </c>
      <c r="C634" s="103">
        <f t="shared" si="215"/>
        <v>1727.0660000000003</v>
      </c>
      <c r="D634" s="103">
        <f t="shared" si="215"/>
        <v>1720.4560000000001</v>
      </c>
      <c r="E634" s="103">
        <f t="shared" si="215"/>
        <v>1638.4860000000001</v>
      </c>
      <c r="F634" s="103">
        <f t="shared" si="215"/>
        <v>1639.2660000000001</v>
      </c>
      <c r="G634" s="103">
        <f t="shared" si="215"/>
        <v>1640.0060000000001</v>
      </c>
      <c r="H634" s="103">
        <f t="shared" si="215"/>
        <v>1647.3160000000003</v>
      </c>
      <c r="I634" s="103">
        <f t="shared" si="215"/>
        <v>1635.7360000000001</v>
      </c>
      <c r="J634" s="103">
        <f t="shared" si="215"/>
        <v>1628.1760000000002</v>
      </c>
      <c r="K634" s="103">
        <f t="shared" si="215"/>
        <v>1628.0060000000001</v>
      </c>
      <c r="L634" s="103">
        <f t="shared" si="215"/>
        <v>1627.1760000000002</v>
      </c>
      <c r="M634" s="103">
        <f t="shared" si="215"/>
        <v>1626.6660000000002</v>
      </c>
      <c r="N634" s="103">
        <f t="shared" si="215"/>
        <v>1636.2460000000001</v>
      </c>
      <c r="O634" s="103">
        <f t="shared" si="215"/>
        <v>1627.366</v>
      </c>
      <c r="P634" s="103">
        <f t="shared" si="215"/>
        <v>1664.556</v>
      </c>
      <c r="Q634" s="103">
        <f t="shared" si="215"/>
        <v>1783.9760000000001</v>
      </c>
      <c r="R634" s="103">
        <f t="shared" si="215"/>
        <v>1789.7760000000003</v>
      </c>
      <c r="S634" s="103">
        <f t="shared" si="215"/>
        <v>1801.0360000000001</v>
      </c>
      <c r="T634" s="103">
        <f t="shared" si="215"/>
        <v>1756.3760000000002</v>
      </c>
      <c r="U634" s="103">
        <f t="shared" si="215"/>
        <v>1736.4960000000001</v>
      </c>
      <c r="V634" s="103">
        <f t="shared" si="215"/>
        <v>1740.4660000000001</v>
      </c>
      <c r="W634" s="103">
        <f t="shared" si="215"/>
        <v>1741.2860000000001</v>
      </c>
      <c r="X634" s="103">
        <f t="shared" si="215"/>
        <v>1747.6860000000001</v>
      </c>
      <c r="Y634" s="103">
        <f t="shared" si="215"/>
        <v>1741.306</v>
      </c>
    </row>
    <row r="635" spans="1:25" s="62" customFormat="1" ht="18.75" customHeight="1" outlineLevel="1" x14ac:dyDescent="0.2">
      <c r="A635" s="160" t="s">
        <v>8</v>
      </c>
      <c r="B635" s="70">
        <f>B161</f>
        <v>975.93</v>
      </c>
      <c r="C635" s="70">
        <f t="shared" ref="C635:Y635" si="216">C161</f>
        <v>960.86</v>
      </c>
      <c r="D635" s="70">
        <f t="shared" si="216"/>
        <v>954.25</v>
      </c>
      <c r="E635" s="70">
        <f t="shared" si="216"/>
        <v>872.28</v>
      </c>
      <c r="F635" s="70">
        <f t="shared" si="216"/>
        <v>873.06</v>
      </c>
      <c r="G635" s="70">
        <f t="shared" si="216"/>
        <v>873.8</v>
      </c>
      <c r="H635" s="70">
        <f t="shared" si="216"/>
        <v>881.11</v>
      </c>
      <c r="I635" s="70">
        <f t="shared" si="216"/>
        <v>869.53</v>
      </c>
      <c r="J635" s="70">
        <f t="shared" si="216"/>
        <v>861.97</v>
      </c>
      <c r="K635" s="70">
        <f t="shared" si="216"/>
        <v>861.8</v>
      </c>
      <c r="L635" s="70">
        <f t="shared" si="216"/>
        <v>860.97</v>
      </c>
      <c r="M635" s="70">
        <f t="shared" si="216"/>
        <v>860.46</v>
      </c>
      <c r="N635" s="70">
        <f t="shared" si="216"/>
        <v>870.04</v>
      </c>
      <c r="O635" s="70">
        <f t="shared" si="216"/>
        <v>861.16</v>
      </c>
      <c r="P635" s="70">
        <f t="shared" si="216"/>
        <v>898.35</v>
      </c>
      <c r="Q635" s="70">
        <f t="shared" si="216"/>
        <v>1017.77</v>
      </c>
      <c r="R635" s="70">
        <f t="shared" si="216"/>
        <v>1023.57</v>
      </c>
      <c r="S635" s="70">
        <f t="shared" si="216"/>
        <v>1034.83</v>
      </c>
      <c r="T635" s="70">
        <f t="shared" si="216"/>
        <v>990.17</v>
      </c>
      <c r="U635" s="70">
        <f t="shared" si="216"/>
        <v>970.29</v>
      </c>
      <c r="V635" s="70">
        <f t="shared" si="216"/>
        <v>974.26</v>
      </c>
      <c r="W635" s="70">
        <f t="shared" si="216"/>
        <v>975.08</v>
      </c>
      <c r="X635" s="70">
        <f t="shared" si="216"/>
        <v>981.48</v>
      </c>
      <c r="Y635" s="70">
        <f t="shared" si="216"/>
        <v>975.1</v>
      </c>
    </row>
    <row r="636" spans="1:25" s="62" customFormat="1" ht="18.75" customHeight="1" outlineLevel="1" x14ac:dyDescent="0.2">
      <c r="A636" s="53" t="s">
        <v>9</v>
      </c>
      <c r="B636" s="76">
        <v>763.71</v>
      </c>
      <c r="C636" s="76">
        <v>763.71</v>
      </c>
      <c r="D636" s="76">
        <v>763.71</v>
      </c>
      <c r="E636" s="76">
        <v>763.71</v>
      </c>
      <c r="F636" s="76">
        <v>763.71</v>
      </c>
      <c r="G636" s="76">
        <v>763.71</v>
      </c>
      <c r="H636" s="76">
        <v>763.71</v>
      </c>
      <c r="I636" s="76">
        <v>763.71</v>
      </c>
      <c r="J636" s="76">
        <v>763.71</v>
      </c>
      <c r="K636" s="76">
        <v>763.71</v>
      </c>
      <c r="L636" s="76">
        <v>763.71</v>
      </c>
      <c r="M636" s="76">
        <v>763.71</v>
      </c>
      <c r="N636" s="76">
        <v>763.71</v>
      </c>
      <c r="O636" s="76">
        <v>763.71</v>
      </c>
      <c r="P636" s="76">
        <v>763.71</v>
      </c>
      <c r="Q636" s="76">
        <v>763.71</v>
      </c>
      <c r="R636" s="76">
        <v>763.71</v>
      </c>
      <c r="S636" s="76">
        <v>763.71</v>
      </c>
      <c r="T636" s="76">
        <v>763.71</v>
      </c>
      <c r="U636" s="76">
        <v>763.71</v>
      </c>
      <c r="V636" s="76">
        <v>763.71</v>
      </c>
      <c r="W636" s="76">
        <v>763.71</v>
      </c>
      <c r="X636" s="76">
        <v>763.71</v>
      </c>
      <c r="Y636" s="76">
        <v>763.71</v>
      </c>
    </row>
    <row r="637" spans="1:25" s="62" customFormat="1" ht="18.75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5" s="62" customFormat="1" ht="18.75" customHeight="1" outlineLevel="1" thickBot="1" x14ac:dyDescent="0.25">
      <c r="A638" s="161" t="s">
        <v>11</v>
      </c>
      <c r="B638" s="77">
        <v>2.496</v>
      </c>
      <c r="C638" s="75">
        <v>2.496</v>
      </c>
      <c r="D638" s="75">
        <v>2.496</v>
      </c>
      <c r="E638" s="75">
        <v>2.496</v>
      </c>
      <c r="F638" s="75">
        <v>2.496</v>
      </c>
      <c r="G638" s="75">
        <v>2.496</v>
      </c>
      <c r="H638" s="75">
        <v>2.496</v>
      </c>
      <c r="I638" s="75">
        <v>2.496</v>
      </c>
      <c r="J638" s="75">
        <v>2.496</v>
      </c>
      <c r="K638" s="75">
        <v>2.496</v>
      </c>
      <c r="L638" s="75">
        <v>2.496</v>
      </c>
      <c r="M638" s="75">
        <v>2.496</v>
      </c>
      <c r="N638" s="75">
        <v>2.496</v>
      </c>
      <c r="O638" s="75">
        <v>2.496</v>
      </c>
      <c r="P638" s="75">
        <v>2.496</v>
      </c>
      <c r="Q638" s="75">
        <v>2.496</v>
      </c>
      <c r="R638" s="75">
        <v>2.496</v>
      </c>
      <c r="S638" s="75">
        <v>2.496</v>
      </c>
      <c r="T638" s="75">
        <v>2.496</v>
      </c>
      <c r="U638" s="75">
        <v>2.496</v>
      </c>
      <c r="V638" s="75">
        <v>2.496</v>
      </c>
      <c r="W638" s="75">
        <v>2.496</v>
      </c>
      <c r="X638" s="75">
        <v>2.496</v>
      </c>
      <c r="Y638" s="82">
        <v>2.496</v>
      </c>
    </row>
    <row r="639" spans="1:25" x14ac:dyDescent="0.2">
      <c r="A639" s="68"/>
      <c r="Y639" s="68"/>
    </row>
    <row r="640" spans="1:25" x14ac:dyDescent="0.2">
      <c r="A640" s="146"/>
      <c r="Y640" s="146"/>
    </row>
    <row r="641" spans="1:25" s="152" customFormat="1" ht="16.5" thickBot="1" x14ac:dyDescent="0.3">
      <c r="A641" s="396" t="s">
        <v>84</v>
      </c>
      <c r="B641" s="396"/>
      <c r="C641" s="396"/>
      <c r="D641" s="396"/>
      <c r="E641" s="396"/>
      <c r="F641" s="396"/>
      <c r="G641" s="396"/>
      <c r="H641" s="396"/>
      <c r="I641" s="396"/>
      <c r="J641" s="396"/>
      <c r="K641" s="396"/>
      <c r="L641" s="396"/>
      <c r="M641" s="396"/>
      <c r="N641" s="396"/>
      <c r="O641" s="396"/>
      <c r="P641" s="396"/>
      <c r="Q641" s="396"/>
      <c r="R641" s="396"/>
      <c r="S641" s="396"/>
      <c r="T641" s="396"/>
      <c r="U641" s="396"/>
      <c r="V641" s="396"/>
      <c r="W641" s="396"/>
      <c r="X641" s="396"/>
      <c r="Y641" s="396"/>
    </row>
    <row r="642" spans="1:25" s="62" customFormat="1" ht="30.75" customHeight="1" thickBot="1" x14ac:dyDescent="0.25">
      <c r="A642" s="397" t="s">
        <v>47</v>
      </c>
      <c r="B642" s="399" t="s">
        <v>61</v>
      </c>
      <c r="C642" s="400"/>
      <c r="D642" s="400"/>
      <c r="E642" s="400"/>
      <c r="F642" s="400"/>
      <c r="G642" s="400"/>
      <c r="H642" s="400"/>
      <c r="I642" s="400"/>
      <c r="J642" s="400"/>
      <c r="K642" s="400"/>
      <c r="L642" s="400"/>
      <c r="M642" s="400"/>
      <c r="N642" s="400"/>
      <c r="O642" s="400"/>
      <c r="P642" s="400"/>
      <c r="Q642" s="400"/>
      <c r="R642" s="400"/>
      <c r="S642" s="400"/>
      <c r="T642" s="400"/>
      <c r="U642" s="400"/>
      <c r="V642" s="400"/>
      <c r="W642" s="400"/>
      <c r="X642" s="400"/>
      <c r="Y642" s="401"/>
    </row>
    <row r="643" spans="1:25" s="62" customFormat="1" ht="39" customHeight="1" thickBot="1" x14ac:dyDescent="0.25">
      <c r="A643" s="398"/>
      <c r="B643" s="63" t="s">
        <v>46</v>
      </c>
      <c r="C643" s="64" t="s">
        <v>45</v>
      </c>
      <c r="D643" s="114" t="s">
        <v>44</v>
      </c>
      <c r="E643" s="64" t="s">
        <v>43</v>
      </c>
      <c r="F643" s="64" t="s">
        <v>42</v>
      </c>
      <c r="G643" s="64" t="s">
        <v>41</v>
      </c>
      <c r="H643" s="64" t="s">
        <v>40</v>
      </c>
      <c r="I643" s="64" t="s">
        <v>39</v>
      </c>
      <c r="J643" s="64" t="s">
        <v>38</v>
      </c>
      <c r="K643" s="65" t="s">
        <v>37</v>
      </c>
      <c r="L643" s="64" t="s">
        <v>36</v>
      </c>
      <c r="M643" s="66" t="s">
        <v>35</v>
      </c>
      <c r="N643" s="65" t="s">
        <v>34</v>
      </c>
      <c r="O643" s="64" t="s">
        <v>33</v>
      </c>
      <c r="P643" s="66" t="s">
        <v>32</v>
      </c>
      <c r="Q643" s="114" t="s">
        <v>31</v>
      </c>
      <c r="R643" s="64" t="s">
        <v>30</v>
      </c>
      <c r="S643" s="114" t="s">
        <v>29</v>
      </c>
      <c r="T643" s="64" t="s">
        <v>28</v>
      </c>
      <c r="U643" s="114" t="s">
        <v>27</v>
      </c>
      <c r="V643" s="64" t="s">
        <v>26</v>
      </c>
      <c r="W643" s="114" t="s">
        <v>25</v>
      </c>
      <c r="X643" s="64" t="s">
        <v>24</v>
      </c>
      <c r="Y643" s="78" t="s">
        <v>23</v>
      </c>
    </row>
    <row r="644" spans="1:25" s="108" customFormat="1" ht="18.75" customHeight="1" thickBot="1" x14ac:dyDescent="0.25">
      <c r="A644" s="113">
        <v>1</v>
      </c>
      <c r="B644" s="101">
        <f>SUM(B645:B647)</f>
        <v>910.05599999999993</v>
      </c>
      <c r="C644" s="102">
        <f t="shared" ref="C644:Y644" si="217">SUM(C645:C647)</f>
        <v>914.20600000000002</v>
      </c>
      <c r="D644" s="102">
        <f t="shared" si="217"/>
        <v>952.52599999999995</v>
      </c>
      <c r="E644" s="103">
        <f t="shared" si="217"/>
        <v>958.49599999999998</v>
      </c>
      <c r="F644" s="103">
        <f t="shared" si="217"/>
        <v>958.00599999999997</v>
      </c>
      <c r="G644" s="103">
        <f t="shared" si="217"/>
        <v>961.39599999999996</v>
      </c>
      <c r="H644" s="103">
        <f t="shared" si="217"/>
        <v>953.63599999999997</v>
      </c>
      <c r="I644" s="103">
        <f t="shared" si="217"/>
        <v>955.18600000000004</v>
      </c>
      <c r="J644" s="103">
        <f t="shared" si="217"/>
        <v>942.80599999999993</v>
      </c>
      <c r="K644" s="104">
        <f t="shared" si="217"/>
        <v>945.77599999999995</v>
      </c>
      <c r="L644" s="103">
        <f t="shared" si="217"/>
        <v>918.19600000000003</v>
      </c>
      <c r="M644" s="105">
        <f t="shared" si="217"/>
        <v>919.60599999999999</v>
      </c>
      <c r="N644" s="104">
        <f t="shared" si="217"/>
        <v>929.65599999999995</v>
      </c>
      <c r="O644" s="103">
        <f t="shared" si="217"/>
        <v>922.66599999999994</v>
      </c>
      <c r="P644" s="105">
        <f t="shared" si="217"/>
        <v>959.54599999999994</v>
      </c>
      <c r="Q644" s="106">
        <f t="shared" si="217"/>
        <v>975.12599999999998</v>
      </c>
      <c r="R644" s="103">
        <f t="shared" si="217"/>
        <v>973.51599999999996</v>
      </c>
      <c r="S644" s="106">
        <f t="shared" si="217"/>
        <v>973.38599999999997</v>
      </c>
      <c r="T644" s="103">
        <f t="shared" si="217"/>
        <v>920.67599999999993</v>
      </c>
      <c r="U644" s="102">
        <f t="shared" si="217"/>
        <v>915.18600000000004</v>
      </c>
      <c r="V644" s="102">
        <f t="shared" si="217"/>
        <v>905.87599999999998</v>
      </c>
      <c r="W644" s="102">
        <f t="shared" si="217"/>
        <v>901.65599999999995</v>
      </c>
      <c r="X644" s="102">
        <f t="shared" si="217"/>
        <v>891.21600000000001</v>
      </c>
      <c r="Y644" s="107">
        <f t="shared" si="217"/>
        <v>902.54599999999994</v>
      </c>
    </row>
    <row r="645" spans="1:25" s="67" customFormat="1" ht="18.75" hidden="1" customHeight="1" outlineLevel="1" x14ac:dyDescent="0.2">
      <c r="A645" s="117" t="s">
        <v>8</v>
      </c>
      <c r="B645" s="70">
        <f>B11</f>
        <v>907.56</v>
      </c>
      <c r="C645" s="70">
        <f t="shared" ref="C645:Y645" si="218">C11</f>
        <v>911.71</v>
      </c>
      <c r="D645" s="70">
        <f t="shared" si="218"/>
        <v>950.03</v>
      </c>
      <c r="E645" s="70">
        <f t="shared" si="218"/>
        <v>956</v>
      </c>
      <c r="F645" s="70">
        <f t="shared" si="218"/>
        <v>955.51</v>
      </c>
      <c r="G645" s="70">
        <f t="shared" si="218"/>
        <v>958.9</v>
      </c>
      <c r="H645" s="70">
        <f t="shared" si="218"/>
        <v>951.14</v>
      </c>
      <c r="I645" s="70">
        <f t="shared" si="218"/>
        <v>952.69</v>
      </c>
      <c r="J645" s="70">
        <f t="shared" si="218"/>
        <v>940.31</v>
      </c>
      <c r="K645" s="70">
        <f t="shared" si="218"/>
        <v>943.28</v>
      </c>
      <c r="L645" s="70">
        <f t="shared" si="218"/>
        <v>915.7</v>
      </c>
      <c r="M645" s="70">
        <f t="shared" si="218"/>
        <v>917.11</v>
      </c>
      <c r="N645" s="70">
        <f t="shared" si="218"/>
        <v>927.16</v>
      </c>
      <c r="O645" s="70">
        <f t="shared" si="218"/>
        <v>920.17</v>
      </c>
      <c r="P645" s="70">
        <f t="shared" si="218"/>
        <v>957.05</v>
      </c>
      <c r="Q645" s="70">
        <f t="shared" si="218"/>
        <v>972.63</v>
      </c>
      <c r="R645" s="70">
        <f t="shared" si="218"/>
        <v>971.02</v>
      </c>
      <c r="S645" s="70">
        <f t="shared" si="218"/>
        <v>970.89</v>
      </c>
      <c r="T645" s="70">
        <f t="shared" si="218"/>
        <v>918.18</v>
      </c>
      <c r="U645" s="70">
        <f t="shared" si="218"/>
        <v>912.69</v>
      </c>
      <c r="V645" s="70">
        <f t="shared" si="218"/>
        <v>903.38</v>
      </c>
      <c r="W645" s="70">
        <f t="shared" si="218"/>
        <v>899.16</v>
      </c>
      <c r="X645" s="70">
        <f t="shared" si="218"/>
        <v>888.72</v>
      </c>
      <c r="Y645" s="70">
        <f t="shared" si="218"/>
        <v>900.05</v>
      </c>
    </row>
    <row r="646" spans="1:25" s="67" customFormat="1" ht="18.75" hidden="1" customHeight="1" outlineLevel="1" x14ac:dyDescent="0.2">
      <c r="A646" s="58" t="s">
        <v>10</v>
      </c>
      <c r="B646" s="76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81"/>
    </row>
    <row r="647" spans="1:25" s="67" customFormat="1" ht="18.75" hidden="1" customHeight="1" outlineLevel="1" thickBot="1" x14ac:dyDescent="0.25">
      <c r="A647" s="59" t="s">
        <v>11</v>
      </c>
      <c r="B647" s="77">
        <v>2.496</v>
      </c>
      <c r="C647" s="75">
        <v>2.496</v>
      </c>
      <c r="D647" s="75">
        <v>2.496</v>
      </c>
      <c r="E647" s="75">
        <v>2.496</v>
      </c>
      <c r="F647" s="75">
        <v>2.496</v>
      </c>
      <c r="G647" s="75">
        <v>2.496</v>
      </c>
      <c r="H647" s="75">
        <v>2.496</v>
      </c>
      <c r="I647" s="75">
        <v>2.496</v>
      </c>
      <c r="J647" s="75">
        <v>2.496</v>
      </c>
      <c r="K647" s="75">
        <v>2.496</v>
      </c>
      <c r="L647" s="75">
        <v>2.496</v>
      </c>
      <c r="M647" s="75">
        <v>2.496</v>
      </c>
      <c r="N647" s="75">
        <v>2.496</v>
      </c>
      <c r="O647" s="75">
        <v>2.496</v>
      </c>
      <c r="P647" s="75">
        <v>2.496</v>
      </c>
      <c r="Q647" s="75">
        <v>2.496</v>
      </c>
      <c r="R647" s="75">
        <v>2.496</v>
      </c>
      <c r="S647" s="75">
        <v>2.496</v>
      </c>
      <c r="T647" s="75">
        <v>2.496</v>
      </c>
      <c r="U647" s="75">
        <v>2.496</v>
      </c>
      <c r="V647" s="75">
        <v>2.496</v>
      </c>
      <c r="W647" s="75">
        <v>2.496</v>
      </c>
      <c r="X647" s="75">
        <v>2.496</v>
      </c>
      <c r="Y647" s="82">
        <v>2.496</v>
      </c>
    </row>
    <row r="648" spans="1:25" s="108" customFormat="1" ht="18.75" customHeight="1" collapsed="1" thickBot="1" x14ac:dyDescent="0.25">
      <c r="A648" s="112">
        <v>2</v>
      </c>
      <c r="B648" s="101">
        <f t="shared" ref="B648:Y648" si="219">SUM(B649:B651)</f>
        <v>996.02599999999995</v>
      </c>
      <c r="C648" s="102">
        <f t="shared" si="219"/>
        <v>1004.066</v>
      </c>
      <c r="D648" s="102">
        <f t="shared" si="219"/>
        <v>1008.436</v>
      </c>
      <c r="E648" s="103">
        <f t="shared" si="219"/>
        <v>1033.2760000000001</v>
      </c>
      <c r="F648" s="103">
        <f t="shared" si="219"/>
        <v>1013.996</v>
      </c>
      <c r="G648" s="103">
        <f t="shared" si="219"/>
        <v>1061.326</v>
      </c>
      <c r="H648" s="103">
        <f t="shared" si="219"/>
        <v>1077.4960000000001</v>
      </c>
      <c r="I648" s="103">
        <f t="shared" si="219"/>
        <v>1049.316</v>
      </c>
      <c r="J648" s="103">
        <f t="shared" si="219"/>
        <v>1054.796</v>
      </c>
      <c r="K648" s="104">
        <f t="shared" si="219"/>
        <v>1007.5459999999999</v>
      </c>
      <c r="L648" s="103">
        <f t="shared" si="219"/>
        <v>1015.456</v>
      </c>
      <c r="M648" s="105">
        <f t="shared" si="219"/>
        <v>1020.4259999999999</v>
      </c>
      <c r="N648" s="104">
        <f t="shared" si="219"/>
        <v>1014.526</v>
      </c>
      <c r="O648" s="103">
        <f t="shared" si="219"/>
        <v>1037.046</v>
      </c>
      <c r="P648" s="105">
        <f t="shared" si="219"/>
        <v>1054.2360000000001</v>
      </c>
      <c r="Q648" s="106">
        <f t="shared" si="219"/>
        <v>1075.806</v>
      </c>
      <c r="R648" s="103">
        <f t="shared" si="219"/>
        <v>1067.796</v>
      </c>
      <c r="S648" s="106">
        <f t="shared" si="219"/>
        <v>1079.7660000000001</v>
      </c>
      <c r="T648" s="103">
        <f t="shared" si="219"/>
        <v>1039.796</v>
      </c>
      <c r="U648" s="102">
        <f t="shared" si="219"/>
        <v>1040.2760000000001</v>
      </c>
      <c r="V648" s="102">
        <f t="shared" si="219"/>
        <v>1033.056</v>
      </c>
      <c r="W648" s="102">
        <f t="shared" si="219"/>
        <v>986.86599999999999</v>
      </c>
      <c r="X648" s="102">
        <f t="shared" si="219"/>
        <v>1048.3860000000002</v>
      </c>
      <c r="Y648" s="107">
        <f t="shared" si="219"/>
        <v>1046.546</v>
      </c>
    </row>
    <row r="649" spans="1:25" s="62" customFormat="1" ht="18.75" hidden="1" customHeight="1" outlineLevel="1" x14ac:dyDescent="0.2">
      <c r="A649" s="117" t="s">
        <v>8</v>
      </c>
      <c r="B649" s="70">
        <f>B16</f>
        <v>993.53</v>
      </c>
      <c r="C649" s="70">
        <f t="shared" ref="C649:Y649" si="220">C16</f>
        <v>1001.57</v>
      </c>
      <c r="D649" s="70">
        <f t="shared" si="220"/>
        <v>1005.94</v>
      </c>
      <c r="E649" s="70">
        <f t="shared" si="220"/>
        <v>1030.78</v>
      </c>
      <c r="F649" s="70">
        <f t="shared" si="220"/>
        <v>1011.5</v>
      </c>
      <c r="G649" s="70">
        <f t="shared" si="220"/>
        <v>1058.83</v>
      </c>
      <c r="H649" s="70">
        <f t="shared" si="220"/>
        <v>1075</v>
      </c>
      <c r="I649" s="70">
        <f t="shared" si="220"/>
        <v>1046.82</v>
      </c>
      <c r="J649" s="70">
        <f t="shared" si="220"/>
        <v>1052.3</v>
      </c>
      <c r="K649" s="70">
        <f t="shared" si="220"/>
        <v>1005.05</v>
      </c>
      <c r="L649" s="70">
        <f t="shared" si="220"/>
        <v>1012.96</v>
      </c>
      <c r="M649" s="70">
        <f t="shared" si="220"/>
        <v>1017.93</v>
      </c>
      <c r="N649" s="70">
        <f t="shared" si="220"/>
        <v>1012.03</v>
      </c>
      <c r="O649" s="70">
        <f t="shared" si="220"/>
        <v>1034.55</v>
      </c>
      <c r="P649" s="70">
        <f t="shared" si="220"/>
        <v>1051.74</v>
      </c>
      <c r="Q649" s="70">
        <f t="shared" si="220"/>
        <v>1073.31</v>
      </c>
      <c r="R649" s="70">
        <f t="shared" si="220"/>
        <v>1065.3</v>
      </c>
      <c r="S649" s="70">
        <f t="shared" si="220"/>
        <v>1077.27</v>
      </c>
      <c r="T649" s="70">
        <f t="shared" si="220"/>
        <v>1037.3</v>
      </c>
      <c r="U649" s="70">
        <f t="shared" si="220"/>
        <v>1037.78</v>
      </c>
      <c r="V649" s="70">
        <f t="shared" si="220"/>
        <v>1030.56</v>
      </c>
      <c r="W649" s="70">
        <f t="shared" si="220"/>
        <v>984.37</v>
      </c>
      <c r="X649" s="70">
        <f t="shared" si="220"/>
        <v>1045.8900000000001</v>
      </c>
      <c r="Y649" s="70">
        <f t="shared" si="220"/>
        <v>1044.05</v>
      </c>
    </row>
    <row r="650" spans="1:25" s="62" customFormat="1" ht="18.75" hidden="1" customHeight="1" outlineLevel="1" x14ac:dyDescent="0.2">
      <c r="A650" s="58" t="s">
        <v>10</v>
      </c>
      <c r="B650" s="76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81"/>
    </row>
    <row r="651" spans="1:25" s="62" customFormat="1" ht="18.75" hidden="1" customHeight="1" outlineLevel="1" thickBot="1" x14ac:dyDescent="0.25">
      <c r="A651" s="59" t="s">
        <v>11</v>
      </c>
      <c r="B651" s="77">
        <v>2.496</v>
      </c>
      <c r="C651" s="75">
        <v>2.496</v>
      </c>
      <c r="D651" s="75">
        <v>2.496</v>
      </c>
      <c r="E651" s="75">
        <v>2.496</v>
      </c>
      <c r="F651" s="75">
        <v>2.496</v>
      </c>
      <c r="G651" s="75">
        <v>2.496</v>
      </c>
      <c r="H651" s="75">
        <v>2.496</v>
      </c>
      <c r="I651" s="75">
        <v>2.496</v>
      </c>
      <c r="J651" s="75">
        <v>2.496</v>
      </c>
      <c r="K651" s="75">
        <v>2.496</v>
      </c>
      <c r="L651" s="75">
        <v>2.496</v>
      </c>
      <c r="M651" s="75">
        <v>2.496</v>
      </c>
      <c r="N651" s="75">
        <v>2.496</v>
      </c>
      <c r="O651" s="75">
        <v>2.496</v>
      </c>
      <c r="P651" s="75">
        <v>2.496</v>
      </c>
      <c r="Q651" s="75">
        <v>2.496</v>
      </c>
      <c r="R651" s="75">
        <v>2.496</v>
      </c>
      <c r="S651" s="75">
        <v>2.496</v>
      </c>
      <c r="T651" s="75">
        <v>2.496</v>
      </c>
      <c r="U651" s="75">
        <v>2.496</v>
      </c>
      <c r="V651" s="75">
        <v>2.496</v>
      </c>
      <c r="W651" s="75">
        <v>2.496</v>
      </c>
      <c r="X651" s="75">
        <v>2.496</v>
      </c>
      <c r="Y651" s="82">
        <v>2.496</v>
      </c>
    </row>
    <row r="652" spans="1:25" s="108" customFormat="1" ht="18.75" customHeight="1" collapsed="1" thickBot="1" x14ac:dyDescent="0.25">
      <c r="A652" s="109">
        <v>3</v>
      </c>
      <c r="B652" s="101">
        <f t="shared" ref="B652:Y652" si="221">SUM(B653:B655)</f>
        <v>910.08600000000001</v>
      </c>
      <c r="C652" s="102">
        <f t="shared" si="221"/>
        <v>906.96600000000001</v>
      </c>
      <c r="D652" s="102">
        <f t="shared" si="221"/>
        <v>902.03599999999994</v>
      </c>
      <c r="E652" s="103">
        <f t="shared" si="221"/>
        <v>907.57600000000002</v>
      </c>
      <c r="F652" s="103">
        <f t="shared" si="221"/>
        <v>904.38599999999997</v>
      </c>
      <c r="G652" s="103">
        <f t="shared" si="221"/>
        <v>915.76599999999996</v>
      </c>
      <c r="H652" s="103">
        <f t="shared" si="221"/>
        <v>920.78599999999994</v>
      </c>
      <c r="I652" s="103">
        <f t="shared" si="221"/>
        <v>912.73599999999999</v>
      </c>
      <c r="J652" s="103">
        <f t="shared" si="221"/>
        <v>904.726</v>
      </c>
      <c r="K652" s="104">
        <f t="shared" si="221"/>
        <v>903.726</v>
      </c>
      <c r="L652" s="103">
        <f t="shared" si="221"/>
        <v>898.10599999999999</v>
      </c>
      <c r="M652" s="105">
        <f t="shared" si="221"/>
        <v>901.67599999999993</v>
      </c>
      <c r="N652" s="104">
        <f t="shared" si="221"/>
        <v>895.78599999999994</v>
      </c>
      <c r="O652" s="103">
        <f t="shared" si="221"/>
        <v>900.61599999999999</v>
      </c>
      <c r="P652" s="105">
        <f t="shared" si="221"/>
        <v>911.91599999999994</v>
      </c>
      <c r="Q652" s="106">
        <f t="shared" si="221"/>
        <v>912.92599999999993</v>
      </c>
      <c r="R652" s="103">
        <f t="shared" si="221"/>
        <v>917.83600000000001</v>
      </c>
      <c r="S652" s="106">
        <f t="shared" si="221"/>
        <v>922.846</v>
      </c>
      <c r="T652" s="103">
        <f t="shared" si="221"/>
        <v>904.78599999999994</v>
      </c>
      <c r="U652" s="102">
        <f t="shared" si="221"/>
        <v>904.95600000000002</v>
      </c>
      <c r="V652" s="102">
        <f t="shared" si="221"/>
        <v>898.66599999999994</v>
      </c>
      <c r="W652" s="102">
        <f t="shared" si="221"/>
        <v>898.31600000000003</v>
      </c>
      <c r="X652" s="102">
        <f t="shared" si="221"/>
        <v>889.06600000000003</v>
      </c>
      <c r="Y652" s="107">
        <f t="shared" si="221"/>
        <v>889.30599999999993</v>
      </c>
    </row>
    <row r="653" spans="1:25" s="62" customFormat="1" ht="18.75" hidden="1" customHeight="1" outlineLevel="1" x14ac:dyDescent="0.2">
      <c r="A653" s="56" t="s">
        <v>8</v>
      </c>
      <c r="B653" s="70">
        <f>B21</f>
        <v>907.59</v>
      </c>
      <c r="C653" s="70">
        <f t="shared" ref="C653:Y653" si="222">C21</f>
        <v>904.47</v>
      </c>
      <c r="D653" s="70">
        <f t="shared" si="222"/>
        <v>899.54</v>
      </c>
      <c r="E653" s="70">
        <f t="shared" si="222"/>
        <v>905.08</v>
      </c>
      <c r="F653" s="70">
        <f t="shared" si="222"/>
        <v>901.89</v>
      </c>
      <c r="G653" s="70">
        <f t="shared" si="222"/>
        <v>913.27</v>
      </c>
      <c r="H653" s="70">
        <f t="shared" si="222"/>
        <v>918.29</v>
      </c>
      <c r="I653" s="70">
        <f t="shared" si="222"/>
        <v>910.24</v>
      </c>
      <c r="J653" s="70">
        <f t="shared" si="222"/>
        <v>902.23</v>
      </c>
      <c r="K653" s="70">
        <f t="shared" si="222"/>
        <v>901.23</v>
      </c>
      <c r="L653" s="70">
        <f t="shared" si="222"/>
        <v>895.61</v>
      </c>
      <c r="M653" s="70">
        <f t="shared" si="222"/>
        <v>899.18</v>
      </c>
      <c r="N653" s="70">
        <f t="shared" si="222"/>
        <v>893.29</v>
      </c>
      <c r="O653" s="70">
        <f t="shared" si="222"/>
        <v>898.12</v>
      </c>
      <c r="P653" s="70">
        <f t="shared" si="222"/>
        <v>909.42</v>
      </c>
      <c r="Q653" s="70">
        <f t="shared" si="222"/>
        <v>910.43</v>
      </c>
      <c r="R653" s="70">
        <f t="shared" si="222"/>
        <v>915.34</v>
      </c>
      <c r="S653" s="70">
        <f t="shared" si="222"/>
        <v>920.35</v>
      </c>
      <c r="T653" s="70">
        <f t="shared" si="222"/>
        <v>902.29</v>
      </c>
      <c r="U653" s="70">
        <f t="shared" si="222"/>
        <v>902.46</v>
      </c>
      <c r="V653" s="70">
        <f t="shared" si="222"/>
        <v>896.17</v>
      </c>
      <c r="W653" s="70">
        <f t="shared" si="222"/>
        <v>895.82</v>
      </c>
      <c r="X653" s="70">
        <f t="shared" si="222"/>
        <v>886.57</v>
      </c>
      <c r="Y653" s="70">
        <f t="shared" si="222"/>
        <v>886.81</v>
      </c>
    </row>
    <row r="654" spans="1:25" s="62" customFormat="1" ht="18.75" hidden="1" customHeight="1" outlineLevel="1" x14ac:dyDescent="0.2">
      <c r="A654" s="53" t="s">
        <v>10</v>
      </c>
      <c r="B654" s="76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59" t="s">
        <v>11</v>
      </c>
      <c r="B655" s="77">
        <v>2.496</v>
      </c>
      <c r="C655" s="75">
        <v>2.496</v>
      </c>
      <c r="D655" s="75">
        <v>2.496</v>
      </c>
      <c r="E655" s="75">
        <v>2.496</v>
      </c>
      <c r="F655" s="75">
        <v>2.496</v>
      </c>
      <c r="G655" s="75">
        <v>2.496</v>
      </c>
      <c r="H655" s="75">
        <v>2.496</v>
      </c>
      <c r="I655" s="75">
        <v>2.496</v>
      </c>
      <c r="J655" s="75">
        <v>2.496</v>
      </c>
      <c r="K655" s="75">
        <v>2.496</v>
      </c>
      <c r="L655" s="75">
        <v>2.496</v>
      </c>
      <c r="M655" s="75">
        <v>2.496</v>
      </c>
      <c r="N655" s="75">
        <v>2.496</v>
      </c>
      <c r="O655" s="75">
        <v>2.496</v>
      </c>
      <c r="P655" s="75">
        <v>2.496</v>
      </c>
      <c r="Q655" s="75">
        <v>2.496</v>
      </c>
      <c r="R655" s="75">
        <v>2.496</v>
      </c>
      <c r="S655" s="75">
        <v>2.496</v>
      </c>
      <c r="T655" s="75">
        <v>2.496</v>
      </c>
      <c r="U655" s="75">
        <v>2.496</v>
      </c>
      <c r="V655" s="75">
        <v>2.496</v>
      </c>
      <c r="W655" s="75">
        <v>2.496</v>
      </c>
      <c r="X655" s="75">
        <v>2.496</v>
      </c>
      <c r="Y655" s="82">
        <v>2.496</v>
      </c>
    </row>
    <row r="656" spans="1:25" s="108" customFormat="1" ht="18.75" customHeight="1" collapsed="1" thickBot="1" x14ac:dyDescent="0.25">
      <c r="A656" s="112">
        <v>4</v>
      </c>
      <c r="B656" s="101">
        <f t="shared" ref="B656:Y656" si="223">SUM(B657:B659)</f>
        <v>922.29599999999994</v>
      </c>
      <c r="C656" s="102">
        <f t="shared" si="223"/>
        <v>938.16599999999994</v>
      </c>
      <c r="D656" s="102">
        <f t="shared" si="223"/>
        <v>916.846</v>
      </c>
      <c r="E656" s="103">
        <f t="shared" si="223"/>
        <v>928.46600000000001</v>
      </c>
      <c r="F656" s="103">
        <f t="shared" si="223"/>
        <v>927.30599999999993</v>
      </c>
      <c r="G656" s="103">
        <f t="shared" si="223"/>
        <v>930.77599999999995</v>
      </c>
      <c r="H656" s="103">
        <f t="shared" si="223"/>
        <v>934.35599999999999</v>
      </c>
      <c r="I656" s="103">
        <f t="shared" si="223"/>
        <v>923.726</v>
      </c>
      <c r="J656" s="103">
        <f t="shared" si="223"/>
        <v>935.80599999999993</v>
      </c>
      <c r="K656" s="104">
        <f t="shared" si="223"/>
        <v>931.45600000000002</v>
      </c>
      <c r="L656" s="103">
        <f t="shared" si="223"/>
        <v>911.38599999999997</v>
      </c>
      <c r="M656" s="105">
        <f t="shared" si="223"/>
        <v>916.07600000000002</v>
      </c>
      <c r="N656" s="104">
        <f t="shared" si="223"/>
        <v>941.60599999999999</v>
      </c>
      <c r="O656" s="103">
        <f t="shared" si="223"/>
        <v>938.25599999999997</v>
      </c>
      <c r="P656" s="105">
        <f t="shared" si="223"/>
        <v>937.57600000000002</v>
      </c>
      <c r="Q656" s="106">
        <f t="shared" si="223"/>
        <v>956.70600000000002</v>
      </c>
      <c r="R656" s="103">
        <f t="shared" si="223"/>
        <v>949.20600000000002</v>
      </c>
      <c r="S656" s="106">
        <f t="shared" si="223"/>
        <v>953.82600000000002</v>
      </c>
      <c r="T656" s="103">
        <f t="shared" si="223"/>
        <v>941.50599999999997</v>
      </c>
      <c r="U656" s="102">
        <f t="shared" si="223"/>
        <v>938.91599999999994</v>
      </c>
      <c r="V656" s="102">
        <f t="shared" si="223"/>
        <v>934.03599999999994</v>
      </c>
      <c r="W656" s="102">
        <f t="shared" si="223"/>
        <v>939.53599999999994</v>
      </c>
      <c r="X656" s="102">
        <f t="shared" si="223"/>
        <v>932.89599999999996</v>
      </c>
      <c r="Y656" s="107">
        <f t="shared" si="223"/>
        <v>929.226</v>
      </c>
    </row>
    <row r="657" spans="1:25" s="62" customFormat="1" ht="18.75" hidden="1" customHeight="1" outlineLevel="1" x14ac:dyDescent="0.2">
      <c r="A657" s="117" t="s">
        <v>8</v>
      </c>
      <c r="B657" s="70">
        <f>B26</f>
        <v>919.8</v>
      </c>
      <c r="C657" s="70">
        <f t="shared" ref="C657:Y657" si="224">C26</f>
        <v>935.67</v>
      </c>
      <c r="D657" s="70">
        <f t="shared" si="224"/>
        <v>914.35</v>
      </c>
      <c r="E657" s="70">
        <f t="shared" si="224"/>
        <v>925.97</v>
      </c>
      <c r="F657" s="70">
        <f t="shared" si="224"/>
        <v>924.81</v>
      </c>
      <c r="G657" s="70">
        <f t="shared" si="224"/>
        <v>928.28</v>
      </c>
      <c r="H657" s="70">
        <f t="shared" si="224"/>
        <v>931.86</v>
      </c>
      <c r="I657" s="70">
        <f t="shared" si="224"/>
        <v>921.23</v>
      </c>
      <c r="J657" s="70">
        <f t="shared" si="224"/>
        <v>933.31</v>
      </c>
      <c r="K657" s="70">
        <f t="shared" si="224"/>
        <v>928.96</v>
      </c>
      <c r="L657" s="70">
        <f t="shared" si="224"/>
        <v>908.89</v>
      </c>
      <c r="M657" s="70">
        <f t="shared" si="224"/>
        <v>913.58</v>
      </c>
      <c r="N657" s="70">
        <f t="shared" si="224"/>
        <v>939.11</v>
      </c>
      <c r="O657" s="70">
        <f t="shared" si="224"/>
        <v>935.76</v>
      </c>
      <c r="P657" s="70">
        <f t="shared" si="224"/>
        <v>935.08</v>
      </c>
      <c r="Q657" s="70">
        <f t="shared" si="224"/>
        <v>954.21</v>
      </c>
      <c r="R657" s="70">
        <f t="shared" si="224"/>
        <v>946.71</v>
      </c>
      <c r="S657" s="70">
        <f t="shared" si="224"/>
        <v>951.33</v>
      </c>
      <c r="T657" s="70">
        <f t="shared" si="224"/>
        <v>939.01</v>
      </c>
      <c r="U657" s="70">
        <f t="shared" si="224"/>
        <v>936.42</v>
      </c>
      <c r="V657" s="70">
        <f t="shared" si="224"/>
        <v>931.54</v>
      </c>
      <c r="W657" s="70">
        <f t="shared" si="224"/>
        <v>937.04</v>
      </c>
      <c r="X657" s="70">
        <f t="shared" si="224"/>
        <v>930.4</v>
      </c>
      <c r="Y657" s="70">
        <f t="shared" si="224"/>
        <v>926.73</v>
      </c>
    </row>
    <row r="658" spans="1:25" s="62" customFormat="1" ht="18.75" hidden="1" customHeight="1" outlineLevel="1" x14ac:dyDescent="0.2">
      <c r="A658" s="58" t="s">
        <v>10</v>
      </c>
      <c r="B658" s="76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81"/>
    </row>
    <row r="659" spans="1:25" s="62" customFormat="1" ht="18.75" hidden="1" customHeight="1" outlineLevel="1" thickBot="1" x14ac:dyDescent="0.25">
      <c r="A659" s="59" t="s">
        <v>11</v>
      </c>
      <c r="B659" s="77">
        <v>2.496</v>
      </c>
      <c r="C659" s="75">
        <v>2.496</v>
      </c>
      <c r="D659" s="75">
        <v>2.496</v>
      </c>
      <c r="E659" s="75">
        <v>2.496</v>
      </c>
      <c r="F659" s="75">
        <v>2.496</v>
      </c>
      <c r="G659" s="75">
        <v>2.496</v>
      </c>
      <c r="H659" s="75">
        <v>2.496</v>
      </c>
      <c r="I659" s="75">
        <v>2.496</v>
      </c>
      <c r="J659" s="75">
        <v>2.496</v>
      </c>
      <c r="K659" s="75">
        <v>2.496</v>
      </c>
      <c r="L659" s="75">
        <v>2.496</v>
      </c>
      <c r="M659" s="75">
        <v>2.496</v>
      </c>
      <c r="N659" s="75">
        <v>2.496</v>
      </c>
      <c r="O659" s="75">
        <v>2.496</v>
      </c>
      <c r="P659" s="75">
        <v>2.496</v>
      </c>
      <c r="Q659" s="75">
        <v>2.496</v>
      </c>
      <c r="R659" s="75">
        <v>2.496</v>
      </c>
      <c r="S659" s="75">
        <v>2.496</v>
      </c>
      <c r="T659" s="75">
        <v>2.496</v>
      </c>
      <c r="U659" s="75">
        <v>2.496</v>
      </c>
      <c r="V659" s="75">
        <v>2.496</v>
      </c>
      <c r="W659" s="75">
        <v>2.496</v>
      </c>
      <c r="X659" s="75">
        <v>2.496</v>
      </c>
      <c r="Y659" s="82">
        <v>2.496</v>
      </c>
    </row>
    <row r="660" spans="1:25" s="108" customFormat="1" ht="18.75" customHeight="1" collapsed="1" thickBot="1" x14ac:dyDescent="0.25">
      <c r="A660" s="109">
        <v>5</v>
      </c>
      <c r="B660" s="101">
        <f t="shared" ref="B660:Y660" si="225">SUM(B661:B663)</f>
        <v>953.13599999999997</v>
      </c>
      <c r="C660" s="102">
        <f t="shared" si="225"/>
        <v>952.63599999999997</v>
      </c>
      <c r="D660" s="102">
        <f t="shared" si="225"/>
        <v>950.02599999999995</v>
      </c>
      <c r="E660" s="103">
        <f t="shared" si="225"/>
        <v>964.94600000000003</v>
      </c>
      <c r="F660" s="103">
        <f t="shared" si="225"/>
        <v>948.86599999999999</v>
      </c>
      <c r="G660" s="103">
        <f t="shared" si="225"/>
        <v>960.15599999999995</v>
      </c>
      <c r="H660" s="103">
        <f t="shared" si="225"/>
        <v>960.65599999999995</v>
      </c>
      <c r="I660" s="103">
        <f t="shared" si="225"/>
        <v>950.16599999999994</v>
      </c>
      <c r="J660" s="103">
        <f t="shared" si="225"/>
        <v>955.05599999999993</v>
      </c>
      <c r="K660" s="104">
        <f t="shared" si="225"/>
        <v>949.36599999999999</v>
      </c>
      <c r="L660" s="103">
        <f t="shared" si="225"/>
        <v>944.73599999999999</v>
      </c>
      <c r="M660" s="105">
        <f t="shared" si="225"/>
        <v>948.42599999999993</v>
      </c>
      <c r="N660" s="104">
        <f t="shared" si="225"/>
        <v>958.15599999999995</v>
      </c>
      <c r="O660" s="103">
        <f t="shared" si="225"/>
        <v>950.92599999999993</v>
      </c>
      <c r="P660" s="105">
        <f t="shared" si="225"/>
        <v>954.48599999999999</v>
      </c>
      <c r="Q660" s="106">
        <f t="shared" si="225"/>
        <v>974.77599999999995</v>
      </c>
      <c r="R660" s="103">
        <f t="shared" si="225"/>
        <v>970.99599999999998</v>
      </c>
      <c r="S660" s="106">
        <f t="shared" si="225"/>
        <v>972.92599999999993</v>
      </c>
      <c r="T660" s="103">
        <f t="shared" si="225"/>
        <v>964.00599999999997</v>
      </c>
      <c r="U660" s="102">
        <f t="shared" si="225"/>
        <v>953.28599999999994</v>
      </c>
      <c r="V660" s="102">
        <f t="shared" si="225"/>
        <v>932.14599999999996</v>
      </c>
      <c r="W660" s="102">
        <f t="shared" si="225"/>
        <v>943.07600000000002</v>
      </c>
      <c r="X660" s="102">
        <f t="shared" si="225"/>
        <v>932.71600000000001</v>
      </c>
      <c r="Y660" s="107">
        <f t="shared" si="225"/>
        <v>932.43600000000004</v>
      </c>
    </row>
    <row r="661" spans="1:25" s="62" customFormat="1" ht="18.75" hidden="1" customHeight="1" outlineLevel="1" x14ac:dyDescent="0.2">
      <c r="A661" s="58" t="s">
        <v>8</v>
      </c>
      <c r="B661" s="70">
        <f>B31</f>
        <v>950.64</v>
      </c>
      <c r="C661" s="70">
        <f t="shared" ref="C661:Y661" si="226">C31</f>
        <v>950.14</v>
      </c>
      <c r="D661" s="70">
        <f t="shared" si="226"/>
        <v>947.53</v>
      </c>
      <c r="E661" s="70">
        <f t="shared" si="226"/>
        <v>962.45</v>
      </c>
      <c r="F661" s="70">
        <f t="shared" si="226"/>
        <v>946.37</v>
      </c>
      <c r="G661" s="70">
        <f t="shared" si="226"/>
        <v>957.66</v>
      </c>
      <c r="H661" s="70">
        <f t="shared" si="226"/>
        <v>958.16</v>
      </c>
      <c r="I661" s="70">
        <f t="shared" si="226"/>
        <v>947.67</v>
      </c>
      <c r="J661" s="70">
        <f t="shared" si="226"/>
        <v>952.56</v>
      </c>
      <c r="K661" s="70">
        <f t="shared" si="226"/>
        <v>946.87</v>
      </c>
      <c r="L661" s="70">
        <f t="shared" si="226"/>
        <v>942.24</v>
      </c>
      <c r="M661" s="70">
        <f t="shared" si="226"/>
        <v>945.93</v>
      </c>
      <c r="N661" s="70">
        <f t="shared" si="226"/>
        <v>955.66</v>
      </c>
      <c r="O661" s="70">
        <f t="shared" si="226"/>
        <v>948.43</v>
      </c>
      <c r="P661" s="70">
        <f t="shared" si="226"/>
        <v>951.99</v>
      </c>
      <c r="Q661" s="70">
        <f t="shared" si="226"/>
        <v>972.28</v>
      </c>
      <c r="R661" s="70">
        <f t="shared" si="226"/>
        <v>968.5</v>
      </c>
      <c r="S661" s="70">
        <f t="shared" si="226"/>
        <v>970.43</v>
      </c>
      <c r="T661" s="70">
        <f t="shared" si="226"/>
        <v>961.51</v>
      </c>
      <c r="U661" s="70">
        <f t="shared" si="226"/>
        <v>950.79</v>
      </c>
      <c r="V661" s="70">
        <f t="shared" si="226"/>
        <v>929.65</v>
      </c>
      <c r="W661" s="70">
        <f t="shared" si="226"/>
        <v>940.58</v>
      </c>
      <c r="X661" s="70">
        <f t="shared" si="226"/>
        <v>930.22</v>
      </c>
      <c r="Y661" s="70">
        <f t="shared" si="226"/>
        <v>929.94</v>
      </c>
    </row>
    <row r="662" spans="1:25" s="62" customFormat="1" ht="18.75" hidden="1" customHeight="1" outlineLevel="1" x14ac:dyDescent="0.2">
      <c r="A662" s="53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59" t="s">
        <v>11</v>
      </c>
      <c r="B663" s="77">
        <v>2.496</v>
      </c>
      <c r="C663" s="75">
        <v>2.496</v>
      </c>
      <c r="D663" s="75">
        <v>2.496</v>
      </c>
      <c r="E663" s="75">
        <v>2.496</v>
      </c>
      <c r="F663" s="75">
        <v>2.496</v>
      </c>
      <c r="G663" s="75">
        <v>2.496</v>
      </c>
      <c r="H663" s="75">
        <v>2.496</v>
      </c>
      <c r="I663" s="75">
        <v>2.496</v>
      </c>
      <c r="J663" s="75">
        <v>2.496</v>
      </c>
      <c r="K663" s="75">
        <v>2.496</v>
      </c>
      <c r="L663" s="75">
        <v>2.496</v>
      </c>
      <c r="M663" s="75">
        <v>2.496</v>
      </c>
      <c r="N663" s="75">
        <v>2.496</v>
      </c>
      <c r="O663" s="75">
        <v>2.496</v>
      </c>
      <c r="P663" s="75">
        <v>2.496</v>
      </c>
      <c r="Q663" s="75">
        <v>2.496</v>
      </c>
      <c r="R663" s="75">
        <v>2.496</v>
      </c>
      <c r="S663" s="75">
        <v>2.496</v>
      </c>
      <c r="T663" s="75">
        <v>2.496</v>
      </c>
      <c r="U663" s="75">
        <v>2.496</v>
      </c>
      <c r="V663" s="75">
        <v>2.496</v>
      </c>
      <c r="W663" s="75">
        <v>2.496</v>
      </c>
      <c r="X663" s="75">
        <v>2.496</v>
      </c>
      <c r="Y663" s="82">
        <v>2.496</v>
      </c>
    </row>
    <row r="664" spans="1:25" s="108" customFormat="1" ht="18.75" customHeight="1" collapsed="1" thickBot="1" x14ac:dyDescent="0.25">
      <c r="A664" s="144">
        <v>6</v>
      </c>
      <c r="B664" s="101">
        <f t="shared" ref="B664:Y664" si="227">SUM(B665:B667)</f>
        <v>901.15599999999995</v>
      </c>
      <c r="C664" s="102">
        <f t="shared" si="227"/>
        <v>907.26599999999996</v>
      </c>
      <c r="D664" s="102">
        <f t="shared" si="227"/>
        <v>910.54599999999994</v>
      </c>
      <c r="E664" s="103">
        <f t="shared" si="227"/>
        <v>924.90599999999995</v>
      </c>
      <c r="F664" s="103">
        <f t="shared" si="227"/>
        <v>920.58600000000001</v>
      </c>
      <c r="G664" s="103">
        <f t="shared" si="227"/>
        <v>924.16599999999994</v>
      </c>
      <c r="H664" s="103">
        <f t="shared" si="227"/>
        <v>926.24599999999998</v>
      </c>
      <c r="I664" s="103">
        <f t="shared" si="227"/>
        <v>919.01599999999996</v>
      </c>
      <c r="J664" s="103">
        <f t="shared" si="227"/>
        <v>921.41599999999994</v>
      </c>
      <c r="K664" s="104">
        <f t="shared" si="227"/>
        <v>917.18600000000004</v>
      </c>
      <c r="L664" s="103">
        <f t="shared" si="227"/>
        <v>910.93600000000004</v>
      </c>
      <c r="M664" s="105">
        <f t="shared" si="227"/>
        <v>905.37599999999998</v>
      </c>
      <c r="N664" s="104">
        <f t="shared" si="227"/>
        <v>902.60599999999999</v>
      </c>
      <c r="O664" s="103">
        <f t="shared" si="227"/>
        <v>898.67599999999993</v>
      </c>
      <c r="P664" s="105">
        <f t="shared" si="227"/>
        <v>907.39599999999996</v>
      </c>
      <c r="Q664" s="106">
        <f t="shared" si="227"/>
        <v>958.76599999999996</v>
      </c>
      <c r="R664" s="103">
        <f t="shared" si="227"/>
        <v>932.41599999999994</v>
      </c>
      <c r="S664" s="106">
        <f t="shared" si="227"/>
        <v>930.42599999999993</v>
      </c>
      <c r="T664" s="103">
        <f t="shared" si="227"/>
        <v>918.82600000000002</v>
      </c>
      <c r="U664" s="102">
        <f t="shared" si="227"/>
        <v>908.976</v>
      </c>
      <c r="V664" s="102">
        <f t="shared" si="227"/>
        <v>902.02599999999995</v>
      </c>
      <c r="W664" s="102">
        <f t="shared" si="227"/>
        <v>911.20600000000002</v>
      </c>
      <c r="X664" s="102">
        <f t="shared" si="227"/>
        <v>905.29599999999994</v>
      </c>
      <c r="Y664" s="107">
        <f t="shared" si="227"/>
        <v>901.50599999999997</v>
      </c>
    </row>
    <row r="665" spans="1:25" s="62" customFormat="1" ht="18.75" hidden="1" customHeight="1" outlineLevel="1" x14ac:dyDescent="0.2">
      <c r="A665" s="56" t="s">
        <v>8</v>
      </c>
      <c r="B665" s="70">
        <f>B36</f>
        <v>898.66</v>
      </c>
      <c r="C665" s="70">
        <f t="shared" ref="C665:Y665" si="228">C36</f>
        <v>904.77</v>
      </c>
      <c r="D665" s="70">
        <f t="shared" si="228"/>
        <v>908.05</v>
      </c>
      <c r="E665" s="70">
        <f t="shared" si="228"/>
        <v>922.41</v>
      </c>
      <c r="F665" s="70">
        <f t="shared" si="228"/>
        <v>918.09</v>
      </c>
      <c r="G665" s="70">
        <f t="shared" si="228"/>
        <v>921.67</v>
      </c>
      <c r="H665" s="70">
        <f t="shared" si="228"/>
        <v>923.75</v>
      </c>
      <c r="I665" s="70">
        <f t="shared" si="228"/>
        <v>916.52</v>
      </c>
      <c r="J665" s="70">
        <f t="shared" si="228"/>
        <v>918.92</v>
      </c>
      <c r="K665" s="70">
        <f t="shared" si="228"/>
        <v>914.69</v>
      </c>
      <c r="L665" s="70">
        <f t="shared" si="228"/>
        <v>908.44</v>
      </c>
      <c r="M665" s="70">
        <f t="shared" si="228"/>
        <v>902.88</v>
      </c>
      <c r="N665" s="70">
        <f t="shared" si="228"/>
        <v>900.11</v>
      </c>
      <c r="O665" s="70">
        <f t="shared" si="228"/>
        <v>896.18</v>
      </c>
      <c r="P665" s="70">
        <f t="shared" si="228"/>
        <v>904.9</v>
      </c>
      <c r="Q665" s="70">
        <f t="shared" si="228"/>
        <v>956.27</v>
      </c>
      <c r="R665" s="70">
        <f t="shared" si="228"/>
        <v>929.92</v>
      </c>
      <c r="S665" s="70">
        <f t="shared" si="228"/>
        <v>927.93</v>
      </c>
      <c r="T665" s="70">
        <f t="shared" si="228"/>
        <v>916.33</v>
      </c>
      <c r="U665" s="70">
        <f t="shared" si="228"/>
        <v>906.48</v>
      </c>
      <c r="V665" s="70">
        <f t="shared" si="228"/>
        <v>899.53</v>
      </c>
      <c r="W665" s="70">
        <f t="shared" si="228"/>
        <v>908.71</v>
      </c>
      <c r="X665" s="70">
        <f t="shared" si="228"/>
        <v>902.8</v>
      </c>
      <c r="Y665" s="70">
        <f t="shared" si="228"/>
        <v>899.01</v>
      </c>
    </row>
    <row r="666" spans="1:25" s="62" customFormat="1" ht="18.75" hidden="1" customHeight="1" outlineLevel="1" x14ac:dyDescent="0.2">
      <c r="A666" s="53" t="s">
        <v>10</v>
      </c>
      <c r="B666" s="76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81"/>
    </row>
    <row r="667" spans="1:25" s="62" customFormat="1" ht="18.75" hidden="1" customHeight="1" outlineLevel="1" thickBot="1" x14ac:dyDescent="0.25">
      <c r="A667" s="59" t="s">
        <v>11</v>
      </c>
      <c r="B667" s="77">
        <v>2.496</v>
      </c>
      <c r="C667" s="75">
        <v>2.496</v>
      </c>
      <c r="D667" s="75">
        <v>2.496</v>
      </c>
      <c r="E667" s="75">
        <v>2.496</v>
      </c>
      <c r="F667" s="75">
        <v>2.496</v>
      </c>
      <c r="G667" s="75">
        <v>2.496</v>
      </c>
      <c r="H667" s="75">
        <v>2.496</v>
      </c>
      <c r="I667" s="75">
        <v>2.496</v>
      </c>
      <c r="J667" s="75">
        <v>2.496</v>
      </c>
      <c r="K667" s="75">
        <v>2.496</v>
      </c>
      <c r="L667" s="75">
        <v>2.496</v>
      </c>
      <c r="M667" s="75">
        <v>2.496</v>
      </c>
      <c r="N667" s="75">
        <v>2.496</v>
      </c>
      <c r="O667" s="75">
        <v>2.496</v>
      </c>
      <c r="P667" s="75">
        <v>2.496</v>
      </c>
      <c r="Q667" s="75">
        <v>2.496</v>
      </c>
      <c r="R667" s="75">
        <v>2.496</v>
      </c>
      <c r="S667" s="75">
        <v>2.496</v>
      </c>
      <c r="T667" s="75">
        <v>2.496</v>
      </c>
      <c r="U667" s="75">
        <v>2.496</v>
      </c>
      <c r="V667" s="75">
        <v>2.496</v>
      </c>
      <c r="W667" s="75">
        <v>2.496</v>
      </c>
      <c r="X667" s="75">
        <v>2.496</v>
      </c>
      <c r="Y667" s="82">
        <v>2.496</v>
      </c>
    </row>
    <row r="668" spans="1:25" s="108" customFormat="1" ht="18.75" customHeight="1" collapsed="1" thickBot="1" x14ac:dyDescent="0.25">
      <c r="A668" s="109">
        <v>7</v>
      </c>
      <c r="B668" s="101">
        <f t="shared" ref="B668:Y668" si="229">SUM(B669:B671)</f>
        <v>1042.6760000000002</v>
      </c>
      <c r="C668" s="102">
        <f t="shared" si="229"/>
        <v>1066.6860000000001</v>
      </c>
      <c r="D668" s="102">
        <f t="shared" si="229"/>
        <v>1102.6660000000002</v>
      </c>
      <c r="E668" s="103">
        <f t="shared" si="229"/>
        <v>1150.2460000000001</v>
      </c>
      <c r="F668" s="103">
        <f t="shared" si="229"/>
        <v>1146.8860000000002</v>
      </c>
      <c r="G668" s="103">
        <f t="shared" si="229"/>
        <v>1060.3960000000002</v>
      </c>
      <c r="H668" s="103">
        <f t="shared" si="229"/>
        <v>1118.6660000000002</v>
      </c>
      <c r="I668" s="103">
        <f t="shared" si="229"/>
        <v>1106.9960000000001</v>
      </c>
      <c r="J668" s="103">
        <f t="shared" si="229"/>
        <v>1088.4760000000001</v>
      </c>
      <c r="K668" s="104">
        <f t="shared" si="229"/>
        <v>1076.316</v>
      </c>
      <c r="L668" s="103">
        <f t="shared" si="229"/>
        <v>1063.336</v>
      </c>
      <c r="M668" s="105">
        <f t="shared" si="229"/>
        <v>1069.0160000000001</v>
      </c>
      <c r="N668" s="104">
        <f t="shared" si="229"/>
        <v>1089.4060000000002</v>
      </c>
      <c r="O668" s="103">
        <f t="shared" si="229"/>
        <v>1090.1860000000001</v>
      </c>
      <c r="P668" s="105">
        <f t="shared" si="229"/>
        <v>1100.6860000000001</v>
      </c>
      <c r="Q668" s="106">
        <f t="shared" si="229"/>
        <v>1149.9560000000001</v>
      </c>
      <c r="R668" s="103">
        <f t="shared" si="229"/>
        <v>1145.6560000000002</v>
      </c>
      <c r="S668" s="106">
        <f t="shared" si="229"/>
        <v>1111.826</v>
      </c>
      <c r="T668" s="103">
        <f t="shared" si="229"/>
        <v>1071.096</v>
      </c>
      <c r="U668" s="102">
        <f t="shared" si="229"/>
        <v>1101.566</v>
      </c>
      <c r="V668" s="102">
        <f t="shared" si="229"/>
        <v>1076.1360000000002</v>
      </c>
      <c r="W668" s="102">
        <f t="shared" si="229"/>
        <v>1065.7560000000001</v>
      </c>
      <c r="X668" s="102">
        <f t="shared" si="229"/>
        <v>1049.0360000000001</v>
      </c>
      <c r="Y668" s="107">
        <f t="shared" si="229"/>
        <v>1067.096</v>
      </c>
    </row>
    <row r="669" spans="1:25" s="62" customFormat="1" ht="18.75" hidden="1" customHeight="1" outlineLevel="1" x14ac:dyDescent="0.2">
      <c r="A669" s="56" t="s">
        <v>8</v>
      </c>
      <c r="B669" s="70">
        <f>B41</f>
        <v>1040.18</v>
      </c>
      <c r="C669" s="70">
        <f t="shared" ref="C669:Y669" si="230">C41</f>
        <v>1064.19</v>
      </c>
      <c r="D669" s="70">
        <f t="shared" si="230"/>
        <v>1100.17</v>
      </c>
      <c r="E669" s="70">
        <f t="shared" si="230"/>
        <v>1147.75</v>
      </c>
      <c r="F669" s="70">
        <f t="shared" si="230"/>
        <v>1144.3900000000001</v>
      </c>
      <c r="G669" s="70">
        <f t="shared" si="230"/>
        <v>1057.9000000000001</v>
      </c>
      <c r="H669" s="70">
        <f t="shared" si="230"/>
        <v>1116.17</v>
      </c>
      <c r="I669" s="70">
        <f t="shared" si="230"/>
        <v>1104.5</v>
      </c>
      <c r="J669" s="70">
        <f t="shared" si="230"/>
        <v>1085.98</v>
      </c>
      <c r="K669" s="70">
        <f t="shared" si="230"/>
        <v>1073.82</v>
      </c>
      <c r="L669" s="70">
        <f t="shared" si="230"/>
        <v>1060.8399999999999</v>
      </c>
      <c r="M669" s="70">
        <f t="shared" si="230"/>
        <v>1066.52</v>
      </c>
      <c r="N669" s="70">
        <f t="shared" si="230"/>
        <v>1086.9100000000001</v>
      </c>
      <c r="O669" s="70">
        <f t="shared" si="230"/>
        <v>1087.69</v>
      </c>
      <c r="P669" s="70">
        <f t="shared" si="230"/>
        <v>1098.19</v>
      </c>
      <c r="Q669" s="70">
        <f t="shared" si="230"/>
        <v>1147.46</v>
      </c>
      <c r="R669" s="70">
        <f t="shared" si="230"/>
        <v>1143.1600000000001</v>
      </c>
      <c r="S669" s="70">
        <f t="shared" si="230"/>
        <v>1109.33</v>
      </c>
      <c r="T669" s="70">
        <f t="shared" si="230"/>
        <v>1068.5999999999999</v>
      </c>
      <c r="U669" s="70">
        <f t="shared" si="230"/>
        <v>1099.07</v>
      </c>
      <c r="V669" s="70">
        <f t="shared" si="230"/>
        <v>1073.6400000000001</v>
      </c>
      <c r="W669" s="70">
        <f t="shared" si="230"/>
        <v>1063.26</v>
      </c>
      <c r="X669" s="70">
        <f t="shared" si="230"/>
        <v>1046.54</v>
      </c>
      <c r="Y669" s="70">
        <f t="shared" si="230"/>
        <v>1064.5999999999999</v>
      </c>
    </row>
    <row r="670" spans="1:25" s="62" customFormat="1" ht="18.75" hidden="1" customHeight="1" outlineLevel="1" x14ac:dyDescent="0.2">
      <c r="A670" s="53" t="s">
        <v>10</v>
      </c>
      <c r="B670" s="76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81"/>
    </row>
    <row r="671" spans="1:25" s="62" customFormat="1" ht="18.75" hidden="1" customHeight="1" outlineLevel="1" thickBot="1" x14ac:dyDescent="0.25">
      <c r="A671" s="59" t="s">
        <v>11</v>
      </c>
      <c r="B671" s="77">
        <v>2.496</v>
      </c>
      <c r="C671" s="75">
        <v>2.496</v>
      </c>
      <c r="D671" s="75">
        <v>2.496</v>
      </c>
      <c r="E671" s="75">
        <v>2.496</v>
      </c>
      <c r="F671" s="75">
        <v>2.496</v>
      </c>
      <c r="G671" s="75">
        <v>2.496</v>
      </c>
      <c r="H671" s="75">
        <v>2.496</v>
      </c>
      <c r="I671" s="75">
        <v>2.496</v>
      </c>
      <c r="J671" s="75">
        <v>2.496</v>
      </c>
      <c r="K671" s="75">
        <v>2.496</v>
      </c>
      <c r="L671" s="75">
        <v>2.496</v>
      </c>
      <c r="M671" s="75">
        <v>2.496</v>
      </c>
      <c r="N671" s="75">
        <v>2.496</v>
      </c>
      <c r="O671" s="75">
        <v>2.496</v>
      </c>
      <c r="P671" s="75">
        <v>2.496</v>
      </c>
      <c r="Q671" s="75">
        <v>2.496</v>
      </c>
      <c r="R671" s="75">
        <v>2.496</v>
      </c>
      <c r="S671" s="75">
        <v>2.496</v>
      </c>
      <c r="T671" s="75">
        <v>2.496</v>
      </c>
      <c r="U671" s="75">
        <v>2.496</v>
      </c>
      <c r="V671" s="75">
        <v>2.496</v>
      </c>
      <c r="W671" s="75">
        <v>2.496</v>
      </c>
      <c r="X671" s="75">
        <v>2.496</v>
      </c>
      <c r="Y671" s="82">
        <v>2.496</v>
      </c>
    </row>
    <row r="672" spans="1:25" s="108" customFormat="1" ht="18.75" customHeight="1" collapsed="1" thickBot="1" x14ac:dyDescent="0.25">
      <c r="A672" s="112">
        <v>8</v>
      </c>
      <c r="B672" s="101">
        <f t="shared" ref="B672:Y672" si="231">SUM(B673:B675)</f>
        <v>902.54599999999994</v>
      </c>
      <c r="C672" s="102">
        <f t="shared" si="231"/>
        <v>923.226</v>
      </c>
      <c r="D672" s="102">
        <f t="shared" si="231"/>
        <v>904.41599999999994</v>
      </c>
      <c r="E672" s="103">
        <f t="shared" si="231"/>
        <v>921.98599999999999</v>
      </c>
      <c r="F672" s="103">
        <f t="shared" si="231"/>
        <v>932.10599999999999</v>
      </c>
      <c r="G672" s="103">
        <f t="shared" si="231"/>
        <v>939.11599999999999</v>
      </c>
      <c r="H672" s="103">
        <f t="shared" si="231"/>
        <v>939.52599999999995</v>
      </c>
      <c r="I672" s="103">
        <f t="shared" si="231"/>
        <v>941.20600000000002</v>
      </c>
      <c r="J672" s="103">
        <f t="shared" si="231"/>
        <v>928.44600000000003</v>
      </c>
      <c r="K672" s="104">
        <f t="shared" si="231"/>
        <v>907.88599999999997</v>
      </c>
      <c r="L672" s="103">
        <f t="shared" si="231"/>
        <v>917.73599999999999</v>
      </c>
      <c r="M672" s="105">
        <f t="shared" si="231"/>
        <v>916.39599999999996</v>
      </c>
      <c r="N672" s="104">
        <f t="shared" si="231"/>
        <v>919.51599999999996</v>
      </c>
      <c r="O672" s="103">
        <f t="shared" si="231"/>
        <v>925.95600000000002</v>
      </c>
      <c r="P672" s="105">
        <f t="shared" si="231"/>
        <v>927.346</v>
      </c>
      <c r="Q672" s="106">
        <f t="shared" si="231"/>
        <v>947.87599999999998</v>
      </c>
      <c r="R672" s="103">
        <f t="shared" si="231"/>
        <v>942.26599999999996</v>
      </c>
      <c r="S672" s="106">
        <f t="shared" si="231"/>
        <v>939.01599999999996</v>
      </c>
      <c r="T672" s="103">
        <f t="shared" si="231"/>
        <v>913.76599999999996</v>
      </c>
      <c r="U672" s="102">
        <f t="shared" si="231"/>
        <v>914.96600000000001</v>
      </c>
      <c r="V672" s="102">
        <f t="shared" si="231"/>
        <v>916.50599999999997</v>
      </c>
      <c r="W672" s="102">
        <f t="shared" si="231"/>
        <v>916.90599999999995</v>
      </c>
      <c r="X672" s="102">
        <f t="shared" si="231"/>
        <v>914.35599999999999</v>
      </c>
      <c r="Y672" s="107">
        <f t="shared" si="231"/>
        <v>915.01599999999996</v>
      </c>
    </row>
    <row r="673" spans="1:25" s="62" customFormat="1" ht="18.75" hidden="1" customHeight="1" outlineLevel="1" x14ac:dyDescent="0.2">
      <c r="A673" s="56" t="s">
        <v>8</v>
      </c>
      <c r="B673" s="70">
        <f>B46</f>
        <v>900.05</v>
      </c>
      <c r="C673" s="70">
        <f t="shared" ref="C673:Y673" si="232">C46</f>
        <v>920.73</v>
      </c>
      <c r="D673" s="70">
        <f t="shared" si="232"/>
        <v>901.92</v>
      </c>
      <c r="E673" s="70">
        <f t="shared" si="232"/>
        <v>919.49</v>
      </c>
      <c r="F673" s="70">
        <f t="shared" si="232"/>
        <v>929.61</v>
      </c>
      <c r="G673" s="70">
        <f t="shared" si="232"/>
        <v>936.62</v>
      </c>
      <c r="H673" s="70">
        <f t="shared" si="232"/>
        <v>937.03</v>
      </c>
      <c r="I673" s="70">
        <f t="shared" si="232"/>
        <v>938.71</v>
      </c>
      <c r="J673" s="70">
        <f t="shared" si="232"/>
        <v>925.95</v>
      </c>
      <c r="K673" s="70">
        <f t="shared" si="232"/>
        <v>905.39</v>
      </c>
      <c r="L673" s="70">
        <f t="shared" si="232"/>
        <v>915.24</v>
      </c>
      <c r="M673" s="70">
        <f t="shared" si="232"/>
        <v>913.9</v>
      </c>
      <c r="N673" s="70">
        <f t="shared" si="232"/>
        <v>917.02</v>
      </c>
      <c r="O673" s="70">
        <f t="shared" si="232"/>
        <v>923.46</v>
      </c>
      <c r="P673" s="70">
        <f t="shared" si="232"/>
        <v>924.85</v>
      </c>
      <c r="Q673" s="70">
        <f t="shared" si="232"/>
        <v>945.38</v>
      </c>
      <c r="R673" s="70">
        <f t="shared" si="232"/>
        <v>939.77</v>
      </c>
      <c r="S673" s="70">
        <f t="shared" si="232"/>
        <v>936.52</v>
      </c>
      <c r="T673" s="70">
        <f t="shared" si="232"/>
        <v>911.27</v>
      </c>
      <c r="U673" s="70">
        <f t="shared" si="232"/>
        <v>912.47</v>
      </c>
      <c r="V673" s="70">
        <f t="shared" si="232"/>
        <v>914.01</v>
      </c>
      <c r="W673" s="70">
        <f t="shared" si="232"/>
        <v>914.41</v>
      </c>
      <c r="X673" s="70">
        <f t="shared" si="232"/>
        <v>911.86</v>
      </c>
      <c r="Y673" s="70">
        <f t="shared" si="232"/>
        <v>912.52</v>
      </c>
    </row>
    <row r="674" spans="1:25" s="62" customFormat="1" ht="18.75" hidden="1" customHeight="1" outlineLevel="1" x14ac:dyDescent="0.2">
      <c r="A674" s="53" t="s">
        <v>10</v>
      </c>
      <c r="B674" s="76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5" s="62" customFormat="1" ht="18.75" hidden="1" customHeight="1" outlineLevel="1" thickBot="1" x14ac:dyDescent="0.25">
      <c r="A675" s="59" t="s">
        <v>11</v>
      </c>
      <c r="B675" s="77">
        <v>2.496</v>
      </c>
      <c r="C675" s="75">
        <v>2.496</v>
      </c>
      <c r="D675" s="75">
        <v>2.496</v>
      </c>
      <c r="E675" s="75">
        <v>2.496</v>
      </c>
      <c r="F675" s="75">
        <v>2.496</v>
      </c>
      <c r="G675" s="75">
        <v>2.496</v>
      </c>
      <c r="H675" s="75">
        <v>2.496</v>
      </c>
      <c r="I675" s="75">
        <v>2.496</v>
      </c>
      <c r="J675" s="75">
        <v>2.496</v>
      </c>
      <c r="K675" s="75">
        <v>2.496</v>
      </c>
      <c r="L675" s="75">
        <v>2.496</v>
      </c>
      <c r="M675" s="75">
        <v>2.496</v>
      </c>
      <c r="N675" s="75">
        <v>2.496</v>
      </c>
      <c r="O675" s="75">
        <v>2.496</v>
      </c>
      <c r="P675" s="75">
        <v>2.496</v>
      </c>
      <c r="Q675" s="75">
        <v>2.496</v>
      </c>
      <c r="R675" s="75">
        <v>2.496</v>
      </c>
      <c r="S675" s="75">
        <v>2.496</v>
      </c>
      <c r="T675" s="75">
        <v>2.496</v>
      </c>
      <c r="U675" s="75">
        <v>2.496</v>
      </c>
      <c r="V675" s="75">
        <v>2.496</v>
      </c>
      <c r="W675" s="75">
        <v>2.496</v>
      </c>
      <c r="X675" s="75">
        <v>2.496</v>
      </c>
      <c r="Y675" s="82">
        <v>2.496</v>
      </c>
    </row>
    <row r="676" spans="1:25" s="108" customFormat="1" ht="18.75" customHeight="1" collapsed="1" thickBot="1" x14ac:dyDescent="0.25">
      <c r="A676" s="109">
        <v>9</v>
      </c>
      <c r="B676" s="101">
        <f t="shared" ref="B676:Y676" si="233">SUM(B677:B679)</f>
        <v>911.77599999999995</v>
      </c>
      <c r="C676" s="102">
        <f t="shared" si="233"/>
        <v>909.20600000000002</v>
      </c>
      <c r="D676" s="102">
        <f t="shared" si="233"/>
        <v>909.85599999999999</v>
      </c>
      <c r="E676" s="103">
        <f t="shared" si="233"/>
        <v>920.26599999999996</v>
      </c>
      <c r="F676" s="103">
        <f t="shared" si="233"/>
        <v>916.30599999999993</v>
      </c>
      <c r="G676" s="103">
        <f t="shared" si="233"/>
        <v>919.90599999999995</v>
      </c>
      <c r="H676" s="103">
        <f t="shared" si="233"/>
        <v>938.01599999999996</v>
      </c>
      <c r="I676" s="103">
        <f t="shared" si="233"/>
        <v>928.06600000000003</v>
      </c>
      <c r="J676" s="103">
        <f t="shared" si="233"/>
        <v>928.46600000000001</v>
      </c>
      <c r="K676" s="104">
        <f t="shared" si="233"/>
        <v>925.55599999999993</v>
      </c>
      <c r="L676" s="103">
        <f t="shared" si="233"/>
        <v>927.68600000000004</v>
      </c>
      <c r="M676" s="105">
        <f t="shared" si="233"/>
        <v>932.24599999999998</v>
      </c>
      <c r="N676" s="104">
        <f t="shared" si="233"/>
        <v>928.23599999999999</v>
      </c>
      <c r="O676" s="103">
        <f t="shared" si="233"/>
        <v>920.15599999999995</v>
      </c>
      <c r="P676" s="105">
        <f t="shared" si="233"/>
        <v>928.08600000000001</v>
      </c>
      <c r="Q676" s="106">
        <f t="shared" si="233"/>
        <v>938.05599999999993</v>
      </c>
      <c r="R676" s="103">
        <f t="shared" si="233"/>
        <v>932.19600000000003</v>
      </c>
      <c r="S676" s="106">
        <f t="shared" si="233"/>
        <v>927.77599999999995</v>
      </c>
      <c r="T676" s="103">
        <f t="shared" si="233"/>
        <v>913.78599999999994</v>
      </c>
      <c r="U676" s="102">
        <f t="shared" si="233"/>
        <v>927.43600000000004</v>
      </c>
      <c r="V676" s="102">
        <f t="shared" si="233"/>
        <v>918.49599999999998</v>
      </c>
      <c r="W676" s="102">
        <f t="shared" si="233"/>
        <v>912.50599999999997</v>
      </c>
      <c r="X676" s="102">
        <f t="shared" si="233"/>
        <v>906.60599999999999</v>
      </c>
      <c r="Y676" s="107">
        <f t="shared" si="233"/>
        <v>906.87599999999998</v>
      </c>
    </row>
    <row r="677" spans="1:25" s="62" customFormat="1" ht="18.75" hidden="1" customHeight="1" outlineLevel="1" x14ac:dyDescent="0.2">
      <c r="A677" s="117" t="s">
        <v>8</v>
      </c>
      <c r="B677" s="70">
        <f>B51</f>
        <v>909.28</v>
      </c>
      <c r="C677" s="70">
        <f t="shared" ref="C677:Y677" si="234">C51</f>
        <v>906.71</v>
      </c>
      <c r="D677" s="70">
        <f t="shared" si="234"/>
        <v>907.36</v>
      </c>
      <c r="E677" s="70">
        <f t="shared" si="234"/>
        <v>917.77</v>
      </c>
      <c r="F677" s="70">
        <f t="shared" si="234"/>
        <v>913.81</v>
      </c>
      <c r="G677" s="70">
        <f t="shared" si="234"/>
        <v>917.41</v>
      </c>
      <c r="H677" s="70">
        <f t="shared" si="234"/>
        <v>935.52</v>
      </c>
      <c r="I677" s="70">
        <f t="shared" si="234"/>
        <v>925.57</v>
      </c>
      <c r="J677" s="70">
        <f t="shared" si="234"/>
        <v>925.97</v>
      </c>
      <c r="K677" s="70">
        <f t="shared" si="234"/>
        <v>923.06</v>
      </c>
      <c r="L677" s="70">
        <f t="shared" si="234"/>
        <v>925.19</v>
      </c>
      <c r="M677" s="70">
        <f t="shared" si="234"/>
        <v>929.75</v>
      </c>
      <c r="N677" s="70">
        <f t="shared" si="234"/>
        <v>925.74</v>
      </c>
      <c r="O677" s="70">
        <f t="shared" si="234"/>
        <v>917.66</v>
      </c>
      <c r="P677" s="70">
        <f t="shared" si="234"/>
        <v>925.59</v>
      </c>
      <c r="Q677" s="70">
        <f t="shared" si="234"/>
        <v>935.56</v>
      </c>
      <c r="R677" s="70">
        <f t="shared" si="234"/>
        <v>929.7</v>
      </c>
      <c r="S677" s="70">
        <f t="shared" si="234"/>
        <v>925.28</v>
      </c>
      <c r="T677" s="70">
        <f t="shared" si="234"/>
        <v>911.29</v>
      </c>
      <c r="U677" s="70">
        <f t="shared" si="234"/>
        <v>924.94</v>
      </c>
      <c r="V677" s="70">
        <f t="shared" si="234"/>
        <v>916</v>
      </c>
      <c r="W677" s="70">
        <f t="shared" si="234"/>
        <v>910.01</v>
      </c>
      <c r="X677" s="70">
        <f t="shared" si="234"/>
        <v>904.11</v>
      </c>
      <c r="Y677" s="70">
        <f t="shared" si="234"/>
        <v>904.38</v>
      </c>
    </row>
    <row r="678" spans="1:25" s="62" customFormat="1" ht="18.75" hidden="1" customHeight="1" outlineLevel="1" x14ac:dyDescent="0.2">
      <c r="A678" s="58" t="s">
        <v>10</v>
      </c>
      <c r="B678" s="76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81"/>
    </row>
    <row r="679" spans="1:25" s="62" customFormat="1" ht="18.75" hidden="1" customHeight="1" outlineLevel="1" thickBot="1" x14ac:dyDescent="0.25">
      <c r="A679" s="59" t="s">
        <v>11</v>
      </c>
      <c r="B679" s="77">
        <v>2.496</v>
      </c>
      <c r="C679" s="75">
        <v>2.496</v>
      </c>
      <c r="D679" s="75">
        <v>2.496</v>
      </c>
      <c r="E679" s="75">
        <v>2.496</v>
      </c>
      <c r="F679" s="75">
        <v>2.496</v>
      </c>
      <c r="G679" s="75">
        <v>2.496</v>
      </c>
      <c r="H679" s="75">
        <v>2.496</v>
      </c>
      <c r="I679" s="75">
        <v>2.496</v>
      </c>
      <c r="J679" s="75">
        <v>2.496</v>
      </c>
      <c r="K679" s="75">
        <v>2.496</v>
      </c>
      <c r="L679" s="75">
        <v>2.496</v>
      </c>
      <c r="M679" s="75">
        <v>2.496</v>
      </c>
      <c r="N679" s="75">
        <v>2.496</v>
      </c>
      <c r="O679" s="75">
        <v>2.496</v>
      </c>
      <c r="P679" s="75">
        <v>2.496</v>
      </c>
      <c r="Q679" s="75">
        <v>2.496</v>
      </c>
      <c r="R679" s="75">
        <v>2.496</v>
      </c>
      <c r="S679" s="75">
        <v>2.496</v>
      </c>
      <c r="T679" s="75">
        <v>2.496</v>
      </c>
      <c r="U679" s="75">
        <v>2.496</v>
      </c>
      <c r="V679" s="75">
        <v>2.496</v>
      </c>
      <c r="W679" s="75">
        <v>2.496</v>
      </c>
      <c r="X679" s="75">
        <v>2.496</v>
      </c>
      <c r="Y679" s="82">
        <v>2.496</v>
      </c>
    </row>
    <row r="680" spans="1:25" s="108" customFormat="1" ht="18.75" customHeight="1" collapsed="1" thickBot="1" x14ac:dyDescent="0.25">
      <c r="A680" s="112">
        <v>10</v>
      </c>
      <c r="B680" s="101">
        <f t="shared" ref="B680:Y680" si="235">SUM(B681:B683)</f>
        <v>932.27599999999995</v>
      </c>
      <c r="C680" s="102">
        <f t="shared" si="235"/>
        <v>905.31600000000003</v>
      </c>
      <c r="D680" s="102">
        <f t="shared" si="235"/>
        <v>908.06600000000003</v>
      </c>
      <c r="E680" s="103">
        <f t="shared" si="235"/>
        <v>917.55599999999993</v>
      </c>
      <c r="F680" s="103">
        <f t="shared" si="235"/>
        <v>923.82600000000002</v>
      </c>
      <c r="G680" s="103">
        <f t="shared" si="235"/>
        <v>920.13599999999997</v>
      </c>
      <c r="H680" s="103">
        <f t="shared" si="235"/>
        <v>943.82600000000002</v>
      </c>
      <c r="I680" s="103">
        <f t="shared" si="235"/>
        <v>917.23599999999999</v>
      </c>
      <c r="J680" s="103">
        <f t="shared" si="235"/>
        <v>913.29599999999994</v>
      </c>
      <c r="K680" s="104">
        <f t="shared" si="235"/>
        <v>917.77599999999995</v>
      </c>
      <c r="L680" s="103">
        <f t="shared" si="235"/>
        <v>908.46600000000001</v>
      </c>
      <c r="M680" s="105">
        <f t="shared" si="235"/>
        <v>910.37599999999998</v>
      </c>
      <c r="N680" s="104">
        <f t="shared" si="235"/>
        <v>925.226</v>
      </c>
      <c r="O680" s="103">
        <f t="shared" si="235"/>
        <v>917.52599999999995</v>
      </c>
      <c r="P680" s="105">
        <f t="shared" si="235"/>
        <v>916.42599999999993</v>
      </c>
      <c r="Q680" s="106">
        <f t="shared" si="235"/>
        <v>930.81600000000003</v>
      </c>
      <c r="R680" s="103">
        <f t="shared" si="235"/>
        <v>925.70600000000002</v>
      </c>
      <c r="S680" s="106">
        <f t="shared" si="235"/>
        <v>924.90599999999995</v>
      </c>
      <c r="T680" s="103">
        <f t="shared" si="235"/>
        <v>916.56600000000003</v>
      </c>
      <c r="U680" s="102">
        <f t="shared" si="235"/>
        <v>921.39599999999996</v>
      </c>
      <c r="V680" s="102">
        <f t="shared" si="235"/>
        <v>908.41599999999994</v>
      </c>
      <c r="W680" s="102">
        <f t="shared" si="235"/>
        <v>909.73599999999999</v>
      </c>
      <c r="X680" s="102">
        <f t="shared" si="235"/>
        <v>911.28599999999994</v>
      </c>
      <c r="Y680" s="107">
        <f t="shared" si="235"/>
        <v>907.096</v>
      </c>
    </row>
    <row r="681" spans="1:25" s="62" customFormat="1" ht="18.75" hidden="1" customHeight="1" outlineLevel="1" x14ac:dyDescent="0.2">
      <c r="A681" s="56" t="s">
        <v>8</v>
      </c>
      <c r="B681" s="70">
        <f>B56</f>
        <v>929.78</v>
      </c>
      <c r="C681" s="70">
        <f t="shared" ref="C681:Y681" si="236">C56</f>
        <v>902.82</v>
      </c>
      <c r="D681" s="70">
        <f t="shared" si="236"/>
        <v>905.57</v>
      </c>
      <c r="E681" s="70">
        <f t="shared" si="236"/>
        <v>915.06</v>
      </c>
      <c r="F681" s="70">
        <f t="shared" si="236"/>
        <v>921.33</v>
      </c>
      <c r="G681" s="70">
        <f t="shared" si="236"/>
        <v>917.64</v>
      </c>
      <c r="H681" s="70">
        <f t="shared" si="236"/>
        <v>941.33</v>
      </c>
      <c r="I681" s="70">
        <f t="shared" si="236"/>
        <v>914.74</v>
      </c>
      <c r="J681" s="70">
        <f t="shared" si="236"/>
        <v>910.8</v>
      </c>
      <c r="K681" s="70">
        <f t="shared" si="236"/>
        <v>915.28</v>
      </c>
      <c r="L681" s="70">
        <f t="shared" si="236"/>
        <v>905.97</v>
      </c>
      <c r="M681" s="70">
        <f t="shared" si="236"/>
        <v>907.88</v>
      </c>
      <c r="N681" s="70">
        <f t="shared" si="236"/>
        <v>922.73</v>
      </c>
      <c r="O681" s="70">
        <f t="shared" si="236"/>
        <v>915.03</v>
      </c>
      <c r="P681" s="70">
        <f t="shared" si="236"/>
        <v>913.93</v>
      </c>
      <c r="Q681" s="70">
        <f t="shared" si="236"/>
        <v>928.32</v>
      </c>
      <c r="R681" s="70">
        <f t="shared" si="236"/>
        <v>923.21</v>
      </c>
      <c r="S681" s="70">
        <f t="shared" si="236"/>
        <v>922.41</v>
      </c>
      <c r="T681" s="70">
        <f t="shared" si="236"/>
        <v>914.07</v>
      </c>
      <c r="U681" s="70">
        <f t="shared" si="236"/>
        <v>918.9</v>
      </c>
      <c r="V681" s="70">
        <f t="shared" si="236"/>
        <v>905.92</v>
      </c>
      <c r="W681" s="70">
        <f t="shared" si="236"/>
        <v>907.24</v>
      </c>
      <c r="X681" s="70">
        <f t="shared" si="236"/>
        <v>908.79</v>
      </c>
      <c r="Y681" s="70">
        <f t="shared" si="236"/>
        <v>904.6</v>
      </c>
    </row>
    <row r="682" spans="1:25" s="62" customFormat="1" ht="18.75" hidden="1" customHeight="1" outlineLevel="1" x14ac:dyDescent="0.2">
      <c r="A682" s="53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59" t="s">
        <v>11</v>
      </c>
      <c r="B683" s="77">
        <v>2.496</v>
      </c>
      <c r="C683" s="75">
        <v>2.496</v>
      </c>
      <c r="D683" s="75">
        <v>2.496</v>
      </c>
      <c r="E683" s="75">
        <v>2.496</v>
      </c>
      <c r="F683" s="75">
        <v>2.496</v>
      </c>
      <c r="G683" s="75">
        <v>2.496</v>
      </c>
      <c r="H683" s="75">
        <v>2.496</v>
      </c>
      <c r="I683" s="75">
        <v>2.496</v>
      </c>
      <c r="J683" s="75">
        <v>2.496</v>
      </c>
      <c r="K683" s="75">
        <v>2.496</v>
      </c>
      <c r="L683" s="75">
        <v>2.496</v>
      </c>
      <c r="M683" s="75">
        <v>2.496</v>
      </c>
      <c r="N683" s="75">
        <v>2.496</v>
      </c>
      <c r="O683" s="75">
        <v>2.496</v>
      </c>
      <c r="P683" s="75">
        <v>2.496</v>
      </c>
      <c r="Q683" s="75">
        <v>2.496</v>
      </c>
      <c r="R683" s="75">
        <v>2.496</v>
      </c>
      <c r="S683" s="75">
        <v>2.496</v>
      </c>
      <c r="T683" s="75">
        <v>2.496</v>
      </c>
      <c r="U683" s="75">
        <v>2.496</v>
      </c>
      <c r="V683" s="75">
        <v>2.496</v>
      </c>
      <c r="W683" s="75">
        <v>2.496</v>
      </c>
      <c r="X683" s="75">
        <v>2.496</v>
      </c>
      <c r="Y683" s="82">
        <v>2.496</v>
      </c>
    </row>
    <row r="684" spans="1:25" s="108" customFormat="1" ht="18.75" customHeight="1" collapsed="1" thickBot="1" x14ac:dyDescent="0.25">
      <c r="A684" s="109">
        <v>11</v>
      </c>
      <c r="B684" s="101">
        <f t="shared" ref="B684:Y684" si="237">SUM(B685:B687)</f>
        <v>1019.936</v>
      </c>
      <c r="C684" s="102">
        <f t="shared" si="237"/>
        <v>1040.2060000000001</v>
      </c>
      <c r="D684" s="102">
        <f t="shared" si="237"/>
        <v>1034.086</v>
      </c>
      <c r="E684" s="103">
        <f t="shared" si="237"/>
        <v>1055.796</v>
      </c>
      <c r="F684" s="103">
        <f t="shared" si="237"/>
        <v>1053.5160000000001</v>
      </c>
      <c r="G684" s="103">
        <f t="shared" si="237"/>
        <v>1054.4960000000001</v>
      </c>
      <c r="H684" s="103">
        <f t="shared" si="237"/>
        <v>1172.616</v>
      </c>
      <c r="I684" s="103">
        <f t="shared" si="237"/>
        <v>1040.586</v>
      </c>
      <c r="J684" s="103">
        <f t="shared" si="237"/>
        <v>1042.5360000000001</v>
      </c>
      <c r="K684" s="104">
        <f t="shared" si="237"/>
        <v>1037.2160000000001</v>
      </c>
      <c r="L684" s="103">
        <f t="shared" si="237"/>
        <v>1039.0160000000001</v>
      </c>
      <c r="M684" s="105">
        <f t="shared" si="237"/>
        <v>1050.9760000000001</v>
      </c>
      <c r="N684" s="104">
        <f t="shared" si="237"/>
        <v>1055.2760000000001</v>
      </c>
      <c r="O684" s="103">
        <f t="shared" si="237"/>
        <v>1023.896</v>
      </c>
      <c r="P684" s="105">
        <f t="shared" si="237"/>
        <v>1051.1760000000002</v>
      </c>
      <c r="Q684" s="106">
        <f t="shared" si="237"/>
        <v>1054.2060000000001</v>
      </c>
      <c r="R684" s="103">
        <f t="shared" si="237"/>
        <v>1053.3760000000002</v>
      </c>
      <c r="S684" s="106">
        <f t="shared" si="237"/>
        <v>1092.7560000000001</v>
      </c>
      <c r="T684" s="103">
        <f t="shared" si="237"/>
        <v>1056.3860000000002</v>
      </c>
      <c r="U684" s="102">
        <f t="shared" si="237"/>
        <v>1028.606</v>
      </c>
      <c r="V684" s="102">
        <f t="shared" si="237"/>
        <v>1018.2959999999999</v>
      </c>
      <c r="W684" s="102">
        <f t="shared" si="237"/>
        <v>1016.186</v>
      </c>
      <c r="X684" s="102">
        <f t="shared" si="237"/>
        <v>1010.476</v>
      </c>
      <c r="Y684" s="107">
        <f t="shared" si="237"/>
        <v>1003.6759999999999</v>
      </c>
    </row>
    <row r="685" spans="1:25" s="62" customFormat="1" ht="18.75" hidden="1" customHeight="1" outlineLevel="1" x14ac:dyDescent="0.2">
      <c r="A685" s="56" t="s">
        <v>8</v>
      </c>
      <c r="B685" s="70">
        <f>B61</f>
        <v>1017.44</v>
      </c>
      <c r="C685" s="70">
        <f t="shared" ref="C685:Y685" si="238">C61</f>
        <v>1037.71</v>
      </c>
      <c r="D685" s="70">
        <f t="shared" si="238"/>
        <v>1031.5899999999999</v>
      </c>
      <c r="E685" s="70">
        <f t="shared" si="238"/>
        <v>1053.3</v>
      </c>
      <c r="F685" s="70">
        <f t="shared" si="238"/>
        <v>1051.02</v>
      </c>
      <c r="G685" s="70">
        <f t="shared" si="238"/>
        <v>1052</v>
      </c>
      <c r="H685" s="70">
        <f t="shared" si="238"/>
        <v>1170.1199999999999</v>
      </c>
      <c r="I685" s="70">
        <f t="shared" si="238"/>
        <v>1038.0899999999999</v>
      </c>
      <c r="J685" s="70">
        <f t="shared" si="238"/>
        <v>1040.04</v>
      </c>
      <c r="K685" s="70">
        <f t="shared" si="238"/>
        <v>1034.72</v>
      </c>
      <c r="L685" s="70">
        <f t="shared" si="238"/>
        <v>1036.52</v>
      </c>
      <c r="M685" s="70">
        <f t="shared" si="238"/>
        <v>1048.48</v>
      </c>
      <c r="N685" s="70">
        <f t="shared" si="238"/>
        <v>1052.78</v>
      </c>
      <c r="O685" s="70">
        <f t="shared" si="238"/>
        <v>1021.4</v>
      </c>
      <c r="P685" s="70">
        <f t="shared" si="238"/>
        <v>1048.68</v>
      </c>
      <c r="Q685" s="70">
        <f t="shared" si="238"/>
        <v>1051.71</v>
      </c>
      <c r="R685" s="70">
        <f t="shared" si="238"/>
        <v>1050.8800000000001</v>
      </c>
      <c r="S685" s="70">
        <f t="shared" si="238"/>
        <v>1090.26</v>
      </c>
      <c r="T685" s="70">
        <f t="shared" si="238"/>
        <v>1053.8900000000001</v>
      </c>
      <c r="U685" s="70">
        <f t="shared" si="238"/>
        <v>1026.1099999999999</v>
      </c>
      <c r="V685" s="70">
        <f t="shared" si="238"/>
        <v>1015.8</v>
      </c>
      <c r="W685" s="70">
        <f t="shared" si="238"/>
        <v>1013.69</v>
      </c>
      <c r="X685" s="70">
        <f t="shared" si="238"/>
        <v>1007.98</v>
      </c>
      <c r="Y685" s="70">
        <f t="shared" si="238"/>
        <v>1001.18</v>
      </c>
    </row>
    <row r="686" spans="1:25" s="62" customFormat="1" ht="18.75" hidden="1" customHeight="1" outlineLevel="1" x14ac:dyDescent="0.2">
      <c r="A686" s="53" t="s">
        <v>10</v>
      </c>
      <c r="B686" s="76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81"/>
    </row>
    <row r="687" spans="1:25" s="62" customFormat="1" ht="18.75" hidden="1" customHeight="1" outlineLevel="1" thickBot="1" x14ac:dyDescent="0.25">
      <c r="A687" s="59" t="s">
        <v>11</v>
      </c>
      <c r="B687" s="77">
        <v>2.496</v>
      </c>
      <c r="C687" s="75">
        <v>2.496</v>
      </c>
      <c r="D687" s="75">
        <v>2.496</v>
      </c>
      <c r="E687" s="75">
        <v>2.496</v>
      </c>
      <c r="F687" s="75">
        <v>2.496</v>
      </c>
      <c r="G687" s="75">
        <v>2.496</v>
      </c>
      <c r="H687" s="75">
        <v>2.496</v>
      </c>
      <c r="I687" s="75">
        <v>2.496</v>
      </c>
      <c r="J687" s="75">
        <v>2.496</v>
      </c>
      <c r="K687" s="75">
        <v>2.496</v>
      </c>
      <c r="L687" s="75">
        <v>2.496</v>
      </c>
      <c r="M687" s="75">
        <v>2.496</v>
      </c>
      <c r="N687" s="75">
        <v>2.496</v>
      </c>
      <c r="O687" s="75">
        <v>2.496</v>
      </c>
      <c r="P687" s="75">
        <v>2.496</v>
      </c>
      <c r="Q687" s="75">
        <v>2.496</v>
      </c>
      <c r="R687" s="75">
        <v>2.496</v>
      </c>
      <c r="S687" s="75">
        <v>2.496</v>
      </c>
      <c r="T687" s="75">
        <v>2.496</v>
      </c>
      <c r="U687" s="75">
        <v>2.496</v>
      </c>
      <c r="V687" s="75">
        <v>2.496</v>
      </c>
      <c r="W687" s="75">
        <v>2.496</v>
      </c>
      <c r="X687" s="75">
        <v>2.496</v>
      </c>
      <c r="Y687" s="82">
        <v>2.496</v>
      </c>
    </row>
    <row r="688" spans="1:25" s="108" customFormat="1" ht="18.75" customHeight="1" collapsed="1" thickBot="1" x14ac:dyDescent="0.25">
      <c r="A688" s="112">
        <v>12</v>
      </c>
      <c r="B688" s="101">
        <f t="shared" ref="B688:Y688" si="239">SUM(B689:B691)</f>
        <v>978.37599999999998</v>
      </c>
      <c r="C688" s="102">
        <f t="shared" si="239"/>
        <v>975.86599999999999</v>
      </c>
      <c r="D688" s="102">
        <f t="shared" si="239"/>
        <v>980.726</v>
      </c>
      <c r="E688" s="103">
        <f t="shared" si="239"/>
        <v>991.32600000000002</v>
      </c>
      <c r="F688" s="103">
        <f t="shared" si="239"/>
        <v>979.79599999999994</v>
      </c>
      <c r="G688" s="103">
        <f t="shared" si="239"/>
        <v>1052.856</v>
      </c>
      <c r="H688" s="103">
        <f t="shared" si="239"/>
        <v>1085.846</v>
      </c>
      <c r="I688" s="103">
        <f t="shared" si="239"/>
        <v>980.61599999999999</v>
      </c>
      <c r="J688" s="103">
        <f t="shared" si="239"/>
        <v>1012.456</v>
      </c>
      <c r="K688" s="104">
        <f t="shared" si="239"/>
        <v>1003.6659999999999</v>
      </c>
      <c r="L688" s="103">
        <f t="shared" si="239"/>
        <v>1020.476</v>
      </c>
      <c r="M688" s="105">
        <f t="shared" si="239"/>
        <v>1034.6360000000002</v>
      </c>
      <c r="N688" s="104">
        <f t="shared" si="239"/>
        <v>980.096</v>
      </c>
      <c r="O688" s="103">
        <f t="shared" si="239"/>
        <v>978.95600000000002</v>
      </c>
      <c r="P688" s="105">
        <f t="shared" si="239"/>
        <v>996.05599999999993</v>
      </c>
      <c r="Q688" s="106">
        <f t="shared" si="239"/>
        <v>1035.6360000000002</v>
      </c>
      <c r="R688" s="103">
        <f t="shared" si="239"/>
        <v>1080.556</v>
      </c>
      <c r="S688" s="106">
        <f t="shared" si="239"/>
        <v>998.846</v>
      </c>
      <c r="T688" s="103">
        <f t="shared" si="239"/>
        <v>961.48599999999999</v>
      </c>
      <c r="U688" s="102">
        <f t="shared" si="239"/>
        <v>949.39599999999996</v>
      </c>
      <c r="V688" s="102">
        <f t="shared" si="239"/>
        <v>959.48599999999999</v>
      </c>
      <c r="W688" s="102">
        <f t="shared" si="239"/>
        <v>957.78599999999994</v>
      </c>
      <c r="X688" s="102">
        <f t="shared" si="239"/>
        <v>960.85599999999999</v>
      </c>
      <c r="Y688" s="107">
        <f t="shared" si="239"/>
        <v>970.01599999999996</v>
      </c>
    </row>
    <row r="689" spans="1:26" s="62" customFormat="1" ht="18.75" hidden="1" customHeight="1" outlineLevel="1" x14ac:dyDescent="0.2">
      <c r="A689" s="56" t="s">
        <v>8</v>
      </c>
      <c r="B689" s="70">
        <f>B66</f>
        <v>975.88</v>
      </c>
      <c r="C689" s="70">
        <f t="shared" ref="C689:Z689" si="240">C66</f>
        <v>973.37</v>
      </c>
      <c r="D689" s="70">
        <f t="shared" si="240"/>
        <v>978.23</v>
      </c>
      <c r="E689" s="70">
        <f t="shared" si="240"/>
        <v>988.83</v>
      </c>
      <c r="F689" s="70">
        <f t="shared" si="240"/>
        <v>977.3</v>
      </c>
      <c r="G689" s="70">
        <f t="shared" si="240"/>
        <v>1050.3599999999999</v>
      </c>
      <c r="H689" s="70">
        <f t="shared" si="240"/>
        <v>1083.3499999999999</v>
      </c>
      <c r="I689" s="70">
        <f t="shared" si="240"/>
        <v>978.12</v>
      </c>
      <c r="J689" s="70">
        <f t="shared" si="240"/>
        <v>1009.96</v>
      </c>
      <c r="K689" s="70">
        <f t="shared" si="240"/>
        <v>1001.17</v>
      </c>
      <c r="L689" s="70">
        <f t="shared" si="240"/>
        <v>1017.98</v>
      </c>
      <c r="M689" s="70">
        <f t="shared" si="240"/>
        <v>1032.1400000000001</v>
      </c>
      <c r="N689" s="70">
        <f t="shared" si="240"/>
        <v>977.6</v>
      </c>
      <c r="O689" s="70">
        <f t="shared" si="240"/>
        <v>976.46</v>
      </c>
      <c r="P689" s="70">
        <f t="shared" si="240"/>
        <v>993.56</v>
      </c>
      <c r="Q689" s="70">
        <f t="shared" si="240"/>
        <v>1033.1400000000001</v>
      </c>
      <c r="R689" s="70">
        <f t="shared" si="240"/>
        <v>1078.06</v>
      </c>
      <c r="S689" s="70">
        <f t="shared" si="240"/>
        <v>996.35</v>
      </c>
      <c r="T689" s="70">
        <f t="shared" si="240"/>
        <v>958.99</v>
      </c>
      <c r="U689" s="70">
        <f t="shared" si="240"/>
        <v>946.9</v>
      </c>
      <c r="V689" s="70">
        <f t="shared" si="240"/>
        <v>956.99</v>
      </c>
      <c r="W689" s="70">
        <f t="shared" si="240"/>
        <v>955.29</v>
      </c>
      <c r="X689" s="70">
        <f t="shared" si="240"/>
        <v>958.36</v>
      </c>
      <c r="Y689" s="70">
        <f t="shared" si="240"/>
        <v>967.52</v>
      </c>
      <c r="Z689" s="70">
        <f t="shared" si="240"/>
        <v>0</v>
      </c>
    </row>
    <row r="690" spans="1:26" s="62" customFormat="1" ht="18.75" hidden="1" customHeight="1" outlineLevel="1" x14ac:dyDescent="0.2">
      <c r="A690" s="53" t="s">
        <v>10</v>
      </c>
      <c r="B690" s="76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81"/>
    </row>
    <row r="691" spans="1:26" s="62" customFormat="1" ht="18.75" hidden="1" customHeight="1" outlineLevel="1" thickBot="1" x14ac:dyDescent="0.25">
      <c r="A691" s="59" t="s">
        <v>11</v>
      </c>
      <c r="B691" s="77">
        <v>2.496</v>
      </c>
      <c r="C691" s="75">
        <v>2.496</v>
      </c>
      <c r="D691" s="75">
        <v>2.496</v>
      </c>
      <c r="E691" s="75">
        <v>2.496</v>
      </c>
      <c r="F691" s="75">
        <v>2.496</v>
      </c>
      <c r="G691" s="75">
        <v>2.496</v>
      </c>
      <c r="H691" s="75">
        <v>2.496</v>
      </c>
      <c r="I691" s="75">
        <v>2.496</v>
      </c>
      <c r="J691" s="75">
        <v>2.496</v>
      </c>
      <c r="K691" s="75">
        <v>2.496</v>
      </c>
      <c r="L691" s="75">
        <v>2.496</v>
      </c>
      <c r="M691" s="75">
        <v>2.496</v>
      </c>
      <c r="N691" s="75">
        <v>2.496</v>
      </c>
      <c r="O691" s="75">
        <v>2.496</v>
      </c>
      <c r="P691" s="75">
        <v>2.496</v>
      </c>
      <c r="Q691" s="75">
        <v>2.496</v>
      </c>
      <c r="R691" s="75">
        <v>2.496</v>
      </c>
      <c r="S691" s="75">
        <v>2.496</v>
      </c>
      <c r="T691" s="75">
        <v>2.496</v>
      </c>
      <c r="U691" s="75">
        <v>2.496</v>
      </c>
      <c r="V691" s="75">
        <v>2.496</v>
      </c>
      <c r="W691" s="75">
        <v>2.496</v>
      </c>
      <c r="X691" s="75">
        <v>2.496</v>
      </c>
      <c r="Y691" s="82">
        <v>2.496</v>
      </c>
    </row>
    <row r="692" spans="1:26" s="108" customFormat="1" ht="18.75" customHeight="1" collapsed="1" thickBot="1" x14ac:dyDescent="0.25">
      <c r="A692" s="109">
        <v>13</v>
      </c>
      <c r="B692" s="101">
        <f t="shared" ref="B692:Y692" si="241">SUM(B693:B695)</f>
        <v>1015.966</v>
      </c>
      <c r="C692" s="102">
        <f t="shared" si="241"/>
        <v>1030.2360000000001</v>
      </c>
      <c r="D692" s="102">
        <f t="shared" si="241"/>
        <v>1023.316</v>
      </c>
      <c r="E692" s="103">
        <f t="shared" si="241"/>
        <v>1045.0260000000001</v>
      </c>
      <c r="F692" s="103">
        <f t="shared" si="241"/>
        <v>1037.0060000000001</v>
      </c>
      <c r="G692" s="103">
        <f t="shared" si="241"/>
        <v>1025.1559999999999</v>
      </c>
      <c r="H692" s="103">
        <f t="shared" si="241"/>
        <v>1034.2460000000001</v>
      </c>
      <c r="I692" s="103">
        <f t="shared" si="241"/>
        <v>1020.6759999999999</v>
      </c>
      <c r="J692" s="103">
        <f t="shared" si="241"/>
        <v>1003.326</v>
      </c>
      <c r="K692" s="104">
        <f t="shared" si="241"/>
        <v>1022.016</v>
      </c>
      <c r="L692" s="103">
        <f t="shared" si="241"/>
        <v>1025.2260000000001</v>
      </c>
      <c r="M692" s="105">
        <f t="shared" si="241"/>
        <v>1026.576</v>
      </c>
      <c r="N692" s="104">
        <f t="shared" si="241"/>
        <v>1012.0559999999999</v>
      </c>
      <c r="O692" s="103">
        <f t="shared" si="241"/>
        <v>1014.146</v>
      </c>
      <c r="P692" s="105">
        <f t="shared" si="241"/>
        <v>1014.096</v>
      </c>
      <c r="Q692" s="106">
        <f t="shared" si="241"/>
        <v>1037.6860000000001</v>
      </c>
      <c r="R692" s="103">
        <f t="shared" si="241"/>
        <v>1038.3960000000002</v>
      </c>
      <c r="S692" s="106">
        <f t="shared" si="241"/>
        <v>1031.0160000000001</v>
      </c>
      <c r="T692" s="103">
        <f t="shared" si="241"/>
        <v>1029.3860000000002</v>
      </c>
      <c r="U692" s="102">
        <f t="shared" si="241"/>
        <v>1025.056</v>
      </c>
      <c r="V692" s="102">
        <f t="shared" si="241"/>
        <v>992.01599999999996</v>
      </c>
      <c r="W692" s="102">
        <f t="shared" si="241"/>
        <v>1012.196</v>
      </c>
      <c r="X692" s="102">
        <f t="shared" si="241"/>
        <v>1009.4159999999999</v>
      </c>
      <c r="Y692" s="107">
        <f t="shared" si="241"/>
        <v>995.726</v>
      </c>
    </row>
    <row r="693" spans="1:26" s="62" customFormat="1" ht="18.75" hidden="1" customHeight="1" outlineLevel="1" x14ac:dyDescent="0.2">
      <c r="A693" s="117" t="s">
        <v>8</v>
      </c>
      <c r="B693" s="70">
        <f>B71</f>
        <v>1013.47</v>
      </c>
      <c r="C693" s="70">
        <f t="shared" ref="C693:Y693" si="242">C71</f>
        <v>1027.74</v>
      </c>
      <c r="D693" s="70">
        <f t="shared" si="242"/>
        <v>1020.82</v>
      </c>
      <c r="E693" s="70">
        <f t="shared" si="242"/>
        <v>1042.53</v>
      </c>
      <c r="F693" s="70">
        <f t="shared" si="242"/>
        <v>1034.51</v>
      </c>
      <c r="G693" s="70">
        <f t="shared" si="242"/>
        <v>1022.66</v>
      </c>
      <c r="H693" s="70">
        <f t="shared" si="242"/>
        <v>1031.75</v>
      </c>
      <c r="I693" s="70">
        <f t="shared" si="242"/>
        <v>1018.18</v>
      </c>
      <c r="J693" s="70">
        <f t="shared" si="242"/>
        <v>1000.83</v>
      </c>
      <c r="K693" s="70">
        <f t="shared" si="242"/>
        <v>1019.52</v>
      </c>
      <c r="L693" s="70">
        <f t="shared" si="242"/>
        <v>1022.73</v>
      </c>
      <c r="M693" s="70">
        <f t="shared" si="242"/>
        <v>1024.08</v>
      </c>
      <c r="N693" s="70">
        <f t="shared" si="242"/>
        <v>1009.56</v>
      </c>
      <c r="O693" s="70">
        <f t="shared" si="242"/>
        <v>1011.65</v>
      </c>
      <c r="P693" s="70">
        <f t="shared" si="242"/>
        <v>1011.6</v>
      </c>
      <c r="Q693" s="70">
        <f t="shared" si="242"/>
        <v>1035.19</v>
      </c>
      <c r="R693" s="70">
        <f t="shared" si="242"/>
        <v>1035.9000000000001</v>
      </c>
      <c r="S693" s="70">
        <f t="shared" si="242"/>
        <v>1028.52</v>
      </c>
      <c r="T693" s="70">
        <f t="shared" si="242"/>
        <v>1026.8900000000001</v>
      </c>
      <c r="U693" s="70">
        <f t="shared" si="242"/>
        <v>1022.56</v>
      </c>
      <c r="V693" s="70">
        <f t="shared" si="242"/>
        <v>989.52</v>
      </c>
      <c r="W693" s="70">
        <f t="shared" si="242"/>
        <v>1009.7</v>
      </c>
      <c r="X693" s="70">
        <f t="shared" si="242"/>
        <v>1006.92</v>
      </c>
      <c r="Y693" s="70">
        <f t="shared" si="242"/>
        <v>993.23</v>
      </c>
    </row>
    <row r="694" spans="1:26" s="62" customFormat="1" ht="18.75" hidden="1" customHeight="1" outlineLevel="1" x14ac:dyDescent="0.2">
      <c r="A694" s="58" t="s">
        <v>10</v>
      </c>
      <c r="B694" s="76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81"/>
    </row>
    <row r="695" spans="1:26" s="62" customFormat="1" ht="18.75" hidden="1" customHeight="1" outlineLevel="1" thickBot="1" x14ac:dyDescent="0.25">
      <c r="A695" s="59" t="s">
        <v>11</v>
      </c>
      <c r="B695" s="77">
        <v>2.496</v>
      </c>
      <c r="C695" s="75">
        <v>2.496</v>
      </c>
      <c r="D695" s="75">
        <v>2.496</v>
      </c>
      <c r="E695" s="75">
        <v>2.496</v>
      </c>
      <c r="F695" s="75">
        <v>2.496</v>
      </c>
      <c r="G695" s="75">
        <v>2.496</v>
      </c>
      <c r="H695" s="75">
        <v>2.496</v>
      </c>
      <c r="I695" s="75">
        <v>2.496</v>
      </c>
      <c r="J695" s="75">
        <v>2.496</v>
      </c>
      <c r="K695" s="75">
        <v>2.496</v>
      </c>
      <c r="L695" s="75">
        <v>2.496</v>
      </c>
      <c r="M695" s="75">
        <v>2.496</v>
      </c>
      <c r="N695" s="75">
        <v>2.496</v>
      </c>
      <c r="O695" s="75">
        <v>2.496</v>
      </c>
      <c r="P695" s="75">
        <v>2.496</v>
      </c>
      <c r="Q695" s="75">
        <v>2.496</v>
      </c>
      <c r="R695" s="75">
        <v>2.496</v>
      </c>
      <c r="S695" s="75">
        <v>2.496</v>
      </c>
      <c r="T695" s="75">
        <v>2.496</v>
      </c>
      <c r="U695" s="75">
        <v>2.496</v>
      </c>
      <c r="V695" s="75">
        <v>2.496</v>
      </c>
      <c r="W695" s="75">
        <v>2.496</v>
      </c>
      <c r="X695" s="75">
        <v>2.496</v>
      </c>
      <c r="Y695" s="82">
        <v>2.496</v>
      </c>
    </row>
    <row r="696" spans="1:26" s="108" customFormat="1" ht="18.75" customHeight="1" collapsed="1" thickBot="1" x14ac:dyDescent="0.25">
      <c r="A696" s="112">
        <v>14</v>
      </c>
      <c r="B696" s="101">
        <f t="shared" ref="B696:Y696" si="243">SUM(B697:B699)</f>
        <v>945.35599999999999</v>
      </c>
      <c r="C696" s="102">
        <f t="shared" si="243"/>
        <v>944.90599999999995</v>
      </c>
      <c r="D696" s="102">
        <f t="shared" si="243"/>
        <v>960.67599999999993</v>
      </c>
      <c r="E696" s="103">
        <f t="shared" si="243"/>
        <v>956.91599999999994</v>
      </c>
      <c r="F696" s="103">
        <f t="shared" si="243"/>
        <v>966.02599999999995</v>
      </c>
      <c r="G696" s="103">
        <f t="shared" si="243"/>
        <v>961.05599999999993</v>
      </c>
      <c r="H696" s="103">
        <f t="shared" si="243"/>
        <v>968.32600000000002</v>
      </c>
      <c r="I696" s="103">
        <f t="shared" si="243"/>
        <v>954.40599999999995</v>
      </c>
      <c r="J696" s="103">
        <f t="shared" si="243"/>
        <v>953.15599999999995</v>
      </c>
      <c r="K696" s="104">
        <f t="shared" si="243"/>
        <v>942.80599999999993</v>
      </c>
      <c r="L696" s="103">
        <f t="shared" si="243"/>
        <v>930.58600000000001</v>
      </c>
      <c r="M696" s="105">
        <f t="shared" si="243"/>
        <v>931.27599999999995</v>
      </c>
      <c r="N696" s="104">
        <f t="shared" si="243"/>
        <v>2.496</v>
      </c>
      <c r="O696" s="103">
        <f t="shared" si="243"/>
        <v>926.82600000000002</v>
      </c>
      <c r="P696" s="105">
        <f t="shared" si="243"/>
        <v>954.40599999999995</v>
      </c>
      <c r="Q696" s="106">
        <f t="shared" si="243"/>
        <v>956.94600000000003</v>
      </c>
      <c r="R696" s="103">
        <f t="shared" si="243"/>
        <v>976.40599999999995</v>
      </c>
      <c r="S696" s="106">
        <f t="shared" si="243"/>
        <v>976.36599999999999</v>
      </c>
      <c r="T696" s="103">
        <f t="shared" si="243"/>
        <v>1039.2360000000001</v>
      </c>
      <c r="U696" s="102">
        <f t="shared" si="243"/>
        <v>941.88599999999997</v>
      </c>
      <c r="V696" s="102">
        <f t="shared" si="243"/>
        <v>949.86599999999999</v>
      </c>
      <c r="W696" s="102">
        <f t="shared" si="243"/>
        <v>942.12599999999998</v>
      </c>
      <c r="X696" s="102">
        <f t="shared" si="243"/>
        <v>936.54599999999994</v>
      </c>
      <c r="Y696" s="107">
        <f t="shared" si="243"/>
        <v>934.23599999999999</v>
      </c>
    </row>
    <row r="697" spans="1:26" s="62" customFormat="1" ht="18.75" hidden="1" customHeight="1" outlineLevel="1" x14ac:dyDescent="0.2">
      <c r="A697" s="56" t="s">
        <v>8</v>
      </c>
      <c r="B697" s="70">
        <f>B76</f>
        <v>942.86</v>
      </c>
      <c r="C697" s="70">
        <f t="shared" ref="C697:Y697" si="244">C76</f>
        <v>942.41</v>
      </c>
      <c r="D697" s="70">
        <f t="shared" si="244"/>
        <v>958.18</v>
      </c>
      <c r="E697" s="70">
        <f t="shared" si="244"/>
        <v>954.42</v>
      </c>
      <c r="F697" s="70">
        <f t="shared" si="244"/>
        <v>963.53</v>
      </c>
      <c r="G697" s="70">
        <f t="shared" si="244"/>
        <v>958.56</v>
      </c>
      <c r="H697" s="70">
        <f t="shared" si="244"/>
        <v>965.83</v>
      </c>
      <c r="I697" s="70">
        <f t="shared" si="244"/>
        <v>951.91</v>
      </c>
      <c r="J697" s="70">
        <f t="shared" si="244"/>
        <v>950.66</v>
      </c>
      <c r="K697" s="70">
        <f t="shared" si="244"/>
        <v>940.31</v>
      </c>
      <c r="L697" s="70">
        <f t="shared" si="244"/>
        <v>928.09</v>
      </c>
      <c r="M697" s="70">
        <f t="shared" si="244"/>
        <v>928.78</v>
      </c>
      <c r="N697" s="70" t="str">
        <f t="shared" si="244"/>
        <v>931</v>
      </c>
      <c r="O697" s="70">
        <f t="shared" si="244"/>
        <v>924.33</v>
      </c>
      <c r="P697" s="70">
        <f t="shared" si="244"/>
        <v>951.91</v>
      </c>
      <c r="Q697" s="70">
        <f t="shared" si="244"/>
        <v>954.45</v>
      </c>
      <c r="R697" s="70">
        <f t="shared" si="244"/>
        <v>973.91</v>
      </c>
      <c r="S697" s="70">
        <f t="shared" si="244"/>
        <v>973.87</v>
      </c>
      <c r="T697" s="70">
        <f t="shared" si="244"/>
        <v>1036.74</v>
      </c>
      <c r="U697" s="70">
        <f t="shared" si="244"/>
        <v>939.39</v>
      </c>
      <c r="V697" s="70">
        <f t="shared" si="244"/>
        <v>947.37</v>
      </c>
      <c r="W697" s="70">
        <f t="shared" si="244"/>
        <v>939.63</v>
      </c>
      <c r="X697" s="70">
        <f t="shared" si="244"/>
        <v>934.05</v>
      </c>
      <c r="Y697" s="70">
        <f t="shared" si="244"/>
        <v>931.74</v>
      </c>
    </row>
    <row r="698" spans="1:26" s="62" customFormat="1" ht="18.75" hidden="1" customHeight="1" outlineLevel="1" x14ac:dyDescent="0.2">
      <c r="A698" s="53" t="s">
        <v>10</v>
      </c>
      <c r="B698" s="76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81"/>
    </row>
    <row r="699" spans="1:26" s="62" customFormat="1" ht="18.75" hidden="1" customHeight="1" outlineLevel="1" thickBot="1" x14ac:dyDescent="0.25">
      <c r="A699" s="59" t="s">
        <v>11</v>
      </c>
      <c r="B699" s="77">
        <v>2.496</v>
      </c>
      <c r="C699" s="75">
        <v>2.496</v>
      </c>
      <c r="D699" s="75">
        <v>2.496</v>
      </c>
      <c r="E699" s="75">
        <v>2.496</v>
      </c>
      <c r="F699" s="75">
        <v>2.496</v>
      </c>
      <c r="G699" s="75">
        <v>2.496</v>
      </c>
      <c r="H699" s="75">
        <v>2.496</v>
      </c>
      <c r="I699" s="75">
        <v>2.496</v>
      </c>
      <c r="J699" s="75">
        <v>2.496</v>
      </c>
      <c r="K699" s="75">
        <v>2.496</v>
      </c>
      <c r="L699" s="75">
        <v>2.496</v>
      </c>
      <c r="M699" s="75">
        <v>2.496</v>
      </c>
      <c r="N699" s="75">
        <v>2.496</v>
      </c>
      <c r="O699" s="75">
        <v>2.496</v>
      </c>
      <c r="P699" s="75">
        <v>2.496</v>
      </c>
      <c r="Q699" s="75">
        <v>2.496</v>
      </c>
      <c r="R699" s="75">
        <v>2.496</v>
      </c>
      <c r="S699" s="75">
        <v>2.496</v>
      </c>
      <c r="T699" s="75">
        <v>2.496</v>
      </c>
      <c r="U699" s="75">
        <v>2.496</v>
      </c>
      <c r="V699" s="75">
        <v>2.496</v>
      </c>
      <c r="W699" s="75">
        <v>2.496</v>
      </c>
      <c r="X699" s="75">
        <v>2.496</v>
      </c>
      <c r="Y699" s="82">
        <v>2.496</v>
      </c>
    </row>
    <row r="700" spans="1:26" s="108" customFormat="1" ht="18.75" customHeight="1" collapsed="1" thickBot="1" x14ac:dyDescent="0.25">
      <c r="A700" s="109">
        <v>15</v>
      </c>
      <c r="B700" s="101">
        <f t="shared" ref="B700:Y700" si="245">SUM(B701:B703)</f>
        <v>959.03599999999994</v>
      </c>
      <c r="C700" s="102">
        <f t="shared" si="245"/>
        <v>955.86599999999999</v>
      </c>
      <c r="D700" s="102">
        <f t="shared" si="245"/>
        <v>953.48599999999999</v>
      </c>
      <c r="E700" s="103">
        <f t="shared" si="245"/>
        <v>977.61599999999999</v>
      </c>
      <c r="F700" s="103">
        <f t="shared" si="245"/>
        <v>965.54599999999994</v>
      </c>
      <c r="G700" s="103">
        <f t="shared" si="245"/>
        <v>971.03599999999994</v>
      </c>
      <c r="H700" s="103">
        <f t="shared" si="245"/>
        <v>1011.336</v>
      </c>
      <c r="I700" s="103">
        <f t="shared" si="245"/>
        <v>974.08600000000001</v>
      </c>
      <c r="J700" s="103">
        <f t="shared" si="245"/>
        <v>974.70600000000002</v>
      </c>
      <c r="K700" s="104">
        <f t="shared" si="245"/>
        <v>966.91599999999994</v>
      </c>
      <c r="L700" s="103">
        <f t="shared" si="245"/>
        <v>966.05599999999993</v>
      </c>
      <c r="M700" s="105">
        <f t="shared" si="245"/>
        <v>970.89599999999996</v>
      </c>
      <c r="N700" s="104">
        <f t="shared" si="245"/>
        <v>959.37599999999998</v>
      </c>
      <c r="O700" s="103">
        <f t="shared" si="245"/>
        <v>951.726</v>
      </c>
      <c r="P700" s="105">
        <f t="shared" si="245"/>
        <v>974.79599999999994</v>
      </c>
      <c r="Q700" s="106">
        <f t="shared" si="245"/>
        <v>989.82600000000002</v>
      </c>
      <c r="R700" s="103">
        <f t="shared" si="245"/>
        <v>987.27599999999995</v>
      </c>
      <c r="S700" s="106">
        <f t="shared" si="245"/>
        <v>968.27599999999995</v>
      </c>
      <c r="T700" s="103">
        <f t="shared" si="245"/>
        <v>961.37599999999998</v>
      </c>
      <c r="U700" s="102">
        <f t="shared" si="245"/>
        <v>942.80599999999993</v>
      </c>
      <c r="V700" s="102">
        <f t="shared" si="245"/>
        <v>927.10599999999999</v>
      </c>
      <c r="W700" s="102">
        <f t="shared" si="245"/>
        <v>947.56600000000003</v>
      </c>
      <c r="X700" s="102">
        <f t="shared" si="245"/>
        <v>951.26599999999996</v>
      </c>
      <c r="Y700" s="107">
        <f t="shared" si="245"/>
        <v>946.57600000000002</v>
      </c>
    </row>
    <row r="701" spans="1:26" s="62" customFormat="1" ht="18.75" hidden="1" customHeight="1" outlineLevel="1" x14ac:dyDescent="0.2">
      <c r="A701" s="117" t="s">
        <v>8</v>
      </c>
      <c r="B701" s="70">
        <f>B81</f>
        <v>956.54</v>
      </c>
      <c r="C701" s="70">
        <f t="shared" ref="C701:Y701" si="246">C81</f>
        <v>953.37</v>
      </c>
      <c r="D701" s="70">
        <f t="shared" si="246"/>
        <v>950.99</v>
      </c>
      <c r="E701" s="70">
        <f t="shared" si="246"/>
        <v>975.12</v>
      </c>
      <c r="F701" s="70">
        <f t="shared" si="246"/>
        <v>963.05</v>
      </c>
      <c r="G701" s="70">
        <f t="shared" si="246"/>
        <v>968.54</v>
      </c>
      <c r="H701" s="70">
        <f t="shared" si="246"/>
        <v>1008.84</v>
      </c>
      <c r="I701" s="70">
        <f t="shared" si="246"/>
        <v>971.59</v>
      </c>
      <c r="J701" s="70">
        <f t="shared" si="246"/>
        <v>972.21</v>
      </c>
      <c r="K701" s="70">
        <f t="shared" si="246"/>
        <v>964.42</v>
      </c>
      <c r="L701" s="70">
        <f t="shared" si="246"/>
        <v>963.56</v>
      </c>
      <c r="M701" s="70">
        <f t="shared" si="246"/>
        <v>968.4</v>
      </c>
      <c r="N701" s="70">
        <f t="shared" si="246"/>
        <v>956.88</v>
      </c>
      <c r="O701" s="70">
        <f t="shared" si="246"/>
        <v>949.23</v>
      </c>
      <c r="P701" s="70">
        <f t="shared" si="246"/>
        <v>972.3</v>
      </c>
      <c r="Q701" s="70">
        <f t="shared" si="246"/>
        <v>987.33</v>
      </c>
      <c r="R701" s="70">
        <f t="shared" si="246"/>
        <v>984.78</v>
      </c>
      <c r="S701" s="70">
        <f t="shared" si="246"/>
        <v>965.78</v>
      </c>
      <c r="T701" s="70">
        <f t="shared" si="246"/>
        <v>958.88</v>
      </c>
      <c r="U701" s="70">
        <f t="shared" si="246"/>
        <v>940.31</v>
      </c>
      <c r="V701" s="70">
        <f t="shared" si="246"/>
        <v>924.61</v>
      </c>
      <c r="W701" s="70">
        <f t="shared" si="246"/>
        <v>945.07</v>
      </c>
      <c r="X701" s="70">
        <f t="shared" si="246"/>
        <v>948.77</v>
      </c>
      <c r="Y701" s="70">
        <f t="shared" si="246"/>
        <v>944.08</v>
      </c>
    </row>
    <row r="702" spans="1:26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6" s="62" customFormat="1" ht="18.75" hidden="1" customHeight="1" outlineLevel="1" thickBot="1" x14ac:dyDescent="0.25">
      <c r="A703" s="59" t="s">
        <v>11</v>
      </c>
      <c r="B703" s="77">
        <v>2.496</v>
      </c>
      <c r="C703" s="75">
        <v>2.496</v>
      </c>
      <c r="D703" s="75">
        <v>2.496</v>
      </c>
      <c r="E703" s="75">
        <v>2.496</v>
      </c>
      <c r="F703" s="75">
        <v>2.496</v>
      </c>
      <c r="G703" s="75">
        <v>2.496</v>
      </c>
      <c r="H703" s="75">
        <v>2.496</v>
      </c>
      <c r="I703" s="75">
        <v>2.496</v>
      </c>
      <c r="J703" s="75">
        <v>2.496</v>
      </c>
      <c r="K703" s="75">
        <v>2.496</v>
      </c>
      <c r="L703" s="75">
        <v>2.496</v>
      </c>
      <c r="M703" s="75">
        <v>2.496</v>
      </c>
      <c r="N703" s="75">
        <v>2.496</v>
      </c>
      <c r="O703" s="75">
        <v>2.496</v>
      </c>
      <c r="P703" s="75">
        <v>2.496</v>
      </c>
      <c r="Q703" s="75">
        <v>2.496</v>
      </c>
      <c r="R703" s="75">
        <v>2.496</v>
      </c>
      <c r="S703" s="75">
        <v>2.496</v>
      </c>
      <c r="T703" s="75">
        <v>2.496</v>
      </c>
      <c r="U703" s="75">
        <v>2.496</v>
      </c>
      <c r="V703" s="75">
        <v>2.496</v>
      </c>
      <c r="W703" s="75">
        <v>2.496</v>
      </c>
      <c r="X703" s="75">
        <v>2.496</v>
      </c>
      <c r="Y703" s="82">
        <v>2.496</v>
      </c>
    </row>
    <row r="704" spans="1:26" s="108" customFormat="1" ht="18.75" customHeight="1" collapsed="1" thickBot="1" x14ac:dyDescent="0.25">
      <c r="A704" s="112">
        <v>16</v>
      </c>
      <c r="B704" s="101">
        <f t="shared" ref="B704:Y704" si="247">SUM(B705:B707)</f>
        <v>1032.316</v>
      </c>
      <c r="C704" s="102">
        <f t="shared" si="247"/>
        <v>1018.606</v>
      </c>
      <c r="D704" s="102">
        <f t="shared" si="247"/>
        <v>1009.826</v>
      </c>
      <c r="E704" s="103">
        <f t="shared" si="247"/>
        <v>997.88599999999997</v>
      </c>
      <c r="F704" s="103">
        <f t="shared" si="247"/>
        <v>1055.1460000000002</v>
      </c>
      <c r="G704" s="103">
        <f t="shared" si="247"/>
        <v>1019.336</v>
      </c>
      <c r="H704" s="103">
        <f t="shared" si="247"/>
        <v>1002.836</v>
      </c>
      <c r="I704" s="103">
        <f t="shared" si="247"/>
        <v>1011.746</v>
      </c>
      <c r="J704" s="103">
        <f t="shared" si="247"/>
        <v>1030.4560000000001</v>
      </c>
      <c r="K704" s="104">
        <f t="shared" si="247"/>
        <v>1030.556</v>
      </c>
      <c r="L704" s="103">
        <f t="shared" si="247"/>
        <v>1035.2660000000001</v>
      </c>
      <c r="M704" s="105">
        <f t="shared" si="247"/>
        <v>1035.4860000000001</v>
      </c>
      <c r="N704" s="104">
        <f t="shared" si="247"/>
        <v>1005.1559999999999</v>
      </c>
      <c r="O704" s="103">
        <f t="shared" si="247"/>
        <v>998.61599999999999</v>
      </c>
      <c r="P704" s="105">
        <f t="shared" si="247"/>
        <v>1047.866</v>
      </c>
      <c r="Q704" s="106">
        <f t="shared" si="247"/>
        <v>1077.7460000000001</v>
      </c>
      <c r="R704" s="103">
        <f t="shared" si="247"/>
        <v>1175.9560000000001</v>
      </c>
      <c r="S704" s="106">
        <f t="shared" si="247"/>
        <v>1116.826</v>
      </c>
      <c r="T704" s="103">
        <f t="shared" si="247"/>
        <v>1091.356</v>
      </c>
      <c r="U704" s="102">
        <f t="shared" si="247"/>
        <v>1069.106</v>
      </c>
      <c r="V704" s="102">
        <f t="shared" si="247"/>
        <v>1019.326</v>
      </c>
      <c r="W704" s="102">
        <f t="shared" si="247"/>
        <v>1004.746</v>
      </c>
      <c r="X704" s="102">
        <f t="shared" si="247"/>
        <v>1015.716</v>
      </c>
      <c r="Y704" s="107">
        <f t="shared" si="247"/>
        <v>1034.4960000000001</v>
      </c>
    </row>
    <row r="705" spans="1:25" s="62" customFormat="1" ht="18.75" hidden="1" customHeight="1" outlineLevel="1" x14ac:dyDescent="0.2">
      <c r="A705" s="117" t="s">
        <v>8</v>
      </c>
      <c r="B705" s="70">
        <f>B86</f>
        <v>1029.82</v>
      </c>
      <c r="C705" s="70">
        <f t="shared" ref="C705:Y705" si="248">C86</f>
        <v>1016.11</v>
      </c>
      <c r="D705" s="70">
        <f t="shared" si="248"/>
        <v>1007.33</v>
      </c>
      <c r="E705" s="70">
        <f t="shared" si="248"/>
        <v>995.39</v>
      </c>
      <c r="F705" s="70">
        <f t="shared" si="248"/>
        <v>1052.6500000000001</v>
      </c>
      <c r="G705" s="70">
        <f t="shared" si="248"/>
        <v>1016.84</v>
      </c>
      <c r="H705" s="70">
        <f t="shared" si="248"/>
        <v>1000.34</v>
      </c>
      <c r="I705" s="70">
        <f t="shared" si="248"/>
        <v>1009.25</v>
      </c>
      <c r="J705" s="70">
        <f t="shared" si="248"/>
        <v>1027.96</v>
      </c>
      <c r="K705" s="70">
        <f t="shared" si="248"/>
        <v>1028.06</v>
      </c>
      <c r="L705" s="70">
        <f t="shared" si="248"/>
        <v>1032.77</v>
      </c>
      <c r="M705" s="70">
        <f t="shared" si="248"/>
        <v>1032.99</v>
      </c>
      <c r="N705" s="70">
        <f t="shared" si="248"/>
        <v>1002.66</v>
      </c>
      <c r="O705" s="70">
        <f t="shared" si="248"/>
        <v>996.12</v>
      </c>
      <c r="P705" s="70">
        <f t="shared" si="248"/>
        <v>1045.3699999999999</v>
      </c>
      <c r="Q705" s="70">
        <f t="shared" si="248"/>
        <v>1075.25</v>
      </c>
      <c r="R705" s="70">
        <f t="shared" si="248"/>
        <v>1173.46</v>
      </c>
      <c r="S705" s="70">
        <f t="shared" si="248"/>
        <v>1114.33</v>
      </c>
      <c r="T705" s="70">
        <f t="shared" si="248"/>
        <v>1088.8599999999999</v>
      </c>
      <c r="U705" s="70">
        <f t="shared" si="248"/>
        <v>1066.6099999999999</v>
      </c>
      <c r="V705" s="70">
        <f t="shared" si="248"/>
        <v>1016.83</v>
      </c>
      <c r="W705" s="70">
        <f t="shared" si="248"/>
        <v>1002.25</v>
      </c>
      <c r="X705" s="70">
        <f t="shared" si="248"/>
        <v>1013.22</v>
      </c>
      <c r="Y705" s="70">
        <f t="shared" si="248"/>
        <v>1032</v>
      </c>
    </row>
    <row r="706" spans="1:25" s="62" customFormat="1" ht="18.75" hidden="1" customHeight="1" outlineLevel="1" x14ac:dyDescent="0.2">
      <c r="A706" s="54" t="s">
        <v>10</v>
      </c>
      <c r="B706" s="76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81"/>
    </row>
    <row r="707" spans="1:25" s="62" customFormat="1" ht="18.75" hidden="1" customHeight="1" outlineLevel="1" thickBot="1" x14ac:dyDescent="0.25">
      <c r="A707" s="55" t="s">
        <v>11</v>
      </c>
      <c r="B707" s="77">
        <v>2.496</v>
      </c>
      <c r="C707" s="75">
        <v>2.496</v>
      </c>
      <c r="D707" s="75">
        <v>2.496</v>
      </c>
      <c r="E707" s="75">
        <v>2.496</v>
      </c>
      <c r="F707" s="75">
        <v>2.496</v>
      </c>
      <c r="G707" s="75">
        <v>2.496</v>
      </c>
      <c r="H707" s="75">
        <v>2.496</v>
      </c>
      <c r="I707" s="75">
        <v>2.496</v>
      </c>
      <c r="J707" s="75">
        <v>2.496</v>
      </c>
      <c r="K707" s="75">
        <v>2.496</v>
      </c>
      <c r="L707" s="75">
        <v>2.496</v>
      </c>
      <c r="M707" s="75">
        <v>2.496</v>
      </c>
      <c r="N707" s="75">
        <v>2.496</v>
      </c>
      <c r="O707" s="75">
        <v>2.496</v>
      </c>
      <c r="P707" s="75">
        <v>2.496</v>
      </c>
      <c r="Q707" s="75">
        <v>2.496</v>
      </c>
      <c r="R707" s="75">
        <v>2.496</v>
      </c>
      <c r="S707" s="75">
        <v>2.496</v>
      </c>
      <c r="T707" s="75">
        <v>2.496</v>
      </c>
      <c r="U707" s="75">
        <v>2.496</v>
      </c>
      <c r="V707" s="75">
        <v>2.496</v>
      </c>
      <c r="W707" s="75">
        <v>2.496</v>
      </c>
      <c r="X707" s="75">
        <v>2.496</v>
      </c>
      <c r="Y707" s="82">
        <v>2.496</v>
      </c>
    </row>
    <row r="708" spans="1:25" s="108" customFormat="1" ht="18.75" customHeight="1" collapsed="1" thickBot="1" x14ac:dyDescent="0.25">
      <c r="A708" s="109">
        <v>17</v>
      </c>
      <c r="B708" s="101">
        <f t="shared" ref="B708:Y708" si="249">SUM(B709:B711)</f>
        <v>1033.5060000000001</v>
      </c>
      <c r="C708" s="102">
        <f t="shared" si="249"/>
        <v>1054.4860000000001</v>
      </c>
      <c r="D708" s="102">
        <f t="shared" si="249"/>
        <v>1049.5160000000001</v>
      </c>
      <c r="E708" s="103">
        <f t="shared" si="249"/>
        <v>1067.0160000000001</v>
      </c>
      <c r="F708" s="103">
        <f t="shared" si="249"/>
        <v>1066.9360000000001</v>
      </c>
      <c r="G708" s="103">
        <f t="shared" si="249"/>
        <v>1059.4260000000002</v>
      </c>
      <c r="H708" s="103">
        <f t="shared" si="249"/>
        <v>1070.1260000000002</v>
      </c>
      <c r="I708" s="103">
        <f t="shared" si="249"/>
        <v>1060.8760000000002</v>
      </c>
      <c r="J708" s="103">
        <f t="shared" si="249"/>
        <v>1117.5060000000001</v>
      </c>
      <c r="K708" s="104">
        <f t="shared" si="249"/>
        <v>1089.1760000000002</v>
      </c>
      <c r="L708" s="103">
        <f t="shared" si="249"/>
        <v>1061.6660000000002</v>
      </c>
      <c r="M708" s="105">
        <f t="shared" si="249"/>
        <v>1073.7360000000001</v>
      </c>
      <c r="N708" s="104">
        <f t="shared" si="249"/>
        <v>1050.4060000000002</v>
      </c>
      <c r="O708" s="103">
        <f t="shared" si="249"/>
        <v>1053.796</v>
      </c>
      <c r="P708" s="105">
        <f t="shared" si="249"/>
        <v>1036.0360000000001</v>
      </c>
      <c r="Q708" s="106">
        <f t="shared" si="249"/>
        <v>1105.606</v>
      </c>
      <c r="R708" s="103">
        <f t="shared" si="249"/>
        <v>1099.1560000000002</v>
      </c>
      <c r="S708" s="106">
        <f t="shared" si="249"/>
        <v>1046.0060000000001</v>
      </c>
      <c r="T708" s="103">
        <f t="shared" si="249"/>
        <v>1051.8760000000002</v>
      </c>
      <c r="U708" s="102">
        <f t="shared" si="249"/>
        <v>1051.866</v>
      </c>
      <c r="V708" s="102">
        <f t="shared" si="249"/>
        <v>1056.546</v>
      </c>
      <c r="W708" s="102">
        <f t="shared" si="249"/>
        <v>1036.1460000000002</v>
      </c>
      <c r="X708" s="102">
        <f t="shared" si="249"/>
        <v>1025.9960000000001</v>
      </c>
      <c r="Y708" s="107">
        <f t="shared" si="249"/>
        <v>1015.776</v>
      </c>
    </row>
    <row r="709" spans="1:25" s="62" customFormat="1" ht="18.75" hidden="1" customHeight="1" outlineLevel="1" x14ac:dyDescent="0.2">
      <c r="A709" s="117" t="s">
        <v>8</v>
      </c>
      <c r="B709" s="70">
        <f>B91</f>
        <v>1031.01</v>
      </c>
      <c r="C709" s="70">
        <f t="shared" ref="C709:Y709" si="250">C91</f>
        <v>1051.99</v>
      </c>
      <c r="D709" s="70">
        <f t="shared" si="250"/>
        <v>1047.02</v>
      </c>
      <c r="E709" s="70">
        <f t="shared" si="250"/>
        <v>1064.52</v>
      </c>
      <c r="F709" s="70">
        <f t="shared" si="250"/>
        <v>1064.44</v>
      </c>
      <c r="G709" s="70">
        <f t="shared" si="250"/>
        <v>1056.93</v>
      </c>
      <c r="H709" s="70">
        <f t="shared" si="250"/>
        <v>1067.6300000000001</v>
      </c>
      <c r="I709" s="70">
        <f t="shared" si="250"/>
        <v>1058.3800000000001</v>
      </c>
      <c r="J709" s="70">
        <f t="shared" si="250"/>
        <v>1115.01</v>
      </c>
      <c r="K709" s="70">
        <f t="shared" si="250"/>
        <v>1086.68</v>
      </c>
      <c r="L709" s="70">
        <f t="shared" si="250"/>
        <v>1059.17</v>
      </c>
      <c r="M709" s="70">
        <f t="shared" si="250"/>
        <v>1071.24</v>
      </c>
      <c r="N709" s="70">
        <f t="shared" si="250"/>
        <v>1047.9100000000001</v>
      </c>
      <c r="O709" s="70">
        <f t="shared" si="250"/>
        <v>1051.3</v>
      </c>
      <c r="P709" s="70">
        <f t="shared" si="250"/>
        <v>1033.54</v>
      </c>
      <c r="Q709" s="70">
        <f t="shared" si="250"/>
        <v>1103.1099999999999</v>
      </c>
      <c r="R709" s="70">
        <f t="shared" si="250"/>
        <v>1096.6600000000001</v>
      </c>
      <c r="S709" s="70">
        <f t="shared" si="250"/>
        <v>1043.51</v>
      </c>
      <c r="T709" s="70">
        <f t="shared" si="250"/>
        <v>1049.3800000000001</v>
      </c>
      <c r="U709" s="70">
        <f t="shared" si="250"/>
        <v>1049.3699999999999</v>
      </c>
      <c r="V709" s="70">
        <f t="shared" si="250"/>
        <v>1054.05</v>
      </c>
      <c r="W709" s="70">
        <f t="shared" si="250"/>
        <v>1033.6500000000001</v>
      </c>
      <c r="X709" s="70">
        <f t="shared" si="250"/>
        <v>1023.5</v>
      </c>
      <c r="Y709" s="70">
        <f t="shared" si="250"/>
        <v>1013.28</v>
      </c>
    </row>
    <row r="710" spans="1:25" s="62" customFormat="1" ht="18.75" hidden="1" customHeight="1" outlineLevel="1" x14ac:dyDescent="0.2">
      <c r="A710" s="54" t="s">
        <v>10</v>
      </c>
      <c r="B710" s="76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81"/>
    </row>
    <row r="711" spans="1:25" s="62" customFormat="1" ht="18.75" hidden="1" customHeight="1" outlineLevel="1" thickBot="1" x14ac:dyDescent="0.25">
      <c r="A711" s="55" t="s">
        <v>11</v>
      </c>
      <c r="B711" s="77">
        <v>2.496</v>
      </c>
      <c r="C711" s="75">
        <v>2.496</v>
      </c>
      <c r="D711" s="75">
        <v>2.496</v>
      </c>
      <c r="E711" s="75">
        <v>2.496</v>
      </c>
      <c r="F711" s="75">
        <v>2.496</v>
      </c>
      <c r="G711" s="75">
        <v>2.496</v>
      </c>
      <c r="H711" s="75">
        <v>2.496</v>
      </c>
      <c r="I711" s="75">
        <v>2.496</v>
      </c>
      <c r="J711" s="75">
        <v>2.496</v>
      </c>
      <c r="K711" s="75">
        <v>2.496</v>
      </c>
      <c r="L711" s="75">
        <v>2.496</v>
      </c>
      <c r="M711" s="75">
        <v>2.496</v>
      </c>
      <c r="N711" s="75">
        <v>2.496</v>
      </c>
      <c r="O711" s="75">
        <v>2.496</v>
      </c>
      <c r="P711" s="75">
        <v>2.496</v>
      </c>
      <c r="Q711" s="75">
        <v>2.496</v>
      </c>
      <c r="R711" s="75">
        <v>2.496</v>
      </c>
      <c r="S711" s="75">
        <v>2.496</v>
      </c>
      <c r="T711" s="75">
        <v>2.496</v>
      </c>
      <c r="U711" s="75">
        <v>2.496</v>
      </c>
      <c r="V711" s="75">
        <v>2.496</v>
      </c>
      <c r="W711" s="75">
        <v>2.496</v>
      </c>
      <c r="X711" s="75">
        <v>2.496</v>
      </c>
      <c r="Y711" s="82">
        <v>2.496</v>
      </c>
    </row>
    <row r="712" spans="1:25" s="108" customFormat="1" ht="18.75" customHeight="1" collapsed="1" thickBot="1" x14ac:dyDescent="0.25">
      <c r="A712" s="110">
        <v>18</v>
      </c>
      <c r="B712" s="101">
        <f t="shared" ref="B712:Y712" si="251">SUM(B713:B715)</f>
        <v>1054.3760000000002</v>
      </c>
      <c r="C712" s="102">
        <f t="shared" si="251"/>
        <v>1028.4660000000001</v>
      </c>
      <c r="D712" s="102">
        <f t="shared" si="251"/>
        <v>1042.576</v>
      </c>
      <c r="E712" s="103">
        <f t="shared" si="251"/>
        <v>1047.2860000000001</v>
      </c>
      <c r="F712" s="103">
        <f t="shared" si="251"/>
        <v>1034.4560000000001</v>
      </c>
      <c r="G712" s="103">
        <f t="shared" si="251"/>
        <v>1029.796</v>
      </c>
      <c r="H712" s="103">
        <f t="shared" si="251"/>
        <v>1031.2260000000001</v>
      </c>
      <c r="I712" s="103">
        <f t="shared" si="251"/>
        <v>1015.6659999999999</v>
      </c>
      <c r="J712" s="103">
        <f t="shared" si="251"/>
        <v>993.50599999999997</v>
      </c>
      <c r="K712" s="104">
        <f t="shared" si="251"/>
        <v>988.55599999999993</v>
      </c>
      <c r="L712" s="103">
        <f t="shared" si="251"/>
        <v>988.65599999999995</v>
      </c>
      <c r="M712" s="105">
        <f t="shared" si="251"/>
        <v>996.01599999999996</v>
      </c>
      <c r="N712" s="104">
        <f t="shared" si="251"/>
        <v>1035.2760000000001</v>
      </c>
      <c r="O712" s="103">
        <f t="shared" si="251"/>
        <v>1030.9860000000001</v>
      </c>
      <c r="P712" s="105">
        <f t="shared" si="251"/>
        <v>1035.846</v>
      </c>
      <c r="Q712" s="106">
        <f t="shared" si="251"/>
        <v>1046.8960000000002</v>
      </c>
      <c r="R712" s="103">
        <f t="shared" si="251"/>
        <v>1036.2460000000001</v>
      </c>
      <c r="S712" s="106">
        <f t="shared" si="251"/>
        <v>1050.316</v>
      </c>
      <c r="T712" s="103">
        <f t="shared" si="251"/>
        <v>1045.356</v>
      </c>
      <c r="U712" s="102">
        <f t="shared" si="251"/>
        <v>1038.306</v>
      </c>
      <c r="V712" s="102">
        <f t="shared" si="251"/>
        <v>1017.706</v>
      </c>
      <c r="W712" s="102">
        <f t="shared" si="251"/>
        <v>1042.306</v>
      </c>
      <c r="X712" s="102">
        <f t="shared" si="251"/>
        <v>1034.9660000000001</v>
      </c>
      <c r="Y712" s="107">
        <f t="shared" si="251"/>
        <v>1029.8860000000002</v>
      </c>
    </row>
    <row r="713" spans="1:25" s="62" customFormat="1" ht="18.75" hidden="1" customHeight="1" outlineLevel="1" x14ac:dyDescent="0.2">
      <c r="A713" s="56" t="s">
        <v>8</v>
      </c>
      <c r="B713" s="70">
        <f>B96</f>
        <v>1051.8800000000001</v>
      </c>
      <c r="C713" s="70">
        <f t="shared" ref="C713:Y713" si="252">C96</f>
        <v>1025.97</v>
      </c>
      <c r="D713" s="70">
        <f t="shared" si="252"/>
        <v>1040.08</v>
      </c>
      <c r="E713" s="70">
        <f t="shared" si="252"/>
        <v>1044.79</v>
      </c>
      <c r="F713" s="70">
        <f t="shared" si="252"/>
        <v>1031.96</v>
      </c>
      <c r="G713" s="70">
        <f t="shared" si="252"/>
        <v>1027.3</v>
      </c>
      <c r="H713" s="70">
        <f t="shared" si="252"/>
        <v>1028.73</v>
      </c>
      <c r="I713" s="70">
        <f t="shared" si="252"/>
        <v>1013.17</v>
      </c>
      <c r="J713" s="70">
        <f t="shared" si="252"/>
        <v>991.01</v>
      </c>
      <c r="K713" s="70">
        <f t="shared" si="252"/>
        <v>986.06</v>
      </c>
      <c r="L713" s="70">
        <f t="shared" si="252"/>
        <v>986.16</v>
      </c>
      <c r="M713" s="70">
        <f t="shared" si="252"/>
        <v>993.52</v>
      </c>
      <c r="N713" s="70">
        <f t="shared" si="252"/>
        <v>1032.78</v>
      </c>
      <c r="O713" s="70">
        <f t="shared" si="252"/>
        <v>1028.49</v>
      </c>
      <c r="P713" s="70">
        <f t="shared" si="252"/>
        <v>1033.3499999999999</v>
      </c>
      <c r="Q713" s="70">
        <f t="shared" si="252"/>
        <v>1044.4000000000001</v>
      </c>
      <c r="R713" s="70">
        <f t="shared" si="252"/>
        <v>1033.75</v>
      </c>
      <c r="S713" s="70">
        <f t="shared" si="252"/>
        <v>1047.82</v>
      </c>
      <c r="T713" s="70">
        <f t="shared" si="252"/>
        <v>1042.8599999999999</v>
      </c>
      <c r="U713" s="70">
        <f t="shared" si="252"/>
        <v>1035.81</v>
      </c>
      <c r="V713" s="70">
        <f t="shared" si="252"/>
        <v>1015.21</v>
      </c>
      <c r="W713" s="70">
        <f t="shared" si="252"/>
        <v>1039.81</v>
      </c>
      <c r="X713" s="70">
        <f t="shared" si="252"/>
        <v>1032.47</v>
      </c>
      <c r="Y713" s="70">
        <f t="shared" si="252"/>
        <v>1027.3900000000001</v>
      </c>
    </row>
    <row r="714" spans="1:25" s="62" customFormat="1" ht="18.75" hidden="1" customHeight="1" outlineLevel="1" x14ac:dyDescent="0.2">
      <c r="A714" s="53" t="s">
        <v>10</v>
      </c>
      <c r="B714" s="76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81"/>
    </row>
    <row r="715" spans="1:25" s="62" customFormat="1" ht="18.75" hidden="1" customHeight="1" outlineLevel="1" thickBot="1" x14ac:dyDescent="0.25">
      <c r="A715" s="59" t="s">
        <v>11</v>
      </c>
      <c r="B715" s="77">
        <v>2.496</v>
      </c>
      <c r="C715" s="75">
        <v>2.496</v>
      </c>
      <c r="D715" s="75">
        <v>2.496</v>
      </c>
      <c r="E715" s="75">
        <v>2.496</v>
      </c>
      <c r="F715" s="75">
        <v>2.496</v>
      </c>
      <c r="G715" s="75">
        <v>2.496</v>
      </c>
      <c r="H715" s="75">
        <v>2.496</v>
      </c>
      <c r="I715" s="75">
        <v>2.496</v>
      </c>
      <c r="J715" s="75">
        <v>2.496</v>
      </c>
      <c r="K715" s="75">
        <v>2.496</v>
      </c>
      <c r="L715" s="75">
        <v>2.496</v>
      </c>
      <c r="M715" s="75">
        <v>2.496</v>
      </c>
      <c r="N715" s="75">
        <v>2.496</v>
      </c>
      <c r="O715" s="75">
        <v>2.496</v>
      </c>
      <c r="P715" s="75">
        <v>2.496</v>
      </c>
      <c r="Q715" s="75">
        <v>2.496</v>
      </c>
      <c r="R715" s="75">
        <v>2.496</v>
      </c>
      <c r="S715" s="75">
        <v>2.496</v>
      </c>
      <c r="T715" s="75">
        <v>2.496</v>
      </c>
      <c r="U715" s="75">
        <v>2.496</v>
      </c>
      <c r="V715" s="75">
        <v>2.496</v>
      </c>
      <c r="W715" s="75">
        <v>2.496</v>
      </c>
      <c r="X715" s="75">
        <v>2.496</v>
      </c>
      <c r="Y715" s="82">
        <v>2.496</v>
      </c>
    </row>
    <row r="716" spans="1:25" s="108" customFormat="1" ht="18.75" customHeight="1" collapsed="1" thickBot="1" x14ac:dyDescent="0.25">
      <c r="A716" s="112">
        <v>19</v>
      </c>
      <c r="B716" s="101">
        <f t="shared" ref="B716:Y716" si="253">SUM(B717:B719)</f>
        <v>938.83600000000001</v>
      </c>
      <c r="C716" s="102">
        <f t="shared" si="253"/>
        <v>937.74599999999998</v>
      </c>
      <c r="D716" s="102">
        <f t="shared" si="253"/>
        <v>935.40599999999995</v>
      </c>
      <c r="E716" s="103">
        <f t="shared" si="253"/>
        <v>950.42599999999993</v>
      </c>
      <c r="F716" s="103">
        <f t="shared" si="253"/>
        <v>946.64599999999996</v>
      </c>
      <c r="G716" s="103">
        <f t="shared" si="253"/>
        <v>954.27599999999995</v>
      </c>
      <c r="H716" s="103">
        <f t="shared" si="253"/>
        <v>957.67599999999993</v>
      </c>
      <c r="I716" s="103">
        <f t="shared" si="253"/>
        <v>951.226</v>
      </c>
      <c r="J716" s="103">
        <f t="shared" si="253"/>
        <v>941.346</v>
      </c>
      <c r="K716" s="104">
        <f t="shared" si="253"/>
        <v>935.36599999999999</v>
      </c>
      <c r="L716" s="103">
        <f t="shared" si="253"/>
        <v>936.226</v>
      </c>
      <c r="M716" s="105">
        <f t="shared" si="253"/>
        <v>935.726</v>
      </c>
      <c r="N716" s="104">
        <f t="shared" si="253"/>
        <v>957.26599999999996</v>
      </c>
      <c r="O716" s="103">
        <f t="shared" si="253"/>
        <v>943.32600000000002</v>
      </c>
      <c r="P716" s="105">
        <f t="shared" si="253"/>
        <v>947.50599999999997</v>
      </c>
      <c r="Q716" s="106">
        <f t="shared" si="253"/>
        <v>958.07600000000002</v>
      </c>
      <c r="R716" s="103">
        <f t="shared" si="253"/>
        <v>960.05599999999993</v>
      </c>
      <c r="S716" s="106">
        <f t="shared" si="253"/>
        <v>971.726</v>
      </c>
      <c r="T716" s="103">
        <f t="shared" si="253"/>
        <v>956.37599999999998</v>
      </c>
      <c r="U716" s="102">
        <f t="shared" si="253"/>
        <v>956.73599999999999</v>
      </c>
      <c r="V716" s="102">
        <f t="shared" si="253"/>
        <v>944.98599999999999</v>
      </c>
      <c r="W716" s="102">
        <f t="shared" si="253"/>
        <v>946.82600000000002</v>
      </c>
      <c r="X716" s="102">
        <f t="shared" si="253"/>
        <v>946.61599999999999</v>
      </c>
      <c r="Y716" s="107">
        <f t="shared" si="253"/>
        <v>947.67599999999993</v>
      </c>
    </row>
    <row r="717" spans="1:25" s="62" customFormat="1" ht="18.75" hidden="1" customHeight="1" outlineLevel="1" x14ac:dyDescent="0.2">
      <c r="A717" s="52" t="s">
        <v>8</v>
      </c>
      <c r="B717" s="70">
        <f>B101</f>
        <v>936.34</v>
      </c>
      <c r="C717" s="70">
        <f t="shared" ref="C717:Y717" si="254">C101</f>
        <v>935.25</v>
      </c>
      <c r="D717" s="70">
        <f t="shared" si="254"/>
        <v>932.91</v>
      </c>
      <c r="E717" s="70">
        <f t="shared" si="254"/>
        <v>947.93</v>
      </c>
      <c r="F717" s="70">
        <f t="shared" si="254"/>
        <v>944.15</v>
      </c>
      <c r="G717" s="70">
        <f t="shared" si="254"/>
        <v>951.78</v>
      </c>
      <c r="H717" s="70">
        <f t="shared" si="254"/>
        <v>955.18</v>
      </c>
      <c r="I717" s="70">
        <f t="shared" si="254"/>
        <v>948.73</v>
      </c>
      <c r="J717" s="70">
        <f t="shared" si="254"/>
        <v>938.85</v>
      </c>
      <c r="K717" s="70">
        <f t="shared" si="254"/>
        <v>932.87</v>
      </c>
      <c r="L717" s="70">
        <f t="shared" si="254"/>
        <v>933.73</v>
      </c>
      <c r="M717" s="70">
        <f t="shared" si="254"/>
        <v>933.23</v>
      </c>
      <c r="N717" s="70">
        <f t="shared" si="254"/>
        <v>954.77</v>
      </c>
      <c r="O717" s="70">
        <f t="shared" si="254"/>
        <v>940.83</v>
      </c>
      <c r="P717" s="70">
        <f t="shared" si="254"/>
        <v>945.01</v>
      </c>
      <c r="Q717" s="70">
        <f t="shared" si="254"/>
        <v>955.58</v>
      </c>
      <c r="R717" s="70">
        <f t="shared" si="254"/>
        <v>957.56</v>
      </c>
      <c r="S717" s="70">
        <f t="shared" si="254"/>
        <v>969.23</v>
      </c>
      <c r="T717" s="70">
        <f t="shared" si="254"/>
        <v>953.88</v>
      </c>
      <c r="U717" s="70">
        <f t="shared" si="254"/>
        <v>954.24</v>
      </c>
      <c r="V717" s="70">
        <f t="shared" si="254"/>
        <v>942.49</v>
      </c>
      <c r="W717" s="70">
        <f t="shared" si="254"/>
        <v>944.33</v>
      </c>
      <c r="X717" s="70">
        <f t="shared" si="254"/>
        <v>944.12</v>
      </c>
      <c r="Y717" s="70">
        <f t="shared" si="254"/>
        <v>945.18</v>
      </c>
    </row>
    <row r="718" spans="1:25" s="62" customFormat="1" ht="18.75" hidden="1" customHeight="1" outlineLevel="1" x14ac:dyDescent="0.2">
      <c r="A718" s="53" t="s">
        <v>10</v>
      </c>
      <c r="B718" s="76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81"/>
    </row>
    <row r="719" spans="1:25" s="62" customFormat="1" ht="18.75" hidden="1" customHeight="1" outlineLevel="1" thickBot="1" x14ac:dyDescent="0.25">
      <c r="A719" s="55" t="s">
        <v>11</v>
      </c>
      <c r="B719" s="77">
        <v>2.496</v>
      </c>
      <c r="C719" s="75">
        <v>2.496</v>
      </c>
      <c r="D719" s="75">
        <v>2.496</v>
      </c>
      <c r="E719" s="75">
        <v>2.496</v>
      </c>
      <c r="F719" s="75">
        <v>2.496</v>
      </c>
      <c r="G719" s="75">
        <v>2.496</v>
      </c>
      <c r="H719" s="75">
        <v>2.496</v>
      </c>
      <c r="I719" s="75">
        <v>2.496</v>
      </c>
      <c r="J719" s="75">
        <v>2.496</v>
      </c>
      <c r="K719" s="75">
        <v>2.496</v>
      </c>
      <c r="L719" s="75">
        <v>2.496</v>
      </c>
      <c r="M719" s="75">
        <v>2.496</v>
      </c>
      <c r="N719" s="75">
        <v>2.496</v>
      </c>
      <c r="O719" s="75">
        <v>2.496</v>
      </c>
      <c r="P719" s="75">
        <v>2.496</v>
      </c>
      <c r="Q719" s="75">
        <v>2.496</v>
      </c>
      <c r="R719" s="75">
        <v>2.496</v>
      </c>
      <c r="S719" s="75">
        <v>2.496</v>
      </c>
      <c r="T719" s="75">
        <v>2.496</v>
      </c>
      <c r="U719" s="75">
        <v>2.496</v>
      </c>
      <c r="V719" s="75">
        <v>2.496</v>
      </c>
      <c r="W719" s="75">
        <v>2.496</v>
      </c>
      <c r="X719" s="75">
        <v>2.496</v>
      </c>
      <c r="Y719" s="82">
        <v>2.496</v>
      </c>
    </row>
    <row r="720" spans="1:25" s="108" customFormat="1" ht="18.75" customHeight="1" collapsed="1" thickBot="1" x14ac:dyDescent="0.25">
      <c r="A720" s="109">
        <v>20</v>
      </c>
      <c r="B720" s="101">
        <f t="shared" ref="B720:Y720" si="255">SUM(B721:B723)</f>
        <v>926.55599999999993</v>
      </c>
      <c r="C720" s="102">
        <f t="shared" si="255"/>
        <v>924.75599999999997</v>
      </c>
      <c r="D720" s="102">
        <f t="shared" si="255"/>
        <v>931.10599999999999</v>
      </c>
      <c r="E720" s="103">
        <f t="shared" si="255"/>
        <v>941.93600000000004</v>
      </c>
      <c r="F720" s="103">
        <f t="shared" si="255"/>
        <v>927.51599999999996</v>
      </c>
      <c r="G720" s="103">
        <f t="shared" si="255"/>
        <v>933.31600000000003</v>
      </c>
      <c r="H720" s="103">
        <f t="shared" si="255"/>
        <v>938.73599999999999</v>
      </c>
      <c r="I720" s="103">
        <f t="shared" si="255"/>
        <v>932.60599999999999</v>
      </c>
      <c r="J720" s="103">
        <f t="shared" si="255"/>
        <v>1241.7760000000001</v>
      </c>
      <c r="K720" s="104">
        <f t="shared" si="255"/>
        <v>918.81600000000003</v>
      </c>
      <c r="L720" s="103">
        <f t="shared" si="255"/>
        <v>1223.5060000000001</v>
      </c>
      <c r="M720" s="105">
        <f t="shared" si="255"/>
        <v>922.54599999999994</v>
      </c>
      <c r="N720" s="104">
        <f t="shared" si="255"/>
        <v>930.04599999999994</v>
      </c>
      <c r="O720" s="103">
        <f t="shared" si="255"/>
        <v>925.92599999999993</v>
      </c>
      <c r="P720" s="105">
        <f t="shared" si="255"/>
        <v>926.346</v>
      </c>
      <c r="Q720" s="106">
        <f t="shared" si="255"/>
        <v>937.91599999999994</v>
      </c>
      <c r="R720" s="103">
        <f t="shared" si="255"/>
        <v>936.03599999999994</v>
      </c>
      <c r="S720" s="106">
        <f t="shared" si="255"/>
        <v>938.14599999999996</v>
      </c>
      <c r="T720" s="103">
        <f t="shared" si="255"/>
        <v>927.30599999999993</v>
      </c>
      <c r="U720" s="102">
        <f t="shared" si="255"/>
        <v>920.04599999999994</v>
      </c>
      <c r="V720" s="102">
        <f t="shared" si="255"/>
        <v>915.87599999999998</v>
      </c>
      <c r="W720" s="102">
        <f t="shared" si="255"/>
        <v>919.25599999999997</v>
      </c>
      <c r="X720" s="102">
        <f t="shared" si="255"/>
        <v>916.10599999999999</v>
      </c>
      <c r="Y720" s="107">
        <f t="shared" si="255"/>
        <v>914.096</v>
      </c>
    </row>
    <row r="721" spans="1:25" s="62" customFormat="1" ht="18.75" hidden="1" customHeight="1" outlineLevel="1" x14ac:dyDescent="0.2">
      <c r="A721" s="117" t="s">
        <v>8</v>
      </c>
      <c r="B721" s="70">
        <f>B106</f>
        <v>924.06</v>
      </c>
      <c r="C721" s="70">
        <f t="shared" ref="C721:Y721" si="256">C106</f>
        <v>922.26</v>
      </c>
      <c r="D721" s="70">
        <f t="shared" si="256"/>
        <v>928.61</v>
      </c>
      <c r="E721" s="70">
        <f t="shared" si="256"/>
        <v>939.44</v>
      </c>
      <c r="F721" s="70">
        <f t="shared" si="256"/>
        <v>925.02</v>
      </c>
      <c r="G721" s="70">
        <f t="shared" si="256"/>
        <v>930.82</v>
      </c>
      <c r="H721" s="70">
        <f t="shared" si="256"/>
        <v>936.24</v>
      </c>
      <c r="I721" s="70">
        <f t="shared" si="256"/>
        <v>930.11</v>
      </c>
      <c r="J721" s="70">
        <f t="shared" si="256"/>
        <v>1239.28</v>
      </c>
      <c r="K721" s="70">
        <f t="shared" si="256"/>
        <v>916.32</v>
      </c>
      <c r="L721" s="70">
        <f t="shared" si="256"/>
        <v>1221.01</v>
      </c>
      <c r="M721" s="70">
        <f t="shared" si="256"/>
        <v>920.05</v>
      </c>
      <c r="N721" s="70">
        <f t="shared" si="256"/>
        <v>927.55</v>
      </c>
      <c r="O721" s="70">
        <f t="shared" si="256"/>
        <v>923.43</v>
      </c>
      <c r="P721" s="70">
        <f t="shared" si="256"/>
        <v>923.85</v>
      </c>
      <c r="Q721" s="70">
        <f t="shared" si="256"/>
        <v>935.42</v>
      </c>
      <c r="R721" s="70">
        <f t="shared" si="256"/>
        <v>933.54</v>
      </c>
      <c r="S721" s="70">
        <f t="shared" si="256"/>
        <v>935.65</v>
      </c>
      <c r="T721" s="70">
        <f t="shared" si="256"/>
        <v>924.81</v>
      </c>
      <c r="U721" s="70">
        <f t="shared" si="256"/>
        <v>917.55</v>
      </c>
      <c r="V721" s="70">
        <f t="shared" si="256"/>
        <v>913.38</v>
      </c>
      <c r="W721" s="70">
        <f t="shared" si="256"/>
        <v>916.76</v>
      </c>
      <c r="X721" s="70">
        <f t="shared" si="256"/>
        <v>913.61</v>
      </c>
      <c r="Y721" s="70">
        <f t="shared" si="256"/>
        <v>911.6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55" t="s">
        <v>11</v>
      </c>
      <c r="B723" s="77">
        <v>2.496</v>
      </c>
      <c r="C723" s="75">
        <v>2.496</v>
      </c>
      <c r="D723" s="75">
        <v>2.496</v>
      </c>
      <c r="E723" s="75">
        <v>2.496</v>
      </c>
      <c r="F723" s="75">
        <v>2.496</v>
      </c>
      <c r="G723" s="75">
        <v>2.496</v>
      </c>
      <c r="H723" s="75">
        <v>2.496</v>
      </c>
      <c r="I723" s="75">
        <v>2.496</v>
      </c>
      <c r="J723" s="75">
        <v>2.496</v>
      </c>
      <c r="K723" s="75">
        <v>2.496</v>
      </c>
      <c r="L723" s="75">
        <v>2.496</v>
      </c>
      <c r="M723" s="75">
        <v>2.496</v>
      </c>
      <c r="N723" s="75">
        <v>2.496</v>
      </c>
      <c r="O723" s="75">
        <v>2.496</v>
      </c>
      <c r="P723" s="75">
        <v>2.496</v>
      </c>
      <c r="Q723" s="75">
        <v>2.496</v>
      </c>
      <c r="R723" s="75">
        <v>2.496</v>
      </c>
      <c r="S723" s="75">
        <v>2.496</v>
      </c>
      <c r="T723" s="75">
        <v>2.496</v>
      </c>
      <c r="U723" s="75">
        <v>2.496</v>
      </c>
      <c r="V723" s="75">
        <v>2.496</v>
      </c>
      <c r="W723" s="75">
        <v>2.496</v>
      </c>
      <c r="X723" s="75">
        <v>2.496</v>
      </c>
      <c r="Y723" s="82">
        <v>2.496</v>
      </c>
    </row>
    <row r="724" spans="1:25" s="108" customFormat="1" ht="18.75" customHeight="1" collapsed="1" thickBot="1" x14ac:dyDescent="0.25">
      <c r="A724" s="100">
        <v>21</v>
      </c>
      <c r="B724" s="101">
        <f t="shared" ref="B724:Y724" si="257">SUM(B725:B727)</f>
        <v>1060.4060000000002</v>
      </c>
      <c r="C724" s="102">
        <f t="shared" si="257"/>
        <v>1035.606</v>
      </c>
      <c r="D724" s="102">
        <f t="shared" si="257"/>
        <v>1054.7060000000001</v>
      </c>
      <c r="E724" s="103">
        <f t="shared" si="257"/>
        <v>1059.7660000000001</v>
      </c>
      <c r="F724" s="103">
        <f t="shared" si="257"/>
        <v>1038.8760000000002</v>
      </c>
      <c r="G724" s="103">
        <f t="shared" si="257"/>
        <v>1049.116</v>
      </c>
      <c r="H724" s="103">
        <f t="shared" si="257"/>
        <v>1048.5060000000001</v>
      </c>
      <c r="I724" s="103">
        <f t="shared" si="257"/>
        <v>1048.6760000000002</v>
      </c>
      <c r="J724" s="103">
        <f t="shared" si="257"/>
        <v>1045.106</v>
      </c>
      <c r="K724" s="104">
        <f t="shared" si="257"/>
        <v>1042.106</v>
      </c>
      <c r="L724" s="103">
        <f t="shared" si="257"/>
        <v>1045.0260000000001</v>
      </c>
      <c r="M724" s="105">
        <f t="shared" si="257"/>
        <v>1040.6560000000002</v>
      </c>
      <c r="N724" s="104">
        <f t="shared" si="257"/>
        <v>1063.4460000000001</v>
      </c>
      <c r="O724" s="103">
        <f t="shared" si="257"/>
        <v>1045.2860000000001</v>
      </c>
      <c r="P724" s="105">
        <f t="shared" si="257"/>
        <v>1060.9860000000001</v>
      </c>
      <c r="Q724" s="106">
        <f t="shared" si="257"/>
        <v>1061.0160000000001</v>
      </c>
      <c r="R724" s="103">
        <f t="shared" si="257"/>
        <v>1068.836</v>
      </c>
      <c r="S724" s="106">
        <f t="shared" si="257"/>
        <v>1068.336</v>
      </c>
      <c r="T724" s="103">
        <f t="shared" si="257"/>
        <v>1064.1560000000002</v>
      </c>
      <c r="U724" s="102">
        <f t="shared" si="257"/>
        <v>1077.356</v>
      </c>
      <c r="V724" s="102">
        <f t="shared" si="257"/>
        <v>1066.6960000000001</v>
      </c>
      <c r="W724" s="102">
        <f t="shared" si="257"/>
        <v>1073.9960000000001</v>
      </c>
      <c r="X724" s="102">
        <f t="shared" si="257"/>
        <v>1062.4760000000001</v>
      </c>
      <c r="Y724" s="107">
        <f t="shared" si="257"/>
        <v>1065.616</v>
      </c>
    </row>
    <row r="725" spans="1:25" s="62" customFormat="1" ht="18.75" hidden="1" customHeight="1" outlineLevel="1" x14ac:dyDescent="0.2">
      <c r="A725" s="117" t="s">
        <v>8</v>
      </c>
      <c r="B725" s="70">
        <f>B111</f>
        <v>1057.9100000000001</v>
      </c>
      <c r="C725" s="70">
        <f t="shared" ref="C725:Y725" si="258">C111</f>
        <v>1033.1099999999999</v>
      </c>
      <c r="D725" s="70">
        <f t="shared" si="258"/>
        <v>1052.21</v>
      </c>
      <c r="E725" s="70">
        <f t="shared" si="258"/>
        <v>1057.27</v>
      </c>
      <c r="F725" s="70">
        <f t="shared" si="258"/>
        <v>1036.3800000000001</v>
      </c>
      <c r="G725" s="70">
        <f t="shared" si="258"/>
        <v>1046.6199999999999</v>
      </c>
      <c r="H725" s="70">
        <f t="shared" si="258"/>
        <v>1046.01</v>
      </c>
      <c r="I725" s="70">
        <f t="shared" si="258"/>
        <v>1046.18</v>
      </c>
      <c r="J725" s="70">
        <f t="shared" si="258"/>
        <v>1042.6099999999999</v>
      </c>
      <c r="K725" s="70">
        <f t="shared" si="258"/>
        <v>1039.6099999999999</v>
      </c>
      <c r="L725" s="70">
        <f t="shared" si="258"/>
        <v>1042.53</v>
      </c>
      <c r="M725" s="70">
        <f t="shared" si="258"/>
        <v>1038.1600000000001</v>
      </c>
      <c r="N725" s="70">
        <f t="shared" si="258"/>
        <v>1060.95</v>
      </c>
      <c r="O725" s="70">
        <f t="shared" si="258"/>
        <v>1042.79</v>
      </c>
      <c r="P725" s="70">
        <f t="shared" si="258"/>
        <v>1058.49</v>
      </c>
      <c r="Q725" s="70">
        <f t="shared" si="258"/>
        <v>1058.52</v>
      </c>
      <c r="R725" s="70">
        <f t="shared" si="258"/>
        <v>1066.3399999999999</v>
      </c>
      <c r="S725" s="70">
        <f t="shared" si="258"/>
        <v>1065.8399999999999</v>
      </c>
      <c r="T725" s="70">
        <f t="shared" si="258"/>
        <v>1061.6600000000001</v>
      </c>
      <c r="U725" s="70">
        <f t="shared" si="258"/>
        <v>1074.8599999999999</v>
      </c>
      <c r="V725" s="70">
        <f t="shared" si="258"/>
        <v>1064.2</v>
      </c>
      <c r="W725" s="70">
        <f t="shared" si="258"/>
        <v>1071.5</v>
      </c>
      <c r="X725" s="70">
        <f t="shared" si="258"/>
        <v>1059.98</v>
      </c>
      <c r="Y725" s="70">
        <f t="shared" si="258"/>
        <v>1063.1199999999999</v>
      </c>
    </row>
    <row r="726" spans="1:25" s="62" customFormat="1" ht="18.75" hidden="1" customHeight="1" outlineLevel="1" x14ac:dyDescent="0.2">
      <c r="A726" s="54" t="s">
        <v>10</v>
      </c>
      <c r="B726" s="76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81"/>
    </row>
    <row r="727" spans="1:25" s="62" customFormat="1" ht="18.75" hidden="1" customHeight="1" outlineLevel="1" thickBot="1" x14ac:dyDescent="0.25">
      <c r="A727" s="55" t="s">
        <v>11</v>
      </c>
      <c r="B727" s="77">
        <v>2.496</v>
      </c>
      <c r="C727" s="75">
        <v>2.496</v>
      </c>
      <c r="D727" s="75">
        <v>2.496</v>
      </c>
      <c r="E727" s="75">
        <v>2.496</v>
      </c>
      <c r="F727" s="75">
        <v>2.496</v>
      </c>
      <c r="G727" s="75">
        <v>2.496</v>
      </c>
      <c r="H727" s="75">
        <v>2.496</v>
      </c>
      <c r="I727" s="75">
        <v>2.496</v>
      </c>
      <c r="J727" s="75">
        <v>2.496</v>
      </c>
      <c r="K727" s="75">
        <v>2.496</v>
      </c>
      <c r="L727" s="75">
        <v>2.496</v>
      </c>
      <c r="M727" s="75">
        <v>2.496</v>
      </c>
      <c r="N727" s="75">
        <v>2.496</v>
      </c>
      <c r="O727" s="75">
        <v>2.496</v>
      </c>
      <c r="P727" s="75">
        <v>2.496</v>
      </c>
      <c r="Q727" s="75">
        <v>2.496</v>
      </c>
      <c r="R727" s="75">
        <v>2.496</v>
      </c>
      <c r="S727" s="75">
        <v>2.496</v>
      </c>
      <c r="T727" s="75">
        <v>2.496</v>
      </c>
      <c r="U727" s="75">
        <v>2.496</v>
      </c>
      <c r="V727" s="75">
        <v>2.496</v>
      </c>
      <c r="W727" s="75">
        <v>2.496</v>
      </c>
      <c r="X727" s="75">
        <v>2.496</v>
      </c>
      <c r="Y727" s="82">
        <v>2.496</v>
      </c>
    </row>
    <row r="728" spans="1:25" s="108" customFormat="1" ht="18.75" customHeight="1" collapsed="1" thickBot="1" x14ac:dyDescent="0.25">
      <c r="A728" s="109">
        <v>22</v>
      </c>
      <c r="B728" s="101">
        <f t="shared" ref="B728:Y728" si="259">SUM(B729:B731)</f>
        <v>1079.836</v>
      </c>
      <c r="C728" s="102">
        <f t="shared" si="259"/>
        <v>1085.596</v>
      </c>
      <c r="D728" s="102">
        <f t="shared" si="259"/>
        <v>1074.7760000000001</v>
      </c>
      <c r="E728" s="103">
        <f t="shared" si="259"/>
        <v>1084.7060000000001</v>
      </c>
      <c r="F728" s="103">
        <f t="shared" si="259"/>
        <v>1072.9960000000001</v>
      </c>
      <c r="G728" s="103">
        <f t="shared" si="259"/>
        <v>1080.836</v>
      </c>
      <c r="H728" s="103">
        <f t="shared" si="259"/>
        <v>1060.066</v>
      </c>
      <c r="I728" s="103">
        <f t="shared" si="259"/>
        <v>1301.9760000000001</v>
      </c>
      <c r="J728" s="103">
        <f t="shared" si="259"/>
        <v>1281.086</v>
      </c>
      <c r="K728" s="104">
        <f t="shared" si="259"/>
        <v>1256.4060000000002</v>
      </c>
      <c r="L728" s="103">
        <f t="shared" si="259"/>
        <v>1254.9060000000002</v>
      </c>
      <c r="M728" s="105">
        <f t="shared" si="259"/>
        <v>1062.546</v>
      </c>
      <c r="N728" s="104">
        <f t="shared" si="259"/>
        <v>1068.0160000000001</v>
      </c>
      <c r="O728" s="103">
        <f t="shared" si="259"/>
        <v>1073.816</v>
      </c>
      <c r="P728" s="105">
        <f t="shared" si="259"/>
        <v>1066.096</v>
      </c>
      <c r="Q728" s="106">
        <f t="shared" si="259"/>
        <v>1081.6960000000001</v>
      </c>
      <c r="R728" s="103">
        <f t="shared" si="259"/>
        <v>1078.6660000000002</v>
      </c>
      <c r="S728" s="106">
        <f t="shared" si="259"/>
        <v>1078.9060000000002</v>
      </c>
      <c r="T728" s="103">
        <f t="shared" si="259"/>
        <v>1077.046</v>
      </c>
      <c r="U728" s="102">
        <f t="shared" si="259"/>
        <v>1076.066</v>
      </c>
      <c r="V728" s="102">
        <f t="shared" si="259"/>
        <v>1067.2060000000001</v>
      </c>
      <c r="W728" s="102">
        <f t="shared" si="259"/>
        <v>1147.7360000000001</v>
      </c>
      <c r="X728" s="102">
        <f t="shared" si="259"/>
        <v>1152.4160000000002</v>
      </c>
      <c r="Y728" s="107">
        <f t="shared" si="259"/>
        <v>1070.576</v>
      </c>
    </row>
    <row r="729" spans="1:25" s="62" customFormat="1" ht="18.75" hidden="1" customHeight="1" outlineLevel="1" x14ac:dyDescent="0.2">
      <c r="A729" s="52" t="s">
        <v>8</v>
      </c>
      <c r="B729" s="70">
        <f>B116</f>
        <v>1077.3399999999999</v>
      </c>
      <c r="C729" s="70">
        <f t="shared" ref="C729:Y729" si="260">C116</f>
        <v>1083.0999999999999</v>
      </c>
      <c r="D729" s="70">
        <f t="shared" si="260"/>
        <v>1072.28</v>
      </c>
      <c r="E729" s="70">
        <f t="shared" si="260"/>
        <v>1082.21</v>
      </c>
      <c r="F729" s="70">
        <f t="shared" si="260"/>
        <v>1070.5</v>
      </c>
      <c r="G729" s="70">
        <f t="shared" si="260"/>
        <v>1078.3399999999999</v>
      </c>
      <c r="H729" s="70">
        <f t="shared" si="260"/>
        <v>1057.57</v>
      </c>
      <c r="I729" s="70">
        <f t="shared" si="260"/>
        <v>1299.48</v>
      </c>
      <c r="J729" s="70">
        <f t="shared" si="260"/>
        <v>1278.5899999999999</v>
      </c>
      <c r="K729" s="70">
        <f t="shared" si="260"/>
        <v>1253.9100000000001</v>
      </c>
      <c r="L729" s="70">
        <f t="shared" si="260"/>
        <v>1252.4100000000001</v>
      </c>
      <c r="M729" s="70">
        <f t="shared" si="260"/>
        <v>1060.05</v>
      </c>
      <c r="N729" s="70">
        <f t="shared" si="260"/>
        <v>1065.52</v>
      </c>
      <c r="O729" s="70">
        <f t="shared" si="260"/>
        <v>1071.32</v>
      </c>
      <c r="P729" s="70">
        <f t="shared" si="260"/>
        <v>1063.5999999999999</v>
      </c>
      <c r="Q729" s="70">
        <f t="shared" si="260"/>
        <v>1079.2</v>
      </c>
      <c r="R729" s="70">
        <f t="shared" si="260"/>
        <v>1076.17</v>
      </c>
      <c r="S729" s="70">
        <f t="shared" si="260"/>
        <v>1076.4100000000001</v>
      </c>
      <c r="T729" s="70">
        <f t="shared" si="260"/>
        <v>1074.55</v>
      </c>
      <c r="U729" s="70">
        <f t="shared" si="260"/>
        <v>1073.57</v>
      </c>
      <c r="V729" s="70">
        <f t="shared" si="260"/>
        <v>1064.71</v>
      </c>
      <c r="W729" s="70">
        <f t="shared" si="260"/>
        <v>1145.24</v>
      </c>
      <c r="X729" s="70">
        <f t="shared" si="260"/>
        <v>1149.92</v>
      </c>
      <c r="Y729" s="70">
        <f t="shared" si="260"/>
        <v>1068.08</v>
      </c>
    </row>
    <row r="730" spans="1:25" s="62" customFormat="1" ht="18.75" hidden="1" customHeight="1" outlineLevel="1" x14ac:dyDescent="0.2">
      <c r="A730" s="53" t="s">
        <v>10</v>
      </c>
      <c r="B730" s="76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81"/>
    </row>
    <row r="731" spans="1:25" s="62" customFormat="1" ht="18.75" hidden="1" customHeight="1" outlineLevel="1" thickBot="1" x14ac:dyDescent="0.25">
      <c r="A731" s="55" t="s">
        <v>11</v>
      </c>
      <c r="B731" s="77">
        <v>2.496</v>
      </c>
      <c r="C731" s="75">
        <v>2.496</v>
      </c>
      <c r="D731" s="75">
        <v>2.496</v>
      </c>
      <c r="E731" s="75">
        <v>2.496</v>
      </c>
      <c r="F731" s="75">
        <v>2.496</v>
      </c>
      <c r="G731" s="75">
        <v>2.496</v>
      </c>
      <c r="H731" s="75">
        <v>2.496</v>
      </c>
      <c r="I731" s="75">
        <v>2.496</v>
      </c>
      <c r="J731" s="75">
        <v>2.496</v>
      </c>
      <c r="K731" s="75">
        <v>2.496</v>
      </c>
      <c r="L731" s="75">
        <v>2.496</v>
      </c>
      <c r="M731" s="75">
        <v>2.496</v>
      </c>
      <c r="N731" s="75">
        <v>2.496</v>
      </c>
      <c r="O731" s="75">
        <v>2.496</v>
      </c>
      <c r="P731" s="75">
        <v>2.496</v>
      </c>
      <c r="Q731" s="75">
        <v>2.496</v>
      </c>
      <c r="R731" s="75">
        <v>2.496</v>
      </c>
      <c r="S731" s="75">
        <v>2.496</v>
      </c>
      <c r="T731" s="75">
        <v>2.496</v>
      </c>
      <c r="U731" s="75">
        <v>2.496</v>
      </c>
      <c r="V731" s="75">
        <v>2.496</v>
      </c>
      <c r="W731" s="75">
        <v>2.496</v>
      </c>
      <c r="X731" s="75">
        <v>2.496</v>
      </c>
      <c r="Y731" s="82">
        <v>2.496</v>
      </c>
    </row>
    <row r="732" spans="1:25" s="108" customFormat="1" ht="18.75" customHeight="1" collapsed="1" thickBot="1" x14ac:dyDescent="0.25">
      <c r="A732" s="100">
        <v>23</v>
      </c>
      <c r="B732" s="101">
        <f t="shared" ref="B732:Y732" si="261">SUM(B733:B735)</f>
        <v>938.25599999999997</v>
      </c>
      <c r="C732" s="102">
        <f t="shared" si="261"/>
        <v>933.90599999999995</v>
      </c>
      <c r="D732" s="102">
        <f t="shared" si="261"/>
        <v>924.10599999999999</v>
      </c>
      <c r="E732" s="103">
        <f t="shared" si="261"/>
        <v>936.36599999999999</v>
      </c>
      <c r="F732" s="103">
        <f t="shared" si="261"/>
        <v>929.14599999999996</v>
      </c>
      <c r="G732" s="103">
        <f t="shared" si="261"/>
        <v>1083.4060000000002</v>
      </c>
      <c r="H732" s="103">
        <f t="shared" si="261"/>
        <v>940.31600000000003</v>
      </c>
      <c r="I732" s="103">
        <f t="shared" si="261"/>
        <v>934.73599999999999</v>
      </c>
      <c r="J732" s="103">
        <f t="shared" si="261"/>
        <v>926.21600000000001</v>
      </c>
      <c r="K732" s="104">
        <f t="shared" si="261"/>
        <v>924.36599999999999</v>
      </c>
      <c r="L732" s="103">
        <f t="shared" si="261"/>
        <v>920.12599999999998</v>
      </c>
      <c r="M732" s="105">
        <f t="shared" si="261"/>
        <v>924.39599999999996</v>
      </c>
      <c r="N732" s="104">
        <f t="shared" si="261"/>
        <v>930.85599999999999</v>
      </c>
      <c r="O732" s="103">
        <f t="shared" si="261"/>
        <v>930.19600000000003</v>
      </c>
      <c r="P732" s="105">
        <f t="shared" si="261"/>
        <v>929.85599999999999</v>
      </c>
      <c r="Q732" s="106">
        <f t="shared" si="261"/>
        <v>943.00599999999997</v>
      </c>
      <c r="R732" s="103">
        <f t="shared" si="261"/>
        <v>945.20600000000002</v>
      </c>
      <c r="S732" s="106">
        <f t="shared" si="261"/>
        <v>949.18600000000004</v>
      </c>
      <c r="T732" s="103">
        <f t="shared" si="261"/>
        <v>935.33600000000001</v>
      </c>
      <c r="U732" s="102">
        <f t="shared" si="261"/>
        <v>922.27599999999995</v>
      </c>
      <c r="V732" s="102">
        <f t="shared" si="261"/>
        <v>923.96600000000001</v>
      </c>
      <c r="W732" s="102">
        <f t="shared" si="261"/>
        <v>921.39599999999996</v>
      </c>
      <c r="X732" s="102">
        <f t="shared" si="261"/>
        <v>919.346</v>
      </c>
      <c r="Y732" s="107">
        <f t="shared" si="261"/>
        <v>919.77599999999995</v>
      </c>
    </row>
    <row r="733" spans="1:25" s="62" customFormat="1" ht="18.75" hidden="1" customHeight="1" outlineLevel="1" x14ac:dyDescent="0.2">
      <c r="A733" s="52" t="s">
        <v>8</v>
      </c>
      <c r="B733" s="70">
        <f>B121</f>
        <v>935.76</v>
      </c>
      <c r="C733" s="70">
        <f t="shared" ref="C733:Y733" si="262">C121</f>
        <v>931.41</v>
      </c>
      <c r="D733" s="70">
        <f t="shared" si="262"/>
        <v>921.61</v>
      </c>
      <c r="E733" s="70">
        <f t="shared" si="262"/>
        <v>933.87</v>
      </c>
      <c r="F733" s="70">
        <f t="shared" si="262"/>
        <v>926.65</v>
      </c>
      <c r="G733" s="70">
        <f t="shared" si="262"/>
        <v>1080.9100000000001</v>
      </c>
      <c r="H733" s="70">
        <f t="shared" si="262"/>
        <v>937.82</v>
      </c>
      <c r="I733" s="70">
        <f t="shared" si="262"/>
        <v>932.24</v>
      </c>
      <c r="J733" s="70">
        <f t="shared" si="262"/>
        <v>923.72</v>
      </c>
      <c r="K733" s="70">
        <f t="shared" si="262"/>
        <v>921.87</v>
      </c>
      <c r="L733" s="70">
        <f t="shared" si="262"/>
        <v>917.63</v>
      </c>
      <c r="M733" s="70">
        <f t="shared" si="262"/>
        <v>921.9</v>
      </c>
      <c r="N733" s="70">
        <f t="shared" si="262"/>
        <v>928.36</v>
      </c>
      <c r="O733" s="70">
        <f t="shared" si="262"/>
        <v>927.7</v>
      </c>
      <c r="P733" s="70">
        <f t="shared" si="262"/>
        <v>927.36</v>
      </c>
      <c r="Q733" s="70">
        <f t="shared" si="262"/>
        <v>940.51</v>
      </c>
      <c r="R733" s="70">
        <f t="shared" si="262"/>
        <v>942.71</v>
      </c>
      <c r="S733" s="70">
        <f t="shared" si="262"/>
        <v>946.69</v>
      </c>
      <c r="T733" s="70">
        <f t="shared" si="262"/>
        <v>932.84</v>
      </c>
      <c r="U733" s="70">
        <f t="shared" si="262"/>
        <v>919.78</v>
      </c>
      <c r="V733" s="70">
        <f t="shared" si="262"/>
        <v>921.47</v>
      </c>
      <c r="W733" s="70">
        <f t="shared" si="262"/>
        <v>918.9</v>
      </c>
      <c r="X733" s="70">
        <f t="shared" si="262"/>
        <v>916.85</v>
      </c>
      <c r="Y733" s="70">
        <f t="shared" si="262"/>
        <v>917.28</v>
      </c>
    </row>
    <row r="734" spans="1:25" s="62" customFormat="1" ht="18.75" hidden="1" customHeight="1" outlineLevel="1" x14ac:dyDescent="0.2">
      <c r="A734" s="53" t="s">
        <v>10</v>
      </c>
      <c r="B734" s="76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81"/>
    </row>
    <row r="735" spans="1:25" s="62" customFormat="1" ht="18.75" hidden="1" customHeight="1" outlineLevel="1" thickBot="1" x14ac:dyDescent="0.25">
      <c r="A735" s="55" t="s">
        <v>11</v>
      </c>
      <c r="B735" s="77">
        <v>2.496</v>
      </c>
      <c r="C735" s="75">
        <v>2.496</v>
      </c>
      <c r="D735" s="75">
        <v>2.496</v>
      </c>
      <c r="E735" s="75">
        <v>2.496</v>
      </c>
      <c r="F735" s="75">
        <v>2.496</v>
      </c>
      <c r="G735" s="75">
        <v>2.496</v>
      </c>
      <c r="H735" s="75">
        <v>2.496</v>
      </c>
      <c r="I735" s="75">
        <v>2.496</v>
      </c>
      <c r="J735" s="75">
        <v>2.496</v>
      </c>
      <c r="K735" s="75">
        <v>2.496</v>
      </c>
      <c r="L735" s="75">
        <v>2.496</v>
      </c>
      <c r="M735" s="75">
        <v>2.496</v>
      </c>
      <c r="N735" s="75">
        <v>2.496</v>
      </c>
      <c r="O735" s="75">
        <v>2.496</v>
      </c>
      <c r="P735" s="75">
        <v>2.496</v>
      </c>
      <c r="Q735" s="75">
        <v>2.496</v>
      </c>
      <c r="R735" s="75">
        <v>2.496</v>
      </c>
      <c r="S735" s="75">
        <v>2.496</v>
      </c>
      <c r="T735" s="75">
        <v>2.496</v>
      </c>
      <c r="U735" s="75">
        <v>2.496</v>
      </c>
      <c r="V735" s="75">
        <v>2.496</v>
      </c>
      <c r="W735" s="75">
        <v>2.496</v>
      </c>
      <c r="X735" s="75">
        <v>2.496</v>
      </c>
      <c r="Y735" s="82">
        <v>2.496</v>
      </c>
    </row>
    <row r="736" spans="1:25" s="108" customFormat="1" ht="18.75" customHeight="1" collapsed="1" thickBot="1" x14ac:dyDescent="0.25">
      <c r="A736" s="111">
        <v>24</v>
      </c>
      <c r="B736" s="101">
        <f t="shared" ref="B736:Y736" si="263">SUM(B737:B739)</f>
        <v>915.99599999999998</v>
      </c>
      <c r="C736" s="102">
        <f t="shared" si="263"/>
        <v>910.51599999999996</v>
      </c>
      <c r="D736" s="102">
        <f t="shared" si="263"/>
        <v>910.51599999999996</v>
      </c>
      <c r="E736" s="103">
        <f t="shared" si="263"/>
        <v>917.52599999999995</v>
      </c>
      <c r="F736" s="103">
        <f t="shared" si="263"/>
        <v>914.87599999999998</v>
      </c>
      <c r="G736" s="103">
        <f t="shared" si="263"/>
        <v>915.54599999999994</v>
      </c>
      <c r="H736" s="103">
        <f t="shared" si="263"/>
        <v>914.42599999999993</v>
      </c>
      <c r="I736" s="103">
        <f t="shared" si="263"/>
        <v>910.42599999999993</v>
      </c>
      <c r="J736" s="103">
        <f t="shared" si="263"/>
        <v>906.85599999999999</v>
      </c>
      <c r="K736" s="104">
        <f t="shared" si="263"/>
        <v>899.67599999999993</v>
      </c>
      <c r="L736" s="103">
        <f t="shared" si="263"/>
        <v>901.80599999999993</v>
      </c>
      <c r="M736" s="105">
        <f t="shared" si="263"/>
        <v>902.62599999999998</v>
      </c>
      <c r="N736" s="104">
        <f t="shared" si="263"/>
        <v>912.56600000000003</v>
      </c>
      <c r="O736" s="103">
        <f t="shared" si="263"/>
        <v>912.846</v>
      </c>
      <c r="P736" s="105">
        <f t="shared" si="263"/>
        <v>923.63599999999997</v>
      </c>
      <c r="Q736" s="106">
        <f t="shared" si="263"/>
        <v>920.93600000000004</v>
      </c>
      <c r="R736" s="103">
        <f t="shared" si="263"/>
        <v>929.60599999999999</v>
      </c>
      <c r="S736" s="106">
        <f t="shared" si="263"/>
        <v>916.64599999999996</v>
      </c>
      <c r="T736" s="103">
        <f t="shared" si="263"/>
        <v>921.29599999999994</v>
      </c>
      <c r="U736" s="102">
        <f t="shared" si="263"/>
        <v>923.11599999999999</v>
      </c>
      <c r="V736" s="102">
        <f t="shared" si="263"/>
        <v>920.49599999999998</v>
      </c>
      <c r="W736" s="102">
        <f t="shared" si="263"/>
        <v>914.71600000000001</v>
      </c>
      <c r="X736" s="102">
        <f t="shared" si="263"/>
        <v>912.476</v>
      </c>
      <c r="Y736" s="107">
        <f t="shared" si="263"/>
        <v>907.73599999999999</v>
      </c>
    </row>
    <row r="737" spans="1:25" s="62" customFormat="1" ht="18.75" hidden="1" customHeight="1" outlineLevel="1" x14ac:dyDescent="0.2">
      <c r="A737" s="52" t="s">
        <v>8</v>
      </c>
      <c r="B737" s="70">
        <f>B126</f>
        <v>913.5</v>
      </c>
      <c r="C737" s="70">
        <f t="shared" ref="C737:Y737" si="264">C126</f>
        <v>908.02</v>
      </c>
      <c r="D737" s="70">
        <f t="shared" si="264"/>
        <v>908.02</v>
      </c>
      <c r="E737" s="70">
        <f t="shared" si="264"/>
        <v>915.03</v>
      </c>
      <c r="F737" s="70">
        <f t="shared" si="264"/>
        <v>912.38</v>
      </c>
      <c r="G737" s="70">
        <f t="shared" si="264"/>
        <v>913.05</v>
      </c>
      <c r="H737" s="70">
        <f t="shared" si="264"/>
        <v>911.93</v>
      </c>
      <c r="I737" s="70">
        <f t="shared" si="264"/>
        <v>907.93</v>
      </c>
      <c r="J737" s="70">
        <f t="shared" si="264"/>
        <v>904.36</v>
      </c>
      <c r="K737" s="70">
        <f t="shared" si="264"/>
        <v>897.18</v>
      </c>
      <c r="L737" s="70">
        <f t="shared" si="264"/>
        <v>899.31</v>
      </c>
      <c r="M737" s="70">
        <f t="shared" si="264"/>
        <v>900.13</v>
      </c>
      <c r="N737" s="70">
        <f t="shared" si="264"/>
        <v>910.07</v>
      </c>
      <c r="O737" s="70">
        <f t="shared" si="264"/>
        <v>910.35</v>
      </c>
      <c r="P737" s="70">
        <f t="shared" si="264"/>
        <v>921.14</v>
      </c>
      <c r="Q737" s="70">
        <f t="shared" si="264"/>
        <v>918.44</v>
      </c>
      <c r="R737" s="70">
        <f t="shared" si="264"/>
        <v>927.11</v>
      </c>
      <c r="S737" s="70">
        <f t="shared" si="264"/>
        <v>914.15</v>
      </c>
      <c r="T737" s="70">
        <f t="shared" si="264"/>
        <v>918.8</v>
      </c>
      <c r="U737" s="70">
        <f t="shared" si="264"/>
        <v>920.62</v>
      </c>
      <c r="V737" s="70">
        <f t="shared" si="264"/>
        <v>918</v>
      </c>
      <c r="W737" s="70">
        <f t="shared" si="264"/>
        <v>912.22</v>
      </c>
      <c r="X737" s="70">
        <f t="shared" si="264"/>
        <v>909.98</v>
      </c>
      <c r="Y737" s="70">
        <f t="shared" si="264"/>
        <v>905.24</v>
      </c>
    </row>
    <row r="738" spans="1:25" s="62" customFormat="1" ht="18.75" hidden="1" customHeight="1" outlineLevel="1" x14ac:dyDescent="0.2">
      <c r="A738" s="53" t="s">
        <v>10</v>
      </c>
      <c r="B738" s="76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81"/>
    </row>
    <row r="739" spans="1:25" s="62" customFormat="1" ht="18.75" hidden="1" customHeight="1" outlineLevel="1" thickBot="1" x14ac:dyDescent="0.25">
      <c r="A739" s="55" t="s">
        <v>11</v>
      </c>
      <c r="B739" s="77">
        <v>2.496</v>
      </c>
      <c r="C739" s="75">
        <v>2.496</v>
      </c>
      <c r="D739" s="75">
        <v>2.496</v>
      </c>
      <c r="E739" s="75">
        <v>2.496</v>
      </c>
      <c r="F739" s="75">
        <v>2.496</v>
      </c>
      <c r="G739" s="75">
        <v>2.496</v>
      </c>
      <c r="H739" s="75">
        <v>2.496</v>
      </c>
      <c r="I739" s="75">
        <v>2.496</v>
      </c>
      <c r="J739" s="75">
        <v>2.496</v>
      </c>
      <c r="K739" s="75">
        <v>2.496</v>
      </c>
      <c r="L739" s="75">
        <v>2.496</v>
      </c>
      <c r="M739" s="75">
        <v>2.496</v>
      </c>
      <c r="N739" s="75">
        <v>2.496</v>
      </c>
      <c r="O739" s="75">
        <v>2.496</v>
      </c>
      <c r="P739" s="75">
        <v>2.496</v>
      </c>
      <c r="Q739" s="75">
        <v>2.496</v>
      </c>
      <c r="R739" s="75">
        <v>2.496</v>
      </c>
      <c r="S739" s="75">
        <v>2.496</v>
      </c>
      <c r="T739" s="75">
        <v>2.496</v>
      </c>
      <c r="U739" s="75">
        <v>2.496</v>
      </c>
      <c r="V739" s="75">
        <v>2.496</v>
      </c>
      <c r="W739" s="75">
        <v>2.496</v>
      </c>
      <c r="X739" s="75">
        <v>2.496</v>
      </c>
      <c r="Y739" s="82">
        <v>2.496</v>
      </c>
    </row>
    <row r="740" spans="1:25" s="108" customFormat="1" ht="18.75" customHeight="1" collapsed="1" thickBot="1" x14ac:dyDescent="0.25">
      <c r="A740" s="109">
        <v>25</v>
      </c>
      <c r="B740" s="101">
        <f t="shared" ref="B740:Y740" si="265">SUM(B741:B743)</f>
        <v>925.14599999999996</v>
      </c>
      <c r="C740" s="102">
        <f t="shared" si="265"/>
        <v>934.40599999999995</v>
      </c>
      <c r="D740" s="102">
        <f t="shared" si="265"/>
        <v>923.74599999999998</v>
      </c>
      <c r="E740" s="103">
        <f t="shared" si="265"/>
        <v>966.42599999999993</v>
      </c>
      <c r="F740" s="103">
        <f t="shared" si="265"/>
        <v>955.13599999999997</v>
      </c>
      <c r="G740" s="103">
        <f t="shared" si="265"/>
        <v>959.55599999999993</v>
      </c>
      <c r="H740" s="103">
        <f t="shared" si="265"/>
        <v>943.46600000000001</v>
      </c>
      <c r="I740" s="103">
        <f t="shared" si="265"/>
        <v>925.35599999999999</v>
      </c>
      <c r="J740" s="103">
        <f t="shared" si="265"/>
        <v>935.976</v>
      </c>
      <c r="K740" s="104">
        <f t="shared" si="265"/>
        <v>936.846</v>
      </c>
      <c r="L740" s="103">
        <f t="shared" si="265"/>
        <v>972.476</v>
      </c>
      <c r="M740" s="105">
        <f t="shared" si="265"/>
        <v>933.43600000000004</v>
      </c>
      <c r="N740" s="104">
        <f t="shared" si="265"/>
        <v>935.76599999999996</v>
      </c>
      <c r="O740" s="103">
        <f t="shared" si="265"/>
        <v>929.05599999999993</v>
      </c>
      <c r="P740" s="105">
        <f t="shared" si="265"/>
        <v>935.91599999999994</v>
      </c>
      <c r="Q740" s="106">
        <f t="shared" si="265"/>
        <v>959.68600000000004</v>
      </c>
      <c r="R740" s="103">
        <f t="shared" si="265"/>
        <v>965.50599999999997</v>
      </c>
      <c r="S740" s="106">
        <f t="shared" si="265"/>
        <v>1075.9160000000002</v>
      </c>
      <c r="T740" s="103">
        <f t="shared" si="265"/>
        <v>951.03599999999994</v>
      </c>
      <c r="U740" s="102">
        <f t="shared" si="265"/>
        <v>942.42599999999993</v>
      </c>
      <c r="V740" s="102">
        <f t="shared" si="265"/>
        <v>939.54599999999994</v>
      </c>
      <c r="W740" s="102">
        <f t="shared" si="265"/>
        <v>941.71600000000001</v>
      </c>
      <c r="X740" s="102">
        <f t="shared" si="265"/>
        <v>923.81600000000003</v>
      </c>
      <c r="Y740" s="107">
        <f t="shared" si="265"/>
        <v>913.21600000000001</v>
      </c>
    </row>
    <row r="741" spans="1:25" s="62" customFormat="1" ht="18.75" hidden="1" customHeight="1" outlineLevel="1" x14ac:dyDescent="0.2">
      <c r="A741" s="52" t="s">
        <v>8</v>
      </c>
      <c r="B741" s="70">
        <f>B131</f>
        <v>922.65</v>
      </c>
      <c r="C741" s="70">
        <f t="shared" ref="C741:Y741" si="266">C131</f>
        <v>931.91</v>
      </c>
      <c r="D741" s="70">
        <f t="shared" si="266"/>
        <v>921.25</v>
      </c>
      <c r="E741" s="70">
        <f t="shared" si="266"/>
        <v>963.93</v>
      </c>
      <c r="F741" s="70">
        <f t="shared" si="266"/>
        <v>952.64</v>
      </c>
      <c r="G741" s="70">
        <f t="shared" si="266"/>
        <v>957.06</v>
      </c>
      <c r="H741" s="70">
        <f t="shared" si="266"/>
        <v>940.97</v>
      </c>
      <c r="I741" s="70">
        <f t="shared" si="266"/>
        <v>922.86</v>
      </c>
      <c r="J741" s="70">
        <f t="shared" si="266"/>
        <v>933.48</v>
      </c>
      <c r="K741" s="70">
        <f t="shared" si="266"/>
        <v>934.35</v>
      </c>
      <c r="L741" s="70">
        <f t="shared" si="266"/>
        <v>969.98</v>
      </c>
      <c r="M741" s="70">
        <f t="shared" si="266"/>
        <v>930.94</v>
      </c>
      <c r="N741" s="70">
        <f t="shared" si="266"/>
        <v>933.27</v>
      </c>
      <c r="O741" s="70">
        <f t="shared" si="266"/>
        <v>926.56</v>
      </c>
      <c r="P741" s="70">
        <f t="shared" si="266"/>
        <v>933.42</v>
      </c>
      <c r="Q741" s="70">
        <f t="shared" si="266"/>
        <v>957.19</v>
      </c>
      <c r="R741" s="70">
        <f t="shared" si="266"/>
        <v>963.01</v>
      </c>
      <c r="S741" s="70">
        <f t="shared" si="266"/>
        <v>1073.42</v>
      </c>
      <c r="T741" s="70">
        <f t="shared" si="266"/>
        <v>948.54</v>
      </c>
      <c r="U741" s="70">
        <f t="shared" si="266"/>
        <v>939.93</v>
      </c>
      <c r="V741" s="70">
        <f t="shared" si="266"/>
        <v>937.05</v>
      </c>
      <c r="W741" s="70">
        <f t="shared" si="266"/>
        <v>939.22</v>
      </c>
      <c r="X741" s="70">
        <f t="shared" si="266"/>
        <v>921.32</v>
      </c>
      <c r="Y741" s="70">
        <f t="shared" si="266"/>
        <v>910.72</v>
      </c>
    </row>
    <row r="742" spans="1:25" s="62" customFormat="1" ht="18.75" hidden="1" customHeight="1" outlineLevel="1" x14ac:dyDescent="0.2">
      <c r="A742" s="53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55" t="s">
        <v>11</v>
      </c>
      <c r="B743" s="77">
        <v>2.496</v>
      </c>
      <c r="C743" s="75">
        <v>2.496</v>
      </c>
      <c r="D743" s="75">
        <v>2.496</v>
      </c>
      <c r="E743" s="75">
        <v>2.496</v>
      </c>
      <c r="F743" s="75">
        <v>2.496</v>
      </c>
      <c r="G743" s="75">
        <v>2.496</v>
      </c>
      <c r="H743" s="75">
        <v>2.496</v>
      </c>
      <c r="I743" s="75">
        <v>2.496</v>
      </c>
      <c r="J743" s="75">
        <v>2.496</v>
      </c>
      <c r="K743" s="75">
        <v>2.496</v>
      </c>
      <c r="L743" s="75">
        <v>2.496</v>
      </c>
      <c r="M743" s="75">
        <v>2.496</v>
      </c>
      <c r="N743" s="75">
        <v>2.496</v>
      </c>
      <c r="O743" s="75">
        <v>2.496</v>
      </c>
      <c r="P743" s="75">
        <v>2.496</v>
      </c>
      <c r="Q743" s="75">
        <v>2.496</v>
      </c>
      <c r="R743" s="75">
        <v>2.496</v>
      </c>
      <c r="S743" s="75">
        <v>2.496</v>
      </c>
      <c r="T743" s="75">
        <v>2.496</v>
      </c>
      <c r="U743" s="75">
        <v>2.496</v>
      </c>
      <c r="V743" s="75">
        <v>2.496</v>
      </c>
      <c r="W743" s="75">
        <v>2.496</v>
      </c>
      <c r="X743" s="75">
        <v>2.496</v>
      </c>
      <c r="Y743" s="82">
        <v>2.496</v>
      </c>
    </row>
    <row r="744" spans="1:25" s="108" customFormat="1" ht="18.75" customHeight="1" collapsed="1" thickBot="1" x14ac:dyDescent="0.25">
      <c r="A744" s="110">
        <v>26</v>
      </c>
      <c r="B744" s="101">
        <f t="shared" ref="B744:Y744" si="267">SUM(B745:B747)</f>
        <v>960.40599999999995</v>
      </c>
      <c r="C744" s="102">
        <f t="shared" si="267"/>
        <v>951.03599999999994</v>
      </c>
      <c r="D744" s="102">
        <f t="shared" si="267"/>
        <v>965.48599999999999</v>
      </c>
      <c r="E744" s="103">
        <f t="shared" si="267"/>
        <v>981.36599999999999</v>
      </c>
      <c r="F744" s="103">
        <f t="shared" si="267"/>
        <v>971.096</v>
      </c>
      <c r="G744" s="103">
        <f t="shared" si="267"/>
        <v>1216.8960000000002</v>
      </c>
      <c r="H744" s="103">
        <f t="shared" si="267"/>
        <v>965.58600000000001</v>
      </c>
      <c r="I744" s="103">
        <f t="shared" si="267"/>
        <v>963.61599999999999</v>
      </c>
      <c r="J744" s="103">
        <f t="shared" si="267"/>
        <v>963.36599999999999</v>
      </c>
      <c r="K744" s="104">
        <f t="shared" si="267"/>
        <v>956.50599999999997</v>
      </c>
      <c r="L744" s="103">
        <f t="shared" si="267"/>
        <v>957.98599999999999</v>
      </c>
      <c r="M744" s="105">
        <f t="shared" si="267"/>
        <v>963.24599999999998</v>
      </c>
      <c r="N744" s="104">
        <f t="shared" si="267"/>
        <v>980.63599999999997</v>
      </c>
      <c r="O744" s="103">
        <f t="shared" si="267"/>
        <v>951.04599999999994</v>
      </c>
      <c r="P744" s="105">
        <f t="shared" si="267"/>
        <v>981.29599999999994</v>
      </c>
      <c r="Q744" s="106">
        <f t="shared" si="267"/>
        <v>986.13599999999997</v>
      </c>
      <c r="R744" s="103">
        <f t="shared" si="267"/>
        <v>984.39599999999996</v>
      </c>
      <c r="S744" s="106">
        <f t="shared" si="267"/>
        <v>1100.816</v>
      </c>
      <c r="T744" s="103">
        <f t="shared" si="267"/>
        <v>955.38599999999997</v>
      </c>
      <c r="U744" s="102">
        <f t="shared" si="267"/>
        <v>956.36599999999999</v>
      </c>
      <c r="V744" s="102">
        <f t="shared" si="267"/>
        <v>957.87599999999998</v>
      </c>
      <c r="W744" s="102">
        <f t="shared" si="267"/>
        <v>958.32600000000002</v>
      </c>
      <c r="X744" s="102">
        <f t="shared" si="267"/>
        <v>954.43600000000004</v>
      </c>
      <c r="Y744" s="107">
        <f t="shared" si="267"/>
        <v>940.83600000000001</v>
      </c>
    </row>
    <row r="745" spans="1:25" s="62" customFormat="1" ht="18.75" hidden="1" customHeight="1" outlineLevel="1" x14ac:dyDescent="0.2">
      <c r="A745" s="56" t="s">
        <v>8</v>
      </c>
      <c r="B745" s="70">
        <f>B136</f>
        <v>957.91</v>
      </c>
      <c r="C745" s="70">
        <f t="shared" ref="C745:Y745" si="268">C136</f>
        <v>948.54</v>
      </c>
      <c r="D745" s="70">
        <f t="shared" si="268"/>
        <v>962.99</v>
      </c>
      <c r="E745" s="70">
        <f t="shared" si="268"/>
        <v>978.87</v>
      </c>
      <c r="F745" s="70">
        <f t="shared" si="268"/>
        <v>968.6</v>
      </c>
      <c r="G745" s="70">
        <f t="shared" si="268"/>
        <v>1214.4000000000001</v>
      </c>
      <c r="H745" s="70">
        <f t="shared" si="268"/>
        <v>963.09</v>
      </c>
      <c r="I745" s="70">
        <f t="shared" si="268"/>
        <v>961.12</v>
      </c>
      <c r="J745" s="70">
        <f t="shared" si="268"/>
        <v>960.87</v>
      </c>
      <c r="K745" s="70">
        <f t="shared" si="268"/>
        <v>954.01</v>
      </c>
      <c r="L745" s="70">
        <f t="shared" si="268"/>
        <v>955.49</v>
      </c>
      <c r="M745" s="70">
        <f t="shared" si="268"/>
        <v>960.75</v>
      </c>
      <c r="N745" s="70">
        <f t="shared" si="268"/>
        <v>978.14</v>
      </c>
      <c r="O745" s="70">
        <f t="shared" si="268"/>
        <v>948.55</v>
      </c>
      <c r="P745" s="70">
        <f t="shared" si="268"/>
        <v>978.8</v>
      </c>
      <c r="Q745" s="70">
        <f t="shared" si="268"/>
        <v>983.64</v>
      </c>
      <c r="R745" s="70">
        <f t="shared" si="268"/>
        <v>981.9</v>
      </c>
      <c r="S745" s="70">
        <f t="shared" si="268"/>
        <v>1098.32</v>
      </c>
      <c r="T745" s="70">
        <f t="shared" si="268"/>
        <v>952.89</v>
      </c>
      <c r="U745" s="70">
        <f t="shared" si="268"/>
        <v>953.87</v>
      </c>
      <c r="V745" s="70">
        <f t="shared" si="268"/>
        <v>955.38</v>
      </c>
      <c r="W745" s="70">
        <f t="shared" si="268"/>
        <v>955.83</v>
      </c>
      <c r="X745" s="70">
        <f t="shared" si="268"/>
        <v>951.94</v>
      </c>
      <c r="Y745" s="70">
        <f t="shared" si="268"/>
        <v>938.34</v>
      </c>
    </row>
    <row r="746" spans="1:25" s="62" customFormat="1" ht="18.75" hidden="1" customHeight="1" outlineLevel="1" x14ac:dyDescent="0.2">
      <c r="A746" s="53" t="s">
        <v>10</v>
      </c>
      <c r="B746" s="76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81"/>
    </row>
    <row r="747" spans="1:25" s="62" customFormat="1" ht="18.75" hidden="1" customHeight="1" outlineLevel="1" thickBot="1" x14ac:dyDescent="0.25">
      <c r="A747" s="59" t="s">
        <v>11</v>
      </c>
      <c r="B747" s="77">
        <v>2.496</v>
      </c>
      <c r="C747" s="75">
        <v>2.496</v>
      </c>
      <c r="D747" s="75">
        <v>2.496</v>
      </c>
      <c r="E747" s="75">
        <v>2.496</v>
      </c>
      <c r="F747" s="75">
        <v>2.496</v>
      </c>
      <c r="G747" s="75">
        <v>2.496</v>
      </c>
      <c r="H747" s="75">
        <v>2.496</v>
      </c>
      <c r="I747" s="75">
        <v>2.496</v>
      </c>
      <c r="J747" s="75">
        <v>2.496</v>
      </c>
      <c r="K747" s="75">
        <v>2.496</v>
      </c>
      <c r="L747" s="75">
        <v>2.496</v>
      </c>
      <c r="M747" s="75">
        <v>2.496</v>
      </c>
      <c r="N747" s="75">
        <v>2.496</v>
      </c>
      <c r="O747" s="75">
        <v>2.496</v>
      </c>
      <c r="P747" s="75">
        <v>2.496</v>
      </c>
      <c r="Q747" s="75">
        <v>2.496</v>
      </c>
      <c r="R747" s="75">
        <v>2.496</v>
      </c>
      <c r="S747" s="75">
        <v>2.496</v>
      </c>
      <c r="T747" s="75">
        <v>2.496</v>
      </c>
      <c r="U747" s="75">
        <v>2.496</v>
      </c>
      <c r="V747" s="75">
        <v>2.496</v>
      </c>
      <c r="W747" s="75">
        <v>2.496</v>
      </c>
      <c r="X747" s="75">
        <v>2.496</v>
      </c>
      <c r="Y747" s="82">
        <v>2.496</v>
      </c>
    </row>
    <row r="748" spans="1:25" s="108" customFormat="1" ht="18.75" customHeight="1" collapsed="1" thickBot="1" x14ac:dyDescent="0.25">
      <c r="A748" s="112">
        <v>27</v>
      </c>
      <c r="B748" s="101">
        <f t="shared" ref="B748:Y748" si="269">SUM(B749:B751)</f>
        <v>955.05599999999993</v>
      </c>
      <c r="C748" s="102">
        <f t="shared" si="269"/>
        <v>966.45600000000002</v>
      </c>
      <c r="D748" s="102">
        <f t="shared" si="269"/>
        <v>985.08600000000001</v>
      </c>
      <c r="E748" s="103">
        <f t="shared" si="269"/>
        <v>986.14599999999996</v>
      </c>
      <c r="F748" s="103">
        <f t="shared" si="269"/>
        <v>983.41599999999994</v>
      </c>
      <c r="G748" s="103">
        <f t="shared" si="269"/>
        <v>781.76599999999996</v>
      </c>
      <c r="H748" s="103">
        <f t="shared" si="269"/>
        <v>969.20600000000002</v>
      </c>
      <c r="I748" s="103">
        <f t="shared" si="269"/>
        <v>959.67599999999993</v>
      </c>
      <c r="J748" s="103">
        <f t="shared" si="269"/>
        <v>960.90599999999995</v>
      </c>
      <c r="K748" s="104">
        <f t="shared" si="269"/>
        <v>961.21600000000001</v>
      </c>
      <c r="L748" s="103">
        <f t="shared" si="269"/>
        <v>960.42599999999993</v>
      </c>
      <c r="M748" s="105">
        <f t="shared" si="269"/>
        <v>939.03599999999994</v>
      </c>
      <c r="N748" s="104">
        <f t="shared" si="269"/>
        <v>957.78599999999994</v>
      </c>
      <c r="O748" s="103">
        <f t="shared" si="269"/>
        <v>961.78599999999994</v>
      </c>
      <c r="P748" s="105">
        <f t="shared" si="269"/>
        <v>973.37599999999998</v>
      </c>
      <c r="Q748" s="106">
        <f t="shared" si="269"/>
        <v>974.17599999999993</v>
      </c>
      <c r="R748" s="103">
        <f t="shared" si="269"/>
        <v>975.226</v>
      </c>
      <c r="S748" s="106">
        <f t="shared" si="269"/>
        <v>965.29599999999994</v>
      </c>
      <c r="T748" s="103">
        <f t="shared" si="269"/>
        <v>972.57600000000002</v>
      </c>
      <c r="U748" s="102">
        <f t="shared" si="269"/>
        <v>941.64599999999996</v>
      </c>
      <c r="V748" s="102">
        <f t="shared" si="269"/>
        <v>952.38599999999997</v>
      </c>
      <c r="W748" s="102">
        <f t="shared" si="269"/>
        <v>950.31600000000003</v>
      </c>
      <c r="X748" s="102">
        <f t="shared" si="269"/>
        <v>953.85599999999999</v>
      </c>
      <c r="Y748" s="107">
        <f t="shared" si="269"/>
        <v>954.11599999999999</v>
      </c>
    </row>
    <row r="749" spans="1:25" s="62" customFormat="1" ht="18.75" hidden="1" customHeight="1" outlineLevel="1" x14ac:dyDescent="0.2">
      <c r="A749" s="56" t="s">
        <v>8</v>
      </c>
      <c r="B749" s="70">
        <f>B141</f>
        <v>952.56</v>
      </c>
      <c r="C749" s="70">
        <f t="shared" ref="C749:Y749" si="270">C141</f>
        <v>963.96</v>
      </c>
      <c r="D749" s="70">
        <f t="shared" si="270"/>
        <v>982.59</v>
      </c>
      <c r="E749" s="70">
        <f t="shared" si="270"/>
        <v>983.65</v>
      </c>
      <c r="F749" s="70">
        <f t="shared" si="270"/>
        <v>980.92</v>
      </c>
      <c r="G749" s="70">
        <f t="shared" si="270"/>
        <v>779.27</v>
      </c>
      <c r="H749" s="70">
        <f t="shared" si="270"/>
        <v>966.71</v>
      </c>
      <c r="I749" s="70">
        <f t="shared" si="270"/>
        <v>957.18</v>
      </c>
      <c r="J749" s="70">
        <f t="shared" si="270"/>
        <v>958.41</v>
      </c>
      <c r="K749" s="70">
        <f t="shared" si="270"/>
        <v>958.72</v>
      </c>
      <c r="L749" s="70">
        <f t="shared" si="270"/>
        <v>957.93</v>
      </c>
      <c r="M749" s="70">
        <f t="shared" si="270"/>
        <v>936.54</v>
      </c>
      <c r="N749" s="70">
        <f t="shared" si="270"/>
        <v>955.29</v>
      </c>
      <c r="O749" s="70">
        <f t="shared" si="270"/>
        <v>959.29</v>
      </c>
      <c r="P749" s="70">
        <f t="shared" si="270"/>
        <v>970.88</v>
      </c>
      <c r="Q749" s="70">
        <f t="shared" si="270"/>
        <v>971.68</v>
      </c>
      <c r="R749" s="70">
        <f t="shared" si="270"/>
        <v>972.73</v>
      </c>
      <c r="S749" s="70">
        <f t="shared" si="270"/>
        <v>962.8</v>
      </c>
      <c r="T749" s="70">
        <f t="shared" si="270"/>
        <v>970.08</v>
      </c>
      <c r="U749" s="70">
        <f t="shared" si="270"/>
        <v>939.15</v>
      </c>
      <c r="V749" s="70">
        <f t="shared" si="270"/>
        <v>949.89</v>
      </c>
      <c r="W749" s="70">
        <f t="shared" si="270"/>
        <v>947.82</v>
      </c>
      <c r="X749" s="70">
        <f t="shared" si="270"/>
        <v>951.36</v>
      </c>
      <c r="Y749" s="70">
        <f t="shared" si="270"/>
        <v>951.62</v>
      </c>
    </row>
    <row r="750" spans="1:25" s="62" customFormat="1" ht="18.75" hidden="1" customHeight="1" outlineLevel="1" x14ac:dyDescent="0.2">
      <c r="A750" s="53" t="s">
        <v>10</v>
      </c>
      <c r="B750" s="76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81"/>
    </row>
    <row r="751" spans="1:25" s="62" customFormat="1" ht="18.75" hidden="1" customHeight="1" outlineLevel="1" thickBot="1" x14ac:dyDescent="0.25">
      <c r="A751" s="59" t="s">
        <v>11</v>
      </c>
      <c r="B751" s="77">
        <v>2.496</v>
      </c>
      <c r="C751" s="75">
        <v>2.496</v>
      </c>
      <c r="D751" s="75">
        <v>2.496</v>
      </c>
      <c r="E751" s="75">
        <v>2.496</v>
      </c>
      <c r="F751" s="75">
        <v>2.496</v>
      </c>
      <c r="G751" s="75">
        <v>2.496</v>
      </c>
      <c r="H751" s="75">
        <v>2.496</v>
      </c>
      <c r="I751" s="75">
        <v>2.496</v>
      </c>
      <c r="J751" s="75">
        <v>2.496</v>
      </c>
      <c r="K751" s="75">
        <v>2.496</v>
      </c>
      <c r="L751" s="75">
        <v>2.496</v>
      </c>
      <c r="M751" s="75">
        <v>2.496</v>
      </c>
      <c r="N751" s="75">
        <v>2.496</v>
      </c>
      <c r="O751" s="75">
        <v>2.496</v>
      </c>
      <c r="P751" s="75">
        <v>2.496</v>
      </c>
      <c r="Q751" s="75">
        <v>2.496</v>
      </c>
      <c r="R751" s="75">
        <v>2.496</v>
      </c>
      <c r="S751" s="75">
        <v>2.496</v>
      </c>
      <c r="T751" s="75">
        <v>2.496</v>
      </c>
      <c r="U751" s="75">
        <v>2.496</v>
      </c>
      <c r="V751" s="75">
        <v>2.496</v>
      </c>
      <c r="W751" s="75">
        <v>2.496</v>
      </c>
      <c r="X751" s="75">
        <v>2.496</v>
      </c>
      <c r="Y751" s="82">
        <v>2.496</v>
      </c>
    </row>
    <row r="752" spans="1:25" s="108" customFormat="1" ht="18.75" customHeight="1" collapsed="1" thickBot="1" x14ac:dyDescent="0.25">
      <c r="A752" s="111">
        <v>28</v>
      </c>
      <c r="B752" s="101">
        <f t="shared" ref="B752:Y752" si="271">SUM(B753:B755)</f>
        <v>900.56600000000003</v>
      </c>
      <c r="C752" s="102">
        <f t="shared" si="271"/>
        <v>907.92599999999993</v>
      </c>
      <c r="D752" s="102">
        <f t="shared" si="271"/>
        <v>909.43600000000004</v>
      </c>
      <c r="E752" s="103">
        <f t="shared" si="271"/>
        <v>917.26599999999996</v>
      </c>
      <c r="F752" s="103">
        <f t="shared" si="271"/>
        <v>905.846</v>
      </c>
      <c r="G752" s="103">
        <f t="shared" si="271"/>
        <v>907.55599999999993</v>
      </c>
      <c r="H752" s="103">
        <f t="shared" si="271"/>
        <v>906.92599999999993</v>
      </c>
      <c r="I752" s="103">
        <f t="shared" si="271"/>
        <v>881.46600000000001</v>
      </c>
      <c r="J752" s="103">
        <f t="shared" si="271"/>
        <v>867.37599999999998</v>
      </c>
      <c r="K752" s="104">
        <f t="shared" si="271"/>
        <v>877.95600000000002</v>
      </c>
      <c r="L752" s="103">
        <f t="shared" si="271"/>
        <v>871.55599999999993</v>
      </c>
      <c r="M752" s="105">
        <f t="shared" si="271"/>
        <v>883.89599999999996</v>
      </c>
      <c r="N752" s="104">
        <f t="shared" si="271"/>
        <v>807.83600000000001</v>
      </c>
      <c r="O752" s="103">
        <f t="shared" si="271"/>
        <v>797.476</v>
      </c>
      <c r="P752" s="105">
        <f t="shared" si="271"/>
        <v>804.89599999999996</v>
      </c>
      <c r="Q752" s="106">
        <f t="shared" si="271"/>
        <v>917.80599999999993</v>
      </c>
      <c r="R752" s="103">
        <f t="shared" si="271"/>
        <v>916.846</v>
      </c>
      <c r="S752" s="106">
        <f t="shared" si="271"/>
        <v>918.70600000000002</v>
      </c>
      <c r="T752" s="103">
        <f t="shared" si="271"/>
        <v>899.57600000000002</v>
      </c>
      <c r="U752" s="102">
        <f t="shared" si="271"/>
        <v>903.03599999999994</v>
      </c>
      <c r="V752" s="102">
        <f t="shared" si="271"/>
        <v>882.88599999999997</v>
      </c>
      <c r="W752" s="102">
        <f t="shared" si="271"/>
        <v>896.03599999999994</v>
      </c>
      <c r="X752" s="102">
        <f t="shared" si="271"/>
        <v>887.31600000000003</v>
      </c>
      <c r="Y752" s="107">
        <f t="shared" si="271"/>
        <v>889.49599999999998</v>
      </c>
    </row>
    <row r="753" spans="1:25" s="62" customFormat="1" ht="18.75" hidden="1" customHeight="1" outlineLevel="1" x14ac:dyDescent="0.2">
      <c r="A753" s="52" t="s">
        <v>8</v>
      </c>
      <c r="B753" s="70">
        <f>B146</f>
        <v>898.07</v>
      </c>
      <c r="C753" s="70">
        <f t="shared" ref="C753:Y753" si="272">C146</f>
        <v>905.43</v>
      </c>
      <c r="D753" s="70">
        <f t="shared" si="272"/>
        <v>906.94</v>
      </c>
      <c r="E753" s="70">
        <f t="shared" si="272"/>
        <v>914.77</v>
      </c>
      <c r="F753" s="70">
        <f t="shared" si="272"/>
        <v>903.35</v>
      </c>
      <c r="G753" s="70">
        <f t="shared" si="272"/>
        <v>905.06</v>
      </c>
      <c r="H753" s="70">
        <f t="shared" si="272"/>
        <v>904.43</v>
      </c>
      <c r="I753" s="70">
        <f t="shared" si="272"/>
        <v>878.97</v>
      </c>
      <c r="J753" s="70">
        <f t="shared" si="272"/>
        <v>864.88</v>
      </c>
      <c r="K753" s="70">
        <f t="shared" si="272"/>
        <v>875.46</v>
      </c>
      <c r="L753" s="70">
        <f t="shared" si="272"/>
        <v>869.06</v>
      </c>
      <c r="M753" s="70">
        <f t="shared" si="272"/>
        <v>881.4</v>
      </c>
      <c r="N753" s="70">
        <f t="shared" si="272"/>
        <v>805.34</v>
      </c>
      <c r="O753" s="70">
        <f t="shared" si="272"/>
        <v>794.98</v>
      </c>
      <c r="P753" s="70">
        <f t="shared" si="272"/>
        <v>802.4</v>
      </c>
      <c r="Q753" s="70">
        <f t="shared" si="272"/>
        <v>915.31</v>
      </c>
      <c r="R753" s="70">
        <f t="shared" si="272"/>
        <v>914.35</v>
      </c>
      <c r="S753" s="70">
        <f t="shared" si="272"/>
        <v>916.21</v>
      </c>
      <c r="T753" s="70">
        <f t="shared" si="272"/>
        <v>897.08</v>
      </c>
      <c r="U753" s="70">
        <f t="shared" si="272"/>
        <v>900.54</v>
      </c>
      <c r="V753" s="70">
        <f t="shared" si="272"/>
        <v>880.39</v>
      </c>
      <c r="W753" s="70">
        <f t="shared" si="272"/>
        <v>893.54</v>
      </c>
      <c r="X753" s="70">
        <f t="shared" si="272"/>
        <v>884.82</v>
      </c>
      <c r="Y753" s="70">
        <f t="shared" si="272"/>
        <v>887</v>
      </c>
    </row>
    <row r="754" spans="1:25" s="62" customFormat="1" ht="18.75" hidden="1" customHeight="1" outlineLevel="1" x14ac:dyDescent="0.2">
      <c r="A754" s="53" t="s">
        <v>10</v>
      </c>
      <c r="B754" s="76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81"/>
    </row>
    <row r="755" spans="1:25" s="62" customFormat="1" ht="18.75" hidden="1" customHeight="1" outlineLevel="1" thickBot="1" x14ac:dyDescent="0.25">
      <c r="A755" s="55" t="s">
        <v>11</v>
      </c>
      <c r="B755" s="77">
        <v>2.496</v>
      </c>
      <c r="C755" s="75">
        <v>2.496</v>
      </c>
      <c r="D755" s="75">
        <v>2.496</v>
      </c>
      <c r="E755" s="75">
        <v>2.496</v>
      </c>
      <c r="F755" s="75">
        <v>2.496</v>
      </c>
      <c r="G755" s="75">
        <v>2.496</v>
      </c>
      <c r="H755" s="75">
        <v>2.496</v>
      </c>
      <c r="I755" s="75">
        <v>2.496</v>
      </c>
      <c r="J755" s="75">
        <v>2.496</v>
      </c>
      <c r="K755" s="75">
        <v>2.496</v>
      </c>
      <c r="L755" s="75">
        <v>2.496</v>
      </c>
      <c r="M755" s="75">
        <v>2.496</v>
      </c>
      <c r="N755" s="75">
        <v>2.496</v>
      </c>
      <c r="O755" s="75">
        <v>2.496</v>
      </c>
      <c r="P755" s="75">
        <v>2.496</v>
      </c>
      <c r="Q755" s="75">
        <v>2.496</v>
      </c>
      <c r="R755" s="75">
        <v>2.496</v>
      </c>
      <c r="S755" s="75">
        <v>2.496</v>
      </c>
      <c r="T755" s="75">
        <v>2.496</v>
      </c>
      <c r="U755" s="75">
        <v>2.496</v>
      </c>
      <c r="V755" s="75">
        <v>2.496</v>
      </c>
      <c r="W755" s="75">
        <v>2.496</v>
      </c>
      <c r="X755" s="75">
        <v>2.496</v>
      </c>
      <c r="Y755" s="82">
        <v>2.496</v>
      </c>
    </row>
    <row r="756" spans="1:25" s="108" customFormat="1" ht="18.75" customHeight="1" collapsed="1" thickBot="1" x14ac:dyDescent="0.25">
      <c r="A756" s="109">
        <v>29</v>
      </c>
      <c r="B756" s="101">
        <f t="shared" ref="B756:Y756" si="273">SUM(B757:B759)</f>
        <v>932.01599999999996</v>
      </c>
      <c r="C756" s="102">
        <f t="shared" si="273"/>
        <v>923.21600000000001</v>
      </c>
      <c r="D756" s="102">
        <f t="shared" si="273"/>
        <v>828.79599999999994</v>
      </c>
      <c r="E756" s="103">
        <f t="shared" si="273"/>
        <v>835.13599999999997</v>
      </c>
      <c r="F756" s="103">
        <f t="shared" si="273"/>
        <v>839.01599999999996</v>
      </c>
      <c r="G756" s="103">
        <f t="shared" si="273"/>
        <v>853.11599999999999</v>
      </c>
      <c r="H756" s="103">
        <f t="shared" si="273"/>
        <v>851.87599999999998</v>
      </c>
      <c r="I756" s="103">
        <f t="shared" si="273"/>
        <v>843.91599999999994</v>
      </c>
      <c r="J756" s="103">
        <f t="shared" si="273"/>
        <v>827.54599999999994</v>
      </c>
      <c r="K756" s="104">
        <f t="shared" si="273"/>
        <v>825.93600000000004</v>
      </c>
      <c r="L756" s="103">
        <f t="shared" si="273"/>
        <v>827.66599999999994</v>
      </c>
      <c r="M756" s="105">
        <f t="shared" si="273"/>
        <v>824.65599999999995</v>
      </c>
      <c r="N756" s="104">
        <f t="shared" si="273"/>
        <v>827.99599999999998</v>
      </c>
      <c r="O756" s="103">
        <f t="shared" si="273"/>
        <v>823.56600000000003</v>
      </c>
      <c r="P756" s="105">
        <f t="shared" si="273"/>
        <v>830.78599999999994</v>
      </c>
      <c r="Q756" s="106">
        <f t="shared" si="273"/>
        <v>934.16599999999994</v>
      </c>
      <c r="R756" s="103">
        <f t="shared" si="273"/>
        <v>933.65599999999995</v>
      </c>
      <c r="S756" s="106">
        <f t="shared" si="273"/>
        <v>945.596</v>
      </c>
      <c r="T756" s="103">
        <f t="shared" si="273"/>
        <v>934.096</v>
      </c>
      <c r="U756" s="102">
        <f t="shared" si="273"/>
        <v>931.79599999999994</v>
      </c>
      <c r="V756" s="102">
        <f t="shared" si="273"/>
        <v>919.42599999999993</v>
      </c>
      <c r="W756" s="102">
        <f t="shared" si="273"/>
        <v>931.18600000000004</v>
      </c>
      <c r="X756" s="102">
        <f t="shared" si="273"/>
        <v>930.28599999999994</v>
      </c>
      <c r="Y756" s="107">
        <f t="shared" si="273"/>
        <v>926.45600000000002</v>
      </c>
    </row>
    <row r="757" spans="1:25" s="62" customFormat="1" ht="18.75" hidden="1" customHeight="1" outlineLevel="1" x14ac:dyDescent="0.2">
      <c r="A757" s="52" t="s">
        <v>8</v>
      </c>
      <c r="B757" s="70">
        <f>B151</f>
        <v>929.52</v>
      </c>
      <c r="C757" s="70">
        <f t="shared" ref="C757:Y757" si="274">C151</f>
        <v>920.72</v>
      </c>
      <c r="D757" s="70">
        <f t="shared" si="274"/>
        <v>826.3</v>
      </c>
      <c r="E757" s="70">
        <f t="shared" si="274"/>
        <v>832.64</v>
      </c>
      <c r="F757" s="70">
        <f t="shared" si="274"/>
        <v>836.52</v>
      </c>
      <c r="G757" s="70">
        <f t="shared" si="274"/>
        <v>850.62</v>
      </c>
      <c r="H757" s="70">
        <f t="shared" si="274"/>
        <v>849.38</v>
      </c>
      <c r="I757" s="70">
        <f t="shared" si="274"/>
        <v>841.42</v>
      </c>
      <c r="J757" s="70">
        <f t="shared" si="274"/>
        <v>825.05</v>
      </c>
      <c r="K757" s="70">
        <f t="shared" si="274"/>
        <v>823.44</v>
      </c>
      <c r="L757" s="70">
        <f t="shared" si="274"/>
        <v>825.17</v>
      </c>
      <c r="M757" s="70">
        <f t="shared" si="274"/>
        <v>822.16</v>
      </c>
      <c r="N757" s="70">
        <f t="shared" si="274"/>
        <v>825.5</v>
      </c>
      <c r="O757" s="70">
        <f t="shared" si="274"/>
        <v>821.07</v>
      </c>
      <c r="P757" s="70">
        <f t="shared" si="274"/>
        <v>828.29</v>
      </c>
      <c r="Q757" s="70">
        <f t="shared" si="274"/>
        <v>931.67</v>
      </c>
      <c r="R757" s="70">
        <f t="shared" si="274"/>
        <v>931.16</v>
      </c>
      <c r="S757" s="70">
        <f t="shared" si="274"/>
        <v>943.1</v>
      </c>
      <c r="T757" s="70">
        <f t="shared" si="274"/>
        <v>931.6</v>
      </c>
      <c r="U757" s="70">
        <f t="shared" si="274"/>
        <v>929.3</v>
      </c>
      <c r="V757" s="70">
        <f t="shared" si="274"/>
        <v>916.93</v>
      </c>
      <c r="W757" s="70">
        <f t="shared" si="274"/>
        <v>928.69</v>
      </c>
      <c r="X757" s="70">
        <f t="shared" si="274"/>
        <v>927.79</v>
      </c>
      <c r="Y757" s="70">
        <f t="shared" si="274"/>
        <v>923.96</v>
      </c>
    </row>
    <row r="758" spans="1:25" s="62" customFormat="1" ht="18.75" hidden="1" customHeight="1" outlineLevel="1" x14ac:dyDescent="0.2">
      <c r="A758" s="53" t="s">
        <v>10</v>
      </c>
      <c r="B758" s="76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81"/>
    </row>
    <row r="759" spans="1:25" s="62" customFormat="1" ht="18.75" hidden="1" customHeight="1" outlineLevel="1" thickBot="1" x14ac:dyDescent="0.25">
      <c r="A759" s="55" t="s">
        <v>11</v>
      </c>
      <c r="B759" s="77">
        <v>2.496</v>
      </c>
      <c r="C759" s="75">
        <v>2.496</v>
      </c>
      <c r="D759" s="75">
        <v>2.496</v>
      </c>
      <c r="E759" s="75">
        <v>2.496</v>
      </c>
      <c r="F759" s="75">
        <v>2.496</v>
      </c>
      <c r="G759" s="75">
        <v>2.496</v>
      </c>
      <c r="H759" s="75">
        <v>2.496</v>
      </c>
      <c r="I759" s="75">
        <v>2.496</v>
      </c>
      <c r="J759" s="75">
        <v>2.496</v>
      </c>
      <c r="K759" s="75">
        <v>2.496</v>
      </c>
      <c r="L759" s="75">
        <v>2.496</v>
      </c>
      <c r="M759" s="75">
        <v>2.496</v>
      </c>
      <c r="N759" s="75">
        <v>2.496</v>
      </c>
      <c r="O759" s="75">
        <v>2.496</v>
      </c>
      <c r="P759" s="75">
        <v>2.496</v>
      </c>
      <c r="Q759" s="75">
        <v>2.496</v>
      </c>
      <c r="R759" s="75">
        <v>2.496</v>
      </c>
      <c r="S759" s="75">
        <v>2.496</v>
      </c>
      <c r="T759" s="75">
        <v>2.496</v>
      </c>
      <c r="U759" s="75">
        <v>2.496</v>
      </c>
      <c r="V759" s="75">
        <v>2.496</v>
      </c>
      <c r="W759" s="75">
        <v>2.496</v>
      </c>
      <c r="X759" s="75">
        <v>2.496</v>
      </c>
      <c r="Y759" s="82">
        <v>2.496</v>
      </c>
    </row>
    <row r="760" spans="1:25" s="108" customFormat="1" ht="18.75" customHeight="1" collapsed="1" thickBot="1" x14ac:dyDescent="0.25">
      <c r="A760" s="110">
        <v>30</v>
      </c>
      <c r="B760" s="101">
        <f t="shared" ref="B760:Y760" si="275">SUM(B761:B763)</f>
        <v>929.43600000000004</v>
      </c>
      <c r="C760" s="102">
        <f t="shared" si="275"/>
        <v>919.75599999999997</v>
      </c>
      <c r="D760" s="102">
        <f t="shared" si="275"/>
        <v>955.31600000000003</v>
      </c>
      <c r="E760" s="103">
        <f t="shared" si="275"/>
        <v>876.46600000000001</v>
      </c>
      <c r="F760" s="103">
        <f t="shared" si="275"/>
        <v>866.64599999999996</v>
      </c>
      <c r="G760" s="103">
        <f t="shared" si="275"/>
        <v>860.096</v>
      </c>
      <c r="H760" s="103">
        <f t="shared" si="275"/>
        <v>871.37599999999998</v>
      </c>
      <c r="I760" s="103">
        <f t="shared" si="275"/>
        <v>859.44600000000003</v>
      </c>
      <c r="J760" s="103">
        <f t="shared" si="275"/>
        <v>851.92599999999993</v>
      </c>
      <c r="K760" s="104">
        <f t="shared" si="275"/>
        <v>848.82600000000002</v>
      </c>
      <c r="L760" s="103">
        <f t="shared" si="275"/>
        <v>847.02599999999995</v>
      </c>
      <c r="M760" s="105">
        <f t="shared" si="275"/>
        <v>840.82600000000002</v>
      </c>
      <c r="N760" s="104">
        <f t="shared" si="275"/>
        <v>847.38599999999997</v>
      </c>
      <c r="O760" s="103">
        <f t="shared" si="275"/>
        <v>839.53599999999994</v>
      </c>
      <c r="P760" s="105">
        <f t="shared" si="275"/>
        <v>865.78599999999994</v>
      </c>
      <c r="Q760" s="106">
        <f t="shared" si="275"/>
        <v>950.18600000000004</v>
      </c>
      <c r="R760" s="103">
        <f t="shared" si="275"/>
        <v>973.28599999999994</v>
      </c>
      <c r="S760" s="106">
        <f t="shared" si="275"/>
        <v>994.08600000000001</v>
      </c>
      <c r="T760" s="103">
        <f t="shared" si="275"/>
        <v>971.36599999999999</v>
      </c>
      <c r="U760" s="102">
        <f t="shared" si="275"/>
        <v>959.95600000000002</v>
      </c>
      <c r="V760" s="102">
        <f t="shared" si="275"/>
        <v>966.00599999999997</v>
      </c>
      <c r="W760" s="102">
        <f t="shared" si="275"/>
        <v>969.93600000000004</v>
      </c>
      <c r="X760" s="102">
        <f t="shared" si="275"/>
        <v>971.726</v>
      </c>
      <c r="Y760" s="107">
        <f t="shared" si="275"/>
        <v>965.93600000000004</v>
      </c>
    </row>
    <row r="761" spans="1:25" s="62" customFormat="1" ht="18.75" hidden="1" customHeight="1" outlineLevel="1" x14ac:dyDescent="0.2">
      <c r="A761" s="117" t="s">
        <v>8</v>
      </c>
      <c r="B761" s="70">
        <f>B156</f>
        <v>926.94</v>
      </c>
      <c r="C761" s="70">
        <f t="shared" ref="C761:Y761" si="276">C156</f>
        <v>917.26</v>
      </c>
      <c r="D761" s="70">
        <f t="shared" si="276"/>
        <v>952.82</v>
      </c>
      <c r="E761" s="70">
        <f t="shared" si="276"/>
        <v>873.97</v>
      </c>
      <c r="F761" s="70">
        <f t="shared" si="276"/>
        <v>864.15</v>
      </c>
      <c r="G761" s="70">
        <f t="shared" si="276"/>
        <v>857.6</v>
      </c>
      <c r="H761" s="70">
        <f t="shared" si="276"/>
        <v>868.88</v>
      </c>
      <c r="I761" s="70">
        <f t="shared" si="276"/>
        <v>856.95</v>
      </c>
      <c r="J761" s="70">
        <f t="shared" si="276"/>
        <v>849.43</v>
      </c>
      <c r="K761" s="70">
        <f t="shared" si="276"/>
        <v>846.33</v>
      </c>
      <c r="L761" s="70">
        <f t="shared" si="276"/>
        <v>844.53</v>
      </c>
      <c r="M761" s="70">
        <f t="shared" si="276"/>
        <v>838.33</v>
      </c>
      <c r="N761" s="70">
        <f t="shared" si="276"/>
        <v>844.89</v>
      </c>
      <c r="O761" s="70">
        <f t="shared" si="276"/>
        <v>837.04</v>
      </c>
      <c r="P761" s="70">
        <f t="shared" si="276"/>
        <v>863.29</v>
      </c>
      <c r="Q761" s="70">
        <f t="shared" si="276"/>
        <v>947.69</v>
      </c>
      <c r="R761" s="70">
        <f t="shared" si="276"/>
        <v>970.79</v>
      </c>
      <c r="S761" s="70">
        <f t="shared" si="276"/>
        <v>991.59</v>
      </c>
      <c r="T761" s="70">
        <f t="shared" si="276"/>
        <v>968.87</v>
      </c>
      <c r="U761" s="70">
        <f t="shared" si="276"/>
        <v>957.46</v>
      </c>
      <c r="V761" s="70">
        <f t="shared" si="276"/>
        <v>963.51</v>
      </c>
      <c r="W761" s="70">
        <f t="shared" si="276"/>
        <v>967.44</v>
      </c>
      <c r="X761" s="70">
        <f t="shared" si="276"/>
        <v>969.23</v>
      </c>
      <c r="Y761" s="70">
        <f t="shared" si="276"/>
        <v>963.44</v>
      </c>
    </row>
    <row r="762" spans="1:25" s="62" customFormat="1" ht="18.75" hidden="1" customHeight="1" outlineLevel="1" x14ac:dyDescent="0.2">
      <c r="A762" s="58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59" t="s">
        <v>11</v>
      </c>
      <c r="B763" s="77">
        <v>2.496</v>
      </c>
      <c r="C763" s="75">
        <v>2.496</v>
      </c>
      <c r="D763" s="75">
        <v>2.496</v>
      </c>
      <c r="E763" s="75">
        <v>2.496</v>
      </c>
      <c r="F763" s="75">
        <v>2.496</v>
      </c>
      <c r="G763" s="75">
        <v>2.496</v>
      </c>
      <c r="H763" s="75">
        <v>2.496</v>
      </c>
      <c r="I763" s="75">
        <v>2.496</v>
      </c>
      <c r="J763" s="75">
        <v>2.496</v>
      </c>
      <c r="K763" s="75">
        <v>2.496</v>
      </c>
      <c r="L763" s="75">
        <v>2.496</v>
      </c>
      <c r="M763" s="75">
        <v>2.496</v>
      </c>
      <c r="N763" s="75">
        <v>2.496</v>
      </c>
      <c r="O763" s="75">
        <v>2.496</v>
      </c>
      <c r="P763" s="75">
        <v>2.496</v>
      </c>
      <c r="Q763" s="75">
        <v>2.496</v>
      </c>
      <c r="R763" s="75">
        <v>2.496</v>
      </c>
      <c r="S763" s="75">
        <v>2.496</v>
      </c>
      <c r="T763" s="75">
        <v>2.496</v>
      </c>
      <c r="U763" s="75">
        <v>2.496</v>
      </c>
      <c r="V763" s="75">
        <v>2.496</v>
      </c>
      <c r="W763" s="75">
        <v>2.496</v>
      </c>
      <c r="X763" s="75">
        <v>2.496</v>
      </c>
      <c r="Y763" s="82">
        <v>2.496</v>
      </c>
    </row>
    <row r="764" spans="1:25" s="108" customFormat="1" ht="18.75" customHeight="1" collapsed="1" thickBot="1" x14ac:dyDescent="0.25">
      <c r="A764" s="112">
        <v>31</v>
      </c>
      <c r="B764" s="101">
        <f t="shared" ref="B764:Y764" si="277">SUM(B765:B767)</f>
        <v>978.42599999999993</v>
      </c>
      <c r="C764" s="102">
        <f t="shared" si="277"/>
        <v>963.35599999999999</v>
      </c>
      <c r="D764" s="102">
        <f t="shared" si="277"/>
        <v>956.74599999999998</v>
      </c>
      <c r="E764" s="103">
        <f t="shared" si="277"/>
        <v>874.77599999999995</v>
      </c>
      <c r="F764" s="103">
        <f t="shared" si="277"/>
        <v>875.55599999999993</v>
      </c>
      <c r="G764" s="103">
        <f t="shared" si="277"/>
        <v>876.29599999999994</v>
      </c>
      <c r="H764" s="103">
        <f t="shared" si="277"/>
        <v>883.60599999999999</v>
      </c>
      <c r="I764" s="103">
        <f t="shared" si="277"/>
        <v>872.02599999999995</v>
      </c>
      <c r="J764" s="103">
        <f t="shared" si="277"/>
        <v>864.46600000000001</v>
      </c>
      <c r="K764" s="104">
        <f t="shared" si="277"/>
        <v>864.29599999999994</v>
      </c>
      <c r="L764" s="103">
        <f t="shared" si="277"/>
        <v>863.46600000000001</v>
      </c>
      <c r="M764" s="105">
        <f t="shared" si="277"/>
        <v>862.95600000000002</v>
      </c>
      <c r="N764" s="104">
        <f t="shared" si="277"/>
        <v>872.53599999999994</v>
      </c>
      <c r="O764" s="103">
        <f t="shared" si="277"/>
        <v>863.65599999999995</v>
      </c>
      <c r="P764" s="105">
        <f t="shared" si="277"/>
        <v>900.846</v>
      </c>
      <c r="Q764" s="106">
        <f t="shared" si="277"/>
        <v>1020.266</v>
      </c>
      <c r="R764" s="103">
        <f t="shared" si="277"/>
        <v>1026.066</v>
      </c>
      <c r="S764" s="106">
        <f t="shared" si="277"/>
        <v>1037.326</v>
      </c>
      <c r="T764" s="103">
        <f t="shared" si="277"/>
        <v>992.66599999999994</v>
      </c>
      <c r="U764" s="102">
        <f t="shared" si="277"/>
        <v>972.78599999999994</v>
      </c>
      <c r="V764" s="102">
        <f t="shared" si="277"/>
        <v>976.75599999999997</v>
      </c>
      <c r="W764" s="102">
        <f t="shared" si="277"/>
        <v>977.57600000000002</v>
      </c>
      <c r="X764" s="102">
        <f t="shared" si="277"/>
        <v>983.976</v>
      </c>
      <c r="Y764" s="107">
        <f t="shared" si="277"/>
        <v>977.596</v>
      </c>
    </row>
    <row r="765" spans="1:25" s="62" customFormat="1" ht="18.75" customHeight="1" outlineLevel="1" x14ac:dyDescent="0.2">
      <c r="A765" s="52" t="s">
        <v>8</v>
      </c>
      <c r="B765" s="70">
        <f>B161</f>
        <v>975.93</v>
      </c>
      <c r="C765" s="70">
        <f t="shared" ref="C765:Y765" si="278">C161</f>
        <v>960.86</v>
      </c>
      <c r="D765" s="70">
        <f t="shared" si="278"/>
        <v>954.25</v>
      </c>
      <c r="E765" s="70">
        <f t="shared" si="278"/>
        <v>872.28</v>
      </c>
      <c r="F765" s="70">
        <f t="shared" si="278"/>
        <v>873.06</v>
      </c>
      <c r="G765" s="70">
        <f t="shared" si="278"/>
        <v>873.8</v>
      </c>
      <c r="H765" s="70">
        <f t="shared" si="278"/>
        <v>881.11</v>
      </c>
      <c r="I765" s="70">
        <f t="shared" si="278"/>
        <v>869.53</v>
      </c>
      <c r="J765" s="70">
        <f t="shared" si="278"/>
        <v>861.97</v>
      </c>
      <c r="K765" s="70">
        <f t="shared" si="278"/>
        <v>861.8</v>
      </c>
      <c r="L765" s="70">
        <f t="shared" si="278"/>
        <v>860.97</v>
      </c>
      <c r="M765" s="70">
        <f t="shared" si="278"/>
        <v>860.46</v>
      </c>
      <c r="N765" s="70">
        <f t="shared" si="278"/>
        <v>870.04</v>
      </c>
      <c r="O765" s="70">
        <f t="shared" si="278"/>
        <v>861.16</v>
      </c>
      <c r="P765" s="70">
        <f t="shared" si="278"/>
        <v>898.35</v>
      </c>
      <c r="Q765" s="70">
        <f t="shared" si="278"/>
        <v>1017.77</v>
      </c>
      <c r="R765" s="70">
        <f t="shared" si="278"/>
        <v>1023.57</v>
      </c>
      <c r="S765" s="70">
        <f t="shared" si="278"/>
        <v>1034.83</v>
      </c>
      <c r="T765" s="70">
        <f t="shared" si="278"/>
        <v>990.17</v>
      </c>
      <c r="U765" s="70">
        <f t="shared" si="278"/>
        <v>970.29</v>
      </c>
      <c r="V765" s="70">
        <f t="shared" si="278"/>
        <v>974.26</v>
      </c>
      <c r="W765" s="70">
        <f t="shared" si="278"/>
        <v>975.08</v>
      </c>
      <c r="X765" s="70">
        <f t="shared" si="278"/>
        <v>981.48</v>
      </c>
      <c r="Y765" s="70">
        <f t="shared" si="278"/>
        <v>975.1</v>
      </c>
    </row>
    <row r="766" spans="1:25" s="62" customFormat="1" ht="18.75" customHeight="1" outlineLevel="1" x14ac:dyDescent="0.2">
      <c r="A766" s="53" t="s">
        <v>10</v>
      </c>
      <c r="B766" s="76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81"/>
    </row>
    <row r="767" spans="1:25" s="62" customFormat="1" ht="18.75" customHeight="1" outlineLevel="1" thickBot="1" x14ac:dyDescent="0.25">
      <c r="A767" s="55" t="s">
        <v>11</v>
      </c>
      <c r="B767" s="77">
        <v>2.496</v>
      </c>
      <c r="C767" s="75">
        <v>2.496</v>
      </c>
      <c r="D767" s="75">
        <v>2.496</v>
      </c>
      <c r="E767" s="75">
        <v>2.496</v>
      </c>
      <c r="F767" s="75">
        <v>2.496</v>
      </c>
      <c r="G767" s="75">
        <v>2.496</v>
      </c>
      <c r="H767" s="75">
        <v>2.496</v>
      </c>
      <c r="I767" s="75">
        <v>2.496</v>
      </c>
      <c r="J767" s="75">
        <v>2.496</v>
      </c>
      <c r="K767" s="75">
        <v>2.496</v>
      </c>
      <c r="L767" s="75">
        <v>2.496</v>
      </c>
      <c r="M767" s="75">
        <v>2.496</v>
      </c>
      <c r="N767" s="75">
        <v>2.496</v>
      </c>
      <c r="O767" s="75">
        <v>2.496</v>
      </c>
      <c r="P767" s="75">
        <v>2.496</v>
      </c>
      <c r="Q767" s="75">
        <v>2.496</v>
      </c>
      <c r="R767" s="75">
        <v>2.496</v>
      </c>
      <c r="S767" s="75">
        <v>2.496</v>
      </c>
      <c r="T767" s="75">
        <v>2.496</v>
      </c>
      <c r="U767" s="75">
        <v>2.496</v>
      </c>
      <c r="V767" s="75">
        <v>2.496</v>
      </c>
      <c r="W767" s="75">
        <v>2.496</v>
      </c>
      <c r="X767" s="75">
        <v>2.496</v>
      </c>
      <c r="Y767" s="82">
        <v>2.496</v>
      </c>
    </row>
    <row r="768" spans="1:25" x14ac:dyDescent="0.2">
      <c r="A768" s="68"/>
      <c r="Y768" s="68"/>
    </row>
    <row r="769" spans="1:25" x14ac:dyDescent="0.2">
      <c r="A769" s="146"/>
      <c r="Y769" s="146"/>
    </row>
    <row r="770" spans="1:25" s="99" customFormat="1" ht="16.5" thickBot="1" x14ac:dyDescent="0.3">
      <c r="A770" s="98" t="s">
        <v>78</v>
      </c>
    </row>
    <row r="771" spans="1:25" ht="30.75" customHeight="1" thickBot="1" x14ac:dyDescent="0.25">
      <c r="A771" s="402" t="s">
        <v>48</v>
      </c>
      <c r="B771" s="402"/>
      <c r="C771" s="402"/>
      <c r="D771" s="402"/>
      <c r="E771" s="402"/>
      <c r="F771" s="403" t="s">
        <v>74</v>
      </c>
      <c r="G771" s="402"/>
      <c r="H771" s="402"/>
      <c r="I771" s="402"/>
      <c r="J771" s="402"/>
      <c r="K771" s="402"/>
      <c r="L771" s="402"/>
      <c r="M771" s="402"/>
      <c r="U771" s="62"/>
      <c r="V771" s="62"/>
      <c r="W771" s="62"/>
      <c r="X771" s="62"/>
      <c r="Y771" s="62"/>
    </row>
    <row r="772" spans="1:25" ht="30.75" customHeight="1" thickBot="1" x14ac:dyDescent="0.25">
      <c r="A772" s="402"/>
      <c r="B772" s="402"/>
      <c r="C772" s="402"/>
      <c r="D772" s="402"/>
      <c r="E772" s="402"/>
      <c r="F772" s="403" t="s">
        <v>21</v>
      </c>
      <c r="G772" s="402"/>
      <c r="H772" s="402"/>
      <c r="I772" s="402"/>
      <c r="J772" s="402"/>
      <c r="K772" s="402"/>
      <c r="L772" s="402"/>
      <c r="M772" s="402"/>
      <c r="U772" s="62"/>
      <c r="V772" s="62"/>
      <c r="W772" s="62"/>
      <c r="X772" s="62"/>
      <c r="Y772" s="62"/>
    </row>
    <row r="773" spans="1:25" ht="27" customHeight="1" thickBot="1" x14ac:dyDescent="0.25">
      <c r="A773" s="402"/>
      <c r="B773" s="402"/>
      <c r="C773" s="402"/>
      <c r="D773" s="402"/>
      <c r="E773" s="402"/>
      <c r="F773" s="405" t="s">
        <v>3</v>
      </c>
      <c r="G773" s="406"/>
      <c r="H773" s="406" t="s">
        <v>20</v>
      </c>
      <c r="I773" s="406"/>
      <c r="J773" s="406" t="s">
        <v>19</v>
      </c>
      <c r="K773" s="406"/>
      <c r="L773" s="406" t="s">
        <v>4</v>
      </c>
      <c r="M773" s="407"/>
      <c r="U773" s="62"/>
      <c r="V773" s="62"/>
      <c r="W773" s="62"/>
      <c r="X773" s="62"/>
      <c r="Y773" s="62"/>
    </row>
    <row r="774" spans="1:25" ht="24.75" customHeight="1" thickBot="1" x14ac:dyDescent="0.25">
      <c r="A774" s="383" t="s">
        <v>92</v>
      </c>
      <c r="B774" s="383"/>
      <c r="C774" s="383"/>
      <c r="D774" s="383"/>
      <c r="E774" s="383"/>
      <c r="F774" s="395">
        <f>'цена АТС'!B33</f>
        <v>192802.82</v>
      </c>
      <c r="G774" s="382"/>
      <c r="H774" s="381">
        <f>F774</f>
        <v>192802.82</v>
      </c>
      <c r="I774" s="382"/>
      <c r="J774" s="381">
        <f>F774</f>
        <v>192802.82</v>
      </c>
      <c r="K774" s="382"/>
      <c r="L774" s="381">
        <f>F774</f>
        <v>192802.82</v>
      </c>
      <c r="M774" s="404"/>
      <c r="U774" s="62"/>
      <c r="V774" s="62"/>
      <c r="W774" s="62"/>
      <c r="X774" s="62"/>
      <c r="Y774" s="62"/>
    </row>
    <row r="775" spans="1:25" ht="18.75" customHeight="1" outlineLevel="1" thickBot="1" x14ac:dyDescent="0.25">
      <c r="A775" s="384" t="s">
        <v>8</v>
      </c>
      <c r="B775" s="384"/>
      <c r="C775" s="384"/>
      <c r="D775" s="384"/>
      <c r="E775" s="384"/>
      <c r="F775" s="385">
        <f>F774</f>
        <v>192802.82</v>
      </c>
      <c r="G775" s="386"/>
      <c r="H775" s="385">
        <f>H774</f>
        <v>192802.82</v>
      </c>
      <c r="I775" s="386"/>
      <c r="J775" s="385">
        <f>J774</f>
        <v>192802.82</v>
      </c>
      <c r="K775" s="386"/>
      <c r="L775" s="385">
        <f>L774</f>
        <v>192802.82</v>
      </c>
      <c r="M775" s="386"/>
      <c r="U775" s="62"/>
      <c r="V775" s="62"/>
      <c r="W775" s="62"/>
      <c r="X775" s="62"/>
      <c r="Y775" s="62"/>
    </row>
    <row r="776" spans="1:25" ht="24.75" customHeight="1" thickBot="1" x14ac:dyDescent="0.25">
      <c r="A776" s="383" t="s">
        <v>22</v>
      </c>
      <c r="B776" s="383"/>
      <c r="C776" s="383"/>
      <c r="D776" s="383"/>
      <c r="E776" s="383"/>
      <c r="F776" s="381">
        <f>F774</f>
        <v>192802.82</v>
      </c>
      <c r="G776" s="382"/>
      <c r="H776" s="381">
        <f>H774</f>
        <v>192802.82</v>
      </c>
      <c r="I776" s="382"/>
      <c r="J776" s="381">
        <f>J774</f>
        <v>192802.82</v>
      </c>
      <c r="K776" s="382"/>
      <c r="L776" s="381">
        <f>L774</f>
        <v>192802.82</v>
      </c>
      <c r="M776" s="382"/>
      <c r="U776" s="62"/>
      <c r="V776" s="62"/>
      <c r="W776" s="62"/>
      <c r="X776" s="62"/>
      <c r="Y776" s="62"/>
    </row>
    <row r="777" spans="1:25" ht="18.75" hidden="1" customHeight="1" outlineLevel="1" thickBot="1" x14ac:dyDescent="0.25">
      <c r="A777" s="378" t="s">
        <v>8</v>
      </c>
      <c r="B777" s="378"/>
      <c r="C777" s="378"/>
      <c r="D777" s="378"/>
      <c r="E777" s="378"/>
      <c r="F777" s="379">
        <f>F774</f>
        <v>192802.82</v>
      </c>
      <c r="G777" s="380"/>
      <c r="H777" s="379">
        <f>H774</f>
        <v>192802.82</v>
      </c>
      <c r="I777" s="380"/>
      <c r="J777" s="379">
        <f>J774</f>
        <v>192802.82</v>
      </c>
      <c r="K777" s="380"/>
      <c r="L777" s="379">
        <f>L774</f>
        <v>192802.82</v>
      </c>
      <c r="M777" s="380"/>
      <c r="U777" s="62"/>
      <c r="V777" s="62"/>
      <c r="W777" s="62"/>
      <c r="X777" s="62"/>
      <c r="Y777" s="62"/>
    </row>
    <row r="778" spans="1:25" collapsed="1" x14ac:dyDescent="0.2"/>
  </sheetData>
  <mergeCells count="40">
    <mergeCell ref="A774:E774"/>
    <mergeCell ref="F774:G774"/>
    <mergeCell ref="H774:I774"/>
    <mergeCell ref="J774:K774"/>
    <mergeCell ref="A641:Y641"/>
    <mergeCell ref="A642:A643"/>
    <mergeCell ref="B642:Y642"/>
    <mergeCell ref="A771:E773"/>
    <mergeCell ref="F771:M771"/>
    <mergeCell ref="L774:M774"/>
    <mergeCell ref="F772:M772"/>
    <mergeCell ref="F773:G773"/>
    <mergeCell ref="H773:I773"/>
    <mergeCell ref="J773:K773"/>
    <mergeCell ref="L773:M773"/>
    <mergeCell ref="A2:Y2"/>
    <mergeCell ref="A4:Y4"/>
    <mergeCell ref="A482:A483"/>
    <mergeCell ref="B482:Y482"/>
    <mergeCell ref="A8:A9"/>
    <mergeCell ref="B8:Y8"/>
    <mergeCell ref="A166:A167"/>
    <mergeCell ref="B166:Y166"/>
    <mergeCell ref="A324:A325"/>
    <mergeCell ref="B324:Y324"/>
    <mergeCell ref="A775:E775"/>
    <mergeCell ref="F775:G775"/>
    <mergeCell ref="H775:I775"/>
    <mergeCell ref="J775:K775"/>
    <mergeCell ref="L775:M775"/>
    <mergeCell ref="J776:K776"/>
    <mergeCell ref="L776:M776"/>
    <mergeCell ref="A776:E776"/>
    <mergeCell ref="F776:G776"/>
    <mergeCell ref="H776:I776"/>
    <mergeCell ref="A777:E777"/>
    <mergeCell ref="F777:G777"/>
    <mergeCell ref="H777:I777"/>
    <mergeCell ref="J777:K777"/>
    <mergeCell ref="L777:M777"/>
  </mergeCells>
  <pageMargins left="0.31496062992125984" right="0.23622047244094491" top="0.62992125984251968" bottom="0.31496062992125984" header="0.59055118110236227" footer="0.15748031496062992"/>
  <pageSetup paperSize="9" scale="52" orientation="landscape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AA818"/>
  <sheetViews>
    <sheetView showZeros="0" view="pageBreakPreview" zoomScale="75" zoomScaleNormal="100" zoomScaleSheetLayoutView="75" workbookViewId="0">
      <selection activeCell="B11" sqref="B11"/>
    </sheetView>
  </sheetViews>
  <sheetFormatPr defaultRowHeight="14.25" outlineLevelRow="1" x14ac:dyDescent="0.2"/>
  <cols>
    <col min="1" max="1" width="19.5703125" style="61" customWidth="1"/>
    <col min="2" max="8" width="10.42578125" style="61" bestFit="1" customWidth="1"/>
    <col min="9" max="11" width="10" style="61" customWidth="1"/>
    <col min="12" max="25" width="10.140625" style="61" customWidth="1"/>
    <col min="26" max="26" width="3.85546875" style="61" customWidth="1"/>
    <col min="27" max="16384" width="9.140625" style="61"/>
  </cols>
  <sheetData>
    <row r="2" spans="1:26" s="60" customFormat="1" ht="18" customHeight="1" x14ac:dyDescent="0.2">
      <c r="A2" s="387" t="s">
        <v>243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  <c r="Y2" s="387"/>
    </row>
    <row r="3" spans="1:26" ht="15" customHeight="1" x14ac:dyDescent="0.2"/>
    <row r="4" spans="1:26" ht="48" customHeight="1" x14ac:dyDescent="0.2">
      <c r="A4" s="388" t="s">
        <v>67</v>
      </c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</row>
    <row r="5" spans="1:26" x14ac:dyDescent="0.2">
      <c r="A5" s="146"/>
      <c r="Y5" s="146"/>
      <c r="Z5" s="146"/>
    </row>
    <row r="6" spans="1:26" s="99" customFormat="1" ht="15.75" x14ac:dyDescent="0.25">
      <c r="A6" s="145" t="s">
        <v>99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145"/>
    </row>
    <row r="7" spans="1:26" ht="15" thickBot="1" x14ac:dyDescent="0.25">
      <c r="A7" s="146"/>
      <c r="Y7" s="146"/>
    </row>
    <row r="8" spans="1:26" s="62" customFormat="1" ht="30.75" customHeight="1" thickBot="1" x14ac:dyDescent="0.25">
      <c r="A8" s="389" t="s">
        <v>47</v>
      </c>
      <c r="B8" s="391" t="s">
        <v>60</v>
      </c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  <c r="Y8" s="393"/>
    </row>
    <row r="9" spans="1:26" s="62" customFormat="1" ht="39" customHeight="1" thickBot="1" x14ac:dyDescent="0.25">
      <c r="A9" s="390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6" s="108" customFormat="1" ht="18.75" customHeight="1" thickBot="1" x14ac:dyDescent="0.25">
      <c r="A10" s="109">
        <v>1</v>
      </c>
      <c r="B10" s="138">
        <f t="shared" ref="B10:Y10" si="0">SUM(B11:B13)</f>
        <v>952.61599999999987</v>
      </c>
      <c r="C10" s="139">
        <f t="shared" si="0"/>
        <v>956.76599999999996</v>
      </c>
      <c r="D10" s="139">
        <f t="shared" si="0"/>
        <v>995.0859999999999</v>
      </c>
      <c r="E10" s="139">
        <f t="shared" si="0"/>
        <v>1001.0559999999999</v>
      </c>
      <c r="F10" s="139">
        <f t="shared" si="0"/>
        <v>1000.5659999999999</v>
      </c>
      <c r="G10" s="139">
        <f t="shared" si="0"/>
        <v>1003.956</v>
      </c>
      <c r="H10" s="139">
        <f t="shared" si="0"/>
        <v>996.19600000000003</v>
      </c>
      <c r="I10" s="139">
        <f t="shared" si="0"/>
        <v>997.74599999999998</v>
      </c>
      <c r="J10" s="139">
        <f t="shared" si="0"/>
        <v>985.36599999999987</v>
      </c>
      <c r="K10" s="140">
        <f t="shared" si="0"/>
        <v>988.3359999999999</v>
      </c>
      <c r="L10" s="139">
        <f t="shared" si="0"/>
        <v>960.75599999999997</v>
      </c>
      <c r="M10" s="141">
        <f t="shared" si="0"/>
        <v>962.16600000000005</v>
      </c>
      <c r="N10" s="140">
        <f t="shared" si="0"/>
        <v>972.21600000000001</v>
      </c>
      <c r="O10" s="139">
        <f t="shared" si="0"/>
        <v>965.226</v>
      </c>
      <c r="P10" s="141">
        <f t="shared" si="0"/>
        <v>1002.1059999999999</v>
      </c>
      <c r="Q10" s="142">
        <f t="shared" si="0"/>
        <v>1017.686</v>
      </c>
      <c r="R10" s="139">
        <f t="shared" si="0"/>
        <v>1016.0759999999999</v>
      </c>
      <c r="S10" s="142">
        <f t="shared" si="0"/>
        <v>1015.946</v>
      </c>
      <c r="T10" s="139">
        <f t="shared" si="0"/>
        <v>963.23599999999999</v>
      </c>
      <c r="U10" s="139">
        <f t="shared" si="0"/>
        <v>957.74599999999998</v>
      </c>
      <c r="V10" s="139">
        <f t="shared" si="0"/>
        <v>948.43600000000004</v>
      </c>
      <c r="W10" s="139">
        <f t="shared" si="0"/>
        <v>944.21600000000001</v>
      </c>
      <c r="X10" s="139">
        <f t="shared" si="0"/>
        <v>933.77599999999995</v>
      </c>
      <c r="Y10" s="143">
        <f t="shared" si="0"/>
        <v>945.10599999999988</v>
      </c>
    </row>
    <row r="11" spans="1:26" s="67" customFormat="1" ht="18.75" customHeight="1" outlineLevel="1" x14ac:dyDescent="0.2">
      <c r="A11" s="56" t="s">
        <v>8</v>
      </c>
      <c r="B11" s="70">
        <f>'март (3 цк)'!B11</f>
        <v>907.56</v>
      </c>
      <c r="C11" s="70">
        <f>'март (3 цк)'!C11</f>
        <v>911.71</v>
      </c>
      <c r="D11" s="70">
        <f>'март (3 цк)'!D11</f>
        <v>950.03</v>
      </c>
      <c r="E11" s="70">
        <f>'март (3 цк)'!E11</f>
        <v>956</v>
      </c>
      <c r="F11" s="70">
        <f>'март (3 цк)'!F11</f>
        <v>955.51</v>
      </c>
      <c r="G11" s="70">
        <f>'март (3 цк)'!G11</f>
        <v>958.9</v>
      </c>
      <c r="H11" s="70">
        <f>'март (3 цк)'!H11</f>
        <v>951.14</v>
      </c>
      <c r="I11" s="70">
        <f>'март (3 цк)'!I11</f>
        <v>952.69</v>
      </c>
      <c r="J11" s="70">
        <f>'март (3 цк)'!J11</f>
        <v>940.31</v>
      </c>
      <c r="K11" s="70">
        <f>'март (3 цк)'!K11</f>
        <v>943.28</v>
      </c>
      <c r="L11" s="70">
        <f>'март (3 цк)'!L11</f>
        <v>915.7</v>
      </c>
      <c r="M11" s="70">
        <f>'март (3 цк)'!M11</f>
        <v>917.11</v>
      </c>
      <c r="N11" s="70">
        <f>'март (3 цк)'!N11</f>
        <v>927.16</v>
      </c>
      <c r="O11" s="70">
        <f>'март (3 цк)'!O11</f>
        <v>920.17</v>
      </c>
      <c r="P11" s="70">
        <f>'март (3 цк)'!P11</f>
        <v>957.05</v>
      </c>
      <c r="Q11" s="70">
        <f>'март (3 цк)'!Q11</f>
        <v>972.63</v>
      </c>
      <c r="R11" s="70">
        <f>'март (3 цк)'!R11</f>
        <v>971.02</v>
      </c>
      <c r="S11" s="70">
        <f>'март (3 цк)'!S11</f>
        <v>970.89</v>
      </c>
      <c r="T11" s="70">
        <f>'март (3 цк)'!T11</f>
        <v>918.18</v>
      </c>
      <c r="U11" s="70">
        <f>'март (3 цк)'!U11</f>
        <v>912.69</v>
      </c>
      <c r="V11" s="70">
        <f>'март (3 цк)'!V11</f>
        <v>903.38</v>
      </c>
      <c r="W11" s="70">
        <f>'март (3 цк)'!W11</f>
        <v>899.16</v>
      </c>
      <c r="X11" s="70">
        <f>'март (3 цк)'!X11</f>
        <v>888.72</v>
      </c>
      <c r="Y11" s="70">
        <f>'март (3 цк)'!Y11</f>
        <v>900.05</v>
      </c>
    </row>
    <row r="12" spans="1:26" s="67" customFormat="1" ht="18.75" customHeight="1" outlineLevel="1" x14ac:dyDescent="0.2">
      <c r="A12" s="57" t="s">
        <v>9</v>
      </c>
      <c r="B12" s="76">
        <v>42.56</v>
      </c>
      <c r="C12" s="74">
        <v>42.56</v>
      </c>
      <c r="D12" s="74">
        <v>42.56</v>
      </c>
      <c r="E12" s="74">
        <v>42.56</v>
      </c>
      <c r="F12" s="74">
        <v>42.56</v>
      </c>
      <c r="G12" s="74">
        <v>42.56</v>
      </c>
      <c r="H12" s="74">
        <v>42.56</v>
      </c>
      <c r="I12" s="74">
        <v>42.56</v>
      </c>
      <c r="J12" s="74">
        <v>42.56</v>
      </c>
      <c r="K12" s="74">
        <v>42.56</v>
      </c>
      <c r="L12" s="74">
        <v>42.56</v>
      </c>
      <c r="M12" s="74">
        <v>42.56</v>
      </c>
      <c r="N12" s="74">
        <v>42.56</v>
      </c>
      <c r="O12" s="74">
        <v>42.56</v>
      </c>
      <c r="P12" s="74">
        <v>42.56</v>
      </c>
      <c r="Q12" s="74">
        <v>42.56</v>
      </c>
      <c r="R12" s="74">
        <v>42.56</v>
      </c>
      <c r="S12" s="74">
        <v>42.56</v>
      </c>
      <c r="T12" s="74">
        <v>42.56</v>
      </c>
      <c r="U12" s="74">
        <v>42.56</v>
      </c>
      <c r="V12" s="74">
        <v>42.56</v>
      </c>
      <c r="W12" s="74">
        <v>42.56</v>
      </c>
      <c r="X12" s="74">
        <v>42.56</v>
      </c>
      <c r="Y12" s="81">
        <v>42.56</v>
      </c>
    </row>
    <row r="13" spans="1:26" s="67" customFormat="1" ht="18.75" customHeight="1" outlineLevel="1" thickBot="1" x14ac:dyDescent="0.25">
      <c r="A13" s="147" t="s">
        <v>136</v>
      </c>
      <c r="B13" s="77">
        <v>2.496</v>
      </c>
      <c r="C13" s="75">
        <v>2.496</v>
      </c>
      <c r="D13" s="75">
        <v>2.496</v>
      </c>
      <c r="E13" s="75">
        <v>2.496</v>
      </c>
      <c r="F13" s="75">
        <v>2.496</v>
      </c>
      <c r="G13" s="75">
        <v>2.496</v>
      </c>
      <c r="H13" s="75">
        <v>2.496</v>
      </c>
      <c r="I13" s="75">
        <v>2.496</v>
      </c>
      <c r="J13" s="75">
        <v>2.496</v>
      </c>
      <c r="K13" s="75">
        <v>2.496</v>
      </c>
      <c r="L13" s="75">
        <v>2.496</v>
      </c>
      <c r="M13" s="75">
        <v>2.496</v>
      </c>
      <c r="N13" s="75">
        <v>2.496</v>
      </c>
      <c r="O13" s="75">
        <v>2.496</v>
      </c>
      <c r="P13" s="75">
        <v>2.496</v>
      </c>
      <c r="Q13" s="75">
        <v>2.496</v>
      </c>
      <c r="R13" s="75">
        <v>2.496</v>
      </c>
      <c r="S13" s="75">
        <v>2.496</v>
      </c>
      <c r="T13" s="75">
        <v>2.496</v>
      </c>
      <c r="U13" s="75">
        <v>2.496</v>
      </c>
      <c r="V13" s="75">
        <v>2.496</v>
      </c>
      <c r="W13" s="75">
        <v>2.496</v>
      </c>
      <c r="X13" s="75">
        <v>2.496</v>
      </c>
      <c r="Y13" s="82">
        <v>2.496</v>
      </c>
    </row>
    <row r="14" spans="1:26" s="108" customFormat="1" ht="18.75" customHeight="1" thickBot="1" x14ac:dyDescent="0.25">
      <c r="A14" s="112">
        <v>2</v>
      </c>
      <c r="B14" s="138">
        <f t="shared" ref="B14:Y14" si="1">SUM(B15:B17)</f>
        <v>1038.586</v>
      </c>
      <c r="C14" s="139">
        <f t="shared" si="1"/>
        <v>1046.6260000000002</v>
      </c>
      <c r="D14" s="139">
        <f t="shared" si="1"/>
        <v>1050.9960000000001</v>
      </c>
      <c r="E14" s="139">
        <f t="shared" si="1"/>
        <v>1075.836</v>
      </c>
      <c r="F14" s="139">
        <f t="shared" si="1"/>
        <v>1056.556</v>
      </c>
      <c r="G14" s="139">
        <f t="shared" si="1"/>
        <v>1103.886</v>
      </c>
      <c r="H14" s="139">
        <f t="shared" si="1"/>
        <v>1120.056</v>
      </c>
      <c r="I14" s="139">
        <f t="shared" si="1"/>
        <v>1091.876</v>
      </c>
      <c r="J14" s="139">
        <f t="shared" si="1"/>
        <v>1097.356</v>
      </c>
      <c r="K14" s="140">
        <f t="shared" si="1"/>
        <v>1050.106</v>
      </c>
      <c r="L14" s="139">
        <f t="shared" si="1"/>
        <v>1058.0160000000001</v>
      </c>
      <c r="M14" s="141">
        <f t="shared" si="1"/>
        <v>1062.9860000000001</v>
      </c>
      <c r="N14" s="140">
        <f t="shared" si="1"/>
        <v>1057.086</v>
      </c>
      <c r="O14" s="139">
        <f t="shared" si="1"/>
        <v>1079.606</v>
      </c>
      <c r="P14" s="141">
        <f t="shared" si="1"/>
        <v>1096.796</v>
      </c>
      <c r="Q14" s="142">
        <f t="shared" si="1"/>
        <v>1118.366</v>
      </c>
      <c r="R14" s="139">
        <f t="shared" si="1"/>
        <v>1110.356</v>
      </c>
      <c r="S14" s="142">
        <f t="shared" si="1"/>
        <v>1122.326</v>
      </c>
      <c r="T14" s="139">
        <f t="shared" si="1"/>
        <v>1082.356</v>
      </c>
      <c r="U14" s="139">
        <f t="shared" si="1"/>
        <v>1082.836</v>
      </c>
      <c r="V14" s="139">
        <f t="shared" si="1"/>
        <v>1075.616</v>
      </c>
      <c r="W14" s="139">
        <f t="shared" si="1"/>
        <v>1029.4260000000002</v>
      </c>
      <c r="X14" s="139">
        <f t="shared" si="1"/>
        <v>1090.9460000000001</v>
      </c>
      <c r="Y14" s="143">
        <f t="shared" si="1"/>
        <v>1089.106</v>
      </c>
    </row>
    <row r="15" spans="1:26" s="62" customFormat="1" ht="18.75" customHeight="1" outlineLevel="1" x14ac:dyDescent="0.2">
      <c r="A15" s="56" t="s">
        <v>8</v>
      </c>
      <c r="B15" s="70">
        <f>'март (3 цк)'!B16</f>
        <v>993.53</v>
      </c>
      <c r="C15" s="70">
        <f>'март (3 цк)'!C16</f>
        <v>1001.57</v>
      </c>
      <c r="D15" s="70">
        <f>'март (3 цк)'!D16</f>
        <v>1005.94</v>
      </c>
      <c r="E15" s="70">
        <f>'март (3 цк)'!E16</f>
        <v>1030.78</v>
      </c>
      <c r="F15" s="70">
        <f>'март (3 цк)'!F16</f>
        <v>1011.5</v>
      </c>
      <c r="G15" s="70">
        <f>'март (3 цк)'!G16</f>
        <v>1058.83</v>
      </c>
      <c r="H15" s="70">
        <f>'март (3 цк)'!H16</f>
        <v>1075</v>
      </c>
      <c r="I15" s="70">
        <f>'март (3 цк)'!I16</f>
        <v>1046.82</v>
      </c>
      <c r="J15" s="70">
        <f>'март (3 цк)'!J16</f>
        <v>1052.3</v>
      </c>
      <c r="K15" s="70">
        <f>'март (3 цк)'!K16</f>
        <v>1005.05</v>
      </c>
      <c r="L15" s="70">
        <f>'март (3 цк)'!L16</f>
        <v>1012.96</v>
      </c>
      <c r="M15" s="70">
        <f>'март (3 цк)'!M16</f>
        <v>1017.93</v>
      </c>
      <c r="N15" s="70">
        <f>'март (3 цк)'!N16</f>
        <v>1012.03</v>
      </c>
      <c r="O15" s="70">
        <f>'март (3 цк)'!O16</f>
        <v>1034.55</v>
      </c>
      <c r="P15" s="70">
        <f>'март (3 цк)'!P16</f>
        <v>1051.74</v>
      </c>
      <c r="Q15" s="70">
        <f>'март (3 цк)'!Q16</f>
        <v>1073.31</v>
      </c>
      <c r="R15" s="70">
        <f>'март (3 цк)'!R16</f>
        <v>1065.3</v>
      </c>
      <c r="S15" s="70">
        <f>'март (3 цк)'!S16</f>
        <v>1077.27</v>
      </c>
      <c r="T15" s="70">
        <f>'март (3 цк)'!T16</f>
        <v>1037.3</v>
      </c>
      <c r="U15" s="70">
        <f>'март (3 цк)'!U16</f>
        <v>1037.78</v>
      </c>
      <c r="V15" s="70">
        <f>'март (3 цк)'!V16</f>
        <v>1030.56</v>
      </c>
      <c r="W15" s="70">
        <f>'март (3 цк)'!W16</f>
        <v>984.37</v>
      </c>
      <c r="X15" s="70">
        <f>'март (3 цк)'!X16</f>
        <v>1045.8900000000001</v>
      </c>
      <c r="Y15" s="70">
        <f>'март (3 цк)'!Y16</f>
        <v>1044.05</v>
      </c>
    </row>
    <row r="16" spans="1:26" s="62" customFormat="1" ht="18.75" customHeight="1" outlineLevel="1" x14ac:dyDescent="0.2">
      <c r="A16" s="57" t="s">
        <v>9</v>
      </c>
      <c r="B16" s="76">
        <v>42.56</v>
      </c>
      <c r="C16" s="74">
        <v>42.56</v>
      </c>
      <c r="D16" s="74">
        <v>42.56</v>
      </c>
      <c r="E16" s="74">
        <v>42.56</v>
      </c>
      <c r="F16" s="74">
        <v>42.56</v>
      </c>
      <c r="G16" s="74">
        <v>42.56</v>
      </c>
      <c r="H16" s="74">
        <v>42.56</v>
      </c>
      <c r="I16" s="74">
        <v>42.56</v>
      </c>
      <c r="J16" s="74">
        <v>42.56</v>
      </c>
      <c r="K16" s="74">
        <v>42.56</v>
      </c>
      <c r="L16" s="74">
        <v>42.56</v>
      </c>
      <c r="M16" s="74">
        <v>42.56</v>
      </c>
      <c r="N16" s="74">
        <v>42.56</v>
      </c>
      <c r="O16" s="74">
        <v>42.56</v>
      </c>
      <c r="P16" s="74">
        <v>42.56</v>
      </c>
      <c r="Q16" s="74">
        <v>42.56</v>
      </c>
      <c r="R16" s="74">
        <v>42.56</v>
      </c>
      <c r="S16" s="74">
        <v>42.56</v>
      </c>
      <c r="T16" s="74">
        <v>42.56</v>
      </c>
      <c r="U16" s="74">
        <v>42.56</v>
      </c>
      <c r="V16" s="74">
        <v>42.56</v>
      </c>
      <c r="W16" s="74">
        <v>42.56</v>
      </c>
      <c r="X16" s="74">
        <v>42.56</v>
      </c>
      <c r="Y16" s="81">
        <v>42.56</v>
      </c>
    </row>
    <row r="17" spans="1:25" s="62" customFormat="1" ht="18.75" customHeight="1" outlineLevel="1" thickBot="1" x14ac:dyDescent="0.25">
      <c r="A17" s="147" t="s">
        <v>11</v>
      </c>
      <c r="B17" s="77">
        <v>2.496</v>
      </c>
      <c r="C17" s="75">
        <v>2.496</v>
      </c>
      <c r="D17" s="75">
        <v>2.496</v>
      </c>
      <c r="E17" s="75">
        <v>2.496</v>
      </c>
      <c r="F17" s="75">
        <v>2.496</v>
      </c>
      <c r="G17" s="75">
        <v>2.496</v>
      </c>
      <c r="H17" s="75">
        <v>2.496</v>
      </c>
      <c r="I17" s="75">
        <v>2.496</v>
      </c>
      <c r="J17" s="75">
        <v>2.496</v>
      </c>
      <c r="K17" s="75">
        <v>2.496</v>
      </c>
      <c r="L17" s="75">
        <v>2.496</v>
      </c>
      <c r="M17" s="75">
        <v>2.496</v>
      </c>
      <c r="N17" s="75">
        <v>2.496</v>
      </c>
      <c r="O17" s="75">
        <v>2.496</v>
      </c>
      <c r="P17" s="75">
        <v>2.496</v>
      </c>
      <c r="Q17" s="75">
        <v>2.496</v>
      </c>
      <c r="R17" s="75">
        <v>2.496</v>
      </c>
      <c r="S17" s="75">
        <v>2.496</v>
      </c>
      <c r="T17" s="75">
        <v>2.496</v>
      </c>
      <c r="U17" s="75">
        <v>2.496</v>
      </c>
      <c r="V17" s="75">
        <v>2.496</v>
      </c>
      <c r="W17" s="75">
        <v>2.496</v>
      </c>
      <c r="X17" s="75">
        <v>2.496</v>
      </c>
      <c r="Y17" s="82">
        <v>2.496</v>
      </c>
    </row>
    <row r="18" spans="1:25" s="108" customFormat="1" ht="18.75" customHeight="1" thickBot="1" x14ac:dyDescent="0.25">
      <c r="A18" s="109">
        <v>3</v>
      </c>
      <c r="B18" s="138">
        <f t="shared" ref="B18:Y18" si="2">SUM(B19:B21)</f>
        <v>952.64600000000007</v>
      </c>
      <c r="C18" s="139">
        <f t="shared" si="2"/>
        <v>949.52599999999995</v>
      </c>
      <c r="D18" s="139">
        <f t="shared" si="2"/>
        <v>944.59599999999989</v>
      </c>
      <c r="E18" s="139">
        <f t="shared" si="2"/>
        <v>950.13600000000008</v>
      </c>
      <c r="F18" s="139">
        <f t="shared" si="2"/>
        <v>946.94600000000003</v>
      </c>
      <c r="G18" s="139">
        <f t="shared" si="2"/>
        <v>958.32599999999991</v>
      </c>
      <c r="H18" s="139">
        <f t="shared" si="2"/>
        <v>963.34599999999989</v>
      </c>
      <c r="I18" s="139">
        <f t="shared" si="2"/>
        <v>955.29599999999994</v>
      </c>
      <c r="J18" s="139">
        <f t="shared" si="2"/>
        <v>947.28599999999994</v>
      </c>
      <c r="K18" s="140">
        <f t="shared" si="2"/>
        <v>946.28599999999994</v>
      </c>
      <c r="L18" s="139">
        <f t="shared" si="2"/>
        <v>940.66600000000005</v>
      </c>
      <c r="M18" s="141">
        <f t="shared" si="2"/>
        <v>944.23599999999999</v>
      </c>
      <c r="N18" s="140">
        <f t="shared" si="2"/>
        <v>938.34599999999989</v>
      </c>
      <c r="O18" s="139">
        <f t="shared" si="2"/>
        <v>943.17600000000004</v>
      </c>
      <c r="P18" s="141">
        <f t="shared" si="2"/>
        <v>954.476</v>
      </c>
      <c r="Q18" s="142">
        <f t="shared" si="2"/>
        <v>955.48599999999999</v>
      </c>
      <c r="R18" s="139">
        <f t="shared" si="2"/>
        <v>960.39600000000007</v>
      </c>
      <c r="S18" s="142">
        <f t="shared" si="2"/>
        <v>965.40600000000006</v>
      </c>
      <c r="T18" s="139">
        <f t="shared" si="2"/>
        <v>947.34599999999989</v>
      </c>
      <c r="U18" s="139">
        <f t="shared" si="2"/>
        <v>947.51599999999996</v>
      </c>
      <c r="V18" s="139">
        <f t="shared" si="2"/>
        <v>941.226</v>
      </c>
      <c r="W18" s="139">
        <f t="shared" si="2"/>
        <v>940.87600000000009</v>
      </c>
      <c r="X18" s="139">
        <f t="shared" si="2"/>
        <v>931.62600000000009</v>
      </c>
      <c r="Y18" s="143">
        <f t="shared" si="2"/>
        <v>931.86599999999987</v>
      </c>
    </row>
    <row r="19" spans="1:25" s="62" customFormat="1" ht="18.75" customHeight="1" outlineLevel="1" x14ac:dyDescent="0.2">
      <c r="A19" s="56" t="s">
        <v>8</v>
      </c>
      <c r="B19" s="70">
        <f>'март (3 цк)'!B21</f>
        <v>907.59</v>
      </c>
      <c r="C19" s="70">
        <f>'март (3 цк)'!C21</f>
        <v>904.47</v>
      </c>
      <c r="D19" s="70">
        <f>'март (3 цк)'!D21</f>
        <v>899.54</v>
      </c>
      <c r="E19" s="70">
        <f>'март (3 цк)'!E21</f>
        <v>905.08</v>
      </c>
      <c r="F19" s="70">
        <f>'март (3 цк)'!F21</f>
        <v>901.89</v>
      </c>
      <c r="G19" s="70">
        <f>'март (3 цк)'!G21</f>
        <v>913.27</v>
      </c>
      <c r="H19" s="70">
        <f>'март (3 цк)'!H21</f>
        <v>918.29</v>
      </c>
      <c r="I19" s="70">
        <f>'март (3 цк)'!I21</f>
        <v>910.24</v>
      </c>
      <c r="J19" s="70">
        <f>'март (3 цк)'!J21</f>
        <v>902.23</v>
      </c>
      <c r="K19" s="70">
        <f>'март (3 цк)'!K21</f>
        <v>901.23</v>
      </c>
      <c r="L19" s="70">
        <f>'март (3 цк)'!L21</f>
        <v>895.61</v>
      </c>
      <c r="M19" s="70">
        <f>'март (3 цк)'!M21</f>
        <v>899.18</v>
      </c>
      <c r="N19" s="70">
        <f>'март (3 цк)'!N21</f>
        <v>893.29</v>
      </c>
      <c r="O19" s="70">
        <f>'март (3 цк)'!O21</f>
        <v>898.12</v>
      </c>
      <c r="P19" s="70">
        <f>'март (3 цк)'!P21</f>
        <v>909.42</v>
      </c>
      <c r="Q19" s="70">
        <f>'март (3 цк)'!Q21</f>
        <v>910.43</v>
      </c>
      <c r="R19" s="70">
        <f>'март (3 цк)'!R21</f>
        <v>915.34</v>
      </c>
      <c r="S19" s="70">
        <f>'март (3 цк)'!S21</f>
        <v>920.35</v>
      </c>
      <c r="T19" s="70">
        <f>'март (3 цк)'!T21</f>
        <v>902.29</v>
      </c>
      <c r="U19" s="70">
        <f>'март (3 цк)'!U21</f>
        <v>902.46</v>
      </c>
      <c r="V19" s="70">
        <f>'март (3 цк)'!V21</f>
        <v>896.17</v>
      </c>
      <c r="W19" s="70">
        <f>'март (3 цк)'!W21</f>
        <v>895.82</v>
      </c>
      <c r="X19" s="70">
        <f>'март (3 цк)'!X21</f>
        <v>886.57</v>
      </c>
      <c r="Y19" s="70">
        <f>'март (3 цк)'!Y21</f>
        <v>886.81</v>
      </c>
    </row>
    <row r="20" spans="1:25" s="62" customFormat="1" ht="18.75" customHeight="1" outlineLevel="1" x14ac:dyDescent="0.2">
      <c r="A20" s="57" t="s">
        <v>9</v>
      </c>
      <c r="B20" s="76">
        <v>42.56</v>
      </c>
      <c r="C20" s="74">
        <v>42.56</v>
      </c>
      <c r="D20" s="74">
        <v>42.56</v>
      </c>
      <c r="E20" s="74">
        <v>42.56</v>
      </c>
      <c r="F20" s="74">
        <v>42.56</v>
      </c>
      <c r="G20" s="74">
        <v>42.56</v>
      </c>
      <c r="H20" s="74">
        <v>42.56</v>
      </c>
      <c r="I20" s="74">
        <v>42.56</v>
      </c>
      <c r="J20" s="74">
        <v>42.56</v>
      </c>
      <c r="K20" s="74">
        <v>42.56</v>
      </c>
      <c r="L20" s="74">
        <v>42.56</v>
      </c>
      <c r="M20" s="74">
        <v>42.56</v>
      </c>
      <c r="N20" s="74">
        <v>42.56</v>
      </c>
      <c r="O20" s="74">
        <v>42.56</v>
      </c>
      <c r="P20" s="74">
        <v>42.56</v>
      </c>
      <c r="Q20" s="74">
        <v>42.56</v>
      </c>
      <c r="R20" s="74">
        <v>42.56</v>
      </c>
      <c r="S20" s="74">
        <v>42.56</v>
      </c>
      <c r="T20" s="74">
        <v>42.56</v>
      </c>
      <c r="U20" s="74">
        <v>42.56</v>
      </c>
      <c r="V20" s="74">
        <v>42.56</v>
      </c>
      <c r="W20" s="74">
        <v>42.56</v>
      </c>
      <c r="X20" s="74">
        <v>42.56</v>
      </c>
      <c r="Y20" s="81">
        <v>42.56</v>
      </c>
    </row>
    <row r="21" spans="1:25" s="62" customFormat="1" ht="18.75" customHeight="1" outlineLevel="1" thickBot="1" x14ac:dyDescent="0.25">
      <c r="A21" s="147" t="s">
        <v>11</v>
      </c>
      <c r="B21" s="77">
        <v>2.496</v>
      </c>
      <c r="C21" s="75">
        <v>2.496</v>
      </c>
      <c r="D21" s="75">
        <v>2.496</v>
      </c>
      <c r="E21" s="75">
        <v>2.496</v>
      </c>
      <c r="F21" s="75">
        <v>2.496</v>
      </c>
      <c r="G21" s="75">
        <v>2.496</v>
      </c>
      <c r="H21" s="75">
        <v>2.496</v>
      </c>
      <c r="I21" s="75">
        <v>2.496</v>
      </c>
      <c r="J21" s="75">
        <v>2.496</v>
      </c>
      <c r="K21" s="75">
        <v>2.496</v>
      </c>
      <c r="L21" s="75">
        <v>2.496</v>
      </c>
      <c r="M21" s="75">
        <v>2.496</v>
      </c>
      <c r="N21" s="75">
        <v>2.496</v>
      </c>
      <c r="O21" s="75">
        <v>2.496</v>
      </c>
      <c r="P21" s="75">
        <v>2.496</v>
      </c>
      <c r="Q21" s="75">
        <v>2.496</v>
      </c>
      <c r="R21" s="75">
        <v>2.496</v>
      </c>
      <c r="S21" s="75">
        <v>2.496</v>
      </c>
      <c r="T21" s="75">
        <v>2.496</v>
      </c>
      <c r="U21" s="75">
        <v>2.496</v>
      </c>
      <c r="V21" s="75">
        <v>2.496</v>
      </c>
      <c r="W21" s="75">
        <v>2.496</v>
      </c>
      <c r="X21" s="75">
        <v>2.496</v>
      </c>
      <c r="Y21" s="82">
        <v>2.496</v>
      </c>
    </row>
    <row r="22" spans="1:25" s="108" customFormat="1" ht="18.75" customHeight="1" thickBot="1" x14ac:dyDescent="0.25">
      <c r="A22" s="112">
        <v>4</v>
      </c>
      <c r="B22" s="138">
        <f t="shared" ref="B22:Y22" si="3">SUM(B23:B25)</f>
        <v>964.85599999999988</v>
      </c>
      <c r="C22" s="139">
        <f t="shared" si="3"/>
        <v>980.726</v>
      </c>
      <c r="D22" s="139">
        <f t="shared" si="3"/>
        <v>959.40600000000006</v>
      </c>
      <c r="E22" s="139">
        <f t="shared" si="3"/>
        <v>971.02599999999995</v>
      </c>
      <c r="F22" s="139">
        <f t="shared" si="3"/>
        <v>969.86599999999987</v>
      </c>
      <c r="G22" s="139">
        <f t="shared" si="3"/>
        <v>973.3359999999999</v>
      </c>
      <c r="H22" s="139">
        <f t="shared" si="3"/>
        <v>976.91600000000005</v>
      </c>
      <c r="I22" s="139">
        <f t="shared" si="3"/>
        <v>966.28599999999994</v>
      </c>
      <c r="J22" s="139">
        <f t="shared" si="3"/>
        <v>978.36599999999987</v>
      </c>
      <c r="K22" s="140">
        <f t="shared" si="3"/>
        <v>974.01599999999996</v>
      </c>
      <c r="L22" s="139">
        <f t="shared" si="3"/>
        <v>953.94600000000003</v>
      </c>
      <c r="M22" s="141">
        <f t="shared" si="3"/>
        <v>958.63600000000008</v>
      </c>
      <c r="N22" s="140">
        <f t="shared" si="3"/>
        <v>984.16600000000005</v>
      </c>
      <c r="O22" s="139">
        <f t="shared" si="3"/>
        <v>980.81599999999992</v>
      </c>
      <c r="P22" s="141">
        <f t="shared" si="3"/>
        <v>980.13600000000008</v>
      </c>
      <c r="Q22" s="142">
        <f t="shared" si="3"/>
        <v>999.26599999999996</v>
      </c>
      <c r="R22" s="139">
        <f t="shared" si="3"/>
        <v>991.76599999999996</v>
      </c>
      <c r="S22" s="142">
        <f t="shared" si="3"/>
        <v>996.38600000000008</v>
      </c>
      <c r="T22" s="139">
        <f t="shared" si="3"/>
        <v>984.06599999999992</v>
      </c>
      <c r="U22" s="139">
        <f t="shared" si="3"/>
        <v>981.476</v>
      </c>
      <c r="V22" s="139">
        <f t="shared" si="3"/>
        <v>976.59599999999989</v>
      </c>
      <c r="W22" s="139">
        <f t="shared" si="3"/>
        <v>982.09599999999989</v>
      </c>
      <c r="X22" s="139">
        <f t="shared" si="3"/>
        <v>975.45600000000002</v>
      </c>
      <c r="Y22" s="143">
        <f t="shared" si="3"/>
        <v>971.78599999999994</v>
      </c>
    </row>
    <row r="23" spans="1:25" s="62" customFormat="1" ht="18.75" customHeight="1" outlineLevel="1" x14ac:dyDescent="0.2">
      <c r="A23" s="56" t="s">
        <v>8</v>
      </c>
      <c r="B23" s="70">
        <f>'март (3 цк)'!B26</f>
        <v>919.8</v>
      </c>
      <c r="C23" s="70">
        <f>'март (3 цк)'!C26</f>
        <v>935.67</v>
      </c>
      <c r="D23" s="70">
        <f>'март (3 цк)'!D26</f>
        <v>914.35</v>
      </c>
      <c r="E23" s="70">
        <f>'март (3 цк)'!E26</f>
        <v>925.97</v>
      </c>
      <c r="F23" s="70">
        <f>'март (3 цк)'!F26</f>
        <v>924.81</v>
      </c>
      <c r="G23" s="70">
        <f>'март (3 цк)'!G26</f>
        <v>928.28</v>
      </c>
      <c r="H23" s="70">
        <f>'март (3 цк)'!H26</f>
        <v>931.86</v>
      </c>
      <c r="I23" s="70">
        <f>'март (3 цк)'!I26</f>
        <v>921.23</v>
      </c>
      <c r="J23" s="70">
        <f>'март (3 цк)'!J26</f>
        <v>933.31</v>
      </c>
      <c r="K23" s="70">
        <f>'март (3 цк)'!K26</f>
        <v>928.96</v>
      </c>
      <c r="L23" s="70">
        <f>'март (3 цк)'!L26</f>
        <v>908.89</v>
      </c>
      <c r="M23" s="70">
        <f>'март (3 цк)'!M26</f>
        <v>913.58</v>
      </c>
      <c r="N23" s="70">
        <f>'март (3 цк)'!N26</f>
        <v>939.11</v>
      </c>
      <c r="O23" s="70">
        <f>'март (3 цк)'!O26</f>
        <v>935.76</v>
      </c>
      <c r="P23" s="70">
        <f>'март (3 цк)'!P26</f>
        <v>935.08</v>
      </c>
      <c r="Q23" s="70">
        <f>'март (3 цк)'!Q26</f>
        <v>954.21</v>
      </c>
      <c r="R23" s="70">
        <f>'март (3 цк)'!R26</f>
        <v>946.71</v>
      </c>
      <c r="S23" s="70">
        <f>'март (3 цк)'!S26</f>
        <v>951.33</v>
      </c>
      <c r="T23" s="70">
        <f>'март (3 цк)'!T26</f>
        <v>939.01</v>
      </c>
      <c r="U23" s="70">
        <f>'март (3 цк)'!U26</f>
        <v>936.42</v>
      </c>
      <c r="V23" s="70">
        <f>'март (3 цк)'!V26</f>
        <v>931.54</v>
      </c>
      <c r="W23" s="70">
        <f>'март (3 цк)'!W26</f>
        <v>937.04</v>
      </c>
      <c r="X23" s="70">
        <f>'март (3 цк)'!X26</f>
        <v>930.4</v>
      </c>
      <c r="Y23" s="70">
        <f>'март (3 цк)'!Y26</f>
        <v>926.73</v>
      </c>
    </row>
    <row r="24" spans="1:25" s="62" customFormat="1" ht="18.75" customHeight="1" outlineLevel="1" x14ac:dyDescent="0.2">
      <c r="A24" s="57" t="s">
        <v>9</v>
      </c>
      <c r="B24" s="76">
        <v>42.56</v>
      </c>
      <c r="C24" s="74">
        <v>42.56</v>
      </c>
      <c r="D24" s="74">
        <v>42.56</v>
      </c>
      <c r="E24" s="74">
        <v>42.56</v>
      </c>
      <c r="F24" s="74">
        <v>42.56</v>
      </c>
      <c r="G24" s="74">
        <v>42.56</v>
      </c>
      <c r="H24" s="74">
        <v>42.56</v>
      </c>
      <c r="I24" s="74">
        <v>42.56</v>
      </c>
      <c r="J24" s="74">
        <v>42.56</v>
      </c>
      <c r="K24" s="74">
        <v>42.56</v>
      </c>
      <c r="L24" s="74">
        <v>42.56</v>
      </c>
      <c r="M24" s="74">
        <v>42.56</v>
      </c>
      <c r="N24" s="74">
        <v>42.56</v>
      </c>
      <c r="O24" s="74">
        <v>42.56</v>
      </c>
      <c r="P24" s="74">
        <v>42.56</v>
      </c>
      <c r="Q24" s="74">
        <v>42.56</v>
      </c>
      <c r="R24" s="74">
        <v>42.56</v>
      </c>
      <c r="S24" s="74">
        <v>42.56</v>
      </c>
      <c r="T24" s="74">
        <v>42.56</v>
      </c>
      <c r="U24" s="74">
        <v>42.56</v>
      </c>
      <c r="V24" s="74">
        <v>42.56</v>
      </c>
      <c r="W24" s="74">
        <v>42.56</v>
      </c>
      <c r="X24" s="74">
        <v>42.56</v>
      </c>
      <c r="Y24" s="81">
        <v>42.56</v>
      </c>
    </row>
    <row r="25" spans="1:25" s="62" customFormat="1" ht="18.75" customHeight="1" outlineLevel="1" thickBot="1" x14ac:dyDescent="0.25">
      <c r="A25" s="147" t="s">
        <v>11</v>
      </c>
      <c r="B25" s="77">
        <v>2.496</v>
      </c>
      <c r="C25" s="75">
        <v>2.496</v>
      </c>
      <c r="D25" s="75">
        <v>2.496</v>
      </c>
      <c r="E25" s="75">
        <v>2.496</v>
      </c>
      <c r="F25" s="75">
        <v>2.496</v>
      </c>
      <c r="G25" s="75">
        <v>2.496</v>
      </c>
      <c r="H25" s="75">
        <v>2.496</v>
      </c>
      <c r="I25" s="75">
        <v>2.496</v>
      </c>
      <c r="J25" s="75">
        <v>2.496</v>
      </c>
      <c r="K25" s="75">
        <v>2.496</v>
      </c>
      <c r="L25" s="75">
        <v>2.496</v>
      </c>
      <c r="M25" s="75">
        <v>2.496</v>
      </c>
      <c r="N25" s="75">
        <v>2.496</v>
      </c>
      <c r="O25" s="75">
        <v>2.496</v>
      </c>
      <c r="P25" s="75">
        <v>2.496</v>
      </c>
      <c r="Q25" s="75">
        <v>2.496</v>
      </c>
      <c r="R25" s="75">
        <v>2.496</v>
      </c>
      <c r="S25" s="75">
        <v>2.496</v>
      </c>
      <c r="T25" s="75">
        <v>2.496</v>
      </c>
      <c r="U25" s="75">
        <v>2.496</v>
      </c>
      <c r="V25" s="75">
        <v>2.496</v>
      </c>
      <c r="W25" s="75">
        <v>2.496</v>
      </c>
      <c r="X25" s="75">
        <v>2.496</v>
      </c>
      <c r="Y25" s="82">
        <v>2.496</v>
      </c>
    </row>
    <row r="26" spans="1:25" s="108" customFormat="1" ht="18.75" customHeight="1" thickBot="1" x14ac:dyDescent="0.25">
      <c r="A26" s="109">
        <v>5</v>
      </c>
      <c r="B26" s="138">
        <f t="shared" ref="B26:Y26" si="4">SUM(B27:B29)</f>
        <v>995.69600000000003</v>
      </c>
      <c r="C26" s="139">
        <f t="shared" si="4"/>
        <v>995.19600000000003</v>
      </c>
      <c r="D26" s="139">
        <f t="shared" si="4"/>
        <v>992.5859999999999</v>
      </c>
      <c r="E26" s="139">
        <f t="shared" si="4"/>
        <v>1007.506</v>
      </c>
      <c r="F26" s="139">
        <f t="shared" si="4"/>
        <v>991.42600000000004</v>
      </c>
      <c r="G26" s="139">
        <f t="shared" si="4"/>
        <v>1002.716</v>
      </c>
      <c r="H26" s="139">
        <f t="shared" si="4"/>
        <v>1003.216</v>
      </c>
      <c r="I26" s="139">
        <f t="shared" si="4"/>
        <v>992.726</v>
      </c>
      <c r="J26" s="139">
        <f t="shared" si="4"/>
        <v>997.61599999999987</v>
      </c>
      <c r="K26" s="140">
        <f t="shared" si="4"/>
        <v>991.92600000000004</v>
      </c>
      <c r="L26" s="139">
        <f t="shared" si="4"/>
        <v>987.29599999999994</v>
      </c>
      <c r="M26" s="141">
        <f t="shared" si="4"/>
        <v>990.98599999999999</v>
      </c>
      <c r="N26" s="140">
        <f t="shared" si="4"/>
        <v>1000.716</v>
      </c>
      <c r="O26" s="139">
        <f t="shared" si="4"/>
        <v>993.48599999999999</v>
      </c>
      <c r="P26" s="141">
        <f t="shared" si="4"/>
        <v>997.04599999999994</v>
      </c>
      <c r="Q26" s="142">
        <f t="shared" si="4"/>
        <v>1017.3359999999999</v>
      </c>
      <c r="R26" s="139">
        <f t="shared" si="4"/>
        <v>1013.5559999999999</v>
      </c>
      <c r="S26" s="142">
        <f t="shared" si="4"/>
        <v>1015.486</v>
      </c>
      <c r="T26" s="139">
        <f t="shared" si="4"/>
        <v>1006.5659999999999</v>
      </c>
      <c r="U26" s="139">
        <f t="shared" si="4"/>
        <v>995.84599999999989</v>
      </c>
      <c r="V26" s="139">
        <f t="shared" si="4"/>
        <v>974.70600000000002</v>
      </c>
      <c r="W26" s="139">
        <f t="shared" si="4"/>
        <v>985.63600000000008</v>
      </c>
      <c r="X26" s="139">
        <f t="shared" si="4"/>
        <v>975.27599999999995</v>
      </c>
      <c r="Y26" s="143">
        <f t="shared" si="4"/>
        <v>974.99599999999998</v>
      </c>
    </row>
    <row r="27" spans="1:25" s="62" customFormat="1" ht="18.75" customHeight="1" outlineLevel="1" x14ac:dyDescent="0.2">
      <c r="A27" s="56" t="s">
        <v>8</v>
      </c>
      <c r="B27" s="70">
        <f>'март (3 цк)'!B31</f>
        <v>950.64</v>
      </c>
      <c r="C27" s="70">
        <f>'март (3 цк)'!C31</f>
        <v>950.14</v>
      </c>
      <c r="D27" s="70">
        <f>'март (3 цк)'!D31</f>
        <v>947.53</v>
      </c>
      <c r="E27" s="70">
        <f>'март (3 цк)'!E31</f>
        <v>962.45</v>
      </c>
      <c r="F27" s="70">
        <f>'март (3 цк)'!F31</f>
        <v>946.37</v>
      </c>
      <c r="G27" s="70">
        <f>'март (3 цк)'!G31</f>
        <v>957.66</v>
      </c>
      <c r="H27" s="70">
        <f>'март (3 цк)'!H31</f>
        <v>958.16</v>
      </c>
      <c r="I27" s="70">
        <f>'март (3 цк)'!I31</f>
        <v>947.67</v>
      </c>
      <c r="J27" s="70">
        <f>'март (3 цк)'!J31</f>
        <v>952.56</v>
      </c>
      <c r="K27" s="70">
        <f>'март (3 цк)'!K31</f>
        <v>946.87</v>
      </c>
      <c r="L27" s="70">
        <f>'март (3 цк)'!L31</f>
        <v>942.24</v>
      </c>
      <c r="M27" s="70">
        <f>'март (3 цк)'!M31</f>
        <v>945.93</v>
      </c>
      <c r="N27" s="70">
        <f>'март (3 цк)'!N31</f>
        <v>955.66</v>
      </c>
      <c r="O27" s="70">
        <f>'март (3 цк)'!O31</f>
        <v>948.43</v>
      </c>
      <c r="P27" s="70">
        <f>'март (3 цк)'!P31</f>
        <v>951.99</v>
      </c>
      <c r="Q27" s="70">
        <f>'март (3 цк)'!Q31</f>
        <v>972.28</v>
      </c>
      <c r="R27" s="70">
        <f>'март (3 цк)'!R31</f>
        <v>968.5</v>
      </c>
      <c r="S27" s="70">
        <f>'март (3 цк)'!S31</f>
        <v>970.43</v>
      </c>
      <c r="T27" s="70">
        <f>'март (3 цк)'!T31</f>
        <v>961.51</v>
      </c>
      <c r="U27" s="70">
        <f>'март (3 цк)'!U31</f>
        <v>950.79</v>
      </c>
      <c r="V27" s="70">
        <f>'март (3 цк)'!V31</f>
        <v>929.65</v>
      </c>
      <c r="W27" s="70">
        <f>'март (3 цк)'!W31</f>
        <v>940.58</v>
      </c>
      <c r="X27" s="70">
        <f>'март (3 цк)'!X31</f>
        <v>930.22</v>
      </c>
      <c r="Y27" s="70">
        <f>'март (3 цк)'!Y31</f>
        <v>929.94</v>
      </c>
    </row>
    <row r="28" spans="1:25" s="62" customFormat="1" ht="18.75" customHeight="1" outlineLevel="1" x14ac:dyDescent="0.2">
      <c r="A28" s="57" t="s">
        <v>9</v>
      </c>
      <c r="B28" s="76">
        <v>42.56</v>
      </c>
      <c r="C28" s="74">
        <v>42.56</v>
      </c>
      <c r="D28" s="74">
        <v>42.56</v>
      </c>
      <c r="E28" s="74">
        <v>42.56</v>
      </c>
      <c r="F28" s="74">
        <v>42.56</v>
      </c>
      <c r="G28" s="74">
        <v>42.56</v>
      </c>
      <c r="H28" s="74">
        <v>42.56</v>
      </c>
      <c r="I28" s="74">
        <v>42.56</v>
      </c>
      <c r="J28" s="74">
        <v>42.56</v>
      </c>
      <c r="K28" s="74">
        <v>42.56</v>
      </c>
      <c r="L28" s="74">
        <v>42.56</v>
      </c>
      <c r="M28" s="74">
        <v>42.56</v>
      </c>
      <c r="N28" s="74">
        <v>42.56</v>
      </c>
      <c r="O28" s="74">
        <v>42.56</v>
      </c>
      <c r="P28" s="74">
        <v>42.56</v>
      </c>
      <c r="Q28" s="74">
        <v>42.56</v>
      </c>
      <c r="R28" s="74">
        <v>42.56</v>
      </c>
      <c r="S28" s="74">
        <v>42.56</v>
      </c>
      <c r="T28" s="74">
        <v>42.56</v>
      </c>
      <c r="U28" s="74">
        <v>42.56</v>
      </c>
      <c r="V28" s="74">
        <v>42.56</v>
      </c>
      <c r="W28" s="74">
        <v>42.56</v>
      </c>
      <c r="X28" s="74">
        <v>42.56</v>
      </c>
      <c r="Y28" s="81">
        <v>42.56</v>
      </c>
    </row>
    <row r="29" spans="1:25" s="62" customFormat="1" ht="18.75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108" customFormat="1" ht="18.75" customHeight="1" thickBot="1" x14ac:dyDescent="0.25">
      <c r="A30" s="112">
        <v>6</v>
      </c>
      <c r="B30" s="138">
        <f t="shared" ref="B30:Y30" si="5">SUM(B31:B33)</f>
        <v>943.71600000000001</v>
      </c>
      <c r="C30" s="139">
        <f t="shared" si="5"/>
        <v>949.82599999999991</v>
      </c>
      <c r="D30" s="139">
        <f t="shared" si="5"/>
        <v>953.10599999999988</v>
      </c>
      <c r="E30" s="139">
        <f t="shared" si="5"/>
        <v>967.46600000000001</v>
      </c>
      <c r="F30" s="139">
        <f t="shared" si="5"/>
        <v>963.14600000000007</v>
      </c>
      <c r="G30" s="139">
        <f t="shared" si="5"/>
        <v>966.726</v>
      </c>
      <c r="H30" s="139">
        <f t="shared" si="5"/>
        <v>968.80599999999993</v>
      </c>
      <c r="I30" s="139">
        <f t="shared" si="5"/>
        <v>961.57599999999991</v>
      </c>
      <c r="J30" s="139">
        <f t="shared" si="5"/>
        <v>963.976</v>
      </c>
      <c r="K30" s="140">
        <f t="shared" si="5"/>
        <v>959.74599999999998</v>
      </c>
      <c r="L30" s="139">
        <f t="shared" si="5"/>
        <v>953.49599999999998</v>
      </c>
      <c r="M30" s="141">
        <f t="shared" si="5"/>
        <v>947.93600000000004</v>
      </c>
      <c r="N30" s="140">
        <f t="shared" si="5"/>
        <v>945.16600000000005</v>
      </c>
      <c r="O30" s="139">
        <f t="shared" si="5"/>
        <v>941.23599999999999</v>
      </c>
      <c r="P30" s="141">
        <f t="shared" si="5"/>
        <v>949.95600000000002</v>
      </c>
      <c r="Q30" s="142">
        <f t="shared" si="5"/>
        <v>1001.3259999999999</v>
      </c>
      <c r="R30" s="139">
        <f t="shared" si="5"/>
        <v>974.976</v>
      </c>
      <c r="S30" s="142">
        <f t="shared" si="5"/>
        <v>972.98599999999999</v>
      </c>
      <c r="T30" s="139">
        <f t="shared" si="5"/>
        <v>961.38600000000008</v>
      </c>
      <c r="U30" s="139">
        <f t="shared" si="5"/>
        <v>951.53599999999994</v>
      </c>
      <c r="V30" s="139">
        <f t="shared" si="5"/>
        <v>944.5859999999999</v>
      </c>
      <c r="W30" s="139">
        <f t="shared" si="5"/>
        <v>953.76599999999996</v>
      </c>
      <c r="X30" s="139">
        <f t="shared" si="5"/>
        <v>947.85599999999988</v>
      </c>
      <c r="Y30" s="143">
        <f t="shared" si="5"/>
        <v>944.06599999999992</v>
      </c>
    </row>
    <row r="31" spans="1:25" s="62" customFormat="1" ht="18.75" customHeight="1" outlineLevel="1" x14ac:dyDescent="0.2">
      <c r="A31" s="56" t="s">
        <v>8</v>
      </c>
      <c r="B31" s="70">
        <f>'март (3 цк)'!B36</f>
        <v>898.66</v>
      </c>
      <c r="C31" s="70">
        <f>'март (3 цк)'!C36</f>
        <v>904.77</v>
      </c>
      <c r="D31" s="70">
        <f>'март (3 цк)'!D36</f>
        <v>908.05</v>
      </c>
      <c r="E31" s="70">
        <f>'март (3 цк)'!E36</f>
        <v>922.41</v>
      </c>
      <c r="F31" s="70">
        <f>'март (3 цк)'!F36</f>
        <v>918.09</v>
      </c>
      <c r="G31" s="70">
        <f>'март (3 цк)'!G36</f>
        <v>921.67</v>
      </c>
      <c r="H31" s="70">
        <f>'март (3 цк)'!H36</f>
        <v>923.75</v>
      </c>
      <c r="I31" s="70">
        <f>'март (3 цк)'!I36</f>
        <v>916.52</v>
      </c>
      <c r="J31" s="70">
        <f>'март (3 цк)'!J36</f>
        <v>918.92</v>
      </c>
      <c r="K31" s="70">
        <f>'март (3 цк)'!K36</f>
        <v>914.69</v>
      </c>
      <c r="L31" s="70">
        <f>'март (3 цк)'!L36</f>
        <v>908.44</v>
      </c>
      <c r="M31" s="70">
        <f>'март (3 цк)'!M36</f>
        <v>902.88</v>
      </c>
      <c r="N31" s="70">
        <f>'март (3 цк)'!N36</f>
        <v>900.11</v>
      </c>
      <c r="O31" s="70">
        <f>'март (3 цк)'!O36</f>
        <v>896.18</v>
      </c>
      <c r="P31" s="70">
        <f>'март (3 цк)'!P36</f>
        <v>904.9</v>
      </c>
      <c r="Q31" s="70">
        <f>'март (3 цк)'!Q36</f>
        <v>956.27</v>
      </c>
      <c r="R31" s="70">
        <f>'март (3 цк)'!R36</f>
        <v>929.92</v>
      </c>
      <c r="S31" s="70">
        <f>'март (3 цк)'!S36</f>
        <v>927.93</v>
      </c>
      <c r="T31" s="70">
        <f>'март (3 цк)'!T36</f>
        <v>916.33</v>
      </c>
      <c r="U31" s="70">
        <f>'март (3 цк)'!U36</f>
        <v>906.48</v>
      </c>
      <c r="V31" s="70">
        <f>'март (3 цк)'!V36</f>
        <v>899.53</v>
      </c>
      <c r="W31" s="70">
        <f>'март (3 цк)'!W36</f>
        <v>908.71</v>
      </c>
      <c r="X31" s="219">
        <f>'март (3 цк)'!X36</f>
        <v>902.8</v>
      </c>
      <c r="Y31" s="70">
        <f>'март (3 цк)'!Y36</f>
        <v>899.01</v>
      </c>
    </row>
    <row r="32" spans="1:25" s="62" customFormat="1" ht="18.75" customHeight="1" outlineLevel="1" x14ac:dyDescent="0.2">
      <c r="A32" s="57" t="s">
        <v>9</v>
      </c>
      <c r="B32" s="76">
        <v>42.56</v>
      </c>
      <c r="C32" s="74">
        <v>42.56</v>
      </c>
      <c r="D32" s="74">
        <v>42.56</v>
      </c>
      <c r="E32" s="74">
        <v>42.56</v>
      </c>
      <c r="F32" s="74">
        <v>42.56</v>
      </c>
      <c r="G32" s="74">
        <v>42.56</v>
      </c>
      <c r="H32" s="74">
        <v>42.56</v>
      </c>
      <c r="I32" s="74">
        <v>42.56</v>
      </c>
      <c r="J32" s="74">
        <v>42.56</v>
      </c>
      <c r="K32" s="74">
        <v>42.56</v>
      </c>
      <c r="L32" s="74">
        <v>42.56</v>
      </c>
      <c r="M32" s="74">
        <v>42.56</v>
      </c>
      <c r="N32" s="74">
        <v>42.56</v>
      </c>
      <c r="O32" s="74">
        <v>42.56</v>
      </c>
      <c r="P32" s="74">
        <v>42.56</v>
      </c>
      <c r="Q32" s="74">
        <v>42.56</v>
      </c>
      <c r="R32" s="74">
        <v>42.56</v>
      </c>
      <c r="S32" s="74">
        <v>42.56</v>
      </c>
      <c r="T32" s="74">
        <v>42.56</v>
      </c>
      <c r="U32" s="74">
        <v>42.56</v>
      </c>
      <c r="V32" s="74">
        <v>42.56</v>
      </c>
      <c r="W32" s="74">
        <v>42.56</v>
      </c>
      <c r="X32" s="74">
        <v>42.56</v>
      </c>
      <c r="Y32" s="81">
        <v>42.56</v>
      </c>
    </row>
    <row r="33" spans="1:25" s="62" customFormat="1" ht="18.75" customHeight="1" outlineLevel="1" thickBot="1" x14ac:dyDescent="0.25">
      <c r="A33" s="147" t="s">
        <v>11</v>
      </c>
      <c r="B33" s="77">
        <v>2.496</v>
      </c>
      <c r="C33" s="75">
        <v>2.496</v>
      </c>
      <c r="D33" s="75">
        <v>2.496</v>
      </c>
      <c r="E33" s="75">
        <v>2.496</v>
      </c>
      <c r="F33" s="75">
        <v>2.496</v>
      </c>
      <c r="G33" s="75">
        <v>2.496</v>
      </c>
      <c r="H33" s="75">
        <v>2.496</v>
      </c>
      <c r="I33" s="75">
        <v>2.496</v>
      </c>
      <c r="J33" s="75">
        <v>2.496</v>
      </c>
      <c r="K33" s="75">
        <v>2.496</v>
      </c>
      <c r="L33" s="75">
        <v>2.496</v>
      </c>
      <c r="M33" s="75">
        <v>2.496</v>
      </c>
      <c r="N33" s="75">
        <v>2.496</v>
      </c>
      <c r="O33" s="75">
        <v>2.496</v>
      </c>
      <c r="P33" s="75">
        <v>2.496</v>
      </c>
      <c r="Q33" s="75">
        <v>2.496</v>
      </c>
      <c r="R33" s="75">
        <v>2.496</v>
      </c>
      <c r="S33" s="75">
        <v>2.496</v>
      </c>
      <c r="T33" s="75">
        <v>2.496</v>
      </c>
      <c r="U33" s="75">
        <v>2.496</v>
      </c>
      <c r="V33" s="75">
        <v>2.496</v>
      </c>
      <c r="W33" s="75">
        <v>2.496</v>
      </c>
      <c r="X33" s="75">
        <v>2.496</v>
      </c>
      <c r="Y33" s="82">
        <v>2.496</v>
      </c>
    </row>
    <row r="34" spans="1:25" s="108" customFormat="1" ht="18.75" customHeight="1" thickBot="1" x14ac:dyDescent="0.25">
      <c r="A34" s="109">
        <v>7</v>
      </c>
      <c r="B34" s="138">
        <f t="shared" ref="B34:Y34" si="6">SUM(B35:B37)</f>
        <v>1085.2360000000001</v>
      </c>
      <c r="C34" s="139">
        <f t="shared" si="6"/>
        <v>1109.2460000000001</v>
      </c>
      <c r="D34" s="139">
        <f t="shared" si="6"/>
        <v>1145.2260000000001</v>
      </c>
      <c r="E34" s="139">
        <f t="shared" si="6"/>
        <v>1192.806</v>
      </c>
      <c r="F34" s="139">
        <f t="shared" si="6"/>
        <v>1189.4460000000001</v>
      </c>
      <c r="G34" s="139">
        <f t="shared" si="6"/>
        <v>1102.9560000000001</v>
      </c>
      <c r="H34" s="139">
        <f t="shared" si="6"/>
        <v>1161.2260000000001</v>
      </c>
      <c r="I34" s="139">
        <f t="shared" si="6"/>
        <v>1149.556</v>
      </c>
      <c r="J34" s="139">
        <f t="shared" si="6"/>
        <v>1131.0360000000001</v>
      </c>
      <c r="K34" s="140">
        <f t="shared" si="6"/>
        <v>1118.876</v>
      </c>
      <c r="L34" s="139">
        <f t="shared" si="6"/>
        <v>1105.896</v>
      </c>
      <c r="M34" s="141">
        <f t="shared" si="6"/>
        <v>1111.576</v>
      </c>
      <c r="N34" s="140">
        <f t="shared" si="6"/>
        <v>1131.9660000000001</v>
      </c>
      <c r="O34" s="139">
        <f t="shared" si="6"/>
        <v>1132.7460000000001</v>
      </c>
      <c r="P34" s="141">
        <f t="shared" si="6"/>
        <v>1143.2460000000001</v>
      </c>
      <c r="Q34" s="142">
        <f t="shared" si="6"/>
        <v>1192.5160000000001</v>
      </c>
      <c r="R34" s="139">
        <f t="shared" si="6"/>
        <v>1188.2160000000001</v>
      </c>
      <c r="S34" s="142">
        <f t="shared" si="6"/>
        <v>1154.386</v>
      </c>
      <c r="T34" s="139">
        <f t="shared" si="6"/>
        <v>1113.6559999999999</v>
      </c>
      <c r="U34" s="139">
        <f t="shared" si="6"/>
        <v>1144.126</v>
      </c>
      <c r="V34" s="139">
        <f t="shared" si="6"/>
        <v>1118.6960000000001</v>
      </c>
      <c r="W34" s="139">
        <f t="shared" si="6"/>
        <v>1108.316</v>
      </c>
      <c r="X34" s="139">
        <f t="shared" si="6"/>
        <v>1091.596</v>
      </c>
      <c r="Y34" s="143">
        <f t="shared" si="6"/>
        <v>1109.6559999999999</v>
      </c>
    </row>
    <row r="35" spans="1:25" s="62" customFormat="1" ht="18.75" customHeight="1" outlineLevel="1" x14ac:dyDescent="0.2">
      <c r="A35" s="56" t="s">
        <v>8</v>
      </c>
      <c r="B35" s="70">
        <f>'март (3 цк)'!B41</f>
        <v>1040.18</v>
      </c>
      <c r="C35" s="70">
        <f>'март (3 цк)'!C41</f>
        <v>1064.19</v>
      </c>
      <c r="D35" s="70">
        <f>'март (3 цк)'!D41</f>
        <v>1100.17</v>
      </c>
      <c r="E35" s="70">
        <f>'март (3 цк)'!E41</f>
        <v>1147.75</v>
      </c>
      <c r="F35" s="70">
        <f>'март (3 цк)'!F41</f>
        <v>1144.3900000000001</v>
      </c>
      <c r="G35" s="70">
        <f>'март (3 цк)'!G41</f>
        <v>1057.9000000000001</v>
      </c>
      <c r="H35" s="70">
        <f>'март (3 цк)'!H41</f>
        <v>1116.17</v>
      </c>
      <c r="I35" s="70">
        <f>'март (3 цк)'!I41</f>
        <v>1104.5</v>
      </c>
      <c r="J35" s="70">
        <f>'март (3 цк)'!J41</f>
        <v>1085.98</v>
      </c>
      <c r="K35" s="70">
        <f>'март (3 цк)'!K41</f>
        <v>1073.82</v>
      </c>
      <c r="L35" s="70">
        <f>'март (3 цк)'!L41</f>
        <v>1060.8399999999999</v>
      </c>
      <c r="M35" s="70">
        <f>'март (3 цк)'!M41</f>
        <v>1066.52</v>
      </c>
      <c r="N35" s="70">
        <f>'март (3 цк)'!N41</f>
        <v>1086.9100000000001</v>
      </c>
      <c r="O35" s="70">
        <f>'март (3 цк)'!O41</f>
        <v>1087.69</v>
      </c>
      <c r="P35" s="70">
        <f>'март (3 цк)'!P41</f>
        <v>1098.19</v>
      </c>
      <c r="Q35" s="70">
        <f>'март (3 цк)'!Q41</f>
        <v>1147.46</v>
      </c>
      <c r="R35" s="70">
        <f>'март (3 цк)'!R41</f>
        <v>1143.1600000000001</v>
      </c>
      <c r="S35" s="70">
        <f>'март (3 цк)'!S41</f>
        <v>1109.33</v>
      </c>
      <c r="T35" s="70">
        <f>'март (3 цк)'!T41</f>
        <v>1068.5999999999999</v>
      </c>
      <c r="U35" s="70">
        <f>'март (3 цк)'!U41</f>
        <v>1099.07</v>
      </c>
      <c r="V35" s="70">
        <f>'март (3 цк)'!V41</f>
        <v>1073.6400000000001</v>
      </c>
      <c r="W35" s="70">
        <f>'март (3 цк)'!W41</f>
        <v>1063.26</v>
      </c>
      <c r="X35" s="70">
        <f>'март (3 цк)'!X41</f>
        <v>1046.54</v>
      </c>
      <c r="Y35" s="70">
        <f>'март (3 цк)'!Y41</f>
        <v>1064.5999999999999</v>
      </c>
    </row>
    <row r="36" spans="1:25" s="62" customFormat="1" ht="18.75" customHeight="1" outlineLevel="1" x14ac:dyDescent="0.2">
      <c r="A36" s="57" t="s">
        <v>9</v>
      </c>
      <c r="B36" s="76">
        <v>42.56</v>
      </c>
      <c r="C36" s="74">
        <v>42.56</v>
      </c>
      <c r="D36" s="74">
        <v>42.56</v>
      </c>
      <c r="E36" s="74">
        <v>42.56</v>
      </c>
      <c r="F36" s="74">
        <v>42.56</v>
      </c>
      <c r="G36" s="74">
        <v>42.56</v>
      </c>
      <c r="H36" s="74">
        <v>42.56</v>
      </c>
      <c r="I36" s="74">
        <v>42.56</v>
      </c>
      <c r="J36" s="74">
        <v>42.56</v>
      </c>
      <c r="K36" s="74">
        <v>42.56</v>
      </c>
      <c r="L36" s="74">
        <v>42.56</v>
      </c>
      <c r="M36" s="74">
        <v>42.56</v>
      </c>
      <c r="N36" s="74">
        <v>42.56</v>
      </c>
      <c r="O36" s="74">
        <v>42.56</v>
      </c>
      <c r="P36" s="74">
        <v>42.56</v>
      </c>
      <c r="Q36" s="74">
        <v>42.56</v>
      </c>
      <c r="R36" s="74">
        <v>42.56</v>
      </c>
      <c r="S36" s="74">
        <v>42.56</v>
      </c>
      <c r="T36" s="74">
        <v>42.56</v>
      </c>
      <c r="U36" s="74">
        <v>42.56</v>
      </c>
      <c r="V36" s="74">
        <v>42.56</v>
      </c>
      <c r="W36" s="74">
        <v>42.56</v>
      </c>
      <c r="X36" s="74">
        <v>42.56</v>
      </c>
      <c r="Y36" s="81">
        <v>42.56</v>
      </c>
    </row>
    <row r="37" spans="1:25" s="62" customFormat="1" ht="18.75" customHeight="1" outlineLevel="1" thickBot="1" x14ac:dyDescent="0.25">
      <c r="A37" s="147" t="s">
        <v>11</v>
      </c>
      <c r="B37" s="77">
        <v>2.496</v>
      </c>
      <c r="C37" s="75">
        <v>2.496</v>
      </c>
      <c r="D37" s="75">
        <v>2.496</v>
      </c>
      <c r="E37" s="75">
        <v>2.496</v>
      </c>
      <c r="F37" s="75">
        <v>2.496</v>
      </c>
      <c r="G37" s="75">
        <v>2.496</v>
      </c>
      <c r="H37" s="75">
        <v>2.496</v>
      </c>
      <c r="I37" s="75">
        <v>2.496</v>
      </c>
      <c r="J37" s="75">
        <v>2.496</v>
      </c>
      <c r="K37" s="75">
        <v>2.496</v>
      </c>
      <c r="L37" s="75">
        <v>2.496</v>
      </c>
      <c r="M37" s="75">
        <v>2.496</v>
      </c>
      <c r="N37" s="75">
        <v>2.496</v>
      </c>
      <c r="O37" s="75">
        <v>2.496</v>
      </c>
      <c r="P37" s="75">
        <v>2.496</v>
      </c>
      <c r="Q37" s="75">
        <v>2.496</v>
      </c>
      <c r="R37" s="75">
        <v>2.496</v>
      </c>
      <c r="S37" s="75">
        <v>2.496</v>
      </c>
      <c r="T37" s="75">
        <v>2.496</v>
      </c>
      <c r="U37" s="75">
        <v>2.496</v>
      </c>
      <c r="V37" s="75">
        <v>2.496</v>
      </c>
      <c r="W37" s="75">
        <v>2.496</v>
      </c>
      <c r="X37" s="75">
        <v>2.496</v>
      </c>
      <c r="Y37" s="82">
        <v>2.496</v>
      </c>
    </row>
    <row r="38" spans="1:25" s="108" customFormat="1" ht="18.75" customHeight="1" thickBot="1" x14ac:dyDescent="0.25">
      <c r="A38" s="112">
        <v>8</v>
      </c>
      <c r="B38" s="138">
        <f t="shared" ref="B38:Y38" si="7">SUM(B39:B41)</f>
        <v>945.10599999999988</v>
      </c>
      <c r="C38" s="139">
        <f t="shared" si="7"/>
        <v>965.78599999999994</v>
      </c>
      <c r="D38" s="139">
        <f t="shared" si="7"/>
        <v>946.976</v>
      </c>
      <c r="E38" s="139">
        <f t="shared" si="7"/>
        <v>964.54599999999994</v>
      </c>
      <c r="F38" s="139">
        <f t="shared" si="7"/>
        <v>974.66600000000005</v>
      </c>
      <c r="G38" s="139">
        <f t="shared" si="7"/>
        <v>981.67600000000004</v>
      </c>
      <c r="H38" s="139">
        <f t="shared" si="7"/>
        <v>982.0859999999999</v>
      </c>
      <c r="I38" s="139">
        <f t="shared" si="7"/>
        <v>983.76599999999996</v>
      </c>
      <c r="J38" s="139">
        <f t="shared" si="7"/>
        <v>971.00599999999997</v>
      </c>
      <c r="K38" s="140">
        <f t="shared" si="7"/>
        <v>950.44600000000003</v>
      </c>
      <c r="L38" s="139">
        <f t="shared" si="7"/>
        <v>960.29599999999994</v>
      </c>
      <c r="M38" s="141">
        <f t="shared" si="7"/>
        <v>958.95600000000002</v>
      </c>
      <c r="N38" s="140">
        <f t="shared" si="7"/>
        <v>962.07599999999991</v>
      </c>
      <c r="O38" s="139">
        <f t="shared" si="7"/>
        <v>968.51599999999996</v>
      </c>
      <c r="P38" s="141">
        <f t="shared" si="7"/>
        <v>969.90600000000006</v>
      </c>
      <c r="Q38" s="142">
        <f t="shared" si="7"/>
        <v>990.43600000000004</v>
      </c>
      <c r="R38" s="139">
        <f t="shared" si="7"/>
        <v>984.82599999999991</v>
      </c>
      <c r="S38" s="142">
        <f t="shared" si="7"/>
        <v>981.57599999999991</v>
      </c>
      <c r="T38" s="139">
        <f t="shared" si="7"/>
        <v>956.32599999999991</v>
      </c>
      <c r="U38" s="139">
        <f t="shared" si="7"/>
        <v>957.52599999999995</v>
      </c>
      <c r="V38" s="139">
        <f t="shared" si="7"/>
        <v>959.06599999999992</v>
      </c>
      <c r="W38" s="139">
        <f t="shared" si="7"/>
        <v>959.46600000000001</v>
      </c>
      <c r="X38" s="139">
        <f t="shared" si="7"/>
        <v>956.91600000000005</v>
      </c>
      <c r="Y38" s="143">
        <f t="shared" si="7"/>
        <v>957.57599999999991</v>
      </c>
    </row>
    <row r="39" spans="1:25" s="62" customFormat="1" ht="18.75" customHeight="1" outlineLevel="1" x14ac:dyDescent="0.2">
      <c r="A39" s="56" t="s">
        <v>8</v>
      </c>
      <c r="B39" s="70">
        <f>'март (3 цк)'!B46</f>
        <v>900.05</v>
      </c>
      <c r="C39" s="70">
        <f>'март (3 цк)'!C46</f>
        <v>920.73</v>
      </c>
      <c r="D39" s="70">
        <f>'март (3 цк)'!D46</f>
        <v>901.92</v>
      </c>
      <c r="E39" s="70">
        <f>'март (3 цк)'!E46</f>
        <v>919.49</v>
      </c>
      <c r="F39" s="70">
        <f>'март (3 цк)'!F46</f>
        <v>929.61</v>
      </c>
      <c r="G39" s="70">
        <f>'март (3 цк)'!G46</f>
        <v>936.62</v>
      </c>
      <c r="H39" s="70">
        <f>'март (3 цк)'!H46</f>
        <v>937.03</v>
      </c>
      <c r="I39" s="70">
        <f>'март (3 цк)'!I46</f>
        <v>938.71</v>
      </c>
      <c r="J39" s="70">
        <f>'март (3 цк)'!J46</f>
        <v>925.95</v>
      </c>
      <c r="K39" s="70">
        <f>'март (3 цк)'!K46</f>
        <v>905.39</v>
      </c>
      <c r="L39" s="70">
        <f>'март (3 цк)'!L46</f>
        <v>915.24</v>
      </c>
      <c r="M39" s="70">
        <f>'март (3 цк)'!M46</f>
        <v>913.9</v>
      </c>
      <c r="N39" s="70">
        <f>'март (3 цк)'!N46</f>
        <v>917.02</v>
      </c>
      <c r="O39" s="70">
        <f>'март (3 цк)'!O46</f>
        <v>923.46</v>
      </c>
      <c r="P39" s="70">
        <f>'март (3 цк)'!P46</f>
        <v>924.85</v>
      </c>
      <c r="Q39" s="70">
        <f>'март (3 цк)'!Q46</f>
        <v>945.38</v>
      </c>
      <c r="R39" s="70">
        <f>'март (3 цк)'!R46</f>
        <v>939.77</v>
      </c>
      <c r="S39" s="70">
        <f>'март (3 цк)'!S46</f>
        <v>936.52</v>
      </c>
      <c r="T39" s="70">
        <f>'март (3 цк)'!T46</f>
        <v>911.27</v>
      </c>
      <c r="U39" s="70">
        <f>'март (3 цк)'!U46</f>
        <v>912.47</v>
      </c>
      <c r="V39" s="70">
        <f>'март (3 цк)'!V46</f>
        <v>914.01</v>
      </c>
      <c r="W39" s="70">
        <f>'март (3 цк)'!W46</f>
        <v>914.41</v>
      </c>
      <c r="X39" s="70">
        <f>'март (3 цк)'!X46</f>
        <v>911.86</v>
      </c>
      <c r="Y39" s="70">
        <f>'март (3 цк)'!Y46</f>
        <v>912.52</v>
      </c>
    </row>
    <row r="40" spans="1:25" s="62" customFormat="1" ht="18.75" customHeight="1" outlineLevel="1" x14ac:dyDescent="0.2">
      <c r="A40" s="57" t="s">
        <v>9</v>
      </c>
      <c r="B40" s="76">
        <v>42.56</v>
      </c>
      <c r="C40" s="74">
        <v>42.56</v>
      </c>
      <c r="D40" s="74">
        <v>42.56</v>
      </c>
      <c r="E40" s="74">
        <v>42.56</v>
      </c>
      <c r="F40" s="74">
        <v>42.56</v>
      </c>
      <c r="G40" s="74">
        <v>42.56</v>
      </c>
      <c r="H40" s="74">
        <v>42.56</v>
      </c>
      <c r="I40" s="74">
        <v>42.56</v>
      </c>
      <c r="J40" s="74">
        <v>42.56</v>
      </c>
      <c r="K40" s="74">
        <v>42.56</v>
      </c>
      <c r="L40" s="74">
        <v>42.56</v>
      </c>
      <c r="M40" s="74">
        <v>42.56</v>
      </c>
      <c r="N40" s="74">
        <v>42.56</v>
      </c>
      <c r="O40" s="74">
        <v>42.56</v>
      </c>
      <c r="P40" s="74">
        <v>42.56</v>
      </c>
      <c r="Q40" s="74">
        <v>42.56</v>
      </c>
      <c r="R40" s="74">
        <v>42.56</v>
      </c>
      <c r="S40" s="74">
        <v>42.56</v>
      </c>
      <c r="T40" s="74">
        <v>42.56</v>
      </c>
      <c r="U40" s="74">
        <v>42.56</v>
      </c>
      <c r="V40" s="74">
        <v>42.56</v>
      </c>
      <c r="W40" s="74">
        <v>42.56</v>
      </c>
      <c r="X40" s="74">
        <v>42.56</v>
      </c>
      <c r="Y40" s="81">
        <v>42.56</v>
      </c>
    </row>
    <row r="41" spans="1:25" s="62" customFormat="1" ht="18.75" customHeight="1" outlineLevel="1" thickBot="1" x14ac:dyDescent="0.25">
      <c r="A41" s="147" t="s">
        <v>11</v>
      </c>
      <c r="B41" s="77">
        <v>2.496</v>
      </c>
      <c r="C41" s="75">
        <v>2.496</v>
      </c>
      <c r="D41" s="75">
        <v>2.496</v>
      </c>
      <c r="E41" s="75">
        <v>2.496</v>
      </c>
      <c r="F41" s="75">
        <v>2.496</v>
      </c>
      <c r="G41" s="75">
        <v>2.496</v>
      </c>
      <c r="H41" s="75">
        <v>2.496</v>
      </c>
      <c r="I41" s="75">
        <v>2.496</v>
      </c>
      <c r="J41" s="75">
        <v>2.496</v>
      </c>
      <c r="K41" s="75">
        <v>2.496</v>
      </c>
      <c r="L41" s="75">
        <v>2.496</v>
      </c>
      <c r="M41" s="75">
        <v>2.496</v>
      </c>
      <c r="N41" s="75">
        <v>2.496</v>
      </c>
      <c r="O41" s="75">
        <v>2.496</v>
      </c>
      <c r="P41" s="75">
        <v>2.496</v>
      </c>
      <c r="Q41" s="75">
        <v>2.496</v>
      </c>
      <c r="R41" s="75">
        <v>2.496</v>
      </c>
      <c r="S41" s="75">
        <v>2.496</v>
      </c>
      <c r="T41" s="75">
        <v>2.496</v>
      </c>
      <c r="U41" s="75">
        <v>2.496</v>
      </c>
      <c r="V41" s="75">
        <v>2.496</v>
      </c>
      <c r="W41" s="75">
        <v>2.496</v>
      </c>
      <c r="X41" s="75">
        <v>2.496</v>
      </c>
      <c r="Y41" s="82">
        <v>2.496</v>
      </c>
    </row>
    <row r="42" spans="1:25" s="108" customFormat="1" ht="18.75" customHeight="1" thickBot="1" x14ac:dyDescent="0.25">
      <c r="A42" s="109">
        <v>9</v>
      </c>
      <c r="B42" s="138">
        <f t="shared" ref="B42:Y42" si="8">SUM(B43:B45)</f>
        <v>954.3359999999999</v>
      </c>
      <c r="C42" s="139">
        <f t="shared" si="8"/>
        <v>951.76599999999996</v>
      </c>
      <c r="D42" s="139">
        <f t="shared" si="8"/>
        <v>952.41600000000005</v>
      </c>
      <c r="E42" s="139">
        <f t="shared" si="8"/>
        <v>962.82599999999991</v>
      </c>
      <c r="F42" s="139">
        <f t="shared" si="8"/>
        <v>958.86599999999987</v>
      </c>
      <c r="G42" s="139">
        <f t="shared" si="8"/>
        <v>962.46600000000001</v>
      </c>
      <c r="H42" s="139">
        <f t="shared" si="8"/>
        <v>980.57599999999991</v>
      </c>
      <c r="I42" s="139">
        <f t="shared" si="8"/>
        <v>970.62600000000009</v>
      </c>
      <c r="J42" s="139">
        <f t="shared" si="8"/>
        <v>971.02599999999995</v>
      </c>
      <c r="K42" s="140">
        <f t="shared" si="8"/>
        <v>968.11599999999987</v>
      </c>
      <c r="L42" s="139">
        <f t="shared" si="8"/>
        <v>970.24599999999998</v>
      </c>
      <c r="M42" s="141">
        <f t="shared" si="8"/>
        <v>974.80599999999993</v>
      </c>
      <c r="N42" s="140">
        <f t="shared" si="8"/>
        <v>970.79599999999994</v>
      </c>
      <c r="O42" s="139">
        <f t="shared" si="8"/>
        <v>962.71600000000001</v>
      </c>
      <c r="P42" s="141">
        <f t="shared" si="8"/>
        <v>970.64600000000007</v>
      </c>
      <c r="Q42" s="142">
        <f t="shared" si="8"/>
        <v>980.61599999999987</v>
      </c>
      <c r="R42" s="139">
        <f t="shared" si="8"/>
        <v>974.75599999999997</v>
      </c>
      <c r="S42" s="142">
        <f t="shared" si="8"/>
        <v>970.3359999999999</v>
      </c>
      <c r="T42" s="139">
        <f t="shared" si="8"/>
        <v>956.34599999999989</v>
      </c>
      <c r="U42" s="139">
        <f t="shared" si="8"/>
        <v>969.99599999999998</v>
      </c>
      <c r="V42" s="139">
        <f t="shared" si="8"/>
        <v>961.05599999999993</v>
      </c>
      <c r="W42" s="139">
        <f t="shared" si="8"/>
        <v>955.06599999999992</v>
      </c>
      <c r="X42" s="139">
        <f t="shared" si="8"/>
        <v>949.16600000000005</v>
      </c>
      <c r="Y42" s="143">
        <f t="shared" si="8"/>
        <v>949.43600000000004</v>
      </c>
    </row>
    <row r="43" spans="1:25" s="62" customFormat="1" ht="18.75" customHeight="1" outlineLevel="1" x14ac:dyDescent="0.2">
      <c r="A43" s="56" t="s">
        <v>8</v>
      </c>
      <c r="B43" s="70">
        <f>'март (3 цк)'!B51</f>
        <v>909.28</v>
      </c>
      <c r="C43" s="70">
        <f>'март (3 цк)'!C51</f>
        <v>906.71</v>
      </c>
      <c r="D43" s="70">
        <f>'март (3 цк)'!D51</f>
        <v>907.36</v>
      </c>
      <c r="E43" s="70">
        <f>'март (3 цк)'!E51</f>
        <v>917.77</v>
      </c>
      <c r="F43" s="70">
        <f>'март (3 цк)'!F51</f>
        <v>913.81</v>
      </c>
      <c r="G43" s="70">
        <f>'март (3 цк)'!G51</f>
        <v>917.41</v>
      </c>
      <c r="H43" s="70">
        <f>'март (3 цк)'!H51</f>
        <v>935.52</v>
      </c>
      <c r="I43" s="70">
        <f>'март (3 цк)'!I51</f>
        <v>925.57</v>
      </c>
      <c r="J43" s="70">
        <f>'март (3 цк)'!J51</f>
        <v>925.97</v>
      </c>
      <c r="K43" s="70">
        <f>'март (3 цк)'!K51</f>
        <v>923.06</v>
      </c>
      <c r="L43" s="70">
        <f>'март (3 цк)'!L51</f>
        <v>925.19</v>
      </c>
      <c r="M43" s="70">
        <f>'март (3 цк)'!M51</f>
        <v>929.75</v>
      </c>
      <c r="N43" s="70">
        <f>'март (3 цк)'!N51</f>
        <v>925.74</v>
      </c>
      <c r="O43" s="70">
        <f>'март (3 цк)'!O51</f>
        <v>917.66</v>
      </c>
      <c r="P43" s="70">
        <f>'март (3 цк)'!P51</f>
        <v>925.59</v>
      </c>
      <c r="Q43" s="70">
        <f>'март (3 цк)'!Q51</f>
        <v>935.56</v>
      </c>
      <c r="R43" s="70">
        <f>'март (3 цк)'!R51</f>
        <v>929.7</v>
      </c>
      <c r="S43" s="70">
        <f>'март (3 цк)'!S51</f>
        <v>925.28</v>
      </c>
      <c r="T43" s="70">
        <f>'март (3 цк)'!T51</f>
        <v>911.29</v>
      </c>
      <c r="U43" s="70">
        <f>'март (3 цк)'!U51</f>
        <v>924.94</v>
      </c>
      <c r="V43" s="70">
        <f>'март (3 цк)'!V51</f>
        <v>916</v>
      </c>
      <c r="W43" s="70">
        <f>'март (3 цк)'!W51</f>
        <v>910.01</v>
      </c>
      <c r="X43" s="70">
        <f>'март (3 цк)'!X51</f>
        <v>904.11</v>
      </c>
      <c r="Y43" s="70">
        <f>'март (3 цк)'!Y51</f>
        <v>904.38</v>
      </c>
    </row>
    <row r="44" spans="1:25" s="62" customFormat="1" ht="18.75" customHeight="1" outlineLevel="1" x14ac:dyDescent="0.2">
      <c r="A44" s="57" t="s">
        <v>9</v>
      </c>
      <c r="B44" s="76">
        <v>42.56</v>
      </c>
      <c r="C44" s="74">
        <v>42.56</v>
      </c>
      <c r="D44" s="74">
        <v>42.56</v>
      </c>
      <c r="E44" s="74">
        <v>42.56</v>
      </c>
      <c r="F44" s="74">
        <v>42.56</v>
      </c>
      <c r="G44" s="74">
        <v>42.56</v>
      </c>
      <c r="H44" s="74">
        <v>42.56</v>
      </c>
      <c r="I44" s="74">
        <v>42.56</v>
      </c>
      <c r="J44" s="74">
        <v>42.56</v>
      </c>
      <c r="K44" s="74">
        <v>42.56</v>
      </c>
      <c r="L44" s="74">
        <v>42.56</v>
      </c>
      <c r="M44" s="74">
        <v>42.56</v>
      </c>
      <c r="N44" s="74">
        <v>42.56</v>
      </c>
      <c r="O44" s="74">
        <v>42.56</v>
      </c>
      <c r="P44" s="74">
        <v>42.56</v>
      </c>
      <c r="Q44" s="74">
        <v>42.56</v>
      </c>
      <c r="R44" s="74">
        <v>42.56</v>
      </c>
      <c r="S44" s="74">
        <v>42.56</v>
      </c>
      <c r="T44" s="74">
        <v>42.56</v>
      </c>
      <c r="U44" s="74">
        <v>42.56</v>
      </c>
      <c r="V44" s="74">
        <v>42.56</v>
      </c>
      <c r="W44" s="74">
        <v>42.56</v>
      </c>
      <c r="X44" s="74">
        <v>42.56</v>
      </c>
      <c r="Y44" s="81">
        <v>42.56</v>
      </c>
    </row>
    <row r="45" spans="1:25" s="62" customFormat="1" ht="18.75" customHeight="1" outlineLevel="1" thickBot="1" x14ac:dyDescent="0.25">
      <c r="A45" s="147" t="s">
        <v>11</v>
      </c>
      <c r="B45" s="77">
        <v>2.496</v>
      </c>
      <c r="C45" s="75">
        <v>2.496</v>
      </c>
      <c r="D45" s="75">
        <v>2.496</v>
      </c>
      <c r="E45" s="75">
        <v>2.496</v>
      </c>
      <c r="F45" s="75">
        <v>2.496</v>
      </c>
      <c r="G45" s="75">
        <v>2.496</v>
      </c>
      <c r="H45" s="75">
        <v>2.496</v>
      </c>
      <c r="I45" s="75">
        <v>2.496</v>
      </c>
      <c r="J45" s="75">
        <v>2.496</v>
      </c>
      <c r="K45" s="75">
        <v>2.496</v>
      </c>
      <c r="L45" s="75">
        <v>2.496</v>
      </c>
      <c r="M45" s="75">
        <v>2.496</v>
      </c>
      <c r="N45" s="75">
        <v>2.496</v>
      </c>
      <c r="O45" s="75">
        <v>2.496</v>
      </c>
      <c r="P45" s="75">
        <v>2.496</v>
      </c>
      <c r="Q45" s="75">
        <v>2.496</v>
      </c>
      <c r="R45" s="75">
        <v>2.496</v>
      </c>
      <c r="S45" s="75">
        <v>2.496</v>
      </c>
      <c r="T45" s="75">
        <v>2.496</v>
      </c>
      <c r="U45" s="75">
        <v>2.496</v>
      </c>
      <c r="V45" s="75">
        <v>2.496</v>
      </c>
      <c r="W45" s="75">
        <v>2.496</v>
      </c>
      <c r="X45" s="75">
        <v>2.496</v>
      </c>
      <c r="Y45" s="82">
        <v>2.496</v>
      </c>
    </row>
    <row r="46" spans="1:25" s="108" customFormat="1" ht="18.75" customHeight="1" thickBot="1" x14ac:dyDescent="0.25">
      <c r="A46" s="112">
        <v>10</v>
      </c>
      <c r="B46" s="138">
        <f t="shared" ref="B46:Y46" si="9">SUM(B47:B49)</f>
        <v>974.8359999999999</v>
      </c>
      <c r="C46" s="139">
        <f t="shared" si="9"/>
        <v>947.87600000000009</v>
      </c>
      <c r="D46" s="139">
        <f t="shared" si="9"/>
        <v>950.62600000000009</v>
      </c>
      <c r="E46" s="139">
        <f t="shared" si="9"/>
        <v>960.11599999999987</v>
      </c>
      <c r="F46" s="139">
        <f t="shared" si="9"/>
        <v>966.38600000000008</v>
      </c>
      <c r="G46" s="139">
        <f t="shared" si="9"/>
        <v>962.69600000000003</v>
      </c>
      <c r="H46" s="139">
        <f t="shared" si="9"/>
        <v>986.38600000000008</v>
      </c>
      <c r="I46" s="139">
        <f t="shared" si="9"/>
        <v>959.79599999999994</v>
      </c>
      <c r="J46" s="139">
        <f t="shared" si="9"/>
        <v>955.85599999999988</v>
      </c>
      <c r="K46" s="140">
        <f t="shared" si="9"/>
        <v>960.3359999999999</v>
      </c>
      <c r="L46" s="139">
        <f t="shared" si="9"/>
        <v>951.02599999999995</v>
      </c>
      <c r="M46" s="141">
        <f t="shared" si="9"/>
        <v>952.93600000000004</v>
      </c>
      <c r="N46" s="140">
        <f t="shared" si="9"/>
        <v>967.78599999999994</v>
      </c>
      <c r="O46" s="139">
        <f t="shared" si="9"/>
        <v>960.0859999999999</v>
      </c>
      <c r="P46" s="141">
        <f t="shared" si="9"/>
        <v>958.98599999999999</v>
      </c>
      <c r="Q46" s="142">
        <f t="shared" si="9"/>
        <v>973.37600000000009</v>
      </c>
      <c r="R46" s="139">
        <f t="shared" si="9"/>
        <v>968.26599999999996</v>
      </c>
      <c r="S46" s="142">
        <f t="shared" si="9"/>
        <v>967.46600000000001</v>
      </c>
      <c r="T46" s="139">
        <f t="shared" si="9"/>
        <v>959.12600000000009</v>
      </c>
      <c r="U46" s="139">
        <f t="shared" si="9"/>
        <v>963.95600000000002</v>
      </c>
      <c r="V46" s="139">
        <f t="shared" si="9"/>
        <v>950.976</v>
      </c>
      <c r="W46" s="139">
        <f t="shared" si="9"/>
        <v>952.29599999999994</v>
      </c>
      <c r="X46" s="139">
        <f t="shared" si="9"/>
        <v>953.84599999999989</v>
      </c>
      <c r="Y46" s="143">
        <f t="shared" si="9"/>
        <v>949.65600000000006</v>
      </c>
    </row>
    <row r="47" spans="1:25" s="62" customFormat="1" ht="18.75" customHeight="1" outlineLevel="1" x14ac:dyDescent="0.2">
      <c r="A47" s="56" t="s">
        <v>8</v>
      </c>
      <c r="B47" s="70">
        <f>'март (3 цк)'!B56</f>
        <v>929.78</v>
      </c>
      <c r="C47" s="70">
        <f>'март (3 цк)'!C56</f>
        <v>902.82</v>
      </c>
      <c r="D47" s="70">
        <f>'март (3 цк)'!D56</f>
        <v>905.57</v>
      </c>
      <c r="E47" s="70">
        <f>'март (3 цк)'!E56</f>
        <v>915.06</v>
      </c>
      <c r="F47" s="70">
        <f>'март (3 цк)'!F56</f>
        <v>921.33</v>
      </c>
      <c r="G47" s="70">
        <f>'март (3 цк)'!G56</f>
        <v>917.64</v>
      </c>
      <c r="H47" s="70">
        <f>'март (3 цк)'!H56</f>
        <v>941.33</v>
      </c>
      <c r="I47" s="70">
        <f>'март (3 цк)'!I56</f>
        <v>914.74</v>
      </c>
      <c r="J47" s="70">
        <f>'март (3 цк)'!J56</f>
        <v>910.8</v>
      </c>
      <c r="K47" s="70">
        <f>'март (3 цк)'!K56</f>
        <v>915.28</v>
      </c>
      <c r="L47" s="70">
        <f>'март (3 цк)'!L56</f>
        <v>905.97</v>
      </c>
      <c r="M47" s="70">
        <f>'март (3 цк)'!M56</f>
        <v>907.88</v>
      </c>
      <c r="N47" s="70">
        <f>'март (3 цк)'!N56</f>
        <v>922.73</v>
      </c>
      <c r="O47" s="70">
        <f>'март (3 цк)'!O56</f>
        <v>915.03</v>
      </c>
      <c r="P47" s="70">
        <f>'март (3 цк)'!P56</f>
        <v>913.93</v>
      </c>
      <c r="Q47" s="70">
        <f>'март (3 цк)'!Q56</f>
        <v>928.32</v>
      </c>
      <c r="R47" s="70">
        <f>'март (3 цк)'!R56</f>
        <v>923.21</v>
      </c>
      <c r="S47" s="70">
        <f>'март (3 цк)'!S56</f>
        <v>922.41</v>
      </c>
      <c r="T47" s="70">
        <f>'март (3 цк)'!T56</f>
        <v>914.07</v>
      </c>
      <c r="U47" s="70">
        <f>'март (3 цк)'!U56</f>
        <v>918.9</v>
      </c>
      <c r="V47" s="70">
        <f>'март (3 цк)'!V56</f>
        <v>905.92</v>
      </c>
      <c r="W47" s="70">
        <f>'март (3 цк)'!W56</f>
        <v>907.24</v>
      </c>
      <c r="X47" s="70">
        <f>'март (3 цк)'!X56</f>
        <v>908.79</v>
      </c>
      <c r="Y47" s="70">
        <f>'март (3 цк)'!Y56</f>
        <v>904.6</v>
      </c>
    </row>
    <row r="48" spans="1:25" s="62" customFormat="1" ht="18.75" customHeight="1" outlineLevel="1" x14ac:dyDescent="0.2">
      <c r="A48" s="57" t="s">
        <v>9</v>
      </c>
      <c r="B48" s="76">
        <v>42.56</v>
      </c>
      <c r="C48" s="74">
        <v>42.56</v>
      </c>
      <c r="D48" s="74">
        <v>42.56</v>
      </c>
      <c r="E48" s="74">
        <v>42.56</v>
      </c>
      <c r="F48" s="74">
        <v>42.56</v>
      </c>
      <c r="G48" s="74">
        <v>42.56</v>
      </c>
      <c r="H48" s="74">
        <v>42.56</v>
      </c>
      <c r="I48" s="74">
        <v>42.56</v>
      </c>
      <c r="J48" s="74">
        <v>42.56</v>
      </c>
      <c r="K48" s="74">
        <v>42.56</v>
      </c>
      <c r="L48" s="74">
        <v>42.56</v>
      </c>
      <c r="M48" s="74">
        <v>42.56</v>
      </c>
      <c r="N48" s="74">
        <v>42.56</v>
      </c>
      <c r="O48" s="74">
        <v>42.56</v>
      </c>
      <c r="P48" s="74">
        <v>42.56</v>
      </c>
      <c r="Q48" s="74">
        <v>42.56</v>
      </c>
      <c r="R48" s="74">
        <v>42.56</v>
      </c>
      <c r="S48" s="74">
        <v>42.56</v>
      </c>
      <c r="T48" s="74">
        <v>42.56</v>
      </c>
      <c r="U48" s="74">
        <v>42.56</v>
      </c>
      <c r="V48" s="74">
        <v>42.56</v>
      </c>
      <c r="W48" s="74">
        <v>42.56</v>
      </c>
      <c r="X48" s="74">
        <v>42.56</v>
      </c>
      <c r="Y48" s="81">
        <v>42.56</v>
      </c>
    </row>
    <row r="49" spans="1:25" s="62" customFormat="1" ht="18.75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108" customFormat="1" ht="18.75" customHeight="1" thickBot="1" x14ac:dyDescent="0.25">
      <c r="A50" s="109">
        <v>11</v>
      </c>
      <c r="B50" s="138">
        <f t="shared" ref="B50:Y50" si="10">SUM(B51:B53)</f>
        <v>1062.4960000000001</v>
      </c>
      <c r="C50" s="139">
        <f t="shared" si="10"/>
        <v>1082.7660000000001</v>
      </c>
      <c r="D50" s="139">
        <f t="shared" si="10"/>
        <v>1076.646</v>
      </c>
      <c r="E50" s="139">
        <f t="shared" si="10"/>
        <v>1098.356</v>
      </c>
      <c r="F50" s="139">
        <f t="shared" si="10"/>
        <v>1096.076</v>
      </c>
      <c r="G50" s="139">
        <f t="shared" si="10"/>
        <v>1097.056</v>
      </c>
      <c r="H50" s="139">
        <f t="shared" si="10"/>
        <v>1215.1759999999999</v>
      </c>
      <c r="I50" s="139">
        <f t="shared" si="10"/>
        <v>1083.146</v>
      </c>
      <c r="J50" s="139">
        <f t="shared" si="10"/>
        <v>1085.096</v>
      </c>
      <c r="K50" s="140">
        <f t="shared" si="10"/>
        <v>1079.7760000000001</v>
      </c>
      <c r="L50" s="139">
        <f t="shared" si="10"/>
        <v>1081.576</v>
      </c>
      <c r="M50" s="141">
        <f t="shared" si="10"/>
        <v>1093.5360000000001</v>
      </c>
      <c r="N50" s="140">
        <f t="shared" si="10"/>
        <v>1097.836</v>
      </c>
      <c r="O50" s="139">
        <f t="shared" si="10"/>
        <v>1066.4560000000001</v>
      </c>
      <c r="P50" s="141">
        <f t="shared" si="10"/>
        <v>1093.7360000000001</v>
      </c>
      <c r="Q50" s="142">
        <f t="shared" si="10"/>
        <v>1096.7660000000001</v>
      </c>
      <c r="R50" s="139">
        <f t="shared" si="10"/>
        <v>1095.9360000000001</v>
      </c>
      <c r="S50" s="142">
        <f t="shared" si="10"/>
        <v>1135.316</v>
      </c>
      <c r="T50" s="139">
        <f t="shared" si="10"/>
        <v>1098.9460000000001</v>
      </c>
      <c r="U50" s="139">
        <f t="shared" si="10"/>
        <v>1071.1659999999999</v>
      </c>
      <c r="V50" s="139">
        <f t="shared" si="10"/>
        <v>1060.856</v>
      </c>
      <c r="W50" s="139">
        <f t="shared" si="10"/>
        <v>1058.7460000000001</v>
      </c>
      <c r="X50" s="139">
        <f t="shared" si="10"/>
        <v>1053.0360000000001</v>
      </c>
      <c r="Y50" s="143">
        <f t="shared" si="10"/>
        <v>1046.2360000000001</v>
      </c>
    </row>
    <row r="51" spans="1:25" s="62" customFormat="1" ht="18.75" customHeight="1" outlineLevel="1" x14ac:dyDescent="0.2">
      <c r="A51" s="56" t="s">
        <v>8</v>
      </c>
      <c r="B51" s="70">
        <f>'март (3 цк)'!B61</f>
        <v>1017.44</v>
      </c>
      <c r="C51" s="70">
        <f>'март (3 цк)'!C61</f>
        <v>1037.71</v>
      </c>
      <c r="D51" s="70">
        <f>'март (3 цк)'!D61</f>
        <v>1031.5899999999999</v>
      </c>
      <c r="E51" s="70">
        <f>'март (3 цк)'!E61</f>
        <v>1053.3</v>
      </c>
      <c r="F51" s="70">
        <f>'март (3 цк)'!F61</f>
        <v>1051.02</v>
      </c>
      <c r="G51" s="70">
        <f>'март (3 цк)'!G61</f>
        <v>1052</v>
      </c>
      <c r="H51" s="70">
        <f>'март (3 цк)'!H61</f>
        <v>1170.1199999999999</v>
      </c>
      <c r="I51" s="70">
        <f>'март (3 цк)'!I61</f>
        <v>1038.0899999999999</v>
      </c>
      <c r="J51" s="70">
        <f>'март (3 цк)'!J61</f>
        <v>1040.04</v>
      </c>
      <c r="K51" s="70">
        <f>'март (3 цк)'!K61</f>
        <v>1034.72</v>
      </c>
      <c r="L51" s="70">
        <f>'март (3 цк)'!L61</f>
        <v>1036.52</v>
      </c>
      <c r="M51" s="70">
        <f>'март (3 цк)'!M61</f>
        <v>1048.48</v>
      </c>
      <c r="N51" s="70">
        <f>'март (3 цк)'!N61</f>
        <v>1052.78</v>
      </c>
      <c r="O51" s="70">
        <f>'март (3 цк)'!O61</f>
        <v>1021.4</v>
      </c>
      <c r="P51" s="70">
        <f>'март (3 цк)'!P61</f>
        <v>1048.68</v>
      </c>
      <c r="Q51" s="70">
        <f>'март (3 цк)'!Q61</f>
        <v>1051.71</v>
      </c>
      <c r="R51" s="70">
        <f>'март (3 цк)'!R61</f>
        <v>1050.8800000000001</v>
      </c>
      <c r="S51" s="70">
        <f>'март (3 цк)'!S61</f>
        <v>1090.26</v>
      </c>
      <c r="T51" s="70">
        <f>'март (3 цк)'!T61</f>
        <v>1053.8900000000001</v>
      </c>
      <c r="U51" s="70">
        <f>'март (3 цк)'!U61</f>
        <v>1026.1099999999999</v>
      </c>
      <c r="V51" s="70">
        <f>'март (3 цк)'!V61</f>
        <v>1015.8</v>
      </c>
      <c r="W51" s="70">
        <f>'март (3 цк)'!W61</f>
        <v>1013.69</v>
      </c>
      <c r="X51" s="70">
        <f>'март (3 цк)'!X61</f>
        <v>1007.98</v>
      </c>
      <c r="Y51" s="70">
        <f>'март (3 цк)'!Y61</f>
        <v>1001.18</v>
      </c>
    </row>
    <row r="52" spans="1:25" s="62" customFormat="1" ht="18.75" customHeight="1" outlineLevel="1" x14ac:dyDescent="0.2">
      <c r="A52" s="57" t="s">
        <v>9</v>
      </c>
      <c r="B52" s="76">
        <v>42.56</v>
      </c>
      <c r="C52" s="74">
        <v>42.56</v>
      </c>
      <c r="D52" s="74">
        <v>42.56</v>
      </c>
      <c r="E52" s="74">
        <v>42.56</v>
      </c>
      <c r="F52" s="74">
        <v>42.56</v>
      </c>
      <c r="G52" s="74">
        <v>42.56</v>
      </c>
      <c r="H52" s="74">
        <v>42.56</v>
      </c>
      <c r="I52" s="74">
        <v>42.56</v>
      </c>
      <c r="J52" s="74">
        <v>42.56</v>
      </c>
      <c r="K52" s="74">
        <v>42.56</v>
      </c>
      <c r="L52" s="74">
        <v>42.56</v>
      </c>
      <c r="M52" s="74">
        <v>42.56</v>
      </c>
      <c r="N52" s="74">
        <v>42.56</v>
      </c>
      <c r="O52" s="74">
        <v>42.56</v>
      </c>
      <c r="P52" s="74">
        <v>42.56</v>
      </c>
      <c r="Q52" s="74">
        <v>42.56</v>
      </c>
      <c r="R52" s="74">
        <v>42.56</v>
      </c>
      <c r="S52" s="74">
        <v>42.56</v>
      </c>
      <c r="T52" s="74">
        <v>42.56</v>
      </c>
      <c r="U52" s="74">
        <v>42.56</v>
      </c>
      <c r="V52" s="74">
        <v>42.56</v>
      </c>
      <c r="W52" s="74">
        <v>42.56</v>
      </c>
      <c r="X52" s="74">
        <v>42.56</v>
      </c>
      <c r="Y52" s="81">
        <v>42.56</v>
      </c>
    </row>
    <row r="53" spans="1:25" s="62" customFormat="1" ht="18.75" customHeight="1" outlineLevel="1" thickBot="1" x14ac:dyDescent="0.25">
      <c r="A53" s="147" t="s">
        <v>11</v>
      </c>
      <c r="B53" s="77">
        <v>2.496</v>
      </c>
      <c r="C53" s="75">
        <v>2.496</v>
      </c>
      <c r="D53" s="75">
        <v>2.496</v>
      </c>
      <c r="E53" s="75">
        <v>2.496</v>
      </c>
      <c r="F53" s="75">
        <v>2.496</v>
      </c>
      <c r="G53" s="75">
        <v>2.496</v>
      </c>
      <c r="H53" s="75">
        <v>2.496</v>
      </c>
      <c r="I53" s="75">
        <v>2.496</v>
      </c>
      <c r="J53" s="75">
        <v>2.496</v>
      </c>
      <c r="K53" s="75">
        <v>2.496</v>
      </c>
      <c r="L53" s="75">
        <v>2.496</v>
      </c>
      <c r="M53" s="75">
        <v>2.496</v>
      </c>
      <c r="N53" s="75">
        <v>2.496</v>
      </c>
      <c r="O53" s="75">
        <v>2.496</v>
      </c>
      <c r="P53" s="75">
        <v>2.496</v>
      </c>
      <c r="Q53" s="75">
        <v>2.496</v>
      </c>
      <c r="R53" s="75">
        <v>2.496</v>
      </c>
      <c r="S53" s="75">
        <v>2.496</v>
      </c>
      <c r="T53" s="75">
        <v>2.496</v>
      </c>
      <c r="U53" s="75">
        <v>2.496</v>
      </c>
      <c r="V53" s="75">
        <v>2.496</v>
      </c>
      <c r="W53" s="75">
        <v>2.496</v>
      </c>
      <c r="X53" s="75">
        <v>2.496</v>
      </c>
      <c r="Y53" s="82">
        <v>2.496</v>
      </c>
    </row>
    <row r="54" spans="1:25" s="108" customFormat="1" ht="18.75" customHeight="1" thickBot="1" x14ac:dyDescent="0.25">
      <c r="A54" s="112">
        <v>12</v>
      </c>
      <c r="B54" s="138">
        <f t="shared" ref="B54:Y54" si="11">SUM(B55:B57)</f>
        <v>1020.936</v>
      </c>
      <c r="C54" s="139">
        <f t="shared" si="11"/>
        <v>1018.426</v>
      </c>
      <c r="D54" s="139">
        <f t="shared" si="11"/>
        <v>1023.2859999999999</v>
      </c>
      <c r="E54" s="139">
        <f t="shared" si="11"/>
        <v>1033.8860000000002</v>
      </c>
      <c r="F54" s="139">
        <f t="shared" si="11"/>
        <v>1022.3559999999999</v>
      </c>
      <c r="G54" s="139">
        <f t="shared" si="11"/>
        <v>1095.4159999999999</v>
      </c>
      <c r="H54" s="139">
        <f t="shared" si="11"/>
        <v>1128.4059999999999</v>
      </c>
      <c r="I54" s="139">
        <f t="shared" si="11"/>
        <v>1023.176</v>
      </c>
      <c r="J54" s="139">
        <f t="shared" si="11"/>
        <v>1055.0160000000001</v>
      </c>
      <c r="K54" s="140">
        <f t="shared" si="11"/>
        <v>1046.2260000000001</v>
      </c>
      <c r="L54" s="139">
        <f t="shared" si="11"/>
        <v>1063.0360000000001</v>
      </c>
      <c r="M54" s="141">
        <f t="shared" si="11"/>
        <v>1077.1960000000001</v>
      </c>
      <c r="N54" s="140">
        <f t="shared" si="11"/>
        <v>1022.6560000000001</v>
      </c>
      <c r="O54" s="139">
        <f t="shared" si="11"/>
        <v>1021.516</v>
      </c>
      <c r="P54" s="141">
        <f t="shared" si="11"/>
        <v>1038.616</v>
      </c>
      <c r="Q54" s="142">
        <f t="shared" si="11"/>
        <v>1078.1960000000001</v>
      </c>
      <c r="R54" s="139">
        <f t="shared" si="11"/>
        <v>1123.116</v>
      </c>
      <c r="S54" s="142">
        <f t="shared" si="11"/>
        <v>1041.4060000000002</v>
      </c>
      <c r="T54" s="139">
        <f t="shared" si="11"/>
        <v>1004.0459999999999</v>
      </c>
      <c r="U54" s="139">
        <f t="shared" si="11"/>
        <v>991.95600000000002</v>
      </c>
      <c r="V54" s="139">
        <f t="shared" si="11"/>
        <v>1002.0459999999999</v>
      </c>
      <c r="W54" s="139">
        <f t="shared" si="11"/>
        <v>1000.3459999999999</v>
      </c>
      <c r="X54" s="139">
        <f t="shared" si="11"/>
        <v>1003.4160000000001</v>
      </c>
      <c r="Y54" s="143">
        <f t="shared" si="11"/>
        <v>1012.5759999999999</v>
      </c>
    </row>
    <row r="55" spans="1:25" s="62" customFormat="1" ht="18.75" customHeight="1" outlineLevel="1" x14ac:dyDescent="0.2">
      <c r="A55" s="56" t="s">
        <v>8</v>
      </c>
      <c r="B55" s="70">
        <f>'март (3 цк)'!B66</f>
        <v>975.88</v>
      </c>
      <c r="C55" s="70">
        <f>'март (3 цк)'!C66</f>
        <v>973.37</v>
      </c>
      <c r="D55" s="70">
        <f>'март (3 цк)'!D66</f>
        <v>978.23</v>
      </c>
      <c r="E55" s="70">
        <f>'март (3 цк)'!E66</f>
        <v>988.83</v>
      </c>
      <c r="F55" s="70">
        <f>'март (3 цк)'!F66</f>
        <v>977.3</v>
      </c>
      <c r="G55" s="70">
        <f>'март (3 цк)'!G66</f>
        <v>1050.3599999999999</v>
      </c>
      <c r="H55" s="70">
        <f>'март (3 цк)'!H66</f>
        <v>1083.3499999999999</v>
      </c>
      <c r="I55" s="70">
        <f>'март (3 цк)'!I66</f>
        <v>978.12</v>
      </c>
      <c r="J55" s="70">
        <f>'март (3 цк)'!J66</f>
        <v>1009.96</v>
      </c>
      <c r="K55" s="70">
        <f>'март (3 цк)'!K66</f>
        <v>1001.17</v>
      </c>
      <c r="L55" s="70">
        <f>'март (3 цк)'!L66</f>
        <v>1017.98</v>
      </c>
      <c r="M55" s="70">
        <f>'март (3 цк)'!M66</f>
        <v>1032.1400000000001</v>
      </c>
      <c r="N55" s="70">
        <f>'март (3 цк)'!N66</f>
        <v>977.6</v>
      </c>
      <c r="O55" s="70">
        <f>'март (3 цк)'!O66</f>
        <v>976.46</v>
      </c>
      <c r="P55" s="70">
        <f>'март (3 цк)'!P66</f>
        <v>993.56</v>
      </c>
      <c r="Q55" s="70">
        <f>'март (3 цк)'!Q66</f>
        <v>1033.1400000000001</v>
      </c>
      <c r="R55" s="70">
        <f>'март (3 цк)'!R66</f>
        <v>1078.06</v>
      </c>
      <c r="S55" s="70">
        <f>'март (3 цк)'!S66</f>
        <v>996.35</v>
      </c>
      <c r="T55" s="70">
        <f>'март (3 цк)'!T66</f>
        <v>958.99</v>
      </c>
      <c r="U55" s="70">
        <f>'март (3 цк)'!U66</f>
        <v>946.9</v>
      </c>
      <c r="V55" s="70">
        <f>'март (3 цк)'!V66</f>
        <v>956.99</v>
      </c>
      <c r="W55" s="70">
        <f>'март (3 цк)'!W66</f>
        <v>955.29</v>
      </c>
      <c r="X55" s="70">
        <f>'март (3 цк)'!X66</f>
        <v>958.36</v>
      </c>
      <c r="Y55" s="70">
        <f>'март (3 цк)'!Y66</f>
        <v>967.52</v>
      </c>
    </row>
    <row r="56" spans="1:25" s="62" customFormat="1" ht="18.75" customHeight="1" outlineLevel="1" x14ac:dyDescent="0.2">
      <c r="A56" s="57" t="s">
        <v>9</v>
      </c>
      <c r="B56" s="76">
        <v>42.56</v>
      </c>
      <c r="C56" s="74">
        <v>42.56</v>
      </c>
      <c r="D56" s="74">
        <v>42.56</v>
      </c>
      <c r="E56" s="74">
        <v>42.56</v>
      </c>
      <c r="F56" s="74">
        <v>42.56</v>
      </c>
      <c r="G56" s="74">
        <v>42.56</v>
      </c>
      <c r="H56" s="74">
        <v>42.56</v>
      </c>
      <c r="I56" s="74">
        <v>42.56</v>
      </c>
      <c r="J56" s="74">
        <v>42.56</v>
      </c>
      <c r="K56" s="74">
        <v>42.56</v>
      </c>
      <c r="L56" s="74">
        <v>42.56</v>
      </c>
      <c r="M56" s="74">
        <v>42.56</v>
      </c>
      <c r="N56" s="74">
        <v>42.56</v>
      </c>
      <c r="O56" s="74">
        <v>42.56</v>
      </c>
      <c r="P56" s="74">
        <v>42.56</v>
      </c>
      <c r="Q56" s="74">
        <v>42.56</v>
      </c>
      <c r="R56" s="74">
        <v>42.56</v>
      </c>
      <c r="S56" s="74">
        <v>42.56</v>
      </c>
      <c r="T56" s="74">
        <v>42.56</v>
      </c>
      <c r="U56" s="74">
        <v>42.56</v>
      </c>
      <c r="V56" s="74">
        <v>42.56</v>
      </c>
      <c r="W56" s="74">
        <v>42.56</v>
      </c>
      <c r="X56" s="74">
        <v>42.56</v>
      </c>
      <c r="Y56" s="81">
        <v>42.56</v>
      </c>
    </row>
    <row r="57" spans="1:25" s="62" customFormat="1" ht="18.75" customHeight="1" outlineLevel="1" thickBot="1" x14ac:dyDescent="0.25">
      <c r="A57" s="147" t="s">
        <v>11</v>
      </c>
      <c r="B57" s="77">
        <v>2.496</v>
      </c>
      <c r="C57" s="75">
        <v>2.496</v>
      </c>
      <c r="D57" s="75">
        <v>2.496</v>
      </c>
      <c r="E57" s="75">
        <v>2.496</v>
      </c>
      <c r="F57" s="75">
        <v>2.496</v>
      </c>
      <c r="G57" s="75">
        <v>2.496</v>
      </c>
      <c r="H57" s="75">
        <v>2.496</v>
      </c>
      <c r="I57" s="75">
        <v>2.496</v>
      </c>
      <c r="J57" s="75">
        <v>2.496</v>
      </c>
      <c r="K57" s="75">
        <v>2.496</v>
      </c>
      <c r="L57" s="75">
        <v>2.496</v>
      </c>
      <c r="M57" s="75">
        <v>2.496</v>
      </c>
      <c r="N57" s="75">
        <v>2.496</v>
      </c>
      <c r="O57" s="75">
        <v>2.496</v>
      </c>
      <c r="P57" s="75">
        <v>2.496</v>
      </c>
      <c r="Q57" s="75">
        <v>2.496</v>
      </c>
      <c r="R57" s="75">
        <v>2.496</v>
      </c>
      <c r="S57" s="75">
        <v>2.496</v>
      </c>
      <c r="T57" s="75">
        <v>2.496</v>
      </c>
      <c r="U57" s="75">
        <v>2.496</v>
      </c>
      <c r="V57" s="75">
        <v>2.496</v>
      </c>
      <c r="W57" s="75">
        <v>2.496</v>
      </c>
      <c r="X57" s="75">
        <v>2.496</v>
      </c>
      <c r="Y57" s="82">
        <v>2.496</v>
      </c>
    </row>
    <row r="58" spans="1:25" s="108" customFormat="1" ht="18.75" customHeight="1" thickBot="1" x14ac:dyDescent="0.25">
      <c r="A58" s="109">
        <v>13</v>
      </c>
      <c r="B58" s="138">
        <f t="shared" ref="B58:Y58" si="12">SUM(B59:B61)</f>
        <v>1058.5260000000001</v>
      </c>
      <c r="C58" s="139">
        <f t="shared" si="12"/>
        <v>1072.796</v>
      </c>
      <c r="D58" s="139">
        <f t="shared" si="12"/>
        <v>1065.8760000000002</v>
      </c>
      <c r="E58" s="139">
        <f t="shared" si="12"/>
        <v>1087.586</v>
      </c>
      <c r="F58" s="139">
        <f t="shared" si="12"/>
        <v>1079.566</v>
      </c>
      <c r="G58" s="139">
        <f t="shared" si="12"/>
        <v>1067.7160000000001</v>
      </c>
      <c r="H58" s="139">
        <f t="shared" si="12"/>
        <v>1076.806</v>
      </c>
      <c r="I58" s="139">
        <f t="shared" si="12"/>
        <v>1063.2360000000001</v>
      </c>
      <c r="J58" s="139">
        <f t="shared" si="12"/>
        <v>1045.8860000000002</v>
      </c>
      <c r="K58" s="140">
        <f t="shared" si="12"/>
        <v>1064.576</v>
      </c>
      <c r="L58" s="139">
        <f t="shared" si="12"/>
        <v>1067.7860000000001</v>
      </c>
      <c r="M58" s="141">
        <f t="shared" si="12"/>
        <v>1069.136</v>
      </c>
      <c r="N58" s="140">
        <f t="shared" si="12"/>
        <v>1054.616</v>
      </c>
      <c r="O58" s="139">
        <f t="shared" si="12"/>
        <v>1056.7060000000001</v>
      </c>
      <c r="P58" s="141">
        <f t="shared" si="12"/>
        <v>1056.6560000000002</v>
      </c>
      <c r="Q58" s="142">
        <f t="shared" si="12"/>
        <v>1080.2460000000001</v>
      </c>
      <c r="R58" s="139">
        <f t="shared" si="12"/>
        <v>1080.9560000000001</v>
      </c>
      <c r="S58" s="142">
        <f t="shared" si="12"/>
        <v>1073.576</v>
      </c>
      <c r="T58" s="139">
        <f t="shared" si="12"/>
        <v>1071.9460000000001</v>
      </c>
      <c r="U58" s="139">
        <f t="shared" si="12"/>
        <v>1067.616</v>
      </c>
      <c r="V58" s="139">
        <f t="shared" si="12"/>
        <v>1034.576</v>
      </c>
      <c r="W58" s="139">
        <f t="shared" si="12"/>
        <v>1054.7560000000001</v>
      </c>
      <c r="X58" s="139">
        <f t="shared" si="12"/>
        <v>1051.9760000000001</v>
      </c>
      <c r="Y58" s="143">
        <f t="shared" si="12"/>
        <v>1038.2860000000001</v>
      </c>
    </row>
    <row r="59" spans="1:25" s="62" customFormat="1" ht="18.75" customHeight="1" outlineLevel="1" x14ac:dyDescent="0.2">
      <c r="A59" s="56" t="s">
        <v>8</v>
      </c>
      <c r="B59" s="70">
        <f>'март (3 цк)'!B71</f>
        <v>1013.47</v>
      </c>
      <c r="C59" s="70">
        <f>'март (3 цк)'!C71</f>
        <v>1027.74</v>
      </c>
      <c r="D59" s="70">
        <f>'март (3 цк)'!D71</f>
        <v>1020.82</v>
      </c>
      <c r="E59" s="70">
        <f>'март (3 цк)'!E71</f>
        <v>1042.53</v>
      </c>
      <c r="F59" s="70">
        <f>'март (3 цк)'!F71</f>
        <v>1034.51</v>
      </c>
      <c r="G59" s="70">
        <f>'март (3 цк)'!G71</f>
        <v>1022.66</v>
      </c>
      <c r="H59" s="70">
        <f>'март (3 цк)'!H71</f>
        <v>1031.75</v>
      </c>
      <c r="I59" s="70">
        <f>'март (3 цк)'!I71</f>
        <v>1018.18</v>
      </c>
      <c r="J59" s="70">
        <f>'март (3 цк)'!J71</f>
        <v>1000.83</v>
      </c>
      <c r="K59" s="70">
        <f>'март (3 цк)'!K71</f>
        <v>1019.52</v>
      </c>
      <c r="L59" s="70">
        <f>'март (3 цк)'!L71</f>
        <v>1022.73</v>
      </c>
      <c r="M59" s="70">
        <f>'март (3 цк)'!M71</f>
        <v>1024.08</v>
      </c>
      <c r="N59" s="70">
        <f>'март (3 цк)'!N71</f>
        <v>1009.56</v>
      </c>
      <c r="O59" s="70">
        <f>'март (3 цк)'!O71</f>
        <v>1011.65</v>
      </c>
      <c r="P59" s="70">
        <f>'март (3 цк)'!P71</f>
        <v>1011.6</v>
      </c>
      <c r="Q59" s="70">
        <f>'март (3 цк)'!Q71</f>
        <v>1035.19</v>
      </c>
      <c r="R59" s="70">
        <f>'март (3 цк)'!R71</f>
        <v>1035.9000000000001</v>
      </c>
      <c r="S59" s="70">
        <f>'март (3 цк)'!S71</f>
        <v>1028.52</v>
      </c>
      <c r="T59" s="70">
        <f>'март (3 цк)'!T71</f>
        <v>1026.8900000000001</v>
      </c>
      <c r="U59" s="70">
        <f>'март (3 цк)'!U71</f>
        <v>1022.56</v>
      </c>
      <c r="V59" s="70">
        <f>'март (3 цк)'!V71</f>
        <v>989.52</v>
      </c>
      <c r="W59" s="70">
        <f>'март (3 цк)'!W71</f>
        <v>1009.7</v>
      </c>
      <c r="X59" s="70">
        <f>'март (3 цк)'!X71</f>
        <v>1006.92</v>
      </c>
      <c r="Y59" s="70">
        <f>'март (3 цк)'!Y71</f>
        <v>993.23</v>
      </c>
    </row>
    <row r="60" spans="1:25" s="62" customFormat="1" ht="18.75" customHeight="1" outlineLevel="1" x14ac:dyDescent="0.2">
      <c r="A60" s="57" t="s">
        <v>9</v>
      </c>
      <c r="B60" s="76">
        <v>42.56</v>
      </c>
      <c r="C60" s="74">
        <v>42.56</v>
      </c>
      <c r="D60" s="74">
        <v>42.56</v>
      </c>
      <c r="E60" s="74">
        <v>42.56</v>
      </c>
      <c r="F60" s="74">
        <v>42.56</v>
      </c>
      <c r="G60" s="74">
        <v>42.56</v>
      </c>
      <c r="H60" s="74">
        <v>42.56</v>
      </c>
      <c r="I60" s="74">
        <v>42.56</v>
      </c>
      <c r="J60" s="74">
        <v>42.56</v>
      </c>
      <c r="K60" s="74">
        <v>42.56</v>
      </c>
      <c r="L60" s="74">
        <v>42.56</v>
      </c>
      <c r="M60" s="74">
        <v>42.56</v>
      </c>
      <c r="N60" s="74">
        <v>42.56</v>
      </c>
      <c r="O60" s="74">
        <v>42.56</v>
      </c>
      <c r="P60" s="74">
        <v>42.56</v>
      </c>
      <c r="Q60" s="74">
        <v>42.56</v>
      </c>
      <c r="R60" s="74">
        <v>42.56</v>
      </c>
      <c r="S60" s="74">
        <v>42.56</v>
      </c>
      <c r="T60" s="74">
        <v>42.56</v>
      </c>
      <c r="U60" s="74">
        <v>42.56</v>
      </c>
      <c r="V60" s="74">
        <v>42.56</v>
      </c>
      <c r="W60" s="74">
        <v>42.56</v>
      </c>
      <c r="X60" s="74">
        <v>42.56</v>
      </c>
      <c r="Y60" s="81">
        <v>42.56</v>
      </c>
    </row>
    <row r="61" spans="1:25" s="62" customFormat="1" ht="18.75" customHeight="1" outlineLevel="1" thickBot="1" x14ac:dyDescent="0.25">
      <c r="A61" s="147" t="s">
        <v>11</v>
      </c>
      <c r="B61" s="77">
        <v>2.496</v>
      </c>
      <c r="C61" s="75">
        <v>2.496</v>
      </c>
      <c r="D61" s="75">
        <v>2.496</v>
      </c>
      <c r="E61" s="75">
        <v>2.496</v>
      </c>
      <c r="F61" s="75">
        <v>2.496</v>
      </c>
      <c r="G61" s="75">
        <v>2.496</v>
      </c>
      <c r="H61" s="75">
        <v>2.496</v>
      </c>
      <c r="I61" s="75">
        <v>2.496</v>
      </c>
      <c r="J61" s="75">
        <v>2.496</v>
      </c>
      <c r="K61" s="75">
        <v>2.496</v>
      </c>
      <c r="L61" s="75">
        <v>2.496</v>
      </c>
      <c r="M61" s="75">
        <v>2.496</v>
      </c>
      <c r="N61" s="75">
        <v>2.496</v>
      </c>
      <c r="O61" s="75">
        <v>2.496</v>
      </c>
      <c r="P61" s="75">
        <v>2.496</v>
      </c>
      <c r="Q61" s="75">
        <v>2.496</v>
      </c>
      <c r="R61" s="75">
        <v>2.496</v>
      </c>
      <c r="S61" s="75">
        <v>2.496</v>
      </c>
      <c r="T61" s="75">
        <v>2.496</v>
      </c>
      <c r="U61" s="75">
        <v>2.496</v>
      </c>
      <c r="V61" s="75">
        <v>2.496</v>
      </c>
      <c r="W61" s="75">
        <v>2.496</v>
      </c>
      <c r="X61" s="75">
        <v>2.496</v>
      </c>
      <c r="Y61" s="82">
        <v>2.496</v>
      </c>
    </row>
    <row r="62" spans="1:25" s="108" customFormat="1" ht="18.75" customHeight="1" thickBot="1" x14ac:dyDescent="0.25">
      <c r="A62" s="112">
        <v>14</v>
      </c>
      <c r="B62" s="138">
        <f t="shared" ref="B62:Y62" si="13">SUM(B63:B65)</f>
        <v>987.91600000000005</v>
      </c>
      <c r="C62" s="139">
        <f t="shared" si="13"/>
        <v>987.46600000000001</v>
      </c>
      <c r="D62" s="139">
        <f t="shared" si="13"/>
        <v>1003.236</v>
      </c>
      <c r="E62" s="139">
        <f t="shared" si="13"/>
        <v>999.476</v>
      </c>
      <c r="F62" s="139">
        <f t="shared" si="13"/>
        <v>1008.5859999999999</v>
      </c>
      <c r="G62" s="139">
        <f t="shared" si="13"/>
        <v>1003.6159999999999</v>
      </c>
      <c r="H62" s="139">
        <f t="shared" si="13"/>
        <v>1010.8860000000001</v>
      </c>
      <c r="I62" s="139">
        <f t="shared" si="13"/>
        <v>996.96600000000001</v>
      </c>
      <c r="J62" s="139">
        <f t="shared" si="13"/>
        <v>995.71600000000001</v>
      </c>
      <c r="K62" s="140">
        <f t="shared" si="13"/>
        <v>985.36599999999987</v>
      </c>
      <c r="L62" s="139">
        <f t="shared" si="13"/>
        <v>973.14600000000007</v>
      </c>
      <c r="M62" s="141">
        <f t="shared" si="13"/>
        <v>973.8359999999999</v>
      </c>
      <c r="N62" s="140">
        <f t="shared" si="13"/>
        <v>45.056000000000004</v>
      </c>
      <c r="O62" s="139">
        <f t="shared" si="13"/>
        <v>969.38600000000008</v>
      </c>
      <c r="P62" s="141">
        <f t="shared" si="13"/>
        <v>996.96600000000001</v>
      </c>
      <c r="Q62" s="142">
        <f t="shared" si="13"/>
        <v>999.50599999999997</v>
      </c>
      <c r="R62" s="139">
        <f t="shared" si="13"/>
        <v>1018.966</v>
      </c>
      <c r="S62" s="142">
        <f t="shared" si="13"/>
        <v>1018.926</v>
      </c>
      <c r="T62" s="139">
        <f t="shared" si="13"/>
        <v>1081.796</v>
      </c>
      <c r="U62" s="139">
        <f t="shared" si="13"/>
        <v>984.44600000000003</v>
      </c>
      <c r="V62" s="139">
        <f t="shared" si="13"/>
        <v>992.42600000000004</v>
      </c>
      <c r="W62" s="139">
        <f t="shared" si="13"/>
        <v>984.68600000000004</v>
      </c>
      <c r="X62" s="139">
        <f t="shared" si="13"/>
        <v>979.10599999999988</v>
      </c>
      <c r="Y62" s="143">
        <f t="shared" si="13"/>
        <v>976.79599999999994</v>
      </c>
    </row>
    <row r="63" spans="1:25" s="62" customFormat="1" ht="18.75" customHeight="1" outlineLevel="1" x14ac:dyDescent="0.2">
      <c r="A63" s="56" t="s">
        <v>8</v>
      </c>
      <c r="B63" s="70">
        <f>'март (3 цк)'!B76</f>
        <v>942.86</v>
      </c>
      <c r="C63" s="70">
        <f>'март (3 цк)'!C76</f>
        <v>942.41</v>
      </c>
      <c r="D63" s="70">
        <f>'март (3 цк)'!D76</f>
        <v>958.18</v>
      </c>
      <c r="E63" s="70">
        <f>'март (3 цк)'!E76</f>
        <v>954.42</v>
      </c>
      <c r="F63" s="70">
        <f>'март (3 цк)'!F76</f>
        <v>963.53</v>
      </c>
      <c r="G63" s="70">
        <f>'март (3 цк)'!G76</f>
        <v>958.56</v>
      </c>
      <c r="H63" s="70">
        <f>'март (3 цк)'!H76</f>
        <v>965.83</v>
      </c>
      <c r="I63" s="70">
        <f>'март (3 цк)'!I76</f>
        <v>951.91</v>
      </c>
      <c r="J63" s="70">
        <f>'март (3 цк)'!J76</f>
        <v>950.66</v>
      </c>
      <c r="K63" s="70">
        <f>'март (3 цк)'!K76</f>
        <v>940.31</v>
      </c>
      <c r="L63" s="70">
        <f>'март (3 цк)'!L76</f>
        <v>928.09</v>
      </c>
      <c r="M63" s="70">
        <f>'март (3 цк)'!M76</f>
        <v>928.78</v>
      </c>
      <c r="N63" s="70" t="str">
        <f>'март (3 цк)'!N76</f>
        <v>931</v>
      </c>
      <c r="O63" s="70">
        <f>'март (3 цк)'!O76</f>
        <v>924.33</v>
      </c>
      <c r="P63" s="70">
        <f>'март (3 цк)'!P76</f>
        <v>951.91</v>
      </c>
      <c r="Q63" s="70">
        <f>'март (3 цк)'!Q76</f>
        <v>954.45</v>
      </c>
      <c r="R63" s="70">
        <f>'март (3 цк)'!R76</f>
        <v>973.91</v>
      </c>
      <c r="S63" s="70">
        <f>'март (3 цк)'!S76</f>
        <v>973.87</v>
      </c>
      <c r="T63" s="70">
        <f>'март (3 цк)'!T76</f>
        <v>1036.74</v>
      </c>
      <c r="U63" s="70">
        <f>'март (3 цк)'!U76</f>
        <v>939.39</v>
      </c>
      <c r="V63" s="70">
        <f>'март (3 цк)'!V76</f>
        <v>947.37</v>
      </c>
      <c r="W63" s="70">
        <f>'март (3 цк)'!W76</f>
        <v>939.63</v>
      </c>
      <c r="X63" s="70">
        <f>'март (3 цк)'!X76</f>
        <v>934.05</v>
      </c>
      <c r="Y63" s="70">
        <f>'март (3 цк)'!Y76</f>
        <v>931.74</v>
      </c>
    </row>
    <row r="64" spans="1:25" s="62" customFormat="1" ht="18.75" customHeight="1" outlineLevel="1" x14ac:dyDescent="0.2">
      <c r="A64" s="57" t="s">
        <v>9</v>
      </c>
      <c r="B64" s="76">
        <v>42.56</v>
      </c>
      <c r="C64" s="74">
        <v>42.56</v>
      </c>
      <c r="D64" s="74">
        <v>42.56</v>
      </c>
      <c r="E64" s="74">
        <v>42.56</v>
      </c>
      <c r="F64" s="74">
        <v>42.56</v>
      </c>
      <c r="G64" s="74">
        <v>42.56</v>
      </c>
      <c r="H64" s="74">
        <v>42.56</v>
      </c>
      <c r="I64" s="74">
        <v>42.56</v>
      </c>
      <c r="J64" s="74">
        <v>42.56</v>
      </c>
      <c r="K64" s="74">
        <v>42.56</v>
      </c>
      <c r="L64" s="74">
        <v>42.56</v>
      </c>
      <c r="M64" s="74">
        <v>42.56</v>
      </c>
      <c r="N64" s="74">
        <v>42.56</v>
      </c>
      <c r="O64" s="74">
        <v>42.56</v>
      </c>
      <c r="P64" s="74">
        <v>42.56</v>
      </c>
      <c r="Q64" s="74">
        <v>42.56</v>
      </c>
      <c r="R64" s="74">
        <v>42.56</v>
      </c>
      <c r="S64" s="74">
        <v>42.56</v>
      </c>
      <c r="T64" s="74">
        <v>42.56</v>
      </c>
      <c r="U64" s="74">
        <v>42.56</v>
      </c>
      <c r="V64" s="74">
        <v>42.56</v>
      </c>
      <c r="W64" s="74">
        <v>42.56</v>
      </c>
      <c r="X64" s="74">
        <v>42.56</v>
      </c>
      <c r="Y64" s="81">
        <v>42.56</v>
      </c>
    </row>
    <row r="65" spans="1:25" s="62" customFormat="1" ht="18.75" customHeight="1" outlineLevel="1" thickBot="1" x14ac:dyDescent="0.25">
      <c r="A65" s="147" t="s">
        <v>11</v>
      </c>
      <c r="B65" s="77">
        <v>2.496</v>
      </c>
      <c r="C65" s="75">
        <v>2.496</v>
      </c>
      <c r="D65" s="75">
        <v>2.496</v>
      </c>
      <c r="E65" s="75">
        <v>2.496</v>
      </c>
      <c r="F65" s="75">
        <v>2.496</v>
      </c>
      <c r="G65" s="75">
        <v>2.496</v>
      </c>
      <c r="H65" s="75">
        <v>2.496</v>
      </c>
      <c r="I65" s="75">
        <v>2.496</v>
      </c>
      <c r="J65" s="75">
        <v>2.496</v>
      </c>
      <c r="K65" s="75">
        <v>2.496</v>
      </c>
      <c r="L65" s="75">
        <v>2.496</v>
      </c>
      <c r="M65" s="75">
        <v>2.496</v>
      </c>
      <c r="N65" s="75">
        <v>2.496</v>
      </c>
      <c r="O65" s="75">
        <v>2.496</v>
      </c>
      <c r="P65" s="75">
        <v>2.496</v>
      </c>
      <c r="Q65" s="75">
        <v>2.496</v>
      </c>
      <c r="R65" s="75">
        <v>2.496</v>
      </c>
      <c r="S65" s="75">
        <v>2.496</v>
      </c>
      <c r="T65" s="75">
        <v>2.496</v>
      </c>
      <c r="U65" s="75">
        <v>2.496</v>
      </c>
      <c r="V65" s="75">
        <v>2.496</v>
      </c>
      <c r="W65" s="75">
        <v>2.496</v>
      </c>
      <c r="X65" s="75">
        <v>2.496</v>
      </c>
      <c r="Y65" s="82">
        <v>2.496</v>
      </c>
    </row>
    <row r="66" spans="1:25" s="108" customFormat="1" ht="18.75" customHeight="1" thickBot="1" x14ac:dyDescent="0.25">
      <c r="A66" s="109">
        <v>15</v>
      </c>
      <c r="B66" s="138">
        <f t="shared" ref="B66:Y66" si="14">SUM(B67:B69)</f>
        <v>1001.5959999999999</v>
      </c>
      <c r="C66" s="139">
        <f t="shared" si="14"/>
        <v>998.42600000000004</v>
      </c>
      <c r="D66" s="139">
        <f t="shared" si="14"/>
        <v>996.04599999999994</v>
      </c>
      <c r="E66" s="139">
        <f t="shared" si="14"/>
        <v>1020.176</v>
      </c>
      <c r="F66" s="139">
        <f t="shared" si="14"/>
        <v>1008.1059999999999</v>
      </c>
      <c r="G66" s="139">
        <f t="shared" si="14"/>
        <v>1013.5959999999999</v>
      </c>
      <c r="H66" s="139">
        <f t="shared" si="14"/>
        <v>1053.8960000000002</v>
      </c>
      <c r="I66" s="139">
        <f t="shared" si="14"/>
        <v>1016.6460000000001</v>
      </c>
      <c r="J66" s="139">
        <f t="shared" si="14"/>
        <v>1017.266</v>
      </c>
      <c r="K66" s="140">
        <f t="shared" si="14"/>
        <v>1009.476</v>
      </c>
      <c r="L66" s="139">
        <f t="shared" si="14"/>
        <v>1008.6159999999999</v>
      </c>
      <c r="M66" s="141">
        <f t="shared" si="14"/>
        <v>1013.456</v>
      </c>
      <c r="N66" s="140">
        <f t="shared" si="14"/>
        <v>1001.936</v>
      </c>
      <c r="O66" s="139">
        <f t="shared" si="14"/>
        <v>994.28599999999994</v>
      </c>
      <c r="P66" s="141">
        <f t="shared" si="14"/>
        <v>1017.3559999999999</v>
      </c>
      <c r="Q66" s="142">
        <f t="shared" si="14"/>
        <v>1032.3860000000002</v>
      </c>
      <c r="R66" s="139">
        <f t="shared" si="14"/>
        <v>1029.836</v>
      </c>
      <c r="S66" s="142">
        <f t="shared" si="14"/>
        <v>1010.8359999999999</v>
      </c>
      <c r="T66" s="139">
        <f t="shared" si="14"/>
        <v>1003.936</v>
      </c>
      <c r="U66" s="139">
        <f t="shared" si="14"/>
        <v>985.36599999999987</v>
      </c>
      <c r="V66" s="139">
        <f t="shared" si="14"/>
        <v>969.66600000000005</v>
      </c>
      <c r="W66" s="139">
        <f t="shared" si="14"/>
        <v>990.12600000000009</v>
      </c>
      <c r="X66" s="139">
        <f t="shared" si="14"/>
        <v>993.82599999999991</v>
      </c>
      <c r="Y66" s="143">
        <f t="shared" si="14"/>
        <v>989.13600000000008</v>
      </c>
    </row>
    <row r="67" spans="1:25" s="62" customFormat="1" ht="18.75" customHeight="1" outlineLevel="1" x14ac:dyDescent="0.2">
      <c r="A67" s="56" t="s">
        <v>8</v>
      </c>
      <c r="B67" s="70">
        <f>'март (3 цк)'!B81</f>
        <v>956.54</v>
      </c>
      <c r="C67" s="70">
        <f>'март (3 цк)'!C81</f>
        <v>953.37</v>
      </c>
      <c r="D67" s="70">
        <f>'март (3 цк)'!D81</f>
        <v>950.99</v>
      </c>
      <c r="E67" s="70">
        <f>'март (3 цк)'!E81</f>
        <v>975.12</v>
      </c>
      <c r="F67" s="70">
        <f>'март (3 цк)'!F81</f>
        <v>963.05</v>
      </c>
      <c r="G67" s="70">
        <f>'март (3 цк)'!G81</f>
        <v>968.54</v>
      </c>
      <c r="H67" s="70">
        <f>'март (3 цк)'!H81</f>
        <v>1008.84</v>
      </c>
      <c r="I67" s="70">
        <f>'март (3 цк)'!I81</f>
        <v>971.59</v>
      </c>
      <c r="J67" s="70">
        <f>'март (3 цк)'!J81</f>
        <v>972.21</v>
      </c>
      <c r="K67" s="70">
        <f>'март (3 цк)'!K81</f>
        <v>964.42</v>
      </c>
      <c r="L67" s="70">
        <f>'март (3 цк)'!L81</f>
        <v>963.56</v>
      </c>
      <c r="M67" s="70">
        <f>'март (3 цк)'!M81</f>
        <v>968.4</v>
      </c>
      <c r="N67" s="70">
        <f>'март (3 цк)'!N81</f>
        <v>956.88</v>
      </c>
      <c r="O67" s="70">
        <f>'март (3 цк)'!O81</f>
        <v>949.23</v>
      </c>
      <c r="P67" s="70">
        <f>'март (3 цк)'!P81</f>
        <v>972.3</v>
      </c>
      <c r="Q67" s="70">
        <f>'март (3 цк)'!Q81</f>
        <v>987.33</v>
      </c>
      <c r="R67" s="70">
        <f>'март (3 цк)'!R81</f>
        <v>984.78</v>
      </c>
      <c r="S67" s="70">
        <f>'март (3 цк)'!S81</f>
        <v>965.78</v>
      </c>
      <c r="T67" s="70">
        <f>'март (3 цк)'!T81</f>
        <v>958.88</v>
      </c>
      <c r="U67" s="70">
        <f>'март (3 цк)'!U81</f>
        <v>940.31</v>
      </c>
      <c r="V67" s="70">
        <f>'март (3 цк)'!V81</f>
        <v>924.61</v>
      </c>
      <c r="W67" s="70">
        <f>'март (3 цк)'!W81</f>
        <v>945.07</v>
      </c>
      <c r="X67" s="70">
        <f>'март (3 цк)'!X81</f>
        <v>948.77</v>
      </c>
      <c r="Y67" s="70">
        <f>'март (3 цк)'!Y81</f>
        <v>944.08</v>
      </c>
    </row>
    <row r="68" spans="1:25" s="62" customFormat="1" ht="18.75" customHeight="1" outlineLevel="1" x14ac:dyDescent="0.2">
      <c r="A68" s="57" t="s">
        <v>9</v>
      </c>
      <c r="B68" s="76">
        <v>42.56</v>
      </c>
      <c r="C68" s="74">
        <v>42.56</v>
      </c>
      <c r="D68" s="74">
        <v>42.56</v>
      </c>
      <c r="E68" s="74">
        <v>42.56</v>
      </c>
      <c r="F68" s="74">
        <v>42.56</v>
      </c>
      <c r="G68" s="74">
        <v>42.56</v>
      </c>
      <c r="H68" s="74">
        <v>42.56</v>
      </c>
      <c r="I68" s="74">
        <v>42.56</v>
      </c>
      <c r="J68" s="74">
        <v>42.56</v>
      </c>
      <c r="K68" s="74">
        <v>42.56</v>
      </c>
      <c r="L68" s="74">
        <v>42.56</v>
      </c>
      <c r="M68" s="74">
        <v>42.56</v>
      </c>
      <c r="N68" s="74">
        <v>42.56</v>
      </c>
      <c r="O68" s="74">
        <v>42.56</v>
      </c>
      <c r="P68" s="74">
        <v>42.56</v>
      </c>
      <c r="Q68" s="74">
        <v>42.56</v>
      </c>
      <c r="R68" s="74">
        <v>42.56</v>
      </c>
      <c r="S68" s="74">
        <v>42.56</v>
      </c>
      <c r="T68" s="74">
        <v>42.56</v>
      </c>
      <c r="U68" s="74">
        <v>42.56</v>
      </c>
      <c r="V68" s="74">
        <v>42.56</v>
      </c>
      <c r="W68" s="74">
        <v>42.56</v>
      </c>
      <c r="X68" s="74">
        <v>42.56</v>
      </c>
      <c r="Y68" s="81">
        <v>42.56</v>
      </c>
    </row>
    <row r="69" spans="1:25" s="62" customFormat="1" ht="18.75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108" customFormat="1" ht="18.75" customHeight="1" thickBot="1" x14ac:dyDescent="0.25">
      <c r="A70" s="112">
        <v>16</v>
      </c>
      <c r="B70" s="138">
        <f t="shared" ref="B70:Y70" si="15">SUM(B71:B73)</f>
        <v>1074.876</v>
      </c>
      <c r="C70" s="139">
        <f t="shared" si="15"/>
        <v>1061.1660000000002</v>
      </c>
      <c r="D70" s="139">
        <f t="shared" si="15"/>
        <v>1052.3860000000002</v>
      </c>
      <c r="E70" s="139">
        <f t="shared" si="15"/>
        <v>1040.4460000000001</v>
      </c>
      <c r="F70" s="139">
        <f t="shared" si="15"/>
        <v>1097.7060000000001</v>
      </c>
      <c r="G70" s="139">
        <f t="shared" si="15"/>
        <v>1061.8960000000002</v>
      </c>
      <c r="H70" s="139">
        <f t="shared" si="15"/>
        <v>1045.3960000000002</v>
      </c>
      <c r="I70" s="139">
        <f t="shared" si="15"/>
        <v>1054.306</v>
      </c>
      <c r="J70" s="139">
        <f t="shared" si="15"/>
        <v>1073.0160000000001</v>
      </c>
      <c r="K70" s="140">
        <f t="shared" si="15"/>
        <v>1073.116</v>
      </c>
      <c r="L70" s="139">
        <f t="shared" si="15"/>
        <v>1077.826</v>
      </c>
      <c r="M70" s="141">
        <f t="shared" si="15"/>
        <v>1078.046</v>
      </c>
      <c r="N70" s="140">
        <f t="shared" si="15"/>
        <v>1047.7160000000001</v>
      </c>
      <c r="O70" s="139">
        <f t="shared" si="15"/>
        <v>1041.1760000000002</v>
      </c>
      <c r="P70" s="141">
        <f t="shared" si="15"/>
        <v>1090.4259999999999</v>
      </c>
      <c r="Q70" s="142">
        <f t="shared" si="15"/>
        <v>1120.306</v>
      </c>
      <c r="R70" s="139">
        <f t="shared" si="15"/>
        <v>1218.5160000000001</v>
      </c>
      <c r="S70" s="142">
        <f t="shared" si="15"/>
        <v>1159.386</v>
      </c>
      <c r="T70" s="139">
        <f t="shared" si="15"/>
        <v>1133.9159999999999</v>
      </c>
      <c r="U70" s="139">
        <f t="shared" si="15"/>
        <v>1111.6659999999999</v>
      </c>
      <c r="V70" s="139">
        <f t="shared" si="15"/>
        <v>1061.8860000000002</v>
      </c>
      <c r="W70" s="139">
        <f t="shared" si="15"/>
        <v>1047.306</v>
      </c>
      <c r="X70" s="139">
        <f t="shared" si="15"/>
        <v>1058.2760000000001</v>
      </c>
      <c r="Y70" s="143">
        <f t="shared" si="15"/>
        <v>1077.056</v>
      </c>
    </row>
    <row r="71" spans="1:25" s="62" customFormat="1" ht="18.75" customHeight="1" outlineLevel="1" x14ac:dyDescent="0.2">
      <c r="A71" s="157" t="s">
        <v>8</v>
      </c>
      <c r="B71" s="70">
        <f>'март (3 цк)'!B86</f>
        <v>1029.82</v>
      </c>
      <c r="C71" s="70">
        <f>'март (3 цк)'!C86</f>
        <v>1016.11</v>
      </c>
      <c r="D71" s="70">
        <f>'март (3 цк)'!D86</f>
        <v>1007.33</v>
      </c>
      <c r="E71" s="70">
        <f>'март (3 цк)'!E86</f>
        <v>995.39</v>
      </c>
      <c r="F71" s="70">
        <f>'март (3 цк)'!F86</f>
        <v>1052.6500000000001</v>
      </c>
      <c r="G71" s="70">
        <f>'март (3 цк)'!G86</f>
        <v>1016.84</v>
      </c>
      <c r="H71" s="70">
        <f>'март (3 цк)'!H86</f>
        <v>1000.34</v>
      </c>
      <c r="I71" s="70">
        <f>'март (3 цк)'!I86</f>
        <v>1009.25</v>
      </c>
      <c r="J71" s="70">
        <f>'март (3 цк)'!J86</f>
        <v>1027.96</v>
      </c>
      <c r="K71" s="70">
        <f>'март (3 цк)'!K86</f>
        <v>1028.06</v>
      </c>
      <c r="L71" s="70">
        <f>'март (3 цк)'!L86</f>
        <v>1032.77</v>
      </c>
      <c r="M71" s="70">
        <f>'март (3 цк)'!M86</f>
        <v>1032.99</v>
      </c>
      <c r="N71" s="70">
        <f>'март (3 цк)'!N86</f>
        <v>1002.66</v>
      </c>
      <c r="O71" s="70">
        <f>'март (3 цк)'!O86</f>
        <v>996.12</v>
      </c>
      <c r="P71" s="70">
        <f>'март (3 цк)'!P86</f>
        <v>1045.3699999999999</v>
      </c>
      <c r="Q71" s="70">
        <f>'март (3 цк)'!Q86</f>
        <v>1075.25</v>
      </c>
      <c r="R71" s="70">
        <f>'март (3 цк)'!R86</f>
        <v>1173.46</v>
      </c>
      <c r="S71" s="70">
        <f>'март (3 цк)'!S86</f>
        <v>1114.33</v>
      </c>
      <c r="T71" s="70">
        <f>'март (3 цк)'!T86</f>
        <v>1088.8599999999999</v>
      </c>
      <c r="U71" s="70">
        <f>'март (3 цк)'!U86</f>
        <v>1066.6099999999999</v>
      </c>
      <c r="V71" s="70">
        <f>'март (3 цк)'!V86</f>
        <v>1016.83</v>
      </c>
      <c r="W71" s="70">
        <f>'март (3 цк)'!W86</f>
        <v>1002.25</v>
      </c>
      <c r="X71" s="70">
        <f>'март (3 цк)'!X86</f>
        <v>1013.22</v>
      </c>
      <c r="Y71" s="70">
        <f>'март (3 цк)'!Y86</f>
        <v>1032</v>
      </c>
    </row>
    <row r="72" spans="1:25" s="62" customFormat="1" ht="18.75" customHeight="1" outlineLevel="1" x14ac:dyDescent="0.2">
      <c r="A72" s="53" t="s">
        <v>9</v>
      </c>
      <c r="B72" s="76">
        <v>42.56</v>
      </c>
      <c r="C72" s="74">
        <v>42.56</v>
      </c>
      <c r="D72" s="74">
        <v>42.56</v>
      </c>
      <c r="E72" s="74">
        <v>42.56</v>
      </c>
      <c r="F72" s="74">
        <v>42.56</v>
      </c>
      <c r="G72" s="74">
        <v>42.56</v>
      </c>
      <c r="H72" s="74">
        <v>42.56</v>
      </c>
      <c r="I72" s="74">
        <v>42.56</v>
      </c>
      <c r="J72" s="74">
        <v>42.56</v>
      </c>
      <c r="K72" s="74">
        <v>42.56</v>
      </c>
      <c r="L72" s="74">
        <v>42.56</v>
      </c>
      <c r="M72" s="74">
        <v>42.56</v>
      </c>
      <c r="N72" s="74">
        <v>42.56</v>
      </c>
      <c r="O72" s="74">
        <v>42.56</v>
      </c>
      <c r="P72" s="74">
        <v>42.56</v>
      </c>
      <c r="Q72" s="74">
        <v>42.56</v>
      </c>
      <c r="R72" s="74">
        <v>42.56</v>
      </c>
      <c r="S72" s="74">
        <v>42.56</v>
      </c>
      <c r="T72" s="74">
        <v>42.56</v>
      </c>
      <c r="U72" s="74">
        <v>42.56</v>
      </c>
      <c r="V72" s="74">
        <v>42.56</v>
      </c>
      <c r="W72" s="74">
        <v>42.56</v>
      </c>
      <c r="X72" s="74">
        <v>42.56</v>
      </c>
      <c r="Y72" s="81">
        <v>42.56</v>
      </c>
    </row>
    <row r="73" spans="1:25" s="62" customFormat="1" ht="18.75" customHeight="1" outlineLevel="1" thickBot="1" x14ac:dyDescent="0.25">
      <c r="A73" s="158" t="s">
        <v>11</v>
      </c>
      <c r="B73" s="77">
        <v>2.496</v>
      </c>
      <c r="C73" s="75">
        <v>2.496</v>
      </c>
      <c r="D73" s="75">
        <v>2.496</v>
      </c>
      <c r="E73" s="75">
        <v>2.496</v>
      </c>
      <c r="F73" s="75">
        <v>2.496</v>
      </c>
      <c r="G73" s="75">
        <v>2.496</v>
      </c>
      <c r="H73" s="75">
        <v>2.496</v>
      </c>
      <c r="I73" s="75">
        <v>2.496</v>
      </c>
      <c r="J73" s="75">
        <v>2.496</v>
      </c>
      <c r="K73" s="75">
        <v>2.496</v>
      </c>
      <c r="L73" s="75">
        <v>2.496</v>
      </c>
      <c r="M73" s="75">
        <v>2.496</v>
      </c>
      <c r="N73" s="75">
        <v>2.496</v>
      </c>
      <c r="O73" s="75">
        <v>2.496</v>
      </c>
      <c r="P73" s="75">
        <v>2.496</v>
      </c>
      <c r="Q73" s="75">
        <v>2.496</v>
      </c>
      <c r="R73" s="75">
        <v>2.496</v>
      </c>
      <c r="S73" s="75">
        <v>2.496</v>
      </c>
      <c r="T73" s="75">
        <v>2.496</v>
      </c>
      <c r="U73" s="75">
        <v>2.496</v>
      </c>
      <c r="V73" s="75">
        <v>2.496</v>
      </c>
      <c r="W73" s="75">
        <v>2.496</v>
      </c>
      <c r="X73" s="75">
        <v>2.496</v>
      </c>
      <c r="Y73" s="82">
        <v>2.496</v>
      </c>
    </row>
    <row r="74" spans="1:25" s="108" customFormat="1" ht="18.75" customHeight="1" thickBot="1" x14ac:dyDescent="0.25">
      <c r="A74" s="109">
        <v>17</v>
      </c>
      <c r="B74" s="138">
        <f t="shared" ref="B74:Y74" si="16">SUM(B75:B77)</f>
        <v>1076.066</v>
      </c>
      <c r="C74" s="139">
        <f t="shared" si="16"/>
        <v>1097.046</v>
      </c>
      <c r="D74" s="139">
        <f t="shared" si="16"/>
        <v>1092.076</v>
      </c>
      <c r="E74" s="139">
        <f t="shared" si="16"/>
        <v>1109.576</v>
      </c>
      <c r="F74" s="139">
        <f t="shared" si="16"/>
        <v>1109.4960000000001</v>
      </c>
      <c r="G74" s="139">
        <f t="shared" si="16"/>
        <v>1101.9860000000001</v>
      </c>
      <c r="H74" s="139">
        <f t="shared" si="16"/>
        <v>1112.6860000000001</v>
      </c>
      <c r="I74" s="139">
        <f t="shared" si="16"/>
        <v>1103.4360000000001</v>
      </c>
      <c r="J74" s="139">
        <f t="shared" si="16"/>
        <v>1160.066</v>
      </c>
      <c r="K74" s="140">
        <f t="shared" si="16"/>
        <v>1131.7360000000001</v>
      </c>
      <c r="L74" s="139">
        <f t="shared" si="16"/>
        <v>1104.2260000000001</v>
      </c>
      <c r="M74" s="141">
        <f t="shared" si="16"/>
        <v>1116.296</v>
      </c>
      <c r="N74" s="140">
        <f t="shared" si="16"/>
        <v>1092.9660000000001</v>
      </c>
      <c r="O74" s="139">
        <f t="shared" si="16"/>
        <v>1096.356</v>
      </c>
      <c r="P74" s="141">
        <f t="shared" si="16"/>
        <v>1078.596</v>
      </c>
      <c r="Q74" s="142">
        <f t="shared" si="16"/>
        <v>1148.1659999999999</v>
      </c>
      <c r="R74" s="139">
        <f t="shared" si="16"/>
        <v>1141.7160000000001</v>
      </c>
      <c r="S74" s="142">
        <f t="shared" si="16"/>
        <v>1088.566</v>
      </c>
      <c r="T74" s="139">
        <f t="shared" si="16"/>
        <v>1094.4360000000001</v>
      </c>
      <c r="U74" s="139">
        <f t="shared" si="16"/>
        <v>1094.4259999999999</v>
      </c>
      <c r="V74" s="139">
        <f t="shared" si="16"/>
        <v>1099.106</v>
      </c>
      <c r="W74" s="139">
        <f t="shared" si="16"/>
        <v>1078.7060000000001</v>
      </c>
      <c r="X74" s="139">
        <f t="shared" si="16"/>
        <v>1068.556</v>
      </c>
      <c r="Y74" s="143">
        <f t="shared" si="16"/>
        <v>1058.336</v>
      </c>
    </row>
    <row r="75" spans="1:25" s="62" customFormat="1" ht="18.75" customHeight="1" outlineLevel="1" x14ac:dyDescent="0.2">
      <c r="A75" s="157" t="s">
        <v>8</v>
      </c>
      <c r="B75" s="70">
        <f>'март (3 цк)'!B91</f>
        <v>1031.01</v>
      </c>
      <c r="C75" s="70">
        <f>'март (3 цк)'!C91</f>
        <v>1051.99</v>
      </c>
      <c r="D75" s="70">
        <f>'март (3 цк)'!D91</f>
        <v>1047.02</v>
      </c>
      <c r="E75" s="70">
        <f>'март (3 цк)'!E91</f>
        <v>1064.52</v>
      </c>
      <c r="F75" s="70">
        <f>'март (3 цк)'!F91</f>
        <v>1064.44</v>
      </c>
      <c r="G75" s="70">
        <f>'март (3 цк)'!G91</f>
        <v>1056.93</v>
      </c>
      <c r="H75" s="70">
        <f>'март (3 цк)'!H91</f>
        <v>1067.6300000000001</v>
      </c>
      <c r="I75" s="70">
        <f>'март (3 цк)'!I91</f>
        <v>1058.3800000000001</v>
      </c>
      <c r="J75" s="70">
        <f>'март (3 цк)'!J91</f>
        <v>1115.01</v>
      </c>
      <c r="K75" s="70">
        <f>'март (3 цк)'!K91</f>
        <v>1086.68</v>
      </c>
      <c r="L75" s="70">
        <f>'март (3 цк)'!L91</f>
        <v>1059.17</v>
      </c>
      <c r="M75" s="70">
        <f>'март (3 цк)'!M91</f>
        <v>1071.24</v>
      </c>
      <c r="N75" s="70">
        <f>'март (3 цк)'!N91</f>
        <v>1047.9100000000001</v>
      </c>
      <c r="O75" s="70">
        <f>'март (3 цк)'!O91</f>
        <v>1051.3</v>
      </c>
      <c r="P75" s="70">
        <f>'март (3 цк)'!P91</f>
        <v>1033.54</v>
      </c>
      <c r="Q75" s="70">
        <f>'март (3 цк)'!Q91</f>
        <v>1103.1099999999999</v>
      </c>
      <c r="R75" s="70">
        <f>'март (3 цк)'!R91</f>
        <v>1096.6600000000001</v>
      </c>
      <c r="S75" s="70">
        <f>'март (3 цк)'!S91</f>
        <v>1043.51</v>
      </c>
      <c r="T75" s="70">
        <f>'март (3 цк)'!T91</f>
        <v>1049.3800000000001</v>
      </c>
      <c r="U75" s="70">
        <f>'март (3 цк)'!U91</f>
        <v>1049.3699999999999</v>
      </c>
      <c r="V75" s="70">
        <f>'март (3 цк)'!V91</f>
        <v>1054.05</v>
      </c>
      <c r="W75" s="70">
        <f>'март (3 цк)'!W91</f>
        <v>1033.6500000000001</v>
      </c>
      <c r="X75" s="70">
        <f>'март (3 цк)'!X91</f>
        <v>1023.5</v>
      </c>
      <c r="Y75" s="70">
        <f>'март (3 цк)'!Y91</f>
        <v>1013.28</v>
      </c>
    </row>
    <row r="76" spans="1:25" s="62" customFormat="1" ht="18.75" customHeight="1" outlineLevel="1" x14ac:dyDescent="0.2">
      <c r="A76" s="53" t="s">
        <v>9</v>
      </c>
      <c r="B76" s="76">
        <v>42.56</v>
      </c>
      <c r="C76" s="74">
        <v>42.56</v>
      </c>
      <c r="D76" s="74">
        <v>42.56</v>
      </c>
      <c r="E76" s="74">
        <v>42.56</v>
      </c>
      <c r="F76" s="74">
        <v>42.56</v>
      </c>
      <c r="G76" s="74">
        <v>42.56</v>
      </c>
      <c r="H76" s="74">
        <v>42.56</v>
      </c>
      <c r="I76" s="74">
        <v>42.56</v>
      </c>
      <c r="J76" s="74">
        <v>42.56</v>
      </c>
      <c r="K76" s="74">
        <v>42.56</v>
      </c>
      <c r="L76" s="74">
        <v>42.56</v>
      </c>
      <c r="M76" s="74">
        <v>42.56</v>
      </c>
      <c r="N76" s="74">
        <v>42.56</v>
      </c>
      <c r="O76" s="74">
        <v>42.56</v>
      </c>
      <c r="P76" s="74">
        <v>42.56</v>
      </c>
      <c r="Q76" s="74">
        <v>42.56</v>
      </c>
      <c r="R76" s="74">
        <v>42.56</v>
      </c>
      <c r="S76" s="74">
        <v>42.56</v>
      </c>
      <c r="T76" s="74">
        <v>42.56</v>
      </c>
      <c r="U76" s="74">
        <v>42.56</v>
      </c>
      <c r="V76" s="74">
        <v>42.56</v>
      </c>
      <c r="W76" s="74">
        <v>42.56</v>
      </c>
      <c r="X76" s="74">
        <v>42.56</v>
      </c>
      <c r="Y76" s="81">
        <v>42.56</v>
      </c>
    </row>
    <row r="77" spans="1:25" s="62" customFormat="1" ht="18.75" customHeight="1" outlineLevel="1" thickBot="1" x14ac:dyDescent="0.25">
      <c r="A77" s="158" t="s">
        <v>11</v>
      </c>
      <c r="B77" s="77">
        <v>2.496</v>
      </c>
      <c r="C77" s="75">
        <v>2.496</v>
      </c>
      <c r="D77" s="75">
        <v>2.496</v>
      </c>
      <c r="E77" s="75">
        <v>2.496</v>
      </c>
      <c r="F77" s="75">
        <v>2.496</v>
      </c>
      <c r="G77" s="75">
        <v>2.496</v>
      </c>
      <c r="H77" s="75">
        <v>2.496</v>
      </c>
      <c r="I77" s="75">
        <v>2.496</v>
      </c>
      <c r="J77" s="75">
        <v>2.496</v>
      </c>
      <c r="K77" s="75">
        <v>2.496</v>
      </c>
      <c r="L77" s="75">
        <v>2.496</v>
      </c>
      <c r="M77" s="75">
        <v>2.496</v>
      </c>
      <c r="N77" s="75">
        <v>2.496</v>
      </c>
      <c r="O77" s="75">
        <v>2.496</v>
      </c>
      <c r="P77" s="75">
        <v>2.496</v>
      </c>
      <c r="Q77" s="75">
        <v>2.496</v>
      </c>
      <c r="R77" s="75">
        <v>2.496</v>
      </c>
      <c r="S77" s="75">
        <v>2.496</v>
      </c>
      <c r="T77" s="75">
        <v>2.496</v>
      </c>
      <c r="U77" s="75">
        <v>2.496</v>
      </c>
      <c r="V77" s="75">
        <v>2.496</v>
      </c>
      <c r="W77" s="75">
        <v>2.496</v>
      </c>
      <c r="X77" s="75">
        <v>2.496</v>
      </c>
      <c r="Y77" s="82">
        <v>2.496</v>
      </c>
    </row>
    <row r="78" spans="1:25" s="108" customFormat="1" ht="18.75" customHeight="1" thickBot="1" x14ac:dyDescent="0.25">
      <c r="A78" s="110">
        <v>18</v>
      </c>
      <c r="B78" s="138">
        <f t="shared" ref="B78:Y78" si="17">SUM(B79:B81)</f>
        <v>1096.9360000000001</v>
      </c>
      <c r="C78" s="139">
        <f t="shared" si="17"/>
        <v>1071.0260000000001</v>
      </c>
      <c r="D78" s="139">
        <f t="shared" si="17"/>
        <v>1085.136</v>
      </c>
      <c r="E78" s="139">
        <f t="shared" si="17"/>
        <v>1089.846</v>
      </c>
      <c r="F78" s="139">
        <f t="shared" si="17"/>
        <v>1077.0160000000001</v>
      </c>
      <c r="G78" s="139">
        <f t="shared" si="17"/>
        <v>1072.356</v>
      </c>
      <c r="H78" s="139">
        <f t="shared" si="17"/>
        <v>1073.7860000000001</v>
      </c>
      <c r="I78" s="139">
        <f t="shared" si="17"/>
        <v>1058.2260000000001</v>
      </c>
      <c r="J78" s="139">
        <f t="shared" si="17"/>
        <v>1036.066</v>
      </c>
      <c r="K78" s="140">
        <f t="shared" si="17"/>
        <v>1031.116</v>
      </c>
      <c r="L78" s="139">
        <f t="shared" si="17"/>
        <v>1031.2160000000001</v>
      </c>
      <c r="M78" s="141">
        <f t="shared" si="17"/>
        <v>1038.576</v>
      </c>
      <c r="N78" s="140">
        <f t="shared" si="17"/>
        <v>1077.836</v>
      </c>
      <c r="O78" s="139">
        <f t="shared" si="17"/>
        <v>1073.546</v>
      </c>
      <c r="P78" s="141">
        <f t="shared" si="17"/>
        <v>1078.4059999999999</v>
      </c>
      <c r="Q78" s="142">
        <f t="shared" si="17"/>
        <v>1089.4560000000001</v>
      </c>
      <c r="R78" s="139">
        <f t="shared" si="17"/>
        <v>1078.806</v>
      </c>
      <c r="S78" s="142">
        <f t="shared" si="17"/>
        <v>1092.876</v>
      </c>
      <c r="T78" s="139">
        <f t="shared" si="17"/>
        <v>1087.9159999999999</v>
      </c>
      <c r="U78" s="139">
        <f t="shared" si="17"/>
        <v>1080.866</v>
      </c>
      <c r="V78" s="139">
        <f t="shared" si="17"/>
        <v>1060.2660000000001</v>
      </c>
      <c r="W78" s="139">
        <f t="shared" si="17"/>
        <v>1084.866</v>
      </c>
      <c r="X78" s="139">
        <f t="shared" si="17"/>
        <v>1077.5260000000001</v>
      </c>
      <c r="Y78" s="143">
        <f t="shared" si="17"/>
        <v>1072.4460000000001</v>
      </c>
    </row>
    <row r="79" spans="1:25" s="62" customFormat="1" ht="18.75" customHeight="1" outlineLevel="1" x14ac:dyDescent="0.2">
      <c r="A79" s="56" t="s">
        <v>8</v>
      </c>
      <c r="B79" s="70">
        <f>'март (3 цк)'!B96</f>
        <v>1051.8800000000001</v>
      </c>
      <c r="C79" s="70">
        <f>'март (3 цк)'!C96</f>
        <v>1025.97</v>
      </c>
      <c r="D79" s="70">
        <f>'март (3 цк)'!D96</f>
        <v>1040.08</v>
      </c>
      <c r="E79" s="70">
        <f>'март (3 цк)'!E96</f>
        <v>1044.79</v>
      </c>
      <c r="F79" s="70">
        <f>'март (3 цк)'!F96</f>
        <v>1031.96</v>
      </c>
      <c r="G79" s="70">
        <f>'март (3 цк)'!G96</f>
        <v>1027.3</v>
      </c>
      <c r="H79" s="70">
        <f>'март (3 цк)'!H96</f>
        <v>1028.73</v>
      </c>
      <c r="I79" s="70">
        <f>'март (3 цк)'!I96</f>
        <v>1013.17</v>
      </c>
      <c r="J79" s="70">
        <f>'март (3 цк)'!J96</f>
        <v>991.01</v>
      </c>
      <c r="K79" s="70">
        <f>'март (3 цк)'!K96</f>
        <v>986.06</v>
      </c>
      <c r="L79" s="70">
        <f>'март (3 цк)'!L96</f>
        <v>986.16</v>
      </c>
      <c r="M79" s="70">
        <f>'март (3 цк)'!M96</f>
        <v>993.52</v>
      </c>
      <c r="N79" s="70">
        <f>'март (3 цк)'!N96</f>
        <v>1032.78</v>
      </c>
      <c r="O79" s="70">
        <f>'март (3 цк)'!O96</f>
        <v>1028.49</v>
      </c>
      <c r="P79" s="70">
        <f>'март (3 цк)'!P96</f>
        <v>1033.3499999999999</v>
      </c>
      <c r="Q79" s="70">
        <f>'март (3 цк)'!Q96</f>
        <v>1044.4000000000001</v>
      </c>
      <c r="R79" s="70">
        <f>'март (3 цк)'!R96</f>
        <v>1033.75</v>
      </c>
      <c r="S79" s="70">
        <f>'март (3 цк)'!S96</f>
        <v>1047.82</v>
      </c>
      <c r="T79" s="70">
        <f>'март (3 цк)'!T96</f>
        <v>1042.8599999999999</v>
      </c>
      <c r="U79" s="70">
        <f>'март (3 цк)'!U96</f>
        <v>1035.81</v>
      </c>
      <c r="V79" s="70">
        <f>'март (3 цк)'!V96</f>
        <v>1015.21</v>
      </c>
      <c r="W79" s="70">
        <f>'март (3 цк)'!W96</f>
        <v>1039.81</v>
      </c>
      <c r="X79" s="70">
        <f>'март (3 цк)'!X96</f>
        <v>1032.47</v>
      </c>
      <c r="Y79" s="70">
        <f>'март (3 цк)'!Y96</f>
        <v>1027.3900000000001</v>
      </c>
    </row>
    <row r="80" spans="1:25" s="62" customFormat="1" ht="18.75" customHeight="1" outlineLevel="1" x14ac:dyDescent="0.2">
      <c r="A80" s="57" t="s">
        <v>9</v>
      </c>
      <c r="B80" s="76">
        <v>42.56</v>
      </c>
      <c r="C80" s="74">
        <v>42.56</v>
      </c>
      <c r="D80" s="74">
        <v>42.56</v>
      </c>
      <c r="E80" s="74">
        <v>42.56</v>
      </c>
      <c r="F80" s="74">
        <v>42.56</v>
      </c>
      <c r="G80" s="74">
        <v>42.56</v>
      </c>
      <c r="H80" s="74">
        <v>42.56</v>
      </c>
      <c r="I80" s="74">
        <v>42.56</v>
      </c>
      <c r="J80" s="74">
        <v>42.56</v>
      </c>
      <c r="K80" s="74">
        <v>42.56</v>
      </c>
      <c r="L80" s="74">
        <v>42.56</v>
      </c>
      <c r="M80" s="74">
        <v>42.56</v>
      </c>
      <c r="N80" s="74">
        <v>42.56</v>
      </c>
      <c r="O80" s="74">
        <v>42.56</v>
      </c>
      <c r="P80" s="74">
        <v>42.56</v>
      </c>
      <c r="Q80" s="74">
        <v>42.56</v>
      </c>
      <c r="R80" s="74">
        <v>42.56</v>
      </c>
      <c r="S80" s="74">
        <v>42.56</v>
      </c>
      <c r="T80" s="74">
        <v>42.56</v>
      </c>
      <c r="U80" s="74">
        <v>42.56</v>
      </c>
      <c r="V80" s="74">
        <v>42.56</v>
      </c>
      <c r="W80" s="74">
        <v>42.56</v>
      </c>
      <c r="X80" s="74">
        <v>42.56</v>
      </c>
      <c r="Y80" s="81">
        <v>42.56</v>
      </c>
    </row>
    <row r="81" spans="1:25" s="62" customFormat="1" ht="18.75" customHeight="1" outlineLevel="1" thickBot="1" x14ac:dyDescent="0.25">
      <c r="A81" s="147" t="s">
        <v>11</v>
      </c>
      <c r="B81" s="77">
        <v>2.496</v>
      </c>
      <c r="C81" s="75">
        <v>2.496</v>
      </c>
      <c r="D81" s="75">
        <v>2.496</v>
      </c>
      <c r="E81" s="75">
        <v>2.496</v>
      </c>
      <c r="F81" s="75">
        <v>2.496</v>
      </c>
      <c r="G81" s="75">
        <v>2.496</v>
      </c>
      <c r="H81" s="75">
        <v>2.496</v>
      </c>
      <c r="I81" s="75">
        <v>2.496</v>
      </c>
      <c r="J81" s="75">
        <v>2.496</v>
      </c>
      <c r="K81" s="75">
        <v>2.496</v>
      </c>
      <c r="L81" s="75">
        <v>2.496</v>
      </c>
      <c r="M81" s="75">
        <v>2.496</v>
      </c>
      <c r="N81" s="75">
        <v>2.496</v>
      </c>
      <c r="O81" s="75">
        <v>2.496</v>
      </c>
      <c r="P81" s="75">
        <v>2.496</v>
      </c>
      <c r="Q81" s="75">
        <v>2.496</v>
      </c>
      <c r="R81" s="75">
        <v>2.496</v>
      </c>
      <c r="S81" s="75">
        <v>2.496</v>
      </c>
      <c r="T81" s="75">
        <v>2.496</v>
      </c>
      <c r="U81" s="75">
        <v>2.496</v>
      </c>
      <c r="V81" s="75">
        <v>2.496</v>
      </c>
      <c r="W81" s="75">
        <v>2.496</v>
      </c>
      <c r="X81" s="75">
        <v>2.496</v>
      </c>
      <c r="Y81" s="82">
        <v>2.496</v>
      </c>
    </row>
    <row r="82" spans="1:25" s="108" customFormat="1" ht="18.75" customHeight="1" thickBot="1" x14ac:dyDescent="0.25">
      <c r="A82" s="112">
        <v>19</v>
      </c>
      <c r="B82" s="138">
        <f t="shared" ref="B82:Y82" si="18">SUM(B83:B85)</f>
        <v>981.39600000000007</v>
      </c>
      <c r="C82" s="139">
        <f t="shared" si="18"/>
        <v>980.30599999999993</v>
      </c>
      <c r="D82" s="139">
        <f t="shared" si="18"/>
        <v>977.96600000000001</v>
      </c>
      <c r="E82" s="139">
        <f t="shared" si="18"/>
        <v>992.98599999999999</v>
      </c>
      <c r="F82" s="139">
        <f t="shared" si="18"/>
        <v>989.20600000000002</v>
      </c>
      <c r="G82" s="139">
        <f t="shared" si="18"/>
        <v>996.8359999999999</v>
      </c>
      <c r="H82" s="139">
        <f t="shared" si="18"/>
        <v>1000.236</v>
      </c>
      <c r="I82" s="139">
        <f t="shared" si="18"/>
        <v>993.78599999999994</v>
      </c>
      <c r="J82" s="139">
        <f t="shared" si="18"/>
        <v>983.90600000000006</v>
      </c>
      <c r="K82" s="140">
        <f t="shared" si="18"/>
        <v>977.92600000000004</v>
      </c>
      <c r="L82" s="139">
        <f t="shared" si="18"/>
        <v>978.78599999999994</v>
      </c>
      <c r="M82" s="141">
        <f t="shared" si="18"/>
        <v>978.28599999999994</v>
      </c>
      <c r="N82" s="140">
        <f t="shared" si="18"/>
        <v>999.82599999999991</v>
      </c>
      <c r="O82" s="139">
        <f t="shared" si="18"/>
        <v>985.88600000000008</v>
      </c>
      <c r="P82" s="141">
        <f t="shared" si="18"/>
        <v>990.06599999999992</v>
      </c>
      <c r="Q82" s="142">
        <f t="shared" si="18"/>
        <v>1000.6360000000001</v>
      </c>
      <c r="R82" s="139">
        <f t="shared" si="18"/>
        <v>1002.6159999999999</v>
      </c>
      <c r="S82" s="142">
        <f t="shared" si="18"/>
        <v>1014.2859999999999</v>
      </c>
      <c r="T82" s="139">
        <f t="shared" si="18"/>
        <v>998.93600000000004</v>
      </c>
      <c r="U82" s="139">
        <f t="shared" si="18"/>
        <v>999.29599999999994</v>
      </c>
      <c r="V82" s="139">
        <f t="shared" si="18"/>
        <v>987.54599999999994</v>
      </c>
      <c r="W82" s="139">
        <f t="shared" si="18"/>
        <v>989.38600000000008</v>
      </c>
      <c r="X82" s="139">
        <f t="shared" si="18"/>
        <v>989.17600000000004</v>
      </c>
      <c r="Y82" s="143">
        <f t="shared" si="18"/>
        <v>990.23599999999999</v>
      </c>
    </row>
    <row r="83" spans="1:25" s="62" customFormat="1" ht="18.75" customHeight="1" outlineLevel="1" x14ac:dyDescent="0.2">
      <c r="A83" s="157" t="s">
        <v>8</v>
      </c>
      <c r="B83" s="70">
        <f>'март (3 цк)'!B101</f>
        <v>936.34</v>
      </c>
      <c r="C83" s="70">
        <f>'март (3 цк)'!C101</f>
        <v>935.25</v>
      </c>
      <c r="D83" s="70">
        <f>'март (3 цк)'!D101</f>
        <v>932.91</v>
      </c>
      <c r="E83" s="70">
        <f>'март (3 цк)'!E101</f>
        <v>947.93</v>
      </c>
      <c r="F83" s="70">
        <f>'март (3 цк)'!F101</f>
        <v>944.15</v>
      </c>
      <c r="G83" s="70">
        <f>'март (3 цк)'!G101</f>
        <v>951.78</v>
      </c>
      <c r="H83" s="70">
        <f>'март (3 цк)'!H101</f>
        <v>955.18</v>
      </c>
      <c r="I83" s="70">
        <f>'март (3 цк)'!I101</f>
        <v>948.73</v>
      </c>
      <c r="J83" s="70">
        <f>'март (3 цк)'!J101</f>
        <v>938.85</v>
      </c>
      <c r="K83" s="70">
        <f>'март (3 цк)'!K101</f>
        <v>932.87</v>
      </c>
      <c r="L83" s="70">
        <f>'март (3 цк)'!L101</f>
        <v>933.73</v>
      </c>
      <c r="M83" s="70">
        <f>'март (3 цк)'!M101</f>
        <v>933.23</v>
      </c>
      <c r="N83" s="70">
        <f>'март (3 цк)'!N101</f>
        <v>954.77</v>
      </c>
      <c r="O83" s="70">
        <f>'март (3 цк)'!O101</f>
        <v>940.83</v>
      </c>
      <c r="P83" s="70">
        <f>'март (3 цк)'!P101</f>
        <v>945.01</v>
      </c>
      <c r="Q83" s="70">
        <f>'март (3 цк)'!Q101</f>
        <v>955.58</v>
      </c>
      <c r="R83" s="70">
        <f>'март (3 цк)'!R101</f>
        <v>957.56</v>
      </c>
      <c r="S83" s="70">
        <f>'март (3 цк)'!S101</f>
        <v>969.23</v>
      </c>
      <c r="T83" s="70">
        <f>'март (3 цк)'!T101</f>
        <v>953.88</v>
      </c>
      <c r="U83" s="70">
        <f>'март (3 цк)'!U101</f>
        <v>954.24</v>
      </c>
      <c r="V83" s="70">
        <f>'март (3 цк)'!V101</f>
        <v>942.49</v>
      </c>
      <c r="W83" s="70">
        <f>'март (3 цк)'!W101</f>
        <v>944.33</v>
      </c>
      <c r="X83" s="70">
        <f>'март (3 цк)'!X101</f>
        <v>944.12</v>
      </c>
      <c r="Y83" s="70">
        <f>'март (3 цк)'!Y101</f>
        <v>945.18</v>
      </c>
    </row>
    <row r="84" spans="1:25" s="62" customFormat="1" ht="18.75" customHeight="1" outlineLevel="1" x14ac:dyDescent="0.2">
      <c r="A84" s="53" t="s">
        <v>9</v>
      </c>
      <c r="B84" s="76">
        <v>42.56</v>
      </c>
      <c r="C84" s="74">
        <v>42.56</v>
      </c>
      <c r="D84" s="74">
        <v>42.56</v>
      </c>
      <c r="E84" s="74">
        <v>42.56</v>
      </c>
      <c r="F84" s="74">
        <v>42.56</v>
      </c>
      <c r="G84" s="74">
        <v>42.56</v>
      </c>
      <c r="H84" s="74">
        <v>42.56</v>
      </c>
      <c r="I84" s="74">
        <v>42.56</v>
      </c>
      <c r="J84" s="74">
        <v>42.56</v>
      </c>
      <c r="K84" s="74">
        <v>42.56</v>
      </c>
      <c r="L84" s="74">
        <v>42.56</v>
      </c>
      <c r="M84" s="74">
        <v>42.56</v>
      </c>
      <c r="N84" s="74">
        <v>42.56</v>
      </c>
      <c r="O84" s="74">
        <v>42.56</v>
      </c>
      <c r="P84" s="74">
        <v>42.56</v>
      </c>
      <c r="Q84" s="74">
        <v>42.56</v>
      </c>
      <c r="R84" s="74">
        <v>42.56</v>
      </c>
      <c r="S84" s="74">
        <v>42.56</v>
      </c>
      <c r="T84" s="74">
        <v>42.56</v>
      </c>
      <c r="U84" s="74">
        <v>42.56</v>
      </c>
      <c r="V84" s="74">
        <v>42.56</v>
      </c>
      <c r="W84" s="74">
        <v>42.56</v>
      </c>
      <c r="X84" s="74">
        <v>42.56</v>
      </c>
      <c r="Y84" s="81">
        <v>42.56</v>
      </c>
    </row>
    <row r="85" spans="1:25" s="62" customFormat="1" ht="18.75" customHeight="1" outlineLevel="1" thickBot="1" x14ac:dyDescent="0.25">
      <c r="A85" s="158" t="s">
        <v>11</v>
      </c>
      <c r="B85" s="77">
        <v>2.496</v>
      </c>
      <c r="C85" s="75">
        <v>2.496</v>
      </c>
      <c r="D85" s="75">
        <v>2.496</v>
      </c>
      <c r="E85" s="75">
        <v>2.496</v>
      </c>
      <c r="F85" s="75">
        <v>2.496</v>
      </c>
      <c r="G85" s="75">
        <v>2.496</v>
      </c>
      <c r="H85" s="75">
        <v>2.496</v>
      </c>
      <c r="I85" s="75">
        <v>2.496</v>
      </c>
      <c r="J85" s="75">
        <v>2.496</v>
      </c>
      <c r="K85" s="75">
        <v>2.496</v>
      </c>
      <c r="L85" s="75">
        <v>2.496</v>
      </c>
      <c r="M85" s="75">
        <v>2.496</v>
      </c>
      <c r="N85" s="75">
        <v>2.496</v>
      </c>
      <c r="O85" s="75">
        <v>2.496</v>
      </c>
      <c r="P85" s="75">
        <v>2.496</v>
      </c>
      <c r="Q85" s="75">
        <v>2.496</v>
      </c>
      <c r="R85" s="75">
        <v>2.496</v>
      </c>
      <c r="S85" s="75">
        <v>2.496</v>
      </c>
      <c r="T85" s="75">
        <v>2.496</v>
      </c>
      <c r="U85" s="75">
        <v>2.496</v>
      </c>
      <c r="V85" s="75">
        <v>2.496</v>
      </c>
      <c r="W85" s="75">
        <v>2.496</v>
      </c>
      <c r="X85" s="75">
        <v>2.496</v>
      </c>
      <c r="Y85" s="82">
        <v>2.496</v>
      </c>
    </row>
    <row r="86" spans="1:25" s="108" customFormat="1" ht="18.75" customHeight="1" thickBot="1" x14ac:dyDescent="0.25">
      <c r="A86" s="109">
        <v>20</v>
      </c>
      <c r="B86" s="138">
        <f t="shared" ref="B86:Y86" si="19">SUM(B87:B89)</f>
        <v>969.11599999999987</v>
      </c>
      <c r="C86" s="139">
        <f t="shared" si="19"/>
        <v>967.31599999999992</v>
      </c>
      <c r="D86" s="139">
        <f t="shared" si="19"/>
        <v>973.66600000000005</v>
      </c>
      <c r="E86" s="139">
        <f t="shared" si="19"/>
        <v>984.49599999999998</v>
      </c>
      <c r="F86" s="139">
        <f t="shared" si="19"/>
        <v>970.07599999999991</v>
      </c>
      <c r="G86" s="139">
        <f t="shared" si="19"/>
        <v>975.87600000000009</v>
      </c>
      <c r="H86" s="139">
        <f t="shared" si="19"/>
        <v>981.29599999999994</v>
      </c>
      <c r="I86" s="139">
        <f t="shared" si="19"/>
        <v>975.16600000000005</v>
      </c>
      <c r="J86" s="139">
        <f t="shared" si="19"/>
        <v>1284.336</v>
      </c>
      <c r="K86" s="140">
        <f t="shared" si="19"/>
        <v>961.37600000000009</v>
      </c>
      <c r="L86" s="139">
        <f t="shared" si="19"/>
        <v>1266.066</v>
      </c>
      <c r="M86" s="141">
        <f t="shared" si="19"/>
        <v>965.10599999999988</v>
      </c>
      <c r="N86" s="140">
        <f t="shared" si="19"/>
        <v>972.60599999999988</v>
      </c>
      <c r="O86" s="139">
        <f t="shared" si="19"/>
        <v>968.48599999999999</v>
      </c>
      <c r="P86" s="141">
        <f t="shared" si="19"/>
        <v>968.90600000000006</v>
      </c>
      <c r="Q86" s="142">
        <f t="shared" si="19"/>
        <v>980.476</v>
      </c>
      <c r="R86" s="139">
        <f t="shared" si="19"/>
        <v>978.59599999999989</v>
      </c>
      <c r="S86" s="142">
        <f t="shared" si="19"/>
        <v>980.70600000000002</v>
      </c>
      <c r="T86" s="139">
        <f t="shared" si="19"/>
        <v>969.86599999999987</v>
      </c>
      <c r="U86" s="139">
        <f t="shared" si="19"/>
        <v>962.60599999999988</v>
      </c>
      <c r="V86" s="139">
        <f t="shared" si="19"/>
        <v>958.43600000000004</v>
      </c>
      <c r="W86" s="139">
        <f t="shared" si="19"/>
        <v>961.81599999999992</v>
      </c>
      <c r="X86" s="139">
        <f t="shared" si="19"/>
        <v>958.66600000000005</v>
      </c>
      <c r="Y86" s="143">
        <f t="shared" si="19"/>
        <v>956.65600000000006</v>
      </c>
    </row>
    <row r="87" spans="1:25" s="62" customFormat="1" ht="18.75" customHeight="1" outlineLevel="1" x14ac:dyDescent="0.2">
      <c r="A87" s="157" t="s">
        <v>8</v>
      </c>
      <c r="B87" s="70">
        <f>'март (3 цк)'!B106</f>
        <v>924.06</v>
      </c>
      <c r="C87" s="70">
        <f>'март (3 цк)'!C106</f>
        <v>922.26</v>
      </c>
      <c r="D87" s="70">
        <f>'март (3 цк)'!D106</f>
        <v>928.61</v>
      </c>
      <c r="E87" s="70">
        <f>'март (3 цк)'!E106</f>
        <v>939.44</v>
      </c>
      <c r="F87" s="70">
        <f>'март (3 цк)'!F106</f>
        <v>925.02</v>
      </c>
      <c r="G87" s="70">
        <f>'март (3 цк)'!G106</f>
        <v>930.82</v>
      </c>
      <c r="H87" s="70">
        <f>'март (3 цк)'!H106</f>
        <v>936.24</v>
      </c>
      <c r="I87" s="70">
        <f>'март (3 цк)'!I106</f>
        <v>930.11</v>
      </c>
      <c r="J87" s="70">
        <f>'март (3 цк)'!J106</f>
        <v>1239.28</v>
      </c>
      <c r="K87" s="70">
        <f>'март (3 цк)'!K106</f>
        <v>916.32</v>
      </c>
      <c r="L87" s="70">
        <f>'март (3 цк)'!L106</f>
        <v>1221.01</v>
      </c>
      <c r="M87" s="70">
        <f>'март (3 цк)'!M106</f>
        <v>920.05</v>
      </c>
      <c r="N87" s="70">
        <f>'март (3 цк)'!N106</f>
        <v>927.55</v>
      </c>
      <c r="O87" s="70">
        <f>'март (3 цк)'!O106</f>
        <v>923.43</v>
      </c>
      <c r="P87" s="70">
        <f>'март (3 цк)'!P106</f>
        <v>923.85</v>
      </c>
      <c r="Q87" s="70">
        <f>'март (3 цк)'!Q106</f>
        <v>935.42</v>
      </c>
      <c r="R87" s="70">
        <f>'март (3 цк)'!R106</f>
        <v>933.54</v>
      </c>
      <c r="S87" s="70">
        <f>'март (3 цк)'!S106</f>
        <v>935.65</v>
      </c>
      <c r="T87" s="70">
        <f>'март (3 цк)'!T106</f>
        <v>924.81</v>
      </c>
      <c r="U87" s="70">
        <f>'март (3 цк)'!U106</f>
        <v>917.55</v>
      </c>
      <c r="V87" s="70">
        <f>'март (3 цк)'!V106</f>
        <v>913.38</v>
      </c>
      <c r="W87" s="70">
        <f>'март (3 цк)'!W106</f>
        <v>916.76</v>
      </c>
      <c r="X87" s="70">
        <f>'март (3 цк)'!X106</f>
        <v>913.61</v>
      </c>
      <c r="Y87" s="70">
        <f>'март (3 цк)'!Y106</f>
        <v>911.6</v>
      </c>
    </row>
    <row r="88" spans="1:25" s="62" customFormat="1" ht="18.75" customHeight="1" outlineLevel="1" x14ac:dyDescent="0.2">
      <c r="A88" s="53" t="s">
        <v>9</v>
      </c>
      <c r="B88" s="76">
        <v>42.56</v>
      </c>
      <c r="C88" s="74">
        <v>42.56</v>
      </c>
      <c r="D88" s="74">
        <v>42.56</v>
      </c>
      <c r="E88" s="74">
        <v>42.56</v>
      </c>
      <c r="F88" s="74">
        <v>42.56</v>
      </c>
      <c r="G88" s="74">
        <v>42.56</v>
      </c>
      <c r="H88" s="74">
        <v>42.56</v>
      </c>
      <c r="I88" s="74">
        <v>42.56</v>
      </c>
      <c r="J88" s="74">
        <v>42.56</v>
      </c>
      <c r="K88" s="74">
        <v>42.56</v>
      </c>
      <c r="L88" s="74">
        <v>42.56</v>
      </c>
      <c r="M88" s="74">
        <v>42.56</v>
      </c>
      <c r="N88" s="74">
        <v>42.56</v>
      </c>
      <c r="O88" s="74">
        <v>42.56</v>
      </c>
      <c r="P88" s="74">
        <v>42.56</v>
      </c>
      <c r="Q88" s="74">
        <v>42.56</v>
      </c>
      <c r="R88" s="74">
        <v>42.56</v>
      </c>
      <c r="S88" s="74">
        <v>42.56</v>
      </c>
      <c r="T88" s="74">
        <v>42.56</v>
      </c>
      <c r="U88" s="74">
        <v>42.56</v>
      </c>
      <c r="V88" s="74">
        <v>42.56</v>
      </c>
      <c r="W88" s="74">
        <v>42.56</v>
      </c>
      <c r="X88" s="74">
        <v>42.56</v>
      </c>
      <c r="Y88" s="81">
        <v>42.56</v>
      </c>
    </row>
    <row r="89" spans="1:25" s="62" customFormat="1" ht="18.75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108" customFormat="1" ht="18.75" customHeight="1" thickBot="1" x14ac:dyDescent="0.25">
      <c r="A90" s="100">
        <v>21</v>
      </c>
      <c r="B90" s="138">
        <f t="shared" ref="B90:Y90" si="20">SUM(B91:B93)</f>
        <v>1102.9660000000001</v>
      </c>
      <c r="C90" s="139">
        <f t="shared" si="20"/>
        <v>1078.1659999999999</v>
      </c>
      <c r="D90" s="139">
        <f t="shared" si="20"/>
        <v>1097.2660000000001</v>
      </c>
      <c r="E90" s="139">
        <f t="shared" si="20"/>
        <v>1102.326</v>
      </c>
      <c r="F90" s="139">
        <f t="shared" si="20"/>
        <v>1081.4360000000001</v>
      </c>
      <c r="G90" s="139">
        <f t="shared" si="20"/>
        <v>1091.6759999999999</v>
      </c>
      <c r="H90" s="139">
        <f t="shared" si="20"/>
        <v>1091.066</v>
      </c>
      <c r="I90" s="139">
        <f t="shared" si="20"/>
        <v>1091.2360000000001</v>
      </c>
      <c r="J90" s="139">
        <f t="shared" si="20"/>
        <v>1087.6659999999999</v>
      </c>
      <c r="K90" s="140">
        <f t="shared" si="20"/>
        <v>1084.6659999999999</v>
      </c>
      <c r="L90" s="139">
        <f t="shared" si="20"/>
        <v>1087.586</v>
      </c>
      <c r="M90" s="141">
        <f t="shared" si="20"/>
        <v>1083.2160000000001</v>
      </c>
      <c r="N90" s="140">
        <f t="shared" si="20"/>
        <v>1106.0060000000001</v>
      </c>
      <c r="O90" s="139">
        <f t="shared" si="20"/>
        <v>1087.846</v>
      </c>
      <c r="P90" s="141">
        <f t="shared" si="20"/>
        <v>1103.546</v>
      </c>
      <c r="Q90" s="142">
        <f t="shared" si="20"/>
        <v>1103.576</v>
      </c>
      <c r="R90" s="139">
        <f t="shared" si="20"/>
        <v>1111.396</v>
      </c>
      <c r="S90" s="142">
        <f t="shared" si="20"/>
        <v>1110.896</v>
      </c>
      <c r="T90" s="139">
        <f t="shared" si="20"/>
        <v>1106.7160000000001</v>
      </c>
      <c r="U90" s="139">
        <f t="shared" si="20"/>
        <v>1119.9159999999999</v>
      </c>
      <c r="V90" s="139">
        <f t="shared" si="20"/>
        <v>1109.2560000000001</v>
      </c>
      <c r="W90" s="139">
        <f t="shared" si="20"/>
        <v>1116.556</v>
      </c>
      <c r="X90" s="139">
        <f t="shared" si="20"/>
        <v>1105.0360000000001</v>
      </c>
      <c r="Y90" s="143">
        <f t="shared" si="20"/>
        <v>1108.1759999999999</v>
      </c>
    </row>
    <row r="91" spans="1:25" s="62" customFormat="1" ht="18.75" customHeight="1" outlineLevel="1" x14ac:dyDescent="0.2">
      <c r="A91" s="157" t="s">
        <v>8</v>
      </c>
      <c r="B91" s="70">
        <f>'март (3 цк)'!B111</f>
        <v>1057.9100000000001</v>
      </c>
      <c r="C91" s="70">
        <f>'март (3 цк)'!C111</f>
        <v>1033.1099999999999</v>
      </c>
      <c r="D91" s="70">
        <f>'март (3 цк)'!D111</f>
        <v>1052.21</v>
      </c>
      <c r="E91" s="70">
        <f>'март (3 цк)'!E111</f>
        <v>1057.27</v>
      </c>
      <c r="F91" s="70">
        <f>'март (3 цк)'!F111</f>
        <v>1036.3800000000001</v>
      </c>
      <c r="G91" s="70">
        <f>'март (3 цк)'!G111</f>
        <v>1046.6199999999999</v>
      </c>
      <c r="H91" s="70">
        <f>'март (3 цк)'!H111</f>
        <v>1046.01</v>
      </c>
      <c r="I91" s="70">
        <f>'март (3 цк)'!I111</f>
        <v>1046.18</v>
      </c>
      <c r="J91" s="70">
        <f>'март (3 цк)'!J111</f>
        <v>1042.6099999999999</v>
      </c>
      <c r="K91" s="70">
        <f>'март (3 цк)'!K111</f>
        <v>1039.6099999999999</v>
      </c>
      <c r="L91" s="70">
        <f>'март (3 цк)'!L111</f>
        <v>1042.53</v>
      </c>
      <c r="M91" s="70">
        <f>'март (3 цк)'!M111</f>
        <v>1038.1600000000001</v>
      </c>
      <c r="N91" s="70">
        <f>'март (3 цк)'!N111</f>
        <v>1060.95</v>
      </c>
      <c r="O91" s="70">
        <f>'март (3 цк)'!O111</f>
        <v>1042.79</v>
      </c>
      <c r="P91" s="70">
        <f>'март (3 цк)'!P111</f>
        <v>1058.49</v>
      </c>
      <c r="Q91" s="70">
        <f>'март (3 цк)'!Q111</f>
        <v>1058.52</v>
      </c>
      <c r="R91" s="70">
        <f>'март (3 цк)'!R111</f>
        <v>1066.3399999999999</v>
      </c>
      <c r="S91" s="70">
        <f>'март (3 цк)'!S111</f>
        <v>1065.8399999999999</v>
      </c>
      <c r="T91" s="70">
        <f>'март (3 цк)'!T111</f>
        <v>1061.6600000000001</v>
      </c>
      <c r="U91" s="70">
        <f>'март (3 цк)'!U111</f>
        <v>1074.8599999999999</v>
      </c>
      <c r="V91" s="70">
        <f>'март (3 цк)'!V111</f>
        <v>1064.2</v>
      </c>
      <c r="W91" s="70">
        <f>'март (3 цк)'!W111</f>
        <v>1071.5</v>
      </c>
      <c r="X91" s="70">
        <f>'март (3 цк)'!X111</f>
        <v>1059.98</v>
      </c>
      <c r="Y91" s="70">
        <f>'март (3 цк)'!Y111</f>
        <v>1063.1199999999999</v>
      </c>
    </row>
    <row r="92" spans="1:25" s="62" customFormat="1" ht="18.75" customHeight="1" outlineLevel="1" x14ac:dyDescent="0.2">
      <c r="A92" s="53" t="s">
        <v>9</v>
      </c>
      <c r="B92" s="76">
        <v>42.56</v>
      </c>
      <c r="C92" s="74">
        <v>42.56</v>
      </c>
      <c r="D92" s="74">
        <v>42.56</v>
      </c>
      <c r="E92" s="74">
        <v>42.56</v>
      </c>
      <c r="F92" s="74">
        <v>42.56</v>
      </c>
      <c r="G92" s="74">
        <v>42.56</v>
      </c>
      <c r="H92" s="74">
        <v>42.56</v>
      </c>
      <c r="I92" s="74">
        <v>42.56</v>
      </c>
      <c r="J92" s="74">
        <v>42.56</v>
      </c>
      <c r="K92" s="74">
        <v>42.56</v>
      </c>
      <c r="L92" s="74">
        <v>42.56</v>
      </c>
      <c r="M92" s="74">
        <v>42.56</v>
      </c>
      <c r="N92" s="74">
        <v>42.56</v>
      </c>
      <c r="O92" s="74">
        <v>42.56</v>
      </c>
      <c r="P92" s="74">
        <v>42.56</v>
      </c>
      <c r="Q92" s="74">
        <v>42.56</v>
      </c>
      <c r="R92" s="74">
        <v>42.56</v>
      </c>
      <c r="S92" s="74">
        <v>42.56</v>
      </c>
      <c r="T92" s="74">
        <v>42.56</v>
      </c>
      <c r="U92" s="74">
        <v>42.56</v>
      </c>
      <c r="V92" s="74">
        <v>42.56</v>
      </c>
      <c r="W92" s="74">
        <v>42.56</v>
      </c>
      <c r="X92" s="74">
        <v>42.56</v>
      </c>
      <c r="Y92" s="81">
        <v>42.56</v>
      </c>
    </row>
    <row r="93" spans="1:25" s="62" customFormat="1" ht="18.75" customHeight="1" outlineLevel="1" thickBot="1" x14ac:dyDescent="0.25">
      <c r="A93" s="158" t="s">
        <v>11</v>
      </c>
      <c r="B93" s="77">
        <v>2.496</v>
      </c>
      <c r="C93" s="75">
        <v>2.496</v>
      </c>
      <c r="D93" s="75">
        <v>2.496</v>
      </c>
      <c r="E93" s="75">
        <v>2.496</v>
      </c>
      <c r="F93" s="75">
        <v>2.496</v>
      </c>
      <c r="G93" s="75">
        <v>2.496</v>
      </c>
      <c r="H93" s="75">
        <v>2.496</v>
      </c>
      <c r="I93" s="75">
        <v>2.496</v>
      </c>
      <c r="J93" s="75">
        <v>2.496</v>
      </c>
      <c r="K93" s="75">
        <v>2.496</v>
      </c>
      <c r="L93" s="75">
        <v>2.496</v>
      </c>
      <c r="M93" s="75">
        <v>2.496</v>
      </c>
      <c r="N93" s="75">
        <v>2.496</v>
      </c>
      <c r="O93" s="75">
        <v>2.496</v>
      </c>
      <c r="P93" s="75">
        <v>2.496</v>
      </c>
      <c r="Q93" s="75">
        <v>2.496</v>
      </c>
      <c r="R93" s="75">
        <v>2.496</v>
      </c>
      <c r="S93" s="75">
        <v>2.496</v>
      </c>
      <c r="T93" s="75">
        <v>2.496</v>
      </c>
      <c r="U93" s="75">
        <v>2.496</v>
      </c>
      <c r="V93" s="75">
        <v>2.496</v>
      </c>
      <c r="W93" s="75">
        <v>2.496</v>
      </c>
      <c r="X93" s="75">
        <v>2.496</v>
      </c>
      <c r="Y93" s="82">
        <v>2.496</v>
      </c>
    </row>
    <row r="94" spans="1:25" s="108" customFormat="1" ht="18.75" customHeight="1" thickBot="1" x14ac:dyDescent="0.25">
      <c r="A94" s="109">
        <v>22</v>
      </c>
      <c r="B94" s="138">
        <f t="shared" ref="B94:Y94" si="21">SUM(B95:B97)</f>
        <v>1122.396</v>
      </c>
      <c r="C94" s="139">
        <f t="shared" si="21"/>
        <v>1128.1559999999999</v>
      </c>
      <c r="D94" s="139">
        <f t="shared" si="21"/>
        <v>1117.336</v>
      </c>
      <c r="E94" s="139">
        <f t="shared" si="21"/>
        <v>1127.2660000000001</v>
      </c>
      <c r="F94" s="139">
        <f t="shared" si="21"/>
        <v>1115.556</v>
      </c>
      <c r="G94" s="139">
        <f t="shared" si="21"/>
        <v>1123.396</v>
      </c>
      <c r="H94" s="139">
        <f t="shared" si="21"/>
        <v>1102.626</v>
      </c>
      <c r="I94" s="139">
        <f t="shared" si="21"/>
        <v>1344.5360000000001</v>
      </c>
      <c r="J94" s="139">
        <f t="shared" si="21"/>
        <v>1323.646</v>
      </c>
      <c r="K94" s="140">
        <f t="shared" si="21"/>
        <v>1298.9660000000001</v>
      </c>
      <c r="L94" s="139">
        <f t="shared" si="21"/>
        <v>1297.4660000000001</v>
      </c>
      <c r="M94" s="141">
        <f t="shared" si="21"/>
        <v>1105.106</v>
      </c>
      <c r="N94" s="140">
        <f t="shared" si="21"/>
        <v>1110.576</v>
      </c>
      <c r="O94" s="139">
        <f t="shared" si="21"/>
        <v>1116.376</v>
      </c>
      <c r="P94" s="141">
        <f t="shared" si="21"/>
        <v>1108.6559999999999</v>
      </c>
      <c r="Q94" s="142">
        <f t="shared" si="21"/>
        <v>1124.2560000000001</v>
      </c>
      <c r="R94" s="139">
        <f t="shared" si="21"/>
        <v>1121.2260000000001</v>
      </c>
      <c r="S94" s="142">
        <f t="shared" si="21"/>
        <v>1121.4660000000001</v>
      </c>
      <c r="T94" s="139">
        <f t="shared" si="21"/>
        <v>1119.606</v>
      </c>
      <c r="U94" s="139">
        <f t="shared" si="21"/>
        <v>1118.626</v>
      </c>
      <c r="V94" s="139">
        <f t="shared" si="21"/>
        <v>1109.7660000000001</v>
      </c>
      <c r="W94" s="139">
        <f t="shared" si="21"/>
        <v>1190.296</v>
      </c>
      <c r="X94" s="139">
        <f t="shared" si="21"/>
        <v>1194.9760000000001</v>
      </c>
      <c r="Y94" s="143">
        <f t="shared" si="21"/>
        <v>1113.136</v>
      </c>
    </row>
    <row r="95" spans="1:25" s="62" customFormat="1" ht="18.75" customHeight="1" outlineLevel="1" x14ac:dyDescent="0.2">
      <c r="A95" s="157" t="s">
        <v>8</v>
      </c>
      <c r="B95" s="70">
        <f>'март (3 цк)'!B116</f>
        <v>1077.3399999999999</v>
      </c>
      <c r="C95" s="70">
        <f>'март (3 цк)'!C116</f>
        <v>1083.0999999999999</v>
      </c>
      <c r="D95" s="70">
        <f>'март (3 цк)'!D116</f>
        <v>1072.28</v>
      </c>
      <c r="E95" s="70">
        <f>'март (3 цк)'!E116</f>
        <v>1082.21</v>
      </c>
      <c r="F95" s="70">
        <f>'март (3 цк)'!F116</f>
        <v>1070.5</v>
      </c>
      <c r="G95" s="70">
        <f>'март (3 цк)'!G116</f>
        <v>1078.3399999999999</v>
      </c>
      <c r="H95" s="70">
        <f>'март (3 цк)'!H116</f>
        <v>1057.57</v>
      </c>
      <c r="I95" s="70">
        <f>'март (3 цк)'!I116</f>
        <v>1299.48</v>
      </c>
      <c r="J95" s="70">
        <f>'март (3 цк)'!J116</f>
        <v>1278.5899999999999</v>
      </c>
      <c r="K95" s="70">
        <f>'март (3 цк)'!K116</f>
        <v>1253.9100000000001</v>
      </c>
      <c r="L95" s="70">
        <f>'март (3 цк)'!L116</f>
        <v>1252.4100000000001</v>
      </c>
      <c r="M95" s="70">
        <f>'март (3 цк)'!M116</f>
        <v>1060.05</v>
      </c>
      <c r="N95" s="70">
        <f>'март (3 цк)'!N116</f>
        <v>1065.52</v>
      </c>
      <c r="O95" s="70">
        <f>'март (3 цк)'!O116</f>
        <v>1071.32</v>
      </c>
      <c r="P95" s="70">
        <f>'март (3 цк)'!P116</f>
        <v>1063.5999999999999</v>
      </c>
      <c r="Q95" s="70">
        <f>'март (3 цк)'!Q116</f>
        <v>1079.2</v>
      </c>
      <c r="R95" s="70">
        <f>'март (3 цк)'!R116</f>
        <v>1076.17</v>
      </c>
      <c r="S95" s="70">
        <f>'март (3 цк)'!S116</f>
        <v>1076.4100000000001</v>
      </c>
      <c r="T95" s="70">
        <f>'март (3 цк)'!T116</f>
        <v>1074.55</v>
      </c>
      <c r="U95" s="70">
        <f>'март (3 цк)'!U116</f>
        <v>1073.57</v>
      </c>
      <c r="V95" s="70">
        <f>'март (3 цк)'!V116</f>
        <v>1064.71</v>
      </c>
      <c r="W95" s="70">
        <f>'март (3 цк)'!W116</f>
        <v>1145.24</v>
      </c>
      <c r="X95" s="70">
        <f>'март (3 цк)'!X116</f>
        <v>1149.92</v>
      </c>
      <c r="Y95" s="70">
        <f>'март (3 цк)'!Y116</f>
        <v>1068.08</v>
      </c>
    </row>
    <row r="96" spans="1:25" s="62" customFormat="1" ht="18.75" customHeight="1" outlineLevel="1" x14ac:dyDescent="0.2">
      <c r="A96" s="53" t="s">
        <v>9</v>
      </c>
      <c r="B96" s="76">
        <v>42.56</v>
      </c>
      <c r="C96" s="74">
        <v>42.56</v>
      </c>
      <c r="D96" s="74">
        <v>42.56</v>
      </c>
      <c r="E96" s="74">
        <v>42.56</v>
      </c>
      <c r="F96" s="74">
        <v>42.56</v>
      </c>
      <c r="G96" s="74">
        <v>42.56</v>
      </c>
      <c r="H96" s="74">
        <v>42.56</v>
      </c>
      <c r="I96" s="74">
        <v>42.56</v>
      </c>
      <c r="J96" s="74">
        <v>42.56</v>
      </c>
      <c r="K96" s="74">
        <v>42.56</v>
      </c>
      <c r="L96" s="74">
        <v>42.56</v>
      </c>
      <c r="M96" s="74">
        <v>42.56</v>
      </c>
      <c r="N96" s="74">
        <v>42.56</v>
      </c>
      <c r="O96" s="74">
        <v>42.56</v>
      </c>
      <c r="P96" s="74">
        <v>42.56</v>
      </c>
      <c r="Q96" s="74">
        <v>42.56</v>
      </c>
      <c r="R96" s="74">
        <v>42.56</v>
      </c>
      <c r="S96" s="74">
        <v>42.56</v>
      </c>
      <c r="T96" s="74">
        <v>42.56</v>
      </c>
      <c r="U96" s="74">
        <v>42.56</v>
      </c>
      <c r="V96" s="74">
        <v>42.56</v>
      </c>
      <c r="W96" s="74">
        <v>42.56</v>
      </c>
      <c r="X96" s="74">
        <v>42.56</v>
      </c>
      <c r="Y96" s="81">
        <v>42.56</v>
      </c>
    </row>
    <row r="97" spans="1:25" s="62" customFormat="1" ht="18.75" customHeight="1" outlineLevel="1" thickBot="1" x14ac:dyDescent="0.25">
      <c r="A97" s="158" t="s">
        <v>11</v>
      </c>
      <c r="B97" s="77">
        <v>2.496</v>
      </c>
      <c r="C97" s="75">
        <v>2.496</v>
      </c>
      <c r="D97" s="75">
        <v>2.496</v>
      </c>
      <c r="E97" s="75">
        <v>2.496</v>
      </c>
      <c r="F97" s="75">
        <v>2.496</v>
      </c>
      <c r="G97" s="75">
        <v>2.496</v>
      </c>
      <c r="H97" s="75">
        <v>2.496</v>
      </c>
      <c r="I97" s="75">
        <v>2.496</v>
      </c>
      <c r="J97" s="75">
        <v>2.496</v>
      </c>
      <c r="K97" s="75">
        <v>2.496</v>
      </c>
      <c r="L97" s="75">
        <v>2.496</v>
      </c>
      <c r="M97" s="75">
        <v>2.496</v>
      </c>
      <c r="N97" s="75">
        <v>2.496</v>
      </c>
      <c r="O97" s="75">
        <v>2.496</v>
      </c>
      <c r="P97" s="75">
        <v>2.496</v>
      </c>
      <c r="Q97" s="75">
        <v>2.496</v>
      </c>
      <c r="R97" s="75">
        <v>2.496</v>
      </c>
      <c r="S97" s="75">
        <v>2.496</v>
      </c>
      <c r="T97" s="75">
        <v>2.496</v>
      </c>
      <c r="U97" s="75">
        <v>2.496</v>
      </c>
      <c r="V97" s="75">
        <v>2.496</v>
      </c>
      <c r="W97" s="75">
        <v>2.496</v>
      </c>
      <c r="X97" s="75">
        <v>2.496</v>
      </c>
      <c r="Y97" s="82">
        <v>2.496</v>
      </c>
    </row>
    <row r="98" spans="1:25" s="108" customFormat="1" ht="18.75" customHeight="1" thickBot="1" x14ac:dyDescent="0.25">
      <c r="A98" s="100">
        <v>23</v>
      </c>
      <c r="B98" s="138">
        <f t="shared" ref="B98:Y98" si="22">SUM(B99:B101)</f>
        <v>980.81599999999992</v>
      </c>
      <c r="C98" s="139">
        <f t="shared" si="22"/>
        <v>976.46600000000001</v>
      </c>
      <c r="D98" s="139">
        <f t="shared" si="22"/>
        <v>966.66600000000005</v>
      </c>
      <c r="E98" s="139">
        <f t="shared" si="22"/>
        <v>978.92600000000004</v>
      </c>
      <c r="F98" s="139">
        <f t="shared" si="22"/>
        <v>971.70600000000002</v>
      </c>
      <c r="G98" s="139">
        <f t="shared" si="22"/>
        <v>1125.9660000000001</v>
      </c>
      <c r="H98" s="139">
        <f t="shared" si="22"/>
        <v>982.87600000000009</v>
      </c>
      <c r="I98" s="139">
        <f t="shared" si="22"/>
        <v>977.29599999999994</v>
      </c>
      <c r="J98" s="139">
        <f t="shared" si="22"/>
        <v>968.77599999999995</v>
      </c>
      <c r="K98" s="140">
        <f t="shared" si="22"/>
        <v>966.92600000000004</v>
      </c>
      <c r="L98" s="139">
        <f t="shared" si="22"/>
        <v>962.68600000000004</v>
      </c>
      <c r="M98" s="141">
        <f t="shared" si="22"/>
        <v>966.95600000000002</v>
      </c>
      <c r="N98" s="140">
        <f t="shared" si="22"/>
        <v>973.41600000000005</v>
      </c>
      <c r="O98" s="139">
        <f t="shared" si="22"/>
        <v>972.75599999999997</v>
      </c>
      <c r="P98" s="141">
        <f t="shared" si="22"/>
        <v>972.41600000000005</v>
      </c>
      <c r="Q98" s="142">
        <f t="shared" si="22"/>
        <v>985.56599999999992</v>
      </c>
      <c r="R98" s="139">
        <f t="shared" si="22"/>
        <v>987.76599999999996</v>
      </c>
      <c r="S98" s="142">
        <f t="shared" si="22"/>
        <v>991.74599999999998</v>
      </c>
      <c r="T98" s="139">
        <f t="shared" si="22"/>
        <v>977.89600000000007</v>
      </c>
      <c r="U98" s="139">
        <f t="shared" si="22"/>
        <v>964.8359999999999</v>
      </c>
      <c r="V98" s="139">
        <f t="shared" si="22"/>
        <v>966.52599999999995</v>
      </c>
      <c r="W98" s="139">
        <f t="shared" si="22"/>
        <v>963.95600000000002</v>
      </c>
      <c r="X98" s="139">
        <f t="shared" si="22"/>
        <v>961.90600000000006</v>
      </c>
      <c r="Y98" s="143">
        <f t="shared" si="22"/>
        <v>962.3359999999999</v>
      </c>
    </row>
    <row r="99" spans="1:25" s="62" customFormat="1" ht="18.75" customHeight="1" outlineLevel="1" x14ac:dyDescent="0.2">
      <c r="A99" s="157" t="s">
        <v>8</v>
      </c>
      <c r="B99" s="70">
        <f>'март (3 цк)'!B121</f>
        <v>935.76</v>
      </c>
      <c r="C99" s="70">
        <f>'март (3 цк)'!C121</f>
        <v>931.41</v>
      </c>
      <c r="D99" s="70">
        <f>'март (3 цк)'!D121</f>
        <v>921.61</v>
      </c>
      <c r="E99" s="70">
        <f>'март (3 цк)'!E121</f>
        <v>933.87</v>
      </c>
      <c r="F99" s="70">
        <f>'март (3 цк)'!F121</f>
        <v>926.65</v>
      </c>
      <c r="G99" s="70">
        <f>'март (3 цк)'!G121</f>
        <v>1080.9100000000001</v>
      </c>
      <c r="H99" s="70">
        <f>'март (3 цк)'!H121</f>
        <v>937.82</v>
      </c>
      <c r="I99" s="70">
        <f>'март (3 цк)'!I121</f>
        <v>932.24</v>
      </c>
      <c r="J99" s="70">
        <f>'март (3 цк)'!J121</f>
        <v>923.72</v>
      </c>
      <c r="K99" s="70">
        <f>'март (3 цк)'!K121</f>
        <v>921.87</v>
      </c>
      <c r="L99" s="70">
        <f>'март (3 цк)'!L121</f>
        <v>917.63</v>
      </c>
      <c r="M99" s="70">
        <f>'март (3 цк)'!M121</f>
        <v>921.9</v>
      </c>
      <c r="N99" s="70">
        <f>'март (3 цк)'!N121</f>
        <v>928.36</v>
      </c>
      <c r="O99" s="70">
        <f>'март (3 цк)'!O121</f>
        <v>927.7</v>
      </c>
      <c r="P99" s="70">
        <f>'март (3 цк)'!P121</f>
        <v>927.36</v>
      </c>
      <c r="Q99" s="70">
        <f>'март (3 цк)'!Q121</f>
        <v>940.51</v>
      </c>
      <c r="R99" s="70">
        <f>'март (3 цк)'!R121</f>
        <v>942.71</v>
      </c>
      <c r="S99" s="70">
        <f>'март (3 цк)'!S121</f>
        <v>946.69</v>
      </c>
      <c r="T99" s="70">
        <f>'март (3 цк)'!T121</f>
        <v>932.84</v>
      </c>
      <c r="U99" s="70">
        <f>'март (3 цк)'!U121</f>
        <v>919.78</v>
      </c>
      <c r="V99" s="70">
        <f>'март (3 цк)'!V121</f>
        <v>921.47</v>
      </c>
      <c r="W99" s="70">
        <f>'март (3 цк)'!W121</f>
        <v>918.9</v>
      </c>
      <c r="X99" s="70">
        <f>'март (3 цк)'!X121</f>
        <v>916.85</v>
      </c>
      <c r="Y99" s="70">
        <f>'март (3 цк)'!Y121</f>
        <v>917.28</v>
      </c>
    </row>
    <row r="100" spans="1:25" s="62" customFormat="1" ht="18.75" customHeight="1" outlineLevel="1" x14ac:dyDescent="0.2">
      <c r="A100" s="53" t="s">
        <v>9</v>
      </c>
      <c r="B100" s="76">
        <v>42.56</v>
      </c>
      <c r="C100" s="74">
        <v>42.56</v>
      </c>
      <c r="D100" s="74">
        <v>42.56</v>
      </c>
      <c r="E100" s="74">
        <v>42.56</v>
      </c>
      <c r="F100" s="74">
        <v>42.56</v>
      </c>
      <c r="G100" s="74">
        <v>42.56</v>
      </c>
      <c r="H100" s="74">
        <v>42.56</v>
      </c>
      <c r="I100" s="74">
        <v>42.56</v>
      </c>
      <c r="J100" s="74">
        <v>42.56</v>
      </c>
      <c r="K100" s="74">
        <v>42.56</v>
      </c>
      <c r="L100" s="74">
        <v>42.56</v>
      </c>
      <c r="M100" s="74">
        <v>42.56</v>
      </c>
      <c r="N100" s="74">
        <v>42.56</v>
      </c>
      <c r="O100" s="74">
        <v>42.56</v>
      </c>
      <c r="P100" s="74">
        <v>42.56</v>
      </c>
      <c r="Q100" s="74">
        <v>42.56</v>
      </c>
      <c r="R100" s="74">
        <v>42.56</v>
      </c>
      <c r="S100" s="74">
        <v>42.56</v>
      </c>
      <c r="T100" s="74">
        <v>42.56</v>
      </c>
      <c r="U100" s="74">
        <v>42.56</v>
      </c>
      <c r="V100" s="74">
        <v>42.56</v>
      </c>
      <c r="W100" s="74">
        <v>42.56</v>
      </c>
      <c r="X100" s="74">
        <v>42.56</v>
      </c>
      <c r="Y100" s="81">
        <v>42.56</v>
      </c>
    </row>
    <row r="101" spans="1:25" s="62" customFormat="1" ht="18.75" customHeight="1" outlineLevel="1" thickBot="1" x14ac:dyDescent="0.25">
      <c r="A101" s="158" t="s">
        <v>11</v>
      </c>
      <c r="B101" s="77">
        <v>2.496</v>
      </c>
      <c r="C101" s="75">
        <v>2.496</v>
      </c>
      <c r="D101" s="75">
        <v>2.496</v>
      </c>
      <c r="E101" s="75">
        <v>2.496</v>
      </c>
      <c r="F101" s="75">
        <v>2.496</v>
      </c>
      <c r="G101" s="75">
        <v>2.496</v>
      </c>
      <c r="H101" s="75">
        <v>2.496</v>
      </c>
      <c r="I101" s="75">
        <v>2.496</v>
      </c>
      <c r="J101" s="75">
        <v>2.496</v>
      </c>
      <c r="K101" s="75">
        <v>2.496</v>
      </c>
      <c r="L101" s="75">
        <v>2.496</v>
      </c>
      <c r="M101" s="75">
        <v>2.496</v>
      </c>
      <c r="N101" s="75">
        <v>2.496</v>
      </c>
      <c r="O101" s="75">
        <v>2.496</v>
      </c>
      <c r="P101" s="75">
        <v>2.496</v>
      </c>
      <c r="Q101" s="75">
        <v>2.496</v>
      </c>
      <c r="R101" s="75">
        <v>2.496</v>
      </c>
      <c r="S101" s="75">
        <v>2.496</v>
      </c>
      <c r="T101" s="75">
        <v>2.496</v>
      </c>
      <c r="U101" s="75">
        <v>2.496</v>
      </c>
      <c r="V101" s="75">
        <v>2.496</v>
      </c>
      <c r="W101" s="75">
        <v>2.496</v>
      </c>
      <c r="X101" s="75">
        <v>2.496</v>
      </c>
      <c r="Y101" s="82">
        <v>2.496</v>
      </c>
    </row>
    <row r="102" spans="1:25" s="108" customFormat="1" ht="18.75" customHeight="1" thickBot="1" x14ac:dyDescent="0.25">
      <c r="A102" s="111">
        <v>24</v>
      </c>
      <c r="B102" s="138">
        <f t="shared" ref="B102:Y102" si="23">SUM(B103:B105)</f>
        <v>958.55599999999993</v>
      </c>
      <c r="C102" s="139">
        <f t="shared" si="23"/>
        <v>953.07599999999991</v>
      </c>
      <c r="D102" s="139">
        <f t="shared" si="23"/>
        <v>953.07599999999991</v>
      </c>
      <c r="E102" s="139">
        <f t="shared" si="23"/>
        <v>960.0859999999999</v>
      </c>
      <c r="F102" s="139">
        <f t="shared" si="23"/>
        <v>957.43600000000004</v>
      </c>
      <c r="G102" s="139">
        <f t="shared" si="23"/>
        <v>958.10599999999988</v>
      </c>
      <c r="H102" s="139">
        <f t="shared" si="23"/>
        <v>956.98599999999999</v>
      </c>
      <c r="I102" s="139">
        <f t="shared" si="23"/>
        <v>952.98599999999999</v>
      </c>
      <c r="J102" s="139">
        <f t="shared" si="23"/>
        <v>949.41600000000005</v>
      </c>
      <c r="K102" s="140">
        <f t="shared" si="23"/>
        <v>942.23599999999999</v>
      </c>
      <c r="L102" s="139">
        <f t="shared" si="23"/>
        <v>944.36599999999987</v>
      </c>
      <c r="M102" s="141">
        <f t="shared" si="23"/>
        <v>945.18600000000004</v>
      </c>
      <c r="N102" s="140">
        <f t="shared" si="23"/>
        <v>955.12600000000009</v>
      </c>
      <c r="O102" s="139">
        <f t="shared" si="23"/>
        <v>955.40600000000006</v>
      </c>
      <c r="P102" s="141">
        <f t="shared" si="23"/>
        <v>966.19600000000003</v>
      </c>
      <c r="Q102" s="142">
        <f t="shared" si="23"/>
        <v>963.49599999999998</v>
      </c>
      <c r="R102" s="139">
        <f t="shared" si="23"/>
        <v>972.16600000000005</v>
      </c>
      <c r="S102" s="142">
        <f t="shared" si="23"/>
        <v>959.20600000000002</v>
      </c>
      <c r="T102" s="139">
        <f t="shared" si="23"/>
        <v>963.85599999999988</v>
      </c>
      <c r="U102" s="139">
        <f t="shared" si="23"/>
        <v>965.67600000000004</v>
      </c>
      <c r="V102" s="139">
        <f t="shared" si="23"/>
        <v>963.05599999999993</v>
      </c>
      <c r="W102" s="139">
        <f t="shared" si="23"/>
        <v>957.27599999999995</v>
      </c>
      <c r="X102" s="139">
        <f t="shared" si="23"/>
        <v>955.03599999999994</v>
      </c>
      <c r="Y102" s="143">
        <f t="shared" si="23"/>
        <v>950.29599999999994</v>
      </c>
    </row>
    <row r="103" spans="1:25" s="62" customFormat="1" ht="18.75" customHeight="1" outlineLevel="1" x14ac:dyDescent="0.2">
      <c r="A103" s="157" t="s">
        <v>8</v>
      </c>
      <c r="B103" s="70">
        <f>'март (3 цк)'!B126</f>
        <v>913.5</v>
      </c>
      <c r="C103" s="70">
        <f>'март (3 цк)'!C126</f>
        <v>908.02</v>
      </c>
      <c r="D103" s="70">
        <f>'март (3 цк)'!D126</f>
        <v>908.02</v>
      </c>
      <c r="E103" s="70">
        <f>'март (3 цк)'!E126</f>
        <v>915.03</v>
      </c>
      <c r="F103" s="70">
        <f>'март (3 цк)'!F126</f>
        <v>912.38</v>
      </c>
      <c r="G103" s="70">
        <f>'март (3 цк)'!G126</f>
        <v>913.05</v>
      </c>
      <c r="H103" s="70">
        <f>'март (3 цк)'!H126</f>
        <v>911.93</v>
      </c>
      <c r="I103" s="70">
        <f>'март (3 цк)'!I126</f>
        <v>907.93</v>
      </c>
      <c r="J103" s="70">
        <f>'март (3 цк)'!J126</f>
        <v>904.36</v>
      </c>
      <c r="K103" s="70">
        <f>'март (3 цк)'!K126</f>
        <v>897.18</v>
      </c>
      <c r="L103" s="70">
        <f>'март (3 цк)'!L126</f>
        <v>899.31</v>
      </c>
      <c r="M103" s="70">
        <f>'март (3 цк)'!M126</f>
        <v>900.13</v>
      </c>
      <c r="N103" s="70">
        <f>'март (3 цк)'!N126</f>
        <v>910.07</v>
      </c>
      <c r="O103" s="70">
        <f>'март (3 цк)'!O126</f>
        <v>910.35</v>
      </c>
      <c r="P103" s="70">
        <f>'март (3 цк)'!P126</f>
        <v>921.14</v>
      </c>
      <c r="Q103" s="70">
        <f>'март (3 цк)'!Q126</f>
        <v>918.44</v>
      </c>
      <c r="R103" s="70">
        <f>'март (3 цк)'!R126</f>
        <v>927.11</v>
      </c>
      <c r="S103" s="70">
        <f>'март (3 цк)'!S126</f>
        <v>914.15</v>
      </c>
      <c r="T103" s="70">
        <f>'март (3 цк)'!T126</f>
        <v>918.8</v>
      </c>
      <c r="U103" s="70">
        <f>'март (3 цк)'!U126</f>
        <v>920.62</v>
      </c>
      <c r="V103" s="70">
        <f>'март (3 цк)'!V126</f>
        <v>918</v>
      </c>
      <c r="W103" s="70">
        <f>'март (3 цк)'!W126</f>
        <v>912.22</v>
      </c>
      <c r="X103" s="70">
        <f>'март (3 цк)'!X126</f>
        <v>909.98</v>
      </c>
      <c r="Y103" s="70">
        <f>'март (3 цк)'!Y126</f>
        <v>905.24</v>
      </c>
    </row>
    <row r="104" spans="1:25" s="62" customFormat="1" ht="18.75" customHeight="1" outlineLevel="1" x14ac:dyDescent="0.2">
      <c r="A104" s="53" t="s">
        <v>9</v>
      </c>
      <c r="B104" s="76">
        <v>42.56</v>
      </c>
      <c r="C104" s="74">
        <v>42.56</v>
      </c>
      <c r="D104" s="74">
        <v>42.56</v>
      </c>
      <c r="E104" s="74">
        <v>42.56</v>
      </c>
      <c r="F104" s="74">
        <v>42.56</v>
      </c>
      <c r="G104" s="74">
        <v>42.56</v>
      </c>
      <c r="H104" s="74">
        <v>42.56</v>
      </c>
      <c r="I104" s="74">
        <v>42.56</v>
      </c>
      <c r="J104" s="74">
        <v>42.56</v>
      </c>
      <c r="K104" s="74">
        <v>42.56</v>
      </c>
      <c r="L104" s="74">
        <v>42.56</v>
      </c>
      <c r="M104" s="74">
        <v>42.56</v>
      </c>
      <c r="N104" s="74">
        <v>42.56</v>
      </c>
      <c r="O104" s="74">
        <v>42.56</v>
      </c>
      <c r="P104" s="74">
        <v>42.56</v>
      </c>
      <c r="Q104" s="74">
        <v>42.56</v>
      </c>
      <c r="R104" s="74">
        <v>42.56</v>
      </c>
      <c r="S104" s="74">
        <v>42.56</v>
      </c>
      <c r="T104" s="74">
        <v>42.56</v>
      </c>
      <c r="U104" s="74">
        <v>42.56</v>
      </c>
      <c r="V104" s="74">
        <v>42.56</v>
      </c>
      <c r="W104" s="74">
        <v>42.56</v>
      </c>
      <c r="X104" s="74">
        <v>42.56</v>
      </c>
      <c r="Y104" s="81">
        <v>42.56</v>
      </c>
    </row>
    <row r="105" spans="1:25" s="62" customFormat="1" ht="18.75" customHeight="1" outlineLevel="1" thickBot="1" x14ac:dyDescent="0.25">
      <c r="A105" s="158" t="s">
        <v>11</v>
      </c>
      <c r="B105" s="77">
        <v>2.496</v>
      </c>
      <c r="C105" s="75">
        <v>2.496</v>
      </c>
      <c r="D105" s="75">
        <v>2.496</v>
      </c>
      <c r="E105" s="75">
        <v>2.496</v>
      </c>
      <c r="F105" s="75">
        <v>2.496</v>
      </c>
      <c r="G105" s="75">
        <v>2.496</v>
      </c>
      <c r="H105" s="75">
        <v>2.496</v>
      </c>
      <c r="I105" s="75">
        <v>2.496</v>
      </c>
      <c r="J105" s="75">
        <v>2.496</v>
      </c>
      <c r="K105" s="75">
        <v>2.496</v>
      </c>
      <c r="L105" s="75">
        <v>2.496</v>
      </c>
      <c r="M105" s="75">
        <v>2.496</v>
      </c>
      <c r="N105" s="75">
        <v>2.496</v>
      </c>
      <c r="O105" s="75">
        <v>2.496</v>
      </c>
      <c r="P105" s="75">
        <v>2.496</v>
      </c>
      <c r="Q105" s="75">
        <v>2.496</v>
      </c>
      <c r="R105" s="75">
        <v>2.496</v>
      </c>
      <c r="S105" s="75">
        <v>2.496</v>
      </c>
      <c r="T105" s="75">
        <v>2.496</v>
      </c>
      <c r="U105" s="75">
        <v>2.496</v>
      </c>
      <c r="V105" s="75">
        <v>2.496</v>
      </c>
      <c r="W105" s="75">
        <v>2.496</v>
      </c>
      <c r="X105" s="75">
        <v>2.496</v>
      </c>
      <c r="Y105" s="82">
        <v>2.496</v>
      </c>
    </row>
    <row r="106" spans="1:25" s="108" customFormat="1" ht="18.75" customHeight="1" thickBot="1" x14ac:dyDescent="0.25">
      <c r="A106" s="109">
        <v>25</v>
      </c>
      <c r="B106" s="138">
        <f t="shared" ref="B106:Y106" si="24">SUM(B107:B109)</f>
        <v>967.70600000000002</v>
      </c>
      <c r="C106" s="139">
        <f t="shared" si="24"/>
        <v>976.96600000000001</v>
      </c>
      <c r="D106" s="139">
        <f t="shared" si="24"/>
        <v>966.30599999999993</v>
      </c>
      <c r="E106" s="139">
        <f t="shared" si="24"/>
        <v>1008.986</v>
      </c>
      <c r="F106" s="139">
        <f t="shared" si="24"/>
        <v>997.69600000000003</v>
      </c>
      <c r="G106" s="139">
        <f t="shared" si="24"/>
        <v>1002.1159999999999</v>
      </c>
      <c r="H106" s="139">
        <f t="shared" si="24"/>
        <v>986.02599999999995</v>
      </c>
      <c r="I106" s="139">
        <f t="shared" si="24"/>
        <v>967.91600000000005</v>
      </c>
      <c r="J106" s="139">
        <f t="shared" si="24"/>
        <v>978.53599999999994</v>
      </c>
      <c r="K106" s="140">
        <f t="shared" si="24"/>
        <v>979.40600000000006</v>
      </c>
      <c r="L106" s="139">
        <f t="shared" si="24"/>
        <v>1015.0359999999999</v>
      </c>
      <c r="M106" s="141">
        <f t="shared" si="24"/>
        <v>975.99599999999998</v>
      </c>
      <c r="N106" s="140">
        <f t="shared" si="24"/>
        <v>978.32599999999991</v>
      </c>
      <c r="O106" s="139">
        <f t="shared" si="24"/>
        <v>971.61599999999987</v>
      </c>
      <c r="P106" s="141">
        <f t="shared" si="24"/>
        <v>978.476</v>
      </c>
      <c r="Q106" s="142">
        <f t="shared" si="24"/>
        <v>1002.246</v>
      </c>
      <c r="R106" s="139">
        <f t="shared" si="24"/>
        <v>1008.0659999999999</v>
      </c>
      <c r="S106" s="142">
        <f t="shared" si="24"/>
        <v>1118.4760000000001</v>
      </c>
      <c r="T106" s="139">
        <f t="shared" si="24"/>
        <v>993.59599999999989</v>
      </c>
      <c r="U106" s="139">
        <f t="shared" si="24"/>
        <v>984.98599999999999</v>
      </c>
      <c r="V106" s="139">
        <f t="shared" si="24"/>
        <v>982.10599999999988</v>
      </c>
      <c r="W106" s="139">
        <f t="shared" si="24"/>
        <v>984.27599999999995</v>
      </c>
      <c r="X106" s="139">
        <f t="shared" si="24"/>
        <v>966.37600000000009</v>
      </c>
      <c r="Y106" s="143">
        <f t="shared" si="24"/>
        <v>955.77599999999995</v>
      </c>
    </row>
    <row r="107" spans="1:25" s="62" customFormat="1" ht="18.75" customHeight="1" outlineLevel="1" x14ac:dyDescent="0.2">
      <c r="A107" s="157" t="s">
        <v>8</v>
      </c>
      <c r="B107" s="70">
        <f>'март (3 цк)'!B131</f>
        <v>922.65</v>
      </c>
      <c r="C107" s="70">
        <f>'март (3 цк)'!C131</f>
        <v>931.91</v>
      </c>
      <c r="D107" s="70">
        <f>'март (3 цк)'!D131</f>
        <v>921.25</v>
      </c>
      <c r="E107" s="70">
        <f>'март (3 цк)'!E131</f>
        <v>963.93</v>
      </c>
      <c r="F107" s="70">
        <f>'март (3 цк)'!F131</f>
        <v>952.64</v>
      </c>
      <c r="G107" s="70">
        <f>'март (3 цк)'!G131</f>
        <v>957.06</v>
      </c>
      <c r="H107" s="70">
        <f>'март (3 цк)'!H131</f>
        <v>940.97</v>
      </c>
      <c r="I107" s="70">
        <f>'март (3 цк)'!I131</f>
        <v>922.86</v>
      </c>
      <c r="J107" s="70">
        <f>'март (3 цк)'!J131</f>
        <v>933.48</v>
      </c>
      <c r="K107" s="70">
        <f>'март (3 цк)'!K131</f>
        <v>934.35</v>
      </c>
      <c r="L107" s="70">
        <f>'март (3 цк)'!L131</f>
        <v>969.98</v>
      </c>
      <c r="M107" s="70">
        <f>'март (3 цк)'!M131</f>
        <v>930.94</v>
      </c>
      <c r="N107" s="70">
        <f>'март (3 цк)'!N131</f>
        <v>933.27</v>
      </c>
      <c r="O107" s="70">
        <f>'март (3 цк)'!O131</f>
        <v>926.56</v>
      </c>
      <c r="P107" s="70">
        <f>'март (3 цк)'!P131</f>
        <v>933.42</v>
      </c>
      <c r="Q107" s="70">
        <f>'март (3 цк)'!Q131</f>
        <v>957.19</v>
      </c>
      <c r="R107" s="70">
        <f>'март (3 цк)'!R131</f>
        <v>963.01</v>
      </c>
      <c r="S107" s="70">
        <f>'март (3 цк)'!S131</f>
        <v>1073.42</v>
      </c>
      <c r="T107" s="70">
        <f>'март (3 цк)'!T131</f>
        <v>948.54</v>
      </c>
      <c r="U107" s="70">
        <f>'март (3 цк)'!U131</f>
        <v>939.93</v>
      </c>
      <c r="V107" s="70">
        <f>'март (3 цк)'!V131</f>
        <v>937.05</v>
      </c>
      <c r="W107" s="70">
        <f>'март (3 цк)'!W131</f>
        <v>939.22</v>
      </c>
      <c r="X107" s="70">
        <f>'март (3 цк)'!X131</f>
        <v>921.32</v>
      </c>
      <c r="Y107" s="70">
        <f>'март (3 цк)'!Y131</f>
        <v>910.72</v>
      </c>
    </row>
    <row r="108" spans="1:25" s="62" customFormat="1" ht="18.75" customHeight="1" outlineLevel="1" x14ac:dyDescent="0.2">
      <c r="A108" s="53" t="s">
        <v>9</v>
      </c>
      <c r="B108" s="76">
        <v>42.56</v>
      </c>
      <c r="C108" s="74">
        <v>42.56</v>
      </c>
      <c r="D108" s="74">
        <v>42.56</v>
      </c>
      <c r="E108" s="74">
        <v>42.56</v>
      </c>
      <c r="F108" s="74">
        <v>42.56</v>
      </c>
      <c r="G108" s="74">
        <v>42.56</v>
      </c>
      <c r="H108" s="74">
        <v>42.56</v>
      </c>
      <c r="I108" s="74">
        <v>42.56</v>
      </c>
      <c r="J108" s="74">
        <v>42.56</v>
      </c>
      <c r="K108" s="74">
        <v>42.56</v>
      </c>
      <c r="L108" s="74">
        <v>42.56</v>
      </c>
      <c r="M108" s="74">
        <v>42.56</v>
      </c>
      <c r="N108" s="74">
        <v>42.56</v>
      </c>
      <c r="O108" s="74">
        <v>42.56</v>
      </c>
      <c r="P108" s="74">
        <v>42.56</v>
      </c>
      <c r="Q108" s="74">
        <v>42.56</v>
      </c>
      <c r="R108" s="74">
        <v>42.56</v>
      </c>
      <c r="S108" s="74">
        <v>42.56</v>
      </c>
      <c r="T108" s="74">
        <v>42.56</v>
      </c>
      <c r="U108" s="74">
        <v>42.56</v>
      </c>
      <c r="V108" s="74">
        <v>42.56</v>
      </c>
      <c r="W108" s="74">
        <v>42.56</v>
      </c>
      <c r="X108" s="74">
        <v>42.56</v>
      </c>
      <c r="Y108" s="81">
        <v>42.56</v>
      </c>
    </row>
    <row r="109" spans="1:25" s="62" customFormat="1" ht="18.75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108" customFormat="1" ht="18.75" customHeight="1" thickBot="1" x14ac:dyDescent="0.25">
      <c r="A110" s="110">
        <v>26</v>
      </c>
      <c r="B110" s="138">
        <f t="shared" ref="B110:Y110" si="25">SUM(B111:B113)</f>
        <v>1002.966</v>
      </c>
      <c r="C110" s="139">
        <f t="shared" si="25"/>
        <v>993.59599999999989</v>
      </c>
      <c r="D110" s="139">
        <f t="shared" si="25"/>
        <v>1008.0459999999999</v>
      </c>
      <c r="E110" s="139">
        <f t="shared" si="25"/>
        <v>1023.926</v>
      </c>
      <c r="F110" s="139">
        <f t="shared" si="25"/>
        <v>1013.6560000000001</v>
      </c>
      <c r="G110" s="139">
        <f t="shared" si="25"/>
        <v>1259.4560000000001</v>
      </c>
      <c r="H110" s="139">
        <f t="shared" si="25"/>
        <v>1008.1460000000001</v>
      </c>
      <c r="I110" s="139">
        <f t="shared" si="25"/>
        <v>1006.176</v>
      </c>
      <c r="J110" s="139">
        <f t="shared" si="25"/>
        <v>1005.926</v>
      </c>
      <c r="K110" s="140">
        <f t="shared" si="25"/>
        <v>999.06599999999992</v>
      </c>
      <c r="L110" s="139">
        <f t="shared" si="25"/>
        <v>1000.5459999999999</v>
      </c>
      <c r="M110" s="141">
        <f t="shared" si="25"/>
        <v>1005.8059999999999</v>
      </c>
      <c r="N110" s="140">
        <f t="shared" si="25"/>
        <v>1023.196</v>
      </c>
      <c r="O110" s="139">
        <f t="shared" si="25"/>
        <v>993.60599999999988</v>
      </c>
      <c r="P110" s="141">
        <f t="shared" si="25"/>
        <v>1023.8559999999999</v>
      </c>
      <c r="Q110" s="142">
        <f t="shared" si="25"/>
        <v>1028.6960000000001</v>
      </c>
      <c r="R110" s="139">
        <f t="shared" si="25"/>
        <v>1026.9560000000001</v>
      </c>
      <c r="S110" s="142">
        <f t="shared" si="25"/>
        <v>1143.376</v>
      </c>
      <c r="T110" s="139">
        <f t="shared" si="25"/>
        <v>997.94600000000003</v>
      </c>
      <c r="U110" s="139">
        <f t="shared" si="25"/>
        <v>998.92600000000004</v>
      </c>
      <c r="V110" s="139">
        <f t="shared" si="25"/>
        <v>1000.436</v>
      </c>
      <c r="W110" s="139">
        <f t="shared" si="25"/>
        <v>1000.8860000000001</v>
      </c>
      <c r="X110" s="139">
        <f t="shared" si="25"/>
        <v>996.99599999999998</v>
      </c>
      <c r="Y110" s="143">
        <f t="shared" si="25"/>
        <v>983.39600000000007</v>
      </c>
    </row>
    <row r="111" spans="1:25" s="62" customFormat="1" ht="18.75" customHeight="1" outlineLevel="1" x14ac:dyDescent="0.2">
      <c r="A111" s="56" t="s">
        <v>8</v>
      </c>
      <c r="B111" s="70">
        <f>'март (3 цк)'!B136</f>
        <v>957.91</v>
      </c>
      <c r="C111" s="70">
        <f>'март (3 цк)'!C136</f>
        <v>948.54</v>
      </c>
      <c r="D111" s="70">
        <f>'март (3 цк)'!D136</f>
        <v>962.99</v>
      </c>
      <c r="E111" s="70">
        <f>'март (3 цк)'!E136</f>
        <v>978.87</v>
      </c>
      <c r="F111" s="70">
        <f>'март (3 цк)'!F136</f>
        <v>968.6</v>
      </c>
      <c r="G111" s="70">
        <f>'март (3 цк)'!G136</f>
        <v>1214.4000000000001</v>
      </c>
      <c r="H111" s="70">
        <f>'март (3 цк)'!H136</f>
        <v>963.09</v>
      </c>
      <c r="I111" s="70">
        <f>'март (3 цк)'!I136</f>
        <v>961.12</v>
      </c>
      <c r="J111" s="70">
        <f>'март (3 цк)'!J136</f>
        <v>960.87</v>
      </c>
      <c r="K111" s="70">
        <f>'март (3 цк)'!K136</f>
        <v>954.01</v>
      </c>
      <c r="L111" s="70">
        <f>'март (3 цк)'!L136</f>
        <v>955.49</v>
      </c>
      <c r="M111" s="70">
        <f>'март (3 цк)'!M136</f>
        <v>960.75</v>
      </c>
      <c r="N111" s="70">
        <f>'март (3 цк)'!N136</f>
        <v>978.14</v>
      </c>
      <c r="O111" s="70">
        <f>'март (3 цк)'!O136</f>
        <v>948.55</v>
      </c>
      <c r="P111" s="70">
        <f>'март (3 цк)'!P136</f>
        <v>978.8</v>
      </c>
      <c r="Q111" s="70">
        <f>'март (3 цк)'!Q136</f>
        <v>983.64</v>
      </c>
      <c r="R111" s="70">
        <f>'март (3 цк)'!R136</f>
        <v>981.9</v>
      </c>
      <c r="S111" s="70">
        <f>'март (3 цк)'!S136</f>
        <v>1098.32</v>
      </c>
      <c r="T111" s="70">
        <f>'март (3 цк)'!T136</f>
        <v>952.89</v>
      </c>
      <c r="U111" s="70">
        <f>'март (3 цк)'!U136</f>
        <v>953.87</v>
      </c>
      <c r="V111" s="70">
        <f>'март (3 цк)'!V136</f>
        <v>955.38</v>
      </c>
      <c r="W111" s="70">
        <f>'март (3 цк)'!W136</f>
        <v>955.83</v>
      </c>
      <c r="X111" s="70">
        <f>'март (3 цк)'!X136</f>
        <v>951.94</v>
      </c>
      <c r="Y111" s="70">
        <f>'март (3 цк)'!Y136</f>
        <v>938.34</v>
      </c>
    </row>
    <row r="112" spans="1:25" s="62" customFormat="1" ht="18.75" customHeight="1" outlineLevel="1" x14ac:dyDescent="0.2">
      <c r="A112" s="57" t="s">
        <v>9</v>
      </c>
      <c r="B112" s="76">
        <v>42.56</v>
      </c>
      <c r="C112" s="74">
        <v>42.56</v>
      </c>
      <c r="D112" s="74">
        <v>42.56</v>
      </c>
      <c r="E112" s="74">
        <v>42.56</v>
      </c>
      <c r="F112" s="74">
        <v>42.56</v>
      </c>
      <c r="G112" s="74">
        <v>42.56</v>
      </c>
      <c r="H112" s="74">
        <v>42.56</v>
      </c>
      <c r="I112" s="74">
        <v>42.56</v>
      </c>
      <c r="J112" s="74">
        <v>42.56</v>
      </c>
      <c r="K112" s="74">
        <v>42.56</v>
      </c>
      <c r="L112" s="74">
        <v>42.56</v>
      </c>
      <c r="M112" s="74">
        <v>42.56</v>
      </c>
      <c r="N112" s="74">
        <v>42.56</v>
      </c>
      <c r="O112" s="74">
        <v>42.56</v>
      </c>
      <c r="P112" s="74">
        <v>42.56</v>
      </c>
      <c r="Q112" s="74">
        <v>42.56</v>
      </c>
      <c r="R112" s="74">
        <v>42.56</v>
      </c>
      <c r="S112" s="74">
        <v>42.56</v>
      </c>
      <c r="T112" s="74">
        <v>42.56</v>
      </c>
      <c r="U112" s="74">
        <v>42.56</v>
      </c>
      <c r="V112" s="74">
        <v>42.56</v>
      </c>
      <c r="W112" s="74">
        <v>42.56</v>
      </c>
      <c r="X112" s="74">
        <v>42.56</v>
      </c>
      <c r="Y112" s="81">
        <v>42.56</v>
      </c>
    </row>
    <row r="113" spans="1:25" s="62" customFormat="1" ht="18.75" customHeight="1" outlineLevel="1" thickBot="1" x14ac:dyDescent="0.25">
      <c r="A113" s="147" t="s">
        <v>11</v>
      </c>
      <c r="B113" s="77">
        <v>2.496</v>
      </c>
      <c r="C113" s="75">
        <v>2.496</v>
      </c>
      <c r="D113" s="75">
        <v>2.496</v>
      </c>
      <c r="E113" s="75">
        <v>2.496</v>
      </c>
      <c r="F113" s="75">
        <v>2.496</v>
      </c>
      <c r="G113" s="75">
        <v>2.496</v>
      </c>
      <c r="H113" s="75">
        <v>2.496</v>
      </c>
      <c r="I113" s="75">
        <v>2.496</v>
      </c>
      <c r="J113" s="75">
        <v>2.496</v>
      </c>
      <c r="K113" s="75">
        <v>2.496</v>
      </c>
      <c r="L113" s="75">
        <v>2.496</v>
      </c>
      <c r="M113" s="75">
        <v>2.496</v>
      </c>
      <c r="N113" s="75">
        <v>2.496</v>
      </c>
      <c r="O113" s="75">
        <v>2.496</v>
      </c>
      <c r="P113" s="75">
        <v>2.496</v>
      </c>
      <c r="Q113" s="75">
        <v>2.496</v>
      </c>
      <c r="R113" s="75">
        <v>2.496</v>
      </c>
      <c r="S113" s="75">
        <v>2.496</v>
      </c>
      <c r="T113" s="75">
        <v>2.496</v>
      </c>
      <c r="U113" s="75">
        <v>2.496</v>
      </c>
      <c r="V113" s="75">
        <v>2.496</v>
      </c>
      <c r="W113" s="75">
        <v>2.496</v>
      </c>
      <c r="X113" s="75">
        <v>2.496</v>
      </c>
      <c r="Y113" s="82">
        <v>2.496</v>
      </c>
    </row>
    <row r="114" spans="1:25" s="108" customFormat="1" ht="18.75" customHeight="1" thickBot="1" x14ac:dyDescent="0.25">
      <c r="A114" s="112">
        <v>27</v>
      </c>
      <c r="B114" s="138">
        <f t="shared" ref="B114:Y114" si="26">SUM(B115:B117)</f>
        <v>997.61599999999987</v>
      </c>
      <c r="C114" s="139">
        <f t="shared" si="26"/>
        <v>1009.016</v>
      </c>
      <c r="D114" s="139">
        <f t="shared" si="26"/>
        <v>1027.6460000000002</v>
      </c>
      <c r="E114" s="139">
        <f t="shared" si="26"/>
        <v>1028.7060000000001</v>
      </c>
      <c r="F114" s="139">
        <f t="shared" si="26"/>
        <v>1025.9760000000001</v>
      </c>
      <c r="G114" s="139">
        <f t="shared" si="26"/>
        <v>824.32599999999991</v>
      </c>
      <c r="H114" s="139">
        <f t="shared" si="26"/>
        <v>1011.766</v>
      </c>
      <c r="I114" s="139">
        <f t="shared" si="26"/>
        <v>1002.236</v>
      </c>
      <c r="J114" s="139">
        <f t="shared" si="26"/>
        <v>1003.466</v>
      </c>
      <c r="K114" s="140">
        <f t="shared" si="26"/>
        <v>1003.776</v>
      </c>
      <c r="L114" s="139">
        <f t="shared" si="26"/>
        <v>1002.986</v>
      </c>
      <c r="M114" s="141">
        <f t="shared" si="26"/>
        <v>981.59599999999989</v>
      </c>
      <c r="N114" s="140">
        <f t="shared" si="26"/>
        <v>1000.3459999999999</v>
      </c>
      <c r="O114" s="139">
        <f t="shared" si="26"/>
        <v>1004.3459999999999</v>
      </c>
      <c r="P114" s="141">
        <f t="shared" si="26"/>
        <v>1015.936</v>
      </c>
      <c r="Q114" s="142">
        <f t="shared" si="26"/>
        <v>1016.736</v>
      </c>
      <c r="R114" s="139">
        <f t="shared" si="26"/>
        <v>1017.7859999999999</v>
      </c>
      <c r="S114" s="142">
        <f t="shared" si="26"/>
        <v>1007.8559999999999</v>
      </c>
      <c r="T114" s="139">
        <f t="shared" si="26"/>
        <v>1015.1360000000001</v>
      </c>
      <c r="U114" s="139">
        <f t="shared" si="26"/>
        <v>984.20600000000002</v>
      </c>
      <c r="V114" s="139">
        <f t="shared" si="26"/>
        <v>994.94600000000003</v>
      </c>
      <c r="W114" s="139">
        <f t="shared" si="26"/>
        <v>992.87600000000009</v>
      </c>
      <c r="X114" s="139">
        <f t="shared" si="26"/>
        <v>996.41600000000005</v>
      </c>
      <c r="Y114" s="143">
        <f t="shared" si="26"/>
        <v>996.67600000000004</v>
      </c>
    </row>
    <row r="115" spans="1:25" s="62" customFormat="1" ht="18.75" customHeight="1" outlineLevel="1" x14ac:dyDescent="0.2">
      <c r="A115" s="56" t="s">
        <v>8</v>
      </c>
      <c r="B115" s="70">
        <f>'март (3 цк)'!B141</f>
        <v>952.56</v>
      </c>
      <c r="C115" s="70">
        <f>'март (3 цк)'!C141</f>
        <v>963.96</v>
      </c>
      <c r="D115" s="70">
        <f>'март (3 цк)'!D141</f>
        <v>982.59</v>
      </c>
      <c r="E115" s="70">
        <f>'март (3 цк)'!E141</f>
        <v>983.65</v>
      </c>
      <c r="F115" s="70">
        <f>'март (3 цк)'!F141</f>
        <v>980.92</v>
      </c>
      <c r="G115" s="70">
        <f>'март (3 цк)'!G141</f>
        <v>779.27</v>
      </c>
      <c r="H115" s="70">
        <f>'март (3 цк)'!H141</f>
        <v>966.71</v>
      </c>
      <c r="I115" s="70">
        <f>'март (3 цк)'!I141</f>
        <v>957.18</v>
      </c>
      <c r="J115" s="70">
        <f>'март (3 цк)'!J141</f>
        <v>958.41</v>
      </c>
      <c r="K115" s="70">
        <f>'март (3 цк)'!K141</f>
        <v>958.72</v>
      </c>
      <c r="L115" s="70">
        <f>'март (3 цк)'!L141</f>
        <v>957.93</v>
      </c>
      <c r="M115" s="70">
        <f>'март (3 цк)'!M141</f>
        <v>936.54</v>
      </c>
      <c r="N115" s="70">
        <f>'март (3 цк)'!N141</f>
        <v>955.29</v>
      </c>
      <c r="O115" s="70">
        <f>'март (3 цк)'!O141</f>
        <v>959.29</v>
      </c>
      <c r="P115" s="70">
        <f>'март (3 цк)'!P141</f>
        <v>970.88</v>
      </c>
      <c r="Q115" s="70">
        <f>'март (3 цк)'!Q141</f>
        <v>971.68</v>
      </c>
      <c r="R115" s="70">
        <f>'март (3 цк)'!R141</f>
        <v>972.73</v>
      </c>
      <c r="S115" s="70">
        <f>'март (3 цк)'!S141</f>
        <v>962.8</v>
      </c>
      <c r="T115" s="70">
        <f>'март (3 цк)'!T141</f>
        <v>970.08</v>
      </c>
      <c r="U115" s="70">
        <f>'март (3 цк)'!U141</f>
        <v>939.15</v>
      </c>
      <c r="V115" s="70">
        <f>'март (3 цк)'!V141</f>
        <v>949.89</v>
      </c>
      <c r="W115" s="70">
        <f>'март (3 цк)'!W141</f>
        <v>947.82</v>
      </c>
      <c r="X115" s="70">
        <f>'март (3 цк)'!X141</f>
        <v>951.36</v>
      </c>
      <c r="Y115" s="70">
        <f>'март (3 цк)'!Y141</f>
        <v>951.62</v>
      </c>
    </row>
    <row r="116" spans="1:25" s="62" customFormat="1" ht="18.75" customHeight="1" outlineLevel="1" x14ac:dyDescent="0.2">
      <c r="A116" s="57" t="s">
        <v>9</v>
      </c>
      <c r="B116" s="76">
        <v>42.56</v>
      </c>
      <c r="C116" s="74">
        <v>42.56</v>
      </c>
      <c r="D116" s="74">
        <v>42.56</v>
      </c>
      <c r="E116" s="74">
        <v>42.56</v>
      </c>
      <c r="F116" s="74">
        <v>42.56</v>
      </c>
      <c r="G116" s="74">
        <v>42.56</v>
      </c>
      <c r="H116" s="74">
        <v>42.56</v>
      </c>
      <c r="I116" s="74">
        <v>42.56</v>
      </c>
      <c r="J116" s="74">
        <v>42.56</v>
      </c>
      <c r="K116" s="74">
        <v>42.56</v>
      </c>
      <c r="L116" s="74">
        <v>42.56</v>
      </c>
      <c r="M116" s="74">
        <v>42.56</v>
      </c>
      <c r="N116" s="74">
        <v>42.56</v>
      </c>
      <c r="O116" s="74">
        <v>42.56</v>
      </c>
      <c r="P116" s="74">
        <v>42.56</v>
      </c>
      <c r="Q116" s="74">
        <v>42.56</v>
      </c>
      <c r="R116" s="74">
        <v>42.56</v>
      </c>
      <c r="S116" s="74">
        <v>42.56</v>
      </c>
      <c r="T116" s="74">
        <v>42.56</v>
      </c>
      <c r="U116" s="74">
        <v>42.56</v>
      </c>
      <c r="V116" s="74">
        <v>42.56</v>
      </c>
      <c r="W116" s="74">
        <v>42.56</v>
      </c>
      <c r="X116" s="74">
        <v>42.56</v>
      </c>
      <c r="Y116" s="81">
        <v>42.56</v>
      </c>
    </row>
    <row r="117" spans="1:25" s="62" customFormat="1" ht="18.75" customHeight="1" outlineLevel="1" thickBot="1" x14ac:dyDescent="0.25">
      <c r="A117" s="147" t="s">
        <v>11</v>
      </c>
      <c r="B117" s="77">
        <v>2.496</v>
      </c>
      <c r="C117" s="75">
        <v>2.496</v>
      </c>
      <c r="D117" s="75">
        <v>2.496</v>
      </c>
      <c r="E117" s="75">
        <v>2.496</v>
      </c>
      <c r="F117" s="75">
        <v>2.496</v>
      </c>
      <c r="G117" s="75">
        <v>2.496</v>
      </c>
      <c r="H117" s="75">
        <v>2.496</v>
      </c>
      <c r="I117" s="75">
        <v>2.496</v>
      </c>
      <c r="J117" s="75">
        <v>2.496</v>
      </c>
      <c r="K117" s="75">
        <v>2.496</v>
      </c>
      <c r="L117" s="75">
        <v>2.496</v>
      </c>
      <c r="M117" s="75">
        <v>2.496</v>
      </c>
      <c r="N117" s="75">
        <v>2.496</v>
      </c>
      <c r="O117" s="75">
        <v>2.496</v>
      </c>
      <c r="P117" s="75">
        <v>2.496</v>
      </c>
      <c r="Q117" s="75">
        <v>2.496</v>
      </c>
      <c r="R117" s="75">
        <v>2.496</v>
      </c>
      <c r="S117" s="75">
        <v>2.496</v>
      </c>
      <c r="T117" s="75">
        <v>2.496</v>
      </c>
      <c r="U117" s="75">
        <v>2.496</v>
      </c>
      <c r="V117" s="75">
        <v>2.496</v>
      </c>
      <c r="W117" s="75">
        <v>2.496</v>
      </c>
      <c r="X117" s="75">
        <v>2.496</v>
      </c>
      <c r="Y117" s="82">
        <v>2.496</v>
      </c>
    </row>
    <row r="118" spans="1:25" s="108" customFormat="1" ht="18.75" customHeight="1" thickBot="1" x14ac:dyDescent="0.25">
      <c r="A118" s="111">
        <v>28</v>
      </c>
      <c r="B118" s="138">
        <f t="shared" ref="B118:Y118" si="27">SUM(B119:B121)</f>
        <v>943.12600000000009</v>
      </c>
      <c r="C118" s="139">
        <f t="shared" si="27"/>
        <v>950.48599999999999</v>
      </c>
      <c r="D118" s="139">
        <f t="shared" si="27"/>
        <v>951.99599999999998</v>
      </c>
      <c r="E118" s="139">
        <f t="shared" si="27"/>
        <v>959.82599999999991</v>
      </c>
      <c r="F118" s="139">
        <f t="shared" si="27"/>
        <v>948.40600000000006</v>
      </c>
      <c r="G118" s="139">
        <f t="shared" si="27"/>
        <v>950.11599999999987</v>
      </c>
      <c r="H118" s="139">
        <f t="shared" si="27"/>
        <v>949.48599999999999</v>
      </c>
      <c r="I118" s="139">
        <f t="shared" si="27"/>
        <v>924.02599999999995</v>
      </c>
      <c r="J118" s="139">
        <f t="shared" si="27"/>
        <v>909.93600000000004</v>
      </c>
      <c r="K118" s="140">
        <f t="shared" si="27"/>
        <v>920.51599999999996</v>
      </c>
      <c r="L118" s="139">
        <f t="shared" si="27"/>
        <v>914.11599999999987</v>
      </c>
      <c r="M118" s="141">
        <f t="shared" si="27"/>
        <v>926.45600000000002</v>
      </c>
      <c r="N118" s="140">
        <f t="shared" si="27"/>
        <v>850.39600000000007</v>
      </c>
      <c r="O118" s="139">
        <f t="shared" si="27"/>
        <v>840.03599999999994</v>
      </c>
      <c r="P118" s="141">
        <f t="shared" si="27"/>
        <v>847.45600000000002</v>
      </c>
      <c r="Q118" s="142">
        <f t="shared" si="27"/>
        <v>960.36599999999987</v>
      </c>
      <c r="R118" s="139">
        <f t="shared" si="27"/>
        <v>959.40600000000006</v>
      </c>
      <c r="S118" s="142">
        <f t="shared" si="27"/>
        <v>961.26599999999996</v>
      </c>
      <c r="T118" s="139">
        <f t="shared" si="27"/>
        <v>942.13600000000008</v>
      </c>
      <c r="U118" s="139">
        <f t="shared" si="27"/>
        <v>945.59599999999989</v>
      </c>
      <c r="V118" s="139">
        <f t="shared" si="27"/>
        <v>925.44600000000003</v>
      </c>
      <c r="W118" s="139">
        <f t="shared" si="27"/>
        <v>938.59599999999989</v>
      </c>
      <c r="X118" s="139">
        <f t="shared" si="27"/>
        <v>929.87600000000009</v>
      </c>
      <c r="Y118" s="143">
        <f t="shared" si="27"/>
        <v>932.05599999999993</v>
      </c>
    </row>
    <row r="119" spans="1:25" s="62" customFormat="1" ht="18.75" customHeight="1" outlineLevel="1" x14ac:dyDescent="0.2">
      <c r="A119" s="157" t="s">
        <v>8</v>
      </c>
      <c r="B119" s="70">
        <f>'март (3 цк)'!B146</f>
        <v>898.07</v>
      </c>
      <c r="C119" s="70">
        <f>'март (3 цк)'!C146</f>
        <v>905.43</v>
      </c>
      <c r="D119" s="70">
        <f>'март (3 цк)'!D146</f>
        <v>906.94</v>
      </c>
      <c r="E119" s="70">
        <f>'март (3 цк)'!E146</f>
        <v>914.77</v>
      </c>
      <c r="F119" s="70">
        <f>'март (3 цк)'!F146</f>
        <v>903.35</v>
      </c>
      <c r="G119" s="70">
        <f>'март (3 цк)'!G146</f>
        <v>905.06</v>
      </c>
      <c r="H119" s="70">
        <f>'март (3 цк)'!H146</f>
        <v>904.43</v>
      </c>
      <c r="I119" s="70">
        <f>'март (3 цк)'!I146</f>
        <v>878.97</v>
      </c>
      <c r="J119" s="70">
        <f>'март (3 цк)'!J146</f>
        <v>864.88</v>
      </c>
      <c r="K119" s="70">
        <f>'март (3 цк)'!K146</f>
        <v>875.46</v>
      </c>
      <c r="L119" s="70">
        <f>'март (3 цк)'!L146</f>
        <v>869.06</v>
      </c>
      <c r="M119" s="70">
        <f>'март (3 цк)'!M146</f>
        <v>881.4</v>
      </c>
      <c r="N119" s="70">
        <f>'март (3 цк)'!N146</f>
        <v>805.34</v>
      </c>
      <c r="O119" s="70">
        <f>'март (3 цк)'!O146</f>
        <v>794.98</v>
      </c>
      <c r="P119" s="70">
        <f>'март (3 цк)'!P146</f>
        <v>802.4</v>
      </c>
      <c r="Q119" s="70">
        <f>'март (3 цк)'!Q146</f>
        <v>915.31</v>
      </c>
      <c r="R119" s="70">
        <f>'март (3 цк)'!R146</f>
        <v>914.35</v>
      </c>
      <c r="S119" s="70">
        <f>'март (3 цк)'!S146</f>
        <v>916.21</v>
      </c>
      <c r="T119" s="70">
        <f>'март (3 цк)'!T146</f>
        <v>897.08</v>
      </c>
      <c r="U119" s="70">
        <f>'март (3 цк)'!U146</f>
        <v>900.54</v>
      </c>
      <c r="V119" s="70">
        <f>'март (3 цк)'!V146</f>
        <v>880.39</v>
      </c>
      <c r="W119" s="70">
        <f>'март (3 цк)'!W146</f>
        <v>893.54</v>
      </c>
      <c r="X119" s="70">
        <f>'март (3 цк)'!X146</f>
        <v>884.82</v>
      </c>
      <c r="Y119" s="70">
        <f>'март (3 цк)'!Y146</f>
        <v>887</v>
      </c>
    </row>
    <row r="120" spans="1:25" s="62" customFormat="1" ht="18.75" customHeight="1" outlineLevel="1" x14ac:dyDescent="0.2">
      <c r="A120" s="53" t="s">
        <v>9</v>
      </c>
      <c r="B120" s="76">
        <v>42.56</v>
      </c>
      <c r="C120" s="74">
        <v>42.56</v>
      </c>
      <c r="D120" s="74">
        <v>42.56</v>
      </c>
      <c r="E120" s="74">
        <v>42.56</v>
      </c>
      <c r="F120" s="74">
        <v>42.56</v>
      </c>
      <c r="G120" s="74">
        <v>42.56</v>
      </c>
      <c r="H120" s="74">
        <v>42.56</v>
      </c>
      <c r="I120" s="74">
        <v>42.56</v>
      </c>
      <c r="J120" s="74">
        <v>42.56</v>
      </c>
      <c r="K120" s="74">
        <v>42.56</v>
      </c>
      <c r="L120" s="74">
        <v>42.56</v>
      </c>
      <c r="M120" s="74">
        <v>42.56</v>
      </c>
      <c r="N120" s="74">
        <v>42.56</v>
      </c>
      <c r="O120" s="74">
        <v>42.56</v>
      </c>
      <c r="P120" s="74">
        <v>42.56</v>
      </c>
      <c r="Q120" s="74">
        <v>42.56</v>
      </c>
      <c r="R120" s="74">
        <v>42.56</v>
      </c>
      <c r="S120" s="74">
        <v>42.56</v>
      </c>
      <c r="T120" s="74">
        <v>42.56</v>
      </c>
      <c r="U120" s="74">
        <v>42.56</v>
      </c>
      <c r="V120" s="74">
        <v>42.56</v>
      </c>
      <c r="W120" s="74">
        <v>42.56</v>
      </c>
      <c r="X120" s="74">
        <v>42.56</v>
      </c>
      <c r="Y120" s="81">
        <v>42.56</v>
      </c>
    </row>
    <row r="121" spans="1:25" s="62" customFormat="1" ht="18.75" customHeight="1" outlineLevel="1" thickBot="1" x14ac:dyDescent="0.25">
      <c r="A121" s="158" t="s">
        <v>11</v>
      </c>
      <c r="B121" s="77">
        <v>2.496</v>
      </c>
      <c r="C121" s="75">
        <v>2.496</v>
      </c>
      <c r="D121" s="75">
        <v>2.496</v>
      </c>
      <c r="E121" s="75">
        <v>2.496</v>
      </c>
      <c r="F121" s="75">
        <v>2.496</v>
      </c>
      <c r="G121" s="75">
        <v>2.496</v>
      </c>
      <c r="H121" s="75">
        <v>2.496</v>
      </c>
      <c r="I121" s="75">
        <v>2.496</v>
      </c>
      <c r="J121" s="75">
        <v>2.496</v>
      </c>
      <c r="K121" s="75">
        <v>2.496</v>
      </c>
      <c r="L121" s="75">
        <v>2.496</v>
      </c>
      <c r="M121" s="75">
        <v>2.496</v>
      </c>
      <c r="N121" s="75">
        <v>2.496</v>
      </c>
      <c r="O121" s="75">
        <v>2.496</v>
      </c>
      <c r="P121" s="75">
        <v>2.496</v>
      </c>
      <c r="Q121" s="75">
        <v>2.496</v>
      </c>
      <c r="R121" s="75">
        <v>2.496</v>
      </c>
      <c r="S121" s="75">
        <v>2.496</v>
      </c>
      <c r="T121" s="75">
        <v>2.496</v>
      </c>
      <c r="U121" s="75">
        <v>2.496</v>
      </c>
      <c r="V121" s="75">
        <v>2.496</v>
      </c>
      <c r="W121" s="75">
        <v>2.496</v>
      </c>
      <c r="X121" s="75">
        <v>2.496</v>
      </c>
      <c r="Y121" s="82">
        <v>2.496</v>
      </c>
    </row>
    <row r="122" spans="1:25" s="108" customFormat="1" ht="18.75" customHeight="1" thickBot="1" x14ac:dyDescent="0.25">
      <c r="A122" s="109">
        <v>29</v>
      </c>
      <c r="B122" s="138">
        <f t="shared" ref="B122:Y122" si="28">SUM(B123:B125)</f>
        <v>974.57599999999991</v>
      </c>
      <c r="C122" s="139">
        <f t="shared" si="28"/>
        <v>965.77599999999995</v>
      </c>
      <c r="D122" s="139">
        <f t="shared" si="28"/>
        <v>871.35599999999988</v>
      </c>
      <c r="E122" s="139">
        <f t="shared" si="28"/>
        <v>877.69600000000003</v>
      </c>
      <c r="F122" s="139">
        <f t="shared" si="28"/>
        <v>881.57599999999991</v>
      </c>
      <c r="G122" s="139">
        <f t="shared" si="28"/>
        <v>895.67600000000004</v>
      </c>
      <c r="H122" s="139">
        <f t="shared" si="28"/>
        <v>894.43600000000004</v>
      </c>
      <c r="I122" s="139">
        <f t="shared" si="28"/>
        <v>886.476</v>
      </c>
      <c r="J122" s="139">
        <f t="shared" si="28"/>
        <v>870.10599999999988</v>
      </c>
      <c r="K122" s="140">
        <f t="shared" si="28"/>
        <v>868.49599999999998</v>
      </c>
      <c r="L122" s="139">
        <f t="shared" si="28"/>
        <v>870.226</v>
      </c>
      <c r="M122" s="141">
        <f t="shared" si="28"/>
        <v>867.21600000000001</v>
      </c>
      <c r="N122" s="140">
        <f t="shared" si="28"/>
        <v>870.55599999999993</v>
      </c>
      <c r="O122" s="139">
        <f t="shared" si="28"/>
        <v>866.12600000000009</v>
      </c>
      <c r="P122" s="141">
        <f t="shared" si="28"/>
        <v>873.34599999999989</v>
      </c>
      <c r="Q122" s="142">
        <f t="shared" si="28"/>
        <v>976.726</v>
      </c>
      <c r="R122" s="139">
        <f t="shared" si="28"/>
        <v>976.21600000000001</v>
      </c>
      <c r="S122" s="142">
        <f t="shared" si="28"/>
        <v>988.15600000000006</v>
      </c>
      <c r="T122" s="139">
        <f t="shared" si="28"/>
        <v>976.65600000000006</v>
      </c>
      <c r="U122" s="139">
        <f t="shared" si="28"/>
        <v>974.35599999999988</v>
      </c>
      <c r="V122" s="139">
        <f t="shared" si="28"/>
        <v>961.98599999999999</v>
      </c>
      <c r="W122" s="139">
        <f t="shared" si="28"/>
        <v>973.74599999999998</v>
      </c>
      <c r="X122" s="139">
        <f t="shared" si="28"/>
        <v>972.84599999999989</v>
      </c>
      <c r="Y122" s="143">
        <f t="shared" si="28"/>
        <v>969.01599999999996</v>
      </c>
    </row>
    <row r="123" spans="1:25" s="62" customFormat="1" ht="18.75" customHeight="1" outlineLevel="1" x14ac:dyDescent="0.2">
      <c r="A123" s="157" t="s">
        <v>8</v>
      </c>
      <c r="B123" s="70">
        <f>'март (3 цк)'!B151</f>
        <v>929.52</v>
      </c>
      <c r="C123" s="70">
        <f>'март (3 цк)'!C151</f>
        <v>920.72</v>
      </c>
      <c r="D123" s="70">
        <f>'март (3 цк)'!D151</f>
        <v>826.3</v>
      </c>
      <c r="E123" s="70">
        <f>'март (3 цк)'!E151</f>
        <v>832.64</v>
      </c>
      <c r="F123" s="70">
        <f>'март (3 цк)'!F151</f>
        <v>836.52</v>
      </c>
      <c r="G123" s="70">
        <f>'март (3 цк)'!G151</f>
        <v>850.62</v>
      </c>
      <c r="H123" s="70">
        <f>'март (3 цк)'!H151</f>
        <v>849.38</v>
      </c>
      <c r="I123" s="70">
        <f>'март (3 цк)'!I151</f>
        <v>841.42</v>
      </c>
      <c r="J123" s="70">
        <f>'март (3 цк)'!J151</f>
        <v>825.05</v>
      </c>
      <c r="K123" s="70">
        <f>'март (3 цк)'!K151</f>
        <v>823.44</v>
      </c>
      <c r="L123" s="70">
        <f>'март (3 цк)'!L151</f>
        <v>825.17</v>
      </c>
      <c r="M123" s="70">
        <f>'март (3 цк)'!M151</f>
        <v>822.16</v>
      </c>
      <c r="N123" s="70">
        <f>'март (3 цк)'!N151</f>
        <v>825.5</v>
      </c>
      <c r="O123" s="70">
        <f>'март (3 цк)'!O151</f>
        <v>821.07</v>
      </c>
      <c r="P123" s="70">
        <f>'март (3 цк)'!P151</f>
        <v>828.29</v>
      </c>
      <c r="Q123" s="70">
        <f>'март (3 цк)'!Q151</f>
        <v>931.67</v>
      </c>
      <c r="R123" s="70">
        <f>'март (3 цк)'!R151</f>
        <v>931.16</v>
      </c>
      <c r="S123" s="70">
        <f>'март (3 цк)'!S151</f>
        <v>943.1</v>
      </c>
      <c r="T123" s="70">
        <f>'март (3 цк)'!T151</f>
        <v>931.6</v>
      </c>
      <c r="U123" s="70">
        <f>'март (3 цк)'!U151</f>
        <v>929.3</v>
      </c>
      <c r="V123" s="70">
        <f>'март (3 цк)'!V151</f>
        <v>916.93</v>
      </c>
      <c r="W123" s="70">
        <f>'март (3 цк)'!W151</f>
        <v>928.69</v>
      </c>
      <c r="X123" s="70">
        <f>'март (3 цк)'!X151</f>
        <v>927.79</v>
      </c>
      <c r="Y123" s="70">
        <f>'март (3 цк)'!Y151</f>
        <v>923.96</v>
      </c>
    </row>
    <row r="124" spans="1:25" s="62" customFormat="1" ht="18.75" customHeight="1" outlineLevel="1" x14ac:dyDescent="0.2">
      <c r="A124" s="53" t="s">
        <v>9</v>
      </c>
      <c r="B124" s="76">
        <v>42.56</v>
      </c>
      <c r="C124" s="74">
        <v>42.56</v>
      </c>
      <c r="D124" s="74">
        <v>42.56</v>
      </c>
      <c r="E124" s="74">
        <v>42.56</v>
      </c>
      <c r="F124" s="74">
        <v>42.56</v>
      </c>
      <c r="G124" s="74">
        <v>42.56</v>
      </c>
      <c r="H124" s="74">
        <v>42.56</v>
      </c>
      <c r="I124" s="74">
        <v>42.56</v>
      </c>
      <c r="J124" s="74">
        <v>42.56</v>
      </c>
      <c r="K124" s="74">
        <v>42.56</v>
      </c>
      <c r="L124" s="74">
        <v>42.56</v>
      </c>
      <c r="M124" s="74">
        <v>42.56</v>
      </c>
      <c r="N124" s="74">
        <v>42.56</v>
      </c>
      <c r="O124" s="74">
        <v>42.56</v>
      </c>
      <c r="P124" s="74">
        <v>42.56</v>
      </c>
      <c r="Q124" s="74">
        <v>42.56</v>
      </c>
      <c r="R124" s="74">
        <v>42.56</v>
      </c>
      <c r="S124" s="74">
        <v>42.56</v>
      </c>
      <c r="T124" s="74">
        <v>42.56</v>
      </c>
      <c r="U124" s="74">
        <v>42.56</v>
      </c>
      <c r="V124" s="74">
        <v>42.56</v>
      </c>
      <c r="W124" s="74">
        <v>42.56</v>
      </c>
      <c r="X124" s="74">
        <v>42.56</v>
      </c>
      <c r="Y124" s="81">
        <v>42.56</v>
      </c>
    </row>
    <row r="125" spans="1:25" s="62" customFormat="1" ht="18.75" customHeight="1" outlineLevel="1" thickBot="1" x14ac:dyDescent="0.25">
      <c r="A125" s="158" t="s">
        <v>11</v>
      </c>
      <c r="B125" s="77">
        <v>2.496</v>
      </c>
      <c r="C125" s="75">
        <v>2.496</v>
      </c>
      <c r="D125" s="75">
        <v>2.496</v>
      </c>
      <c r="E125" s="75">
        <v>2.496</v>
      </c>
      <c r="F125" s="75">
        <v>2.496</v>
      </c>
      <c r="G125" s="75">
        <v>2.496</v>
      </c>
      <c r="H125" s="75">
        <v>2.496</v>
      </c>
      <c r="I125" s="75">
        <v>2.496</v>
      </c>
      <c r="J125" s="75">
        <v>2.496</v>
      </c>
      <c r="K125" s="75">
        <v>2.496</v>
      </c>
      <c r="L125" s="75">
        <v>2.496</v>
      </c>
      <c r="M125" s="75">
        <v>2.496</v>
      </c>
      <c r="N125" s="75">
        <v>2.496</v>
      </c>
      <c r="O125" s="75">
        <v>2.496</v>
      </c>
      <c r="P125" s="75">
        <v>2.496</v>
      </c>
      <c r="Q125" s="75">
        <v>2.496</v>
      </c>
      <c r="R125" s="75">
        <v>2.496</v>
      </c>
      <c r="S125" s="75">
        <v>2.496</v>
      </c>
      <c r="T125" s="75">
        <v>2.496</v>
      </c>
      <c r="U125" s="75">
        <v>2.496</v>
      </c>
      <c r="V125" s="75">
        <v>2.496</v>
      </c>
      <c r="W125" s="75">
        <v>2.496</v>
      </c>
      <c r="X125" s="75">
        <v>2.496</v>
      </c>
      <c r="Y125" s="82">
        <v>2.496</v>
      </c>
    </row>
    <row r="126" spans="1:25" s="108" customFormat="1" ht="18.75" customHeight="1" thickBot="1" x14ac:dyDescent="0.25">
      <c r="A126" s="110">
        <v>30</v>
      </c>
      <c r="B126" s="138">
        <f t="shared" ref="B126:Y126" si="29">SUM(B127:B129)</f>
        <v>971.99599999999998</v>
      </c>
      <c r="C126" s="139">
        <f t="shared" si="29"/>
        <v>962.31599999999992</v>
      </c>
      <c r="D126" s="139">
        <f t="shared" si="29"/>
        <v>997.87600000000009</v>
      </c>
      <c r="E126" s="139">
        <f t="shared" si="29"/>
        <v>919.02599999999995</v>
      </c>
      <c r="F126" s="139">
        <f t="shared" si="29"/>
        <v>909.20600000000002</v>
      </c>
      <c r="G126" s="139">
        <f t="shared" si="29"/>
        <v>902.65600000000006</v>
      </c>
      <c r="H126" s="139">
        <f t="shared" si="29"/>
        <v>913.93600000000004</v>
      </c>
      <c r="I126" s="139">
        <f t="shared" si="29"/>
        <v>902.00599999999997</v>
      </c>
      <c r="J126" s="139">
        <f t="shared" si="29"/>
        <v>894.48599999999999</v>
      </c>
      <c r="K126" s="140">
        <f t="shared" si="29"/>
        <v>891.38600000000008</v>
      </c>
      <c r="L126" s="139">
        <f t="shared" si="29"/>
        <v>889.5859999999999</v>
      </c>
      <c r="M126" s="141">
        <f t="shared" si="29"/>
        <v>883.38600000000008</v>
      </c>
      <c r="N126" s="140">
        <f t="shared" si="29"/>
        <v>889.94600000000003</v>
      </c>
      <c r="O126" s="139">
        <f t="shared" si="29"/>
        <v>882.09599999999989</v>
      </c>
      <c r="P126" s="141">
        <f t="shared" si="29"/>
        <v>908.34599999999989</v>
      </c>
      <c r="Q126" s="142">
        <f t="shared" si="29"/>
        <v>992.74599999999998</v>
      </c>
      <c r="R126" s="139">
        <f t="shared" si="29"/>
        <v>1015.8459999999999</v>
      </c>
      <c r="S126" s="142">
        <f t="shared" si="29"/>
        <v>1036.6460000000002</v>
      </c>
      <c r="T126" s="139">
        <f t="shared" si="29"/>
        <v>1013.926</v>
      </c>
      <c r="U126" s="139">
        <f t="shared" si="29"/>
        <v>1002.516</v>
      </c>
      <c r="V126" s="139">
        <f t="shared" si="29"/>
        <v>1008.5659999999999</v>
      </c>
      <c r="W126" s="139">
        <f t="shared" si="29"/>
        <v>1012.496</v>
      </c>
      <c r="X126" s="139">
        <f t="shared" si="29"/>
        <v>1014.2859999999999</v>
      </c>
      <c r="Y126" s="143">
        <f t="shared" si="29"/>
        <v>1008.496</v>
      </c>
    </row>
    <row r="127" spans="1:25" s="62" customFormat="1" ht="18.75" customHeight="1" outlineLevel="1" x14ac:dyDescent="0.2">
      <c r="A127" s="56" t="s">
        <v>8</v>
      </c>
      <c r="B127" s="70">
        <f>'март (3 цк)'!B156</f>
        <v>926.94</v>
      </c>
      <c r="C127" s="70">
        <f>'март (3 цк)'!C156</f>
        <v>917.26</v>
      </c>
      <c r="D127" s="70">
        <f>'март (3 цк)'!D156</f>
        <v>952.82</v>
      </c>
      <c r="E127" s="70">
        <f>'март (3 цк)'!E156</f>
        <v>873.97</v>
      </c>
      <c r="F127" s="70">
        <f>'март (3 цк)'!F156</f>
        <v>864.15</v>
      </c>
      <c r="G127" s="70">
        <f>'март (3 цк)'!G156</f>
        <v>857.6</v>
      </c>
      <c r="H127" s="70">
        <f>'март (3 цк)'!H156</f>
        <v>868.88</v>
      </c>
      <c r="I127" s="70">
        <f>'март (3 цк)'!I156</f>
        <v>856.95</v>
      </c>
      <c r="J127" s="70">
        <f>'март (3 цк)'!J156</f>
        <v>849.43</v>
      </c>
      <c r="K127" s="70">
        <f>'март (3 цк)'!K156</f>
        <v>846.33</v>
      </c>
      <c r="L127" s="70">
        <f>'март (3 цк)'!L156</f>
        <v>844.53</v>
      </c>
      <c r="M127" s="70">
        <f>'март (3 цк)'!M156</f>
        <v>838.33</v>
      </c>
      <c r="N127" s="70">
        <f>'март (3 цк)'!N156</f>
        <v>844.89</v>
      </c>
      <c r="O127" s="70">
        <f>'март (3 цк)'!O156</f>
        <v>837.04</v>
      </c>
      <c r="P127" s="70">
        <f>'март (3 цк)'!P156</f>
        <v>863.29</v>
      </c>
      <c r="Q127" s="70">
        <f>'март (3 цк)'!Q156</f>
        <v>947.69</v>
      </c>
      <c r="R127" s="70">
        <f>'март (3 цк)'!R156</f>
        <v>970.79</v>
      </c>
      <c r="S127" s="70">
        <f>'март (3 цк)'!S156</f>
        <v>991.59</v>
      </c>
      <c r="T127" s="70">
        <f>'март (3 цк)'!T156</f>
        <v>968.87</v>
      </c>
      <c r="U127" s="70">
        <f>'март (3 цк)'!U156</f>
        <v>957.46</v>
      </c>
      <c r="V127" s="70">
        <f>'март (3 цк)'!V156</f>
        <v>963.51</v>
      </c>
      <c r="W127" s="70">
        <f>'март (3 цк)'!W156</f>
        <v>967.44</v>
      </c>
      <c r="X127" s="70">
        <f>'март (3 цк)'!X156</f>
        <v>969.23</v>
      </c>
      <c r="Y127" s="70">
        <f>'март (3 цк)'!Y156</f>
        <v>963.44</v>
      </c>
    </row>
    <row r="128" spans="1:25" s="62" customFormat="1" ht="18.75" customHeight="1" outlineLevel="1" x14ac:dyDescent="0.2">
      <c r="A128" s="57" t="s">
        <v>9</v>
      </c>
      <c r="B128" s="76">
        <v>42.56</v>
      </c>
      <c r="C128" s="74">
        <v>42.56</v>
      </c>
      <c r="D128" s="74">
        <v>42.56</v>
      </c>
      <c r="E128" s="74">
        <v>42.56</v>
      </c>
      <c r="F128" s="74">
        <v>42.56</v>
      </c>
      <c r="G128" s="74">
        <v>42.56</v>
      </c>
      <c r="H128" s="74">
        <v>42.56</v>
      </c>
      <c r="I128" s="74">
        <v>42.56</v>
      </c>
      <c r="J128" s="74">
        <v>42.56</v>
      </c>
      <c r="K128" s="74">
        <v>42.56</v>
      </c>
      <c r="L128" s="74">
        <v>42.56</v>
      </c>
      <c r="M128" s="74">
        <v>42.56</v>
      </c>
      <c r="N128" s="74">
        <v>42.56</v>
      </c>
      <c r="O128" s="74">
        <v>42.56</v>
      </c>
      <c r="P128" s="74">
        <v>42.56</v>
      </c>
      <c r="Q128" s="74">
        <v>42.56</v>
      </c>
      <c r="R128" s="74">
        <v>42.56</v>
      </c>
      <c r="S128" s="74">
        <v>42.56</v>
      </c>
      <c r="T128" s="74">
        <v>42.56</v>
      </c>
      <c r="U128" s="74">
        <v>42.56</v>
      </c>
      <c r="V128" s="74">
        <v>42.56</v>
      </c>
      <c r="W128" s="74">
        <v>42.56</v>
      </c>
      <c r="X128" s="74">
        <v>42.56</v>
      </c>
      <c r="Y128" s="81">
        <v>42.56</v>
      </c>
    </row>
    <row r="129" spans="1:25" s="62" customFormat="1" ht="18.75" customHeight="1" outlineLevel="1" thickBot="1" x14ac:dyDescent="0.25">
      <c r="A129" s="147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108" customFormat="1" ht="18.75" customHeight="1" thickBot="1" x14ac:dyDescent="0.25">
      <c r="A130" s="112">
        <v>31</v>
      </c>
      <c r="B130" s="138">
        <f t="shared" ref="B130:Y130" si="30">SUM(B131:B133)</f>
        <v>1020.986</v>
      </c>
      <c r="C130" s="139">
        <f t="shared" si="30"/>
        <v>1005.9160000000001</v>
      </c>
      <c r="D130" s="139">
        <f t="shared" si="30"/>
        <v>999.30599999999993</v>
      </c>
      <c r="E130" s="139">
        <f t="shared" si="30"/>
        <v>917.3359999999999</v>
      </c>
      <c r="F130" s="139">
        <f t="shared" si="30"/>
        <v>918.11599999999987</v>
      </c>
      <c r="G130" s="139">
        <f t="shared" si="30"/>
        <v>918.85599999999988</v>
      </c>
      <c r="H130" s="139">
        <f t="shared" si="30"/>
        <v>926.16600000000005</v>
      </c>
      <c r="I130" s="139">
        <f t="shared" si="30"/>
        <v>914.5859999999999</v>
      </c>
      <c r="J130" s="139">
        <f t="shared" si="30"/>
        <v>907.02599999999995</v>
      </c>
      <c r="K130" s="140">
        <f t="shared" si="30"/>
        <v>906.85599999999988</v>
      </c>
      <c r="L130" s="139">
        <f t="shared" si="30"/>
        <v>906.02599999999995</v>
      </c>
      <c r="M130" s="141">
        <f t="shared" si="30"/>
        <v>905.51599999999996</v>
      </c>
      <c r="N130" s="140">
        <f t="shared" si="30"/>
        <v>915.09599999999989</v>
      </c>
      <c r="O130" s="139">
        <f t="shared" si="30"/>
        <v>906.21600000000001</v>
      </c>
      <c r="P130" s="141">
        <f t="shared" si="30"/>
        <v>943.40600000000006</v>
      </c>
      <c r="Q130" s="142">
        <f t="shared" si="30"/>
        <v>1062.826</v>
      </c>
      <c r="R130" s="139">
        <f t="shared" si="30"/>
        <v>1068.6260000000002</v>
      </c>
      <c r="S130" s="142">
        <f t="shared" si="30"/>
        <v>1079.886</v>
      </c>
      <c r="T130" s="139">
        <f t="shared" si="30"/>
        <v>1035.2260000000001</v>
      </c>
      <c r="U130" s="139">
        <f t="shared" si="30"/>
        <v>1015.3459999999999</v>
      </c>
      <c r="V130" s="139">
        <f t="shared" si="30"/>
        <v>1019.3159999999999</v>
      </c>
      <c r="W130" s="139">
        <f t="shared" si="30"/>
        <v>1020.1360000000001</v>
      </c>
      <c r="X130" s="139">
        <f t="shared" si="30"/>
        <v>1026.5360000000001</v>
      </c>
      <c r="Y130" s="143">
        <f t="shared" si="30"/>
        <v>1020.1560000000001</v>
      </c>
    </row>
    <row r="131" spans="1:25" s="62" customFormat="1" ht="18.75" customHeight="1" outlineLevel="1" x14ac:dyDescent="0.2">
      <c r="A131" s="157" t="s">
        <v>8</v>
      </c>
      <c r="B131" s="70">
        <f>'март (3 цк)'!B161</f>
        <v>975.93</v>
      </c>
      <c r="C131" s="70">
        <f>'март (3 цк)'!C161</f>
        <v>960.86</v>
      </c>
      <c r="D131" s="70">
        <f>'март (3 цк)'!D161</f>
        <v>954.25</v>
      </c>
      <c r="E131" s="70">
        <f>'март (3 цк)'!E161</f>
        <v>872.28</v>
      </c>
      <c r="F131" s="70">
        <f>'март (3 цк)'!F161</f>
        <v>873.06</v>
      </c>
      <c r="G131" s="70">
        <f>'март (3 цк)'!G161</f>
        <v>873.8</v>
      </c>
      <c r="H131" s="70">
        <f>'март (3 цк)'!H161</f>
        <v>881.11</v>
      </c>
      <c r="I131" s="70">
        <f>'март (3 цк)'!I161</f>
        <v>869.53</v>
      </c>
      <c r="J131" s="70">
        <f>'март (3 цк)'!J161</f>
        <v>861.97</v>
      </c>
      <c r="K131" s="70">
        <f>'март (3 цк)'!K161</f>
        <v>861.8</v>
      </c>
      <c r="L131" s="70">
        <f>'март (3 цк)'!L161</f>
        <v>860.97</v>
      </c>
      <c r="M131" s="70">
        <f>'март (3 цк)'!M161</f>
        <v>860.46</v>
      </c>
      <c r="N131" s="70">
        <f>'март (3 цк)'!N161</f>
        <v>870.04</v>
      </c>
      <c r="O131" s="70">
        <f>'март (3 цк)'!O161</f>
        <v>861.16</v>
      </c>
      <c r="P131" s="70">
        <f>'март (3 цк)'!P161</f>
        <v>898.35</v>
      </c>
      <c r="Q131" s="70">
        <f>'март (3 цк)'!Q161</f>
        <v>1017.77</v>
      </c>
      <c r="R131" s="70">
        <f>'март (3 цк)'!R161</f>
        <v>1023.57</v>
      </c>
      <c r="S131" s="70">
        <f>'март (3 цк)'!S161</f>
        <v>1034.83</v>
      </c>
      <c r="T131" s="70">
        <f>'март (3 цк)'!T161</f>
        <v>990.17</v>
      </c>
      <c r="U131" s="70">
        <f>'март (3 цк)'!U161</f>
        <v>970.29</v>
      </c>
      <c r="V131" s="70">
        <f>'март (3 цк)'!V161</f>
        <v>974.26</v>
      </c>
      <c r="W131" s="70">
        <f>'март (3 цк)'!W161</f>
        <v>975.08</v>
      </c>
      <c r="X131" s="70">
        <f>'март (3 цк)'!X161</f>
        <v>981.48</v>
      </c>
      <c r="Y131" s="70">
        <f>'март (3 цк)'!Y161</f>
        <v>975.1</v>
      </c>
    </row>
    <row r="132" spans="1:25" s="62" customFormat="1" ht="18.75" customHeight="1" outlineLevel="1" x14ac:dyDescent="0.2">
      <c r="A132" s="53" t="s">
        <v>9</v>
      </c>
      <c r="B132" s="76">
        <v>42.56</v>
      </c>
      <c r="C132" s="74">
        <v>42.56</v>
      </c>
      <c r="D132" s="74">
        <v>42.56</v>
      </c>
      <c r="E132" s="74">
        <v>42.56</v>
      </c>
      <c r="F132" s="74">
        <v>42.56</v>
      </c>
      <c r="G132" s="74">
        <v>42.56</v>
      </c>
      <c r="H132" s="74">
        <v>42.56</v>
      </c>
      <c r="I132" s="74">
        <v>42.56</v>
      </c>
      <c r="J132" s="74">
        <v>42.56</v>
      </c>
      <c r="K132" s="74">
        <v>42.56</v>
      </c>
      <c r="L132" s="74">
        <v>42.56</v>
      </c>
      <c r="M132" s="74">
        <v>42.56</v>
      </c>
      <c r="N132" s="74">
        <v>42.56</v>
      </c>
      <c r="O132" s="74">
        <v>42.56</v>
      </c>
      <c r="P132" s="74">
        <v>42.56</v>
      </c>
      <c r="Q132" s="74">
        <v>42.56</v>
      </c>
      <c r="R132" s="74">
        <v>42.56</v>
      </c>
      <c r="S132" s="74">
        <v>42.56</v>
      </c>
      <c r="T132" s="74">
        <v>42.56</v>
      </c>
      <c r="U132" s="74">
        <v>42.56</v>
      </c>
      <c r="V132" s="74">
        <v>42.56</v>
      </c>
      <c r="W132" s="74">
        <v>42.56</v>
      </c>
      <c r="X132" s="74">
        <v>42.56</v>
      </c>
      <c r="Y132" s="81">
        <v>42.56</v>
      </c>
    </row>
    <row r="133" spans="1:25" s="62" customFormat="1" ht="18.75" customHeight="1" outlineLevel="1" thickBot="1" x14ac:dyDescent="0.25">
      <c r="A133" s="158" t="s">
        <v>11</v>
      </c>
      <c r="B133" s="77">
        <v>2.496</v>
      </c>
      <c r="C133" s="75">
        <v>2.496</v>
      </c>
      <c r="D133" s="75">
        <v>2.496</v>
      </c>
      <c r="E133" s="75">
        <v>2.496</v>
      </c>
      <c r="F133" s="75">
        <v>2.496</v>
      </c>
      <c r="G133" s="75">
        <v>2.496</v>
      </c>
      <c r="H133" s="75">
        <v>2.496</v>
      </c>
      <c r="I133" s="75">
        <v>2.496</v>
      </c>
      <c r="J133" s="75">
        <v>2.496</v>
      </c>
      <c r="K133" s="75">
        <v>2.496</v>
      </c>
      <c r="L133" s="75">
        <v>2.496</v>
      </c>
      <c r="M133" s="75">
        <v>2.496</v>
      </c>
      <c r="N133" s="75">
        <v>2.496</v>
      </c>
      <c r="O133" s="75">
        <v>2.496</v>
      </c>
      <c r="P133" s="75">
        <v>2.496</v>
      </c>
      <c r="Q133" s="75">
        <v>2.496</v>
      </c>
      <c r="R133" s="75">
        <v>2.496</v>
      </c>
      <c r="S133" s="75">
        <v>2.496</v>
      </c>
      <c r="T133" s="75">
        <v>2.496</v>
      </c>
      <c r="U133" s="75">
        <v>2.496</v>
      </c>
      <c r="V133" s="75">
        <v>2.496</v>
      </c>
      <c r="W133" s="75">
        <v>2.496</v>
      </c>
      <c r="X133" s="75">
        <v>2.496</v>
      </c>
      <c r="Y133" s="82">
        <v>2.496</v>
      </c>
    </row>
    <row r="134" spans="1:25" ht="15" thickBot="1" x14ac:dyDescent="0.25">
      <c r="A134" s="85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85"/>
    </row>
    <row r="135" spans="1:25" s="62" customFormat="1" ht="30.75" customHeight="1" thickBot="1" x14ac:dyDescent="0.25">
      <c r="A135" s="389" t="s">
        <v>47</v>
      </c>
      <c r="B135" s="391" t="s">
        <v>88</v>
      </c>
      <c r="C135" s="392"/>
      <c r="D135" s="392"/>
      <c r="E135" s="392"/>
      <c r="F135" s="392"/>
      <c r="G135" s="392"/>
      <c r="H135" s="392"/>
      <c r="I135" s="392"/>
      <c r="J135" s="392"/>
      <c r="K135" s="392"/>
      <c r="L135" s="392"/>
      <c r="M135" s="392"/>
      <c r="N135" s="392"/>
      <c r="O135" s="392"/>
      <c r="P135" s="392"/>
      <c r="Q135" s="392"/>
      <c r="R135" s="392"/>
      <c r="S135" s="392"/>
      <c r="T135" s="392"/>
      <c r="U135" s="392"/>
      <c r="V135" s="392"/>
      <c r="W135" s="392"/>
      <c r="X135" s="392"/>
      <c r="Y135" s="393"/>
    </row>
    <row r="136" spans="1:25" s="62" customFormat="1" ht="39" customHeight="1" thickBot="1" x14ac:dyDescent="0.25">
      <c r="A136" s="390"/>
      <c r="B136" s="164" t="s">
        <v>46</v>
      </c>
      <c r="C136" s="165" t="s">
        <v>45</v>
      </c>
      <c r="D136" s="166" t="s">
        <v>44</v>
      </c>
      <c r="E136" s="165" t="s">
        <v>43</v>
      </c>
      <c r="F136" s="165" t="s">
        <v>42</v>
      </c>
      <c r="G136" s="165" t="s">
        <v>41</v>
      </c>
      <c r="H136" s="165" t="s">
        <v>40</v>
      </c>
      <c r="I136" s="165" t="s">
        <v>39</v>
      </c>
      <c r="J136" s="165" t="s">
        <v>38</v>
      </c>
      <c r="K136" s="167" t="s">
        <v>37</v>
      </c>
      <c r="L136" s="165" t="s">
        <v>36</v>
      </c>
      <c r="M136" s="168" t="s">
        <v>35</v>
      </c>
      <c r="N136" s="167" t="s">
        <v>34</v>
      </c>
      <c r="O136" s="165" t="s">
        <v>33</v>
      </c>
      <c r="P136" s="168" t="s">
        <v>32</v>
      </c>
      <c r="Q136" s="166" t="s">
        <v>31</v>
      </c>
      <c r="R136" s="165" t="s">
        <v>30</v>
      </c>
      <c r="S136" s="166" t="s">
        <v>29</v>
      </c>
      <c r="T136" s="165" t="s">
        <v>28</v>
      </c>
      <c r="U136" s="166" t="s">
        <v>27</v>
      </c>
      <c r="V136" s="165" t="s">
        <v>26</v>
      </c>
      <c r="W136" s="166" t="s">
        <v>25</v>
      </c>
      <c r="X136" s="165" t="s">
        <v>24</v>
      </c>
      <c r="Y136" s="169" t="s">
        <v>23</v>
      </c>
    </row>
    <row r="137" spans="1:25" s="108" customFormat="1" ht="18.75" customHeight="1" thickBot="1" x14ac:dyDescent="0.25">
      <c r="A137" s="113">
        <v>1</v>
      </c>
      <c r="B137" s="101">
        <f t="shared" ref="B137:Y137" si="31">SUM(B138:B140)</f>
        <v>974.82599999999991</v>
      </c>
      <c r="C137" s="102">
        <f t="shared" si="31"/>
        <v>978.976</v>
      </c>
      <c r="D137" s="102">
        <f t="shared" si="31"/>
        <v>1017.2959999999999</v>
      </c>
      <c r="E137" s="103">
        <f t="shared" si="31"/>
        <v>1023.266</v>
      </c>
      <c r="F137" s="103">
        <f t="shared" si="31"/>
        <v>1022.776</v>
      </c>
      <c r="G137" s="103">
        <f t="shared" si="31"/>
        <v>1026.1659999999999</v>
      </c>
      <c r="H137" s="103">
        <f t="shared" si="31"/>
        <v>1018.4059999999999</v>
      </c>
      <c r="I137" s="103">
        <f t="shared" si="31"/>
        <v>1019.956</v>
      </c>
      <c r="J137" s="103">
        <f t="shared" si="31"/>
        <v>1007.5759999999999</v>
      </c>
      <c r="K137" s="104">
        <f t="shared" si="31"/>
        <v>1010.5459999999999</v>
      </c>
      <c r="L137" s="103">
        <f t="shared" si="31"/>
        <v>982.96600000000001</v>
      </c>
      <c r="M137" s="105">
        <f t="shared" si="31"/>
        <v>984.37599999999998</v>
      </c>
      <c r="N137" s="104">
        <f t="shared" si="31"/>
        <v>994.42599999999993</v>
      </c>
      <c r="O137" s="103">
        <f t="shared" si="31"/>
        <v>987.43599999999992</v>
      </c>
      <c r="P137" s="105">
        <f t="shared" si="31"/>
        <v>1024.316</v>
      </c>
      <c r="Q137" s="106">
        <f t="shared" si="31"/>
        <v>1039.8960000000002</v>
      </c>
      <c r="R137" s="103">
        <f t="shared" si="31"/>
        <v>1038.2860000000001</v>
      </c>
      <c r="S137" s="106">
        <f t="shared" si="31"/>
        <v>1038.1560000000002</v>
      </c>
      <c r="T137" s="103">
        <f t="shared" si="31"/>
        <v>985.44599999999991</v>
      </c>
      <c r="U137" s="102">
        <f t="shared" si="31"/>
        <v>979.95600000000002</v>
      </c>
      <c r="V137" s="102">
        <f t="shared" si="31"/>
        <v>970.64599999999996</v>
      </c>
      <c r="W137" s="102">
        <f t="shared" si="31"/>
        <v>966.42599999999993</v>
      </c>
      <c r="X137" s="102">
        <f t="shared" si="31"/>
        <v>955.98599999999999</v>
      </c>
      <c r="Y137" s="107">
        <f t="shared" si="31"/>
        <v>967.31599999999992</v>
      </c>
    </row>
    <row r="138" spans="1:25" s="67" customFormat="1" ht="18.75" customHeight="1" outlineLevel="1" x14ac:dyDescent="0.2">
      <c r="A138" s="56" t="s">
        <v>8</v>
      </c>
      <c r="B138" s="70">
        <f>'март (3 цк)'!B169</f>
        <v>907.56</v>
      </c>
      <c r="C138" s="70">
        <f>'март (3 цк)'!C169</f>
        <v>911.71</v>
      </c>
      <c r="D138" s="70">
        <f>'март (3 цк)'!D169</f>
        <v>950.03</v>
      </c>
      <c r="E138" s="70">
        <f>'март (3 цк)'!E169</f>
        <v>956</v>
      </c>
      <c r="F138" s="70">
        <f>'март (3 цк)'!F169</f>
        <v>955.51</v>
      </c>
      <c r="G138" s="70">
        <f>'март (3 цк)'!G169</f>
        <v>958.9</v>
      </c>
      <c r="H138" s="70">
        <f>'март (3 цк)'!H169</f>
        <v>951.14</v>
      </c>
      <c r="I138" s="70">
        <f>'март (3 цк)'!I169</f>
        <v>952.69</v>
      </c>
      <c r="J138" s="70">
        <f>'март (3 цк)'!J169</f>
        <v>940.31</v>
      </c>
      <c r="K138" s="70">
        <f>'март (3 цк)'!K169</f>
        <v>943.28</v>
      </c>
      <c r="L138" s="70">
        <f>'март (3 цк)'!L169</f>
        <v>915.7</v>
      </c>
      <c r="M138" s="70">
        <f>'март (3 цк)'!M169</f>
        <v>917.11</v>
      </c>
      <c r="N138" s="70">
        <f>'март (3 цк)'!N169</f>
        <v>927.16</v>
      </c>
      <c r="O138" s="70">
        <f>'март (3 цк)'!O169</f>
        <v>920.17</v>
      </c>
      <c r="P138" s="70">
        <f>'март (3 цк)'!P169</f>
        <v>957.05</v>
      </c>
      <c r="Q138" s="70">
        <f>'март (3 цк)'!Q169</f>
        <v>972.63</v>
      </c>
      <c r="R138" s="70">
        <f>'март (3 цк)'!R169</f>
        <v>971.02</v>
      </c>
      <c r="S138" s="70">
        <f>'март (3 цк)'!S169</f>
        <v>970.89</v>
      </c>
      <c r="T138" s="70">
        <f>'март (3 цк)'!T169</f>
        <v>918.18</v>
      </c>
      <c r="U138" s="70">
        <f>'март (3 цк)'!U169</f>
        <v>912.69</v>
      </c>
      <c r="V138" s="70">
        <f>'март (3 цк)'!V169</f>
        <v>903.38</v>
      </c>
      <c r="W138" s="70">
        <f>'март (3 цк)'!W169</f>
        <v>899.16</v>
      </c>
      <c r="X138" s="70">
        <f>'март (3 цк)'!X169</f>
        <v>888.72</v>
      </c>
      <c r="Y138" s="70">
        <f>'март (3 цк)'!Y169</f>
        <v>900.05</v>
      </c>
    </row>
    <row r="139" spans="1:25" s="67" customFormat="1" ht="18.75" customHeight="1" outlineLevel="1" x14ac:dyDescent="0.2">
      <c r="A139" s="57" t="s">
        <v>9</v>
      </c>
      <c r="B139" s="76">
        <v>64.77</v>
      </c>
      <c r="C139" s="74">
        <v>64.77</v>
      </c>
      <c r="D139" s="74">
        <v>64.77</v>
      </c>
      <c r="E139" s="74">
        <v>64.77</v>
      </c>
      <c r="F139" s="74">
        <v>64.77</v>
      </c>
      <c r="G139" s="74">
        <v>64.77</v>
      </c>
      <c r="H139" s="74">
        <v>64.77</v>
      </c>
      <c r="I139" s="74">
        <v>64.77</v>
      </c>
      <c r="J139" s="74">
        <v>64.77</v>
      </c>
      <c r="K139" s="74">
        <v>64.77</v>
      </c>
      <c r="L139" s="74">
        <v>64.77</v>
      </c>
      <c r="M139" s="74">
        <v>64.77</v>
      </c>
      <c r="N139" s="74">
        <v>64.77</v>
      </c>
      <c r="O139" s="74">
        <v>64.77</v>
      </c>
      <c r="P139" s="74">
        <v>64.77</v>
      </c>
      <c r="Q139" s="74">
        <v>64.77</v>
      </c>
      <c r="R139" s="74">
        <v>64.77</v>
      </c>
      <c r="S139" s="74">
        <v>64.77</v>
      </c>
      <c r="T139" s="74">
        <v>64.77</v>
      </c>
      <c r="U139" s="74">
        <v>64.77</v>
      </c>
      <c r="V139" s="74">
        <v>64.77</v>
      </c>
      <c r="W139" s="74">
        <v>64.77</v>
      </c>
      <c r="X139" s="74">
        <v>64.77</v>
      </c>
      <c r="Y139" s="81">
        <v>64.77</v>
      </c>
    </row>
    <row r="140" spans="1:25" s="67" customFormat="1" ht="18.75" customHeight="1" outlineLevel="1" thickBot="1" x14ac:dyDescent="0.25">
      <c r="A140" s="147" t="s">
        <v>11</v>
      </c>
      <c r="B140" s="77">
        <v>2.496</v>
      </c>
      <c r="C140" s="75">
        <v>2.496</v>
      </c>
      <c r="D140" s="75">
        <v>2.496</v>
      </c>
      <c r="E140" s="75">
        <v>2.496</v>
      </c>
      <c r="F140" s="75">
        <v>2.496</v>
      </c>
      <c r="G140" s="75">
        <v>2.496</v>
      </c>
      <c r="H140" s="75">
        <v>2.496</v>
      </c>
      <c r="I140" s="75">
        <v>2.496</v>
      </c>
      <c r="J140" s="75">
        <v>2.496</v>
      </c>
      <c r="K140" s="75">
        <v>2.496</v>
      </c>
      <c r="L140" s="75">
        <v>2.496</v>
      </c>
      <c r="M140" s="75">
        <v>2.496</v>
      </c>
      <c r="N140" s="75">
        <v>2.496</v>
      </c>
      <c r="O140" s="75">
        <v>2.496</v>
      </c>
      <c r="P140" s="75">
        <v>2.496</v>
      </c>
      <c r="Q140" s="75">
        <v>2.496</v>
      </c>
      <c r="R140" s="75">
        <v>2.496</v>
      </c>
      <c r="S140" s="75">
        <v>2.496</v>
      </c>
      <c r="T140" s="75">
        <v>2.496</v>
      </c>
      <c r="U140" s="75">
        <v>2.496</v>
      </c>
      <c r="V140" s="75">
        <v>2.496</v>
      </c>
      <c r="W140" s="75">
        <v>2.496</v>
      </c>
      <c r="X140" s="75">
        <v>2.496</v>
      </c>
      <c r="Y140" s="82">
        <v>2.496</v>
      </c>
    </row>
    <row r="141" spans="1:25" s="62" customFormat="1" ht="18.75" customHeight="1" thickBot="1" x14ac:dyDescent="0.25">
      <c r="A141" s="112">
        <v>2</v>
      </c>
      <c r="B141" s="101">
        <f t="shared" ref="B141:Y141" si="32">SUM(B142:B144)</f>
        <v>1060.796</v>
      </c>
      <c r="C141" s="102">
        <f t="shared" si="32"/>
        <v>1068.8360000000002</v>
      </c>
      <c r="D141" s="102">
        <f t="shared" si="32"/>
        <v>1073.2060000000001</v>
      </c>
      <c r="E141" s="103">
        <f t="shared" si="32"/>
        <v>1098.046</v>
      </c>
      <c r="F141" s="103">
        <f t="shared" si="32"/>
        <v>1078.7660000000001</v>
      </c>
      <c r="G141" s="103">
        <f t="shared" si="32"/>
        <v>1126.096</v>
      </c>
      <c r="H141" s="103">
        <f t="shared" si="32"/>
        <v>1142.2660000000001</v>
      </c>
      <c r="I141" s="103">
        <f t="shared" si="32"/>
        <v>1114.086</v>
      </c>
      <c r="J141" s="103">
        <f t="shared" si="32"/>
        <v>1119.566</v>
      </c>
      <c r="K141" s="104">
        <f t="shared" si="32"/>
        <v>1072.316</v>
      </c>
      <c r="L141" s="103">
        <f t="shared" si="32"/>
        <v>1080.2260000000001</v>
      </c>
      <c r="M141" s="105">
        <f t="shared" si="32"/>
        <v>1085.1960000000001</v>
      </c>
      <c r="N141" s="104">
        <f t="shared" si="32"/>
        <v>1079.296</v>
      </c>
      <c r="O141" s="103">
        <f t="shared" si="32"/>
        <v>1101.816</v>
      </c>
      <c r="P141" s="105">
        <f t="shared" si="32"/>
        <v>1119.0060000000001</v>
      </c>
      <c r="Q141" s="106">
        <f t="shared" si="32"/>
        <v>1140.576</v>
      </c>
      <c r="R141" s="103">
        <f t="shared" si="32"/>
        <v>1132.566</v>
      </c>
      <c r="S141" s="106">
        <f t="shared" si="32"/>
        <v>1144.5360000000001</v>
      </c>
      <c r="T141" s="103">
        <f t="shared" si="32"/>
        <v>1104.566</v>
      </c>
      <c r="U141" s="102">
        <f t="shared" si="32"/>
        <v>1105.046</v>
      </c>
      <c r="V141" s="102">
        <f t="shared" si="32"/>
        <v>1097.826</v>
      </c>
      <c r="W141" s="102">
        <f t="shared" si="32"/>
        <v>1051.6360000000002</v>
      </c>
      <c r="X141" s="102">
        <f t="shared" si="32"/>
        <v>1113.1560000000002</v>
      </c>
      <c r="Y141" s="107">
        <f t="shared" si="32"/>
        <v>1111.316</v>
      </c>
    </row>
    <row r="142" spans="1:25" s="62" customFormat="1" ht="18.75" customHeight="1" outlineLevel="1" x14ac:dyDescent="0.2">
      <c r="A142" s="56" t="s">
        <v>8</v>
      </c>
      <c r="B142" s="70">
        <f>'март (3 цк)'!B174</f>
        <v>993.53</v>
      </c>
      <c r="C142" s="70">
        <f>'март (3 цк)'!C174</f>
        <v>1001.57</v>
      </c>
      <c r="D142" s="70">
        <f>'март (3 цк)'!D174</f>
        <v>1005.94</v>
      </c>
      <c r="E142" s="70">
        <f>'март (3 цк)'!E174</f>
        <v>1030.78</v>
      </c>
      <c r="F142" s="70">
        <f>'март (3 цк)'!F174</f>
        <v>1011.5</v>
      </c>
      <c r="G142" s="70">
        <f>'март (3 цк)'!G174</f>
        <v>1058.83</v>
      </c>
      <c r="H142" s="70">
        <f>'март (3 цк)'!H174</f>
        <v>1075</v>
      </c>
      <c r="I142" s="70">
        <f>'март (3 цк)'!I174</f>
        <v>1046.82</v>
      </c>
      <c r="J142" s="70">
        <f>'март (3 цк)'!J174</f>
        <v>1052.3</v>
      </c>
      <c r="K142" s="70">
        <f>'март (3 цк)'!K174</f>
        <v>1005.05</v>
      </c>
      <c r="L142" s="70">
        <f>'март (3 цк)'!L174</f>
        <v>1012.96</v>
      </c>
      <c r="M142" s="70">
        <f>'март (3 цк)'!M174</f>
        <v>1017.93</v>
      </c>
      <c r="N142" s="70">
        <f>'март (3 цк)'!N174</f>
        <v>1012.03</v>
      </c>
      <c r="O142" s="70">
        <f>'март (3 цк)'!O174</f>
        <v>1034.55</v>
      </c>
      <c r="P142" s="70">
        <f>'март (3 цк)'!P174</f>
        <v>1051.74</v>
      </c>
      <c r="Q142" s="70">
        <f>'март (3 цк)'!Q174</f>
        <v>1073.31</v>
      </c>
      <c r="R142" s="70">
        <f>'март (3 цк)'!R174</f>
        <v>1065.3</v>
      </c>
      <c r="S142" s="70">
        <f>'март (3 цк)'!S174</f>
        <v>1077.27</v>
      </c>
      <c r="T142" s="70">
        <f>'март (3 цк)'!T174</f>
        <v>1037.3</v>
      </c>
      <c r="U142" s="70">
        <f>'март (3 цк)'!U174</f>
        <v>1037.78</v>
      </c>
      <c r="V142" s="70">
        <f>'март (3 цк)'!V174</f>
        <v>1030.56</v>
      </c>
      <c r="W142" s="70">
        <f>'март (3 цк)'!W174</f>
        <v>984.37</v>
      </c>
      <c r="X142" s="70">
        <f>'март (3 цк)'!X174</f>
        <v>1045.8900000000001</v>
      </c>
      <c r="Y142" s="70">
        <f>'март (3 цк)'!Y174</f>
        <v>1044.05</v>
      </c>
    </row>
    <row r="143" spans="1:25" s="62" customFormat="1" ht="18.75" customHeight="1" outlineLevel="1" x14ac:dyDescent="0.2">
      <c r="A143" s="57" t="s">
        <v>9</v>
      </c>
      <c r="B143" s="76">
        <v>64.77</v>
      </c>
      <c r="C143" s="74">
        <v>64.77</v>
      </c>
      <c r="D143" s="74">
        <v>64.77</v>
      </c>
      <c r="E143" s="74">
        <v>64.77</v>
      </c>
      <c r="F143" s="74">
        <v>64.77</v>
      </c>
      <c r="G143" s="74">
        <v>64.77</v>
      </c>
      <c r="H143" s="74">
        <v>64.77</v>
      </c>
      <c r="I143" s="74">
        <v>64.77</v>
      </c>
      <c r="J143" s="74">
        <v>64.77</v>
      </c>
      <c r="K143" s="74">
        <v>64.77</v>
      </c>
      <c r="L143" s="74">
        <v>64.77</v>
      </c>
      <c r="M143" s="74">
        <v>64.77</v>
      </c>
      <c r="N143" s="74">
        <v>64.77</v>
      </c>
      <c r="O143" s="74">
        <v>64.77</v>
      </c>
      <c r="P143" s="74">
        <v>64.77</v>
      </c>
      <c r="Q143" s="74">
        <v>64.77</v>
      </c>
      <c r="R143" s="74">
        <v>64.77</v>
      </c>
      <c r="S143" s="74">
        <v>64.77</v>
      </c>
      <c r="T143" s="74">
        <v>64.77</v>
      </c>
      <c r="U143" s="74">
        <v>64.77</v>
      </c>
      <c r="V143" s="74">
        <v>64.77</v>
      </c>
      <c r="W143" s="74">
        <v>64.77</v>
      </c>
      <c r="X143" s="74">
        <v>64.77</v>
      </c>
      <c r="Y143" s="81">
        <v>64.77</v>
      </c>
    </row>
    <row r="144" spans="1:25" s="62" customFormat="1" ht="18.75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62" customFormat="1" ht="18.75" customHeight="1" thickBot="1" x14ac:dyDescent="0.25">
      <c r="A145" s="109">
        <v>3</v>
      </c>
      <c r="B145" s="101">
        <f t="shared" ref="B145:Y145" si="33">SUM(B146:B148)</f>
        <v>974.85599999999999</v>
      </c>
      <c r="C145" s="102">
        <f t="shared" si="33"/>
        <v>971.73599999999999</v>
      </c>
      <c r="D145" s="102">
        <f t="shared" si="33"/>
        <v>966.80599999999993</v>
      </c>
      <c r="E145" s="103">
        <f t="shared" si="33"/>
        <v>972.346</v>
      </c>
      <c r="F145" s="103">
        <f t="shared" si="33"/>
        <v>969.15599999999995</v>
      </c>
      <c r="G145" s="103">
        <f t="shared" si="33"/>
        <v>980.53599999999994</v>
      </c>
      <c r="H145" s="103">
        <f t="shared" si="33"/>
        <v>985.55599999999993</v>
      </c>
      <c r="I145" s="103">
        <f t="shared" si="33"/>
        <v>977.50599999999997</v>
      </c>
      <c r="J145" s="103">
        <f t="shared" si="33"/>
        <v>969.49599999999998</v>
      </c>
      <c r="K145" s="104">
        <f t="shared" si="33"/>
        <v>968.49599999999998</v>
      </c>
      <c r="L145" s="103">
        <f t="shared" si="33"/>
        <v>962.87599999999998</v>
      </c>
      <c r="M145" s="105">
        <f t="shared" si="33"/>
        <v>966.44599999999991</v>
      </c>
      <c r="N145" s="104">
        <f t="shared" si="33"/>
        <v>960.55599999999993</v>
      </c>
      <c r="O145" s="103">
        <f t="shared" si="33"/>
        <v>965.38599999999997</v>
      </c>
      <c r="P145" s="105">
        <f t="shared" si="33"/>
        <v>976.68599999999992</v>
      </c>
      <c r="Q145" s="106">
        <f t="shared" si="33"/>
        <v>977.69599999999991</v>
      </c>
      <c r="R145" s="103">
        <f t="shared" si="33"/>
        <v>982.60599999999999</v>
      </c>
      <c r="S145" s="106">
        <f t="shared" si="33"/>
        <v>987.61599999999999</v>
      </c>
      <c r="T145" s="103">
        <f t="shared" si="33"/>
        <v>969.55599999999993</v>
      </c>
      <c r="U145" s="102">
        <f t="shared" si="33"/>
        <v>969.726</v>
      </c>
      <c r="V145" s="102">
        <f t="shared" si="33"/>
        <v>963.43599999999992</v>
      </c>
      <c r="W145" s="102">
        <f t="shared" si="33"/>
        <v>963.08600000000001</v>
      </c>
      <c r="X145" s="102">
        <f t="shared" si="33"/>
        <v>953.83600000000001</v>
      </c>
      <c r="Y145" s="107">
        <f t="shared" si="33"/>
        <v>954.07599999999991</v>
      </c>
    </row>
    <row r="146" spans="1:25" s="62" customFormat="1" ht="18.75" customHeight="1" outlineLevel="1" x14ac:dyDescent="0.2">
      <c r="A146" s="56" t="s">
        <v>8</v>
      </c>
      <c r="B146" s="70">
        <f>'март (3 цк)'!B179</f>
        <v>907.59</v>
      </c>
      <c r="C146" s="70">
        <f>'март (3 цк)'!C179</f>
        <v>904.47</v>
      </c>
      <c r="D146" s="70">
        <f>'март (3 цк)'!D179</f>
        <v>899.54</v>
      </c>
      <c r="E146" s="70">
        <f>'март (3 цк)'!E179</f>
        <v>905.08</v>
      </c>
      <c r="F146" s="70">
        <f>'март (3 цк)'!F179</f>
        <v>901.89</v>
      </c>
      <c r="G146" s="70">
        <f>'март (3 цк)'!G179</f>
        <v>913.27</v>
      </c>
      <c r="H146" s="70">
        <f>'март (3 цк)'!H179</f>
        <v>918.29</v>
      </c>
      <c r="I146" s="70">
        <f>'март (3 цк)'!I179</f>
        <v>910.24</v>
      </c>
      <c r="J146" s="70">
        <f>'март (3 цк)'!J179</f>
        <v>902.23</v>
      </c>
      <c r="K146" s="70">
        <f>'март (3 цк)'!K179</f>
        <v>901.23</v>
      </c>
      <c r="L146" s="70">
        <f>'март (3 цк)'!L179</f>
        <v>895.61</v>
      </c>
      <c r="M146" s="70">
        <f>'март (3 цк)'!M179</f>
        <v>899.18</v>
      </c>
      <c r="N146" s="70">
        <f>'март (3 цк)'!N179</f>
        <v>893.29</v>
      </c>
      <c r="O146" s="70">
        <f>'март (3 цк)'!O179</f>
        <v>898.12</v>
      </c>
      <c r="P146" s="70">
        <f>'март (3 цк)'!P179</f>
        <v>909.42</v>
      </c>
      <c r="Q146" s="70">
        <f>'март (3 цк)'!Q179</f>
        <v>910.43</v>
      </c>
      <c r="R146" s="70">
        <f>'март (3 цк)'!R179</f>
        <v>915.34</v>
      </c>
      <c r="S146" s="70">
        <f>'март (3 цк)'!S179</f>
        <v>920.35</v>
      </c>
      <c r="T146" s="70">
        <f>'март (3 цк)'!T179</f>
        <v>902.29</v>
      </c>
      <c r="U146" s="70">
        <f>'март (3 цк)'!U179</f>
        <v>902.46</v>
      </c>
      <c r="V146" s="70">
        <f>'март (3 цк)'!V179</f>
        <v>896.17</v>
      </c>
      <c r="W146" s="70">
        <f>'март (3 цк)'!W179</f>
        <v>895.82</v>
      </c>
      <c r="X146" s="70">
        <f>'март (3 цк)'!X179</f>
        <v>886.57</v>
      </c>
      <c r="Y146" s="70">
        <f>'март (3 цк)'!Y179</f>
        <v>886.81</v>
      </c>
    </row>
    <row r="147" spans="1:25" s="62" customFormat="1" ht="18.75" customHeight="1" outlineLevel="1" x14ac:dyDescent="0.2">
      <c r="A147" s="57" t="s">
        <v>9</v>
      </c>
      <c r="B147" s="76">
        <v>64.77</v>
      </c>
      <c r="C147" s="74">
        <v>64.77</v>
      </c>
      <c r="D147" s="74">
        <v>64.77</v>
      </c>
      <c r="E147" s="74">
        <v>64.77</v>
      </c>
      <c r="F147" s="74">
        <v>64.77</v>
      </c>
      <c r="G147" s="74">
        <v>64.77</v>
      </c>
      <c r="H147" s="74">
        <v>64.77</v>
      </c>
      <c r="I147" s="74">
        <v>64.77</v>
      </c>
      <c r="J147" s="74">
        <v>64.77</v>
      </c>
      <c r="K147" s="74">
        <v>64.77</v>
      </c>
      <c r="L147" s="74">
        <v>64.77</v>
      </c>
      <c r="M147" s="74">
        <v>64.77</v>
      </c>
      <c r="N147" s="74">
        <v>64.77</v>
      </c>
      <c r="O147" s="74">
        <v>64.77</v>
      </c>
      <c r="P147" s="74">
        <v>64.77</v>
      </c>
      <c r="Q147" s="74">
        <v>64.77</v>
      </c>
      <c r="R147" s="74">
        <v>64.77</v>
      </c>
      <c r="S147" s="74">
        <v>64.77</v>
      </c>
      <c r="T147" s="74">
        <v>64.77</v>
      </c>
      <c r="U147" s="74">
        <v>64.77</v>
      </c>
      <c r="V147" s="74">
        <v>64.77</v>
      </c>
      <c r="W147" s="74">
        <v>64.77</v>
      </c>
      <c r="X147" s="74">
        <v>64.77</v>
      </c>
      <c r="Y147" s="81">
        <v>64.77</v>
      </c>
    </row>
    <row r="148" spans="1:25" s="62" customFormat="1" ht="18.75" customHeight="1" outlineLevel="1" thickBot="1" x14ac:dyDescent="0.25">
      <c r="A148" s="147" t="s">
        <v>11</v>
      </c>
      <c r="B148" s="77">
        <v>2.496</v>
      </c>
      <c r="C148" s="75">
        <v>2.496</v>
      </c>
      <c r="D148" s="75">
        <v>2.496</v>
      </c>
      <c r="E148" s="75">
        <v>2.496</v>
      </c>
      <c r="F148" s="75">
        <v>2.496</v>
      </c>
      <c r="G148" s="75">
        <v>2.496</v>
      </c>
      <c r="H148" s="75">
        <v>2.496</v>
      </c>
      <c r="I148" s="75">
        <v>2.496</v>
      </c>
      <c r="J148" s="75">
        <v>2.496</v>
      </c>
      <c r="K148" s="75">
        <v>2.496</v>
      </c>
      <c r="L148" s="75">
        <v>2.496</v>
      </c>
      <c r="M148" s="75">
        <v>2.496</v>
      </c>
      <c r="N148" s="75">
        <v>2.496</v>
      </c>
      <c r="O148" s="75">
        <v>2.496</v>
      </c>
      <c r="P148" s="75">
        <v>2.496</v>
      </c>
      <c r="Q148" s="75">
        <v>2.496</v>
      </c>
      <c r="R148" s="75">
        <v>2.496</v>
      </c>
      <c r="S148" s="75">
        <v>2.496</v>
      </c>
      <c r="T148" s="75">
        <v>2.496</v>
      </c>
      <c r="U148" s="75">
        <v>2.496</v>
      </c>
      <c r="V148" s="75">
        <v>2.496</v>
      </c>
      <c r="W148" s="75">
        <v>2.496</v>
      </c>
      <c r="X148" s="75">
        <v>2.496</v>
      </c>
      <c r="Y148" s="82">
        <v>2.496</v>
      </c>
    </row>
    <row r="149" spans="1:25" s="62" customFormat="1" ht="18.75" customHeight="1" thickBot="1" x14ac:dyDescent="0.25">
      <c r="A149" s="130">
        <v>4</v>
      </c>
      <c r="B149" s="101">
        <f t="shared" ref="B149:Y149" si="34">SUM(B150:B152)</f>
        <v>987.06599999999992</v>
      </c>
      <c r="C149" s="102">
        <f t="shared" si="34"/>
        <v>1002.9359999999999</v>
      </c>
      <c r="D149" s="102">
        <f t="shared" si="34"/>
        <v>981.61599999999999</v>
      </c>
      <c r="E149" s="103">
        <f t="shared" si="34"/>
        <v>993.23599999999999</v>
      </c>
      <c r="F149" s="103">
        <f t="shared" si="34"/>
        <v>992.07599999999991</v>
      </c>
      <c r="G149" s="103">
        <f t="shared" si="34"/>
        <v>995.54599999999994</v>
      </c>
      <c r="H149" s="103">
        <f t="shared" si="34"/>
        <v>999.12599999999998</v>
      </c>
      <c r="I149" s="103">
        <f t="shared" si="34"/>
        <v>988.49599999999998</v>
      </c>
      <c r="J149" s="103">
        <f t="shared" si="34"/>
        <v>1000.5759999999999</v>
      </c>
      <c r="K149" s="104">
        <f t="shared" si="34"/>
        <v>996.226</v>
      </c>
      <c r="L149" s="103">
        <f t="shared" si="34"/>
        <v>976.15599999999995</v>
      </c>
      <c r="M149" s="105">
        <f t="shared" si="34"/>
        <v>980.846</v>
      </c>
      <c r="N149" s="104">
        <f t="shared" si="34"/>
        <v>1006.376</v>
      </c>
      <c r="O149" s="103">
        <f t="shared" si="34"/>
        <v>1003.026</v>
      </c>
      <c r="P149" s="105">
        <f t="shared" si="34"/>
        <v>1002.346</v>
      </c>
      <c r="Q149" s="106">
        <f t="shared" si="34"/>
        <v>1021.476</v>
      </c>
      <c r="R149" s="103">
        <f t="shared" si="34"/>
        <v>1013.976</v>
      </c>
      <c r="S149" s="106">
        <f t="shared" si="34"/>
        <v>1018.596</v>
      </c>
      <c r="T149" s="103">
        <f t="shared" si="34"/>
        <v>1006.276</v>
      </c>
      <c r="U149" s="102">
        <f t="shared" si="34"/>
        <v>1003.6859999999999</v>
      </c>
      <c r="V149" s="102">
        <f t="shared" si="34"/>
        <v>998.80599999999993</v>
      </c>
      <c r="W149" s="102">
        <f t="shared" si="34"/>
        <v>1004.3059999999999</v>
      </c>
      <c r="X149" s="102">
        <f t="shared" si="34"/>
        <v>997.66599999999994</v>
      </c>
      <c r="Y149" s="107">
        <f t="shared" si="34"/>
        <v>993.99599999999998</v>
      </c>
    </row>
    <row r="150" spans="1:25" s="62" customFormat="1" ht="18.75" customHeight="1" outlineLevel="1" x14ac:dyDescent="0.2">
      <c r="A150" s="58" t="s">
        <v>8</v>
      </c>
      <c r="B150" s="70">
        <f>'март (3 цк)'!B184</f>
        <v>919.8</v>
      </c>
      <c r="C150" s="70">
        <f>'март (3 цк)'!C184</f>
        <v>935.67</v>
      </c>
      <c r="D150" s="70">
        <f>'март (3 цк)'!D184</f>
        <v>914.35</v>
      </c>
      <c r="E150" s="70">
        <f>'март (3 цк)'!E184</f>
        <v>925.97</v>
      </c>
      <c r="F150" s="70">
        <f>'март (3 цк)'!F184</f>
        <v>924.81</v>
      </c>
      <c r="G150" s="70">
        <f>'март (3 цк)'!G184</f>
        <v>928.28</v>
      </c>
      <c r="H150" s="70">
        <f>'март (3 цк)'!H184</f>
        <v>931.86</v>
      </c>
      <c r="I150" s="70">
        <f>'март (3 цк)'!I184</f>
        <v>921.23</v>
      </c>
      <c r="J150" s="70">
        <f>'март (3 цк)'!J184</f>
        <v>933.31</v>
      </c>
      <c r="K150" s="70">
        <f>'март (3 цк)'!K184</f>
        <v>928.96</v>
      </c>
      <c r="L150" s="70">
        <f>'март (3 цк)'!L184</f>
        <v>908.89</v>
      </c>
      <c r="M150" s="70">
        <f>'март (3 цк)'!M184</f>
        <v>913.58</v>
      </c>
      <c r="N150" s="70">
        <f>'март (3 цк)'!N184</f>
        <v>939.11</v>
      </c>
      <c r="O150" s="70">
        <f>'март (3 цк)'!O184</f>
        <v>935.76</v>
      </c>
      <c r="P150" s="70">
        <f>'март (3 цк)'!P184</f>
        <v>935.08</v>
      </c>
      <c r="Q150" s="70">
        <f>'март (3 цк)'!Q184</f>
        <v>954.21</v>
      </c>
      <c r="R150" s="70">
        <f>'март (3 цк)'!R184</f>
        <v>946.71</v>
      </c>
      <c r="S150" s="70">
        <f>'март (3 цк)'!S184</f>
        <v>951.33</v>
      </c>
      <c r="T150" s="70">
        <f>'март (3 цк)'!T184</f>
        <v>939.01</v>
      </c>
      <c r="U150" s="70">
        <f>'март (3 цк)'!U184</f>
        <v>936.42</v>
      </c>
      <c r="V150" s="70">
        <f>'март (3 цк)'!V184</f>
        <v>931.54</v>
      </c>
      <c r="W150" s="70">
        <f>'март (3 цк)'!W184</f>
        <v>937.04</v>
      </c>
      <c r="X150" s="70">
        <f>'март (3 цк)'!X184</f>
        <v>930.4</v>
      </c>
      <c r="Y150" s="70">
        <f>'март (3 цк)'!Y184</f>
        <v>926.73</v>
      </c>
    </row>
    <row r="151" spans="1:25" s="62" customFormat="1" ht="18.75" customHeight="1" outlineLevel="1" x14ac:dyDescent="0.2">
      <c r="A151" s="57" t="s">
        <v>9</v>
      </c>
      <c r="B151" s="76">
        <v>64.77</v>
      </c>
      <c r="C151" s="74">
        <v>64.77</v>
      </c>
      <c r="D151" s="74">
        <v>64.77</v>
      </c>
      <c r="E151" s="74">
        <v>64.77</v>
      </c>
      <c r="F151" s="74">
        <v>64.77</v>
      </c>
      <c r="G151" s="74">
        <v>64.77</v>
      </c>
      <c r="H151" s="74">
        <v>64.77</v>
      </c>
      <c r="I151" s="74">
        <v>64.77</v>
      </c>
      <c r="J151" s="74">
        <v>64.77</v>
      </c>
      <c r="K151" s="74">
        <v>64.77</v>
      </c>
      <c r="L151" s="74">
        <v>64.77</v>
      </c>
      <c r="M151" s="74">
        <v>64.77</v>
      </c>
      <c r="N151" s="74">
        <v>64.77</v>
      </c>
      <c r="O151" s="74">
        <v>64.77</v>
      </c>
      <c r="P151" s="74">
        <v>64.77</v>
      </c>
      <c r="Q151" s="74">
        <v>64.77</v>
      </c>
      <c r="R151" s="74">
        <v>64.77</v>
      </c>
      <c r="S151" s="74">
        <v>64.77</v>
      </c>
      <c r="T151" s="74">
        <v>64.77</v>
      </c>
      <c r="U151" s="74">
        <v>64.77</v>
      </c>
      <c r="V151" s="74">
        <v>64.77</v>
      </c>
      <c r="W151" s="74">
        <v>64.77</v>
      </c>
      <c r="X151" s="74">
        <v>64.77</v>
      </c>
      <c r="Y151" s="81">
        <v>64.77</v>
      </c>
    </row>
    <row r="152" spans="1:25" s="62" customFormat="1" ht="18.75" customHeight="1" outlineLevel="1" thickBot="1" x14ac:dyDescent="0.25">
      <c r="A152" s="147" t="s">
        <v>11</v>
      </c>
      <c r="B152" s="77">
        <v>2.496</v>
      </c>
      <c r="C152" s="75">
        <v>2.496</v>
      </c>
      <c r="D152" s="75">
        <v>2.496</v>
      </c>
      <c r="E152" s="75">
        <v>2.496</v>
      </c>
      <c r="F152" s="75">
        <v>2.496</v>
      </c>
      <c r="G152" s="75">
        <v>2.496</v>
      </c>
      <c r="H152" s="75">
        <v>2.496</v>
      </c>
      <c r="I152" s="75">
        <v>2.496</v>
      </c>
      <c r="J152" s="75">
        <v>2.496</v>
      </c>
      <c r="K152" s="75">
        <v>2.496</v>
      </c>
      <c r="L152" s="75">
        <v>2.496</v>
      </c>
      <c r="M152" s="75">
        <v>2.496</v>
      </c>
      <c r="N152" s="75">
        <v>2.496</v>
      </c>
      <c r="O152" s="75">
        <v>2.496</v>
      </c>
      <c r="P152" s="75">
        <v>2.496</v>
      </c>
      <c r="Q152" s="75">
        <v>2.496</v>
      </c>
      <c r="R152" s="75">
        <v>2.496</v>
      </c>
      <c r="S152" s="75">
        <v>2.496</v>
      </c>
      <c r="T152" s="75">
        <v>2.496</v>
      </c>
      <c r="U152" s="75">
        <v>2.496</v>
      </c>
      <c r="V152" s="75">
        <v>2.496</v>
      </c>
      <c r="W152" s="75">
        <v>2.496</v>
      </c>
      <c r="X152" s="75">
        <v>2.496</v>
      </c>
      <c r="Y152" s="82">
        <v>2.496</v>
      </c>
    </row>
    <row r="153" spans="1:25" s="62" customFormat="1" ht="18.75" customHeight="1" thickBot="1" x14ac:dyDescent="0.25">
      <c r="A153" s="109">
        <v>5</v>
      </c>
      <c r="B153" s="101">
        <f t="shared" ref="B153:Y153" si="35">SUM(B154:B156)</f>
        <v>1017.9059999999999</v>
      </c>
      <c r="C153" s="102">
        <f t="shared" si="35"/>
        <v>1017.4059999999999</v>
      </c>
      <c r="D153" s="102">
        <f t="shared" si="35"/>
        <v>1014.7959999999999</v>
      </c>
      <c r="E153" s="103">
        <f t="shared" si="35"/>
        <v>1029.7160000000001</v>
      </c>
      <c r="F153" s="103">
        <f t="shared" si="35"/>
        <v>1013.636</v>
      </c>
      <c r="G153" s="103">
        <f t="shared" si="35"/>
        <v>1024.9259999999999</v>
      </c>
      <c r="H153" s="103">
        <f t="shared" si="35"/>
        <v>1025.4259999999999</v>
      </c>
      <c r="I153" s="103">
        <f t="shared" si="35"/>
        <v>1014.9359999999999</v>
      </c>
      <c r="J153" s="103">
        <f t="shared" si="35"/>
        <v>1019.8259999999999</v>
      </c>
      <c r="K153" s="104">
        <f t="shared" si="35"/>
        <v>1014.136</v>
      </c>
      <c r="L153" s="103">
        <f t="shared" si="35"/>
        <v>1009.506</v>
      </c>
      <c r="M153" s="105">
        <f t="shared" si="35"/>
        <v>1013.1959999999999</v>
      </c>
      <c r="N153" s="104">
        <f t="shared" si="35"/>
        <v>1022.9259999999999</v>
      </c>
      <c r="O153" s="103">
        <f t="shared" si="35"/>
        <v>1015.6959999999999</v>
      </c>
      <c r="P153" s="105">
        <f t="shared" si="35"/>
        <v>1019.256</v>
      </c>
      <c r="Q153" s="106">
        <f t="shared" si="35"/>
        <v>1039.546</v>
      </c>
      <c r="R153" s="103">
        <f t="shared" si="35"/>
        <v>1035.7660000000001</v>
      </c>
      <c r="S153" s="106">
        <f t="shared" si="35"/>
        <v>1037.6960000000001</v>
      </c>
      <c r="T153" s="103">
        <f t="shared" si="35"/>
        <v>1028.7760000000001</v>
      </c>
      <c r="U153" s="102">
        <f t="shared" si="35"/>
        <v>1018.0559999999999</v>
      </c>
      <c r="V153" s="102">
        <f t="shared" si="35"/>
        <v>996.91599999999994</v>
      </c>
      <c r="W153" s="102">
        <f t="shared" si="35"/>
        <v>1007.846</v>
      </c>
      <c r="X153" s="102">
        <f t="shared" si="35"/>
        <v>997.48599999999999</v>
      </c>
      <c r="Y153" s="107">
        <f t="shared" si="35"/>
        <v>997.20600000000002</v>
      </c>
    </row>
    <row r="154" spans="1:25" s="62" customFormat="1" ht="18.75" customHeight="1" outlineLevel="1" x14ac:dyDescent="0.2">
      <c r="A154" s="56" t="s">
        <v>8</v>
      </c>
      <c r="B154" s="70">
        <f>'март (3 цк)'!B189</f>
        <v>950.64</v>
      </c>
      <c r="C154" s="70">
        <f>'март (3 цк)'!C189</f>
        <v>950.14</v>
      </c>
      <c r="D154" s="70">
        <f>'март (3 цк)'!D189</f>
        <v>947.53</v>
      </c>
      <c r="E154" s="70">
        <f>'март (3 цк)'!E189</f>
        <v>962.45</v>
      </c>
      <c r="F154" s="70">
        <f>'март (3 цк)'!F189</f>
        <v>946.37</v>
      </c>
      <c r="G154" s="70">
        <f>'март (3 цк)'!G189</f>
        <v>957.66</v>
      </c>
      <c r="H154" s="70">
        <f>'март (3 цк)'!H189</f>
        <v>958.16</v>
      </c>
      <c r="I154" s="70">
        <f>'март (3 цк)'!I189</f>
        <v>947.67</v>
      </c>
      <c r="J154" s="70">
        <f>'март (3 цк)'!J189</f>
        <v>952.56</v>
      </c>
      <c r="K154" s="70">
        <f>'март (3 цк)'!K189</f>
        <v>946.87</v>
      </c>
      <c r="L154" s="70">
        <f>'март (3 цк)'!L189</f>
        <v>942.24</v>
      </c>
      <c r="M154" s="70">
        <f>'март (3 цк)'!M189</f>
        <v>945.93</v>
      </c>
      <c r="N154" s="70">
        <f>'март (3 цк)'!N189</f>
        <v>955.66</v>
      </c>
      <c r="O154" s="70">
        <f>'март (3 цк)'!O189</f>
        <v>948.43</v>
      </c>
      <c r="P154" s="70">
        <f>'март (3 цк)'!P189</f>
        <v>951.99</v>
      </c>
      <c r="Q154" s="70">
        <f>'март (3 цк)'!Q189</f>
        <v>972.28</v>
      </c>
      <c r="R154" s="70">
        <f>'март (3 цк)'!R189</f>
        <v>968.5</v>
      </c>
      <c r="S154" s="70">
        <f>'март (3 цк)'!S189</f>
        <v>970.43</v>
      </c>
      <c r="T154" s="70">
        <f>'март (3 цк)'!T189</f>
        <v>961.51</v>
      </c>
      <c r="U154" s="70">
        <f>'март (3 цк)'!U189</f>
        <v>950.79</v>
      </c>
      <c r="V154" s="70">
        <f>'март (3 цк)'!V189</f>
        <v>929.65</v>
      </c>
      <c r="W154" s="70">
        <f>'март (3 цк)'!W189</f>
        <v>940.58</v>
      </c>
      <c r="X154" s="70">
        <f>'март (3 цк)'!X189</f>
        <v>930.22</v>
      </c>
      <c r="Y154" s="70">
        <f>'март (3 цк)'!Y189</f>
        <v>929.94</v>
      </c>
    </row>
    <row r="155" spans="1:25" s="62" customFormat="1" ht="18.75" customHeight="1" outlineLevel="1" x14ac:dyDescent="0.2">
      <c r="A155" s="57" t="s">
        <v>9</v>
      </c>
      <c r="B155" s="76">
        <v>64.77</v>
      </c>
      <c r="C155" s="74">
        <v>64.77</v>
      </c>
      <c r="D155" s="74">
        <v>64.77</v>
      </c>
      <c r="E155" s="74">
        <v>64.77</v>
      </c>
      <c r="F155" s="74">
        <v>64.77</v>
      </c>
      <c r="G155" s="74">
        <v>64.77</v>
      </c>
      <c r="H155" s="74">
        <v>64.77</v>
      </c>
      <c r="I155" s="74">
        <v>64.77</v>
      </c>
      <c r="J155" s="74">
        <v>64.77</v>
      </c>
      <c r="K155" s="74">
        <v>64.77</v>
      </c>
      <c r="L155" s="74">
        <v>64.77</v>
      </c>
      <c r="M155" s="74">
        <v>64.77</v>
      </c>
      <c r="N155" s="74">
        <v>64.77</v>
      </c>
      <c r="O155" s="74">
        <v>64.77</v>
      </c>
      <c r="P155" s="74">
        <v>64.77</v>
      </c>
      <c r="Q155" s="74">
        <v>64.77</v>
      </c>
      <c r="R155" s="74">
        <v>64.77</v>
      </c>
      <c r="S155" s="74">
        <v>64.77</v>
      </c>
      <c r="T155" s="74">
        <v>64.77</v>
      </c>
      <c r="U155" s="74">
        <v>64.77</v>
      </c>
      <c r="V155" s="74">
        <v>64.77</v>
      </c>
      <c r="W155" s="74">
        <v>64.77</v>
      </c>
      <c r="X155" s="74">
        <v>64.77</v>
      </c>
      <c r="Y155" s="81">
        <v>64.77</v>
      </c>
    </row>
    <row r="156" spans="1:25" s="62" customFormat="1" ht="18.75" customHeight="1" outlineLevel="1" thickBot="1" x14ac:dyDescent="0.25">
      <c r="A156" s="147" t="s">
        <v>11</v>
      </c>
      <c r="B156" s="77">
        <v>2.496</v>
      </c>
      <c r="C156" s="75">
        <v>2.496</v>
      </c>
      <c r="D156" s="75">
        <v>2.496</v>
      </c>
      <c r="E156" s="75">
        <v>2.496</v>
      </c>
      <c r="F156" s="75">
        <v>2.496</v>
      </c>
      <c r="G156" s="75">
        <v>2.496</v>
      </c>
      <c r="H156" s="75">
        <v>2.496</v>
      </c>
      <c r="I156" s="75">
        <v>2.496</v>
      </c>
      <c r="J156" s="75">
        <v>2.496</v>
      </c>
      <c r="K156" s="75">
        <v>2.496</v>
      </c>
      <c r="L156" s="75">
        <v>2.496</v>
      </c>
      <c r="M156" s="75">
        <v>2.496</v>
      </c>
      <c r="N156" s="75">
        <v>2.496</v>
      </c>
      <c r="O156" s="75">
        <v>2.496</v>
      </c>
      <c r="P156" s="75">
        <v>2.496</v>
      </c>
      <c r="Q156" s="75">
        <v>2.496</v>
      </c>
      <c r="R156" s="75">
        <v>2.496</v>
      </c>
      <c r="S156" s="75">
        <v>2.496</v>
      </c>
      <c r="T156" s="75">
        <v>2.496</v>
      </c>
      <c r="U156" s="75">
        <v>2.496</v>
      </c>
      <c r="V156" s="75">
        <v>2.496</v>
      </c>
      <c r="W156" s="75">
        <v>2.496</v>
      </c>
      <c r="X156" s="75">
        <v>2.496</v>
      </c>
      <c r="Y156" s="82">
        <v>2.496</v>
      </c>
    </row>
    <row r="157" spans="1:25" s="62" customFormat="1" ht="18.75" customHeight="1" thickBot="1" x14ac:dyDescent="0.25">
      <c r="A157" s="112">
        <v>6</v>
      </c>
      <c r="B157" s="101">
        <f t="shared" ref="B157:Y157" si="36">SUM(B158:B160)</f>
        <v>965.92599999999993</v>
      </c>
      <c r="C157" s="102">
        <f t="shared" si="36"/>
        <v>972.03599999999994</v>
      </c>
      <c r="D157" s="102">
        <f t="shared" si="36"/>
        <v>975.31599999999992</v>
      </c>
      <c r="E157" s="103">
        <f t="shared" si="36"/>
        <v>989.67599999999993</v>
      </c>
      <c r="F157" s="103">
        <f t="shared" si="36"/>
        <v>985.35599999999999</v>
      </c>
      <c r="G157" s="103">
        <f t="shared" si="36"/>
        <v>988.93599999999992</v>
      </c>
      <c r="H157" s="103">
        <f t="shared" si="36"/>
        <v>991.01599999999996</v>
      </c>
      <c r="I157" s="103">
        <f t="shared" si="36"/>
        <v>983.78599999999994</v>
      </c>
      <c r="J157" s="103">
        <f t="shared" si="36"/>
        <v>986.18599999999992</v>
      </c>
      <c r="K157" s="104">
        <f t="shared" si="36"/>
        <v>981.95600000000002</v>
      </c>
      <c r="L157" s="103">
        <f t="shared" si="36"/>
        <v>975.70600000000002</v>
      </c>
      <c r="M157" s="105">
        <f t="shared" si="36"/>
        <v>970.14599999999996</v>
      </c>
      <c r="N157" s="104">
        <f t="shared" si="36"/>
        <v>967.37599999999998</v>
      </c>
      <c r="O157" s="103">
        <f t="shared" si="36"/>
        <v>963.44599999999991</v>
      </c>
      <c r="P157" s="105">
        <f t="shared" si="36"/>
        <v>972.16599999999994</v>
      </c>
      <c r="Q157" s="106">
        <f t="shared" si="36"/>
        <v>1023.5359999999999</v>
      </c>
      <c r="R157" s="103">
        <f t="shared" si="36"/>
        <v>997.18599999999992</v>
      </c>
      <c r="S157" s="106">
        <f t="shared" si="36"/>
        <v>995.19599999999991</v>
      </c>
      <c r="T157" s="103">
        <f t="shared" si="36"/>
        <v>983.596</v>
      </c>
      <c r="U157" s="102">
        <f t="shared" si="36"/>
        <v>973.74599999999998</v>
      </c>
      <c r="V157" s="102">
        <f t="shared" si="36"/>
        <v>966.79599999999994</v>
      </c>
      <c r="W157" s="102">
        <f t="shared" si="36"/>
        <v>975.976</v>
      </c>
      <c r="X157" s="102">
        <f t="shared" si="36"/>
        <v>970.06599999999992</v>
      </c>
      <c r="Y157" s="107">
        <f t="shared" si="36"/>
        <v>966.27599999999995</v>
      </c>
    </row>
    <row r="158" spans="1:25" s="62" customFormat="1" ht="18.75" customHeight="1" outlineLevel="1" x14ac:dyDescent="0.2">
      <c r="A158" s="56" t="s">
        <v>8</v>
      </c>
      <c r="B158" s="70">
        <f>'март (3 цк)'!B194</f>
        <v>898.66</v>
      </c>
      <c r="C158" s="70">
        <f>'март (3 цк)'!C194</f>
        <v>904.77</v>
      </c>
      <c r="D158" s="70">
        <f>'март (3 цк)'!D194</f>
        <v>908.05</v>
      </c>
      <c r="E158" s="70">
        <f>'март (3 цк)'!E194</f>
        <v>922.41</v>
      </c>
      <c r="F158" s="70">
        <f>'март (3 цк)'!F194</f>
        <v>918.09</v>
      </c>
      <c r="G158" s="70">
        <f>'март (3 цк)'!G194</f>
        <v>921.67</v>
      </c>
      <c r="H158" s="70">
        <f>'март (3 цк)'!H194</f>
        <v>923.75</v>
      </c>
      <c r="I158" s="70">
        <f>'март (3 цк)'!I194</f>
        <v>916.52</v>
      </c>
      <c r="J158" s="70">
        <f>'март (3 цк)'!J194</f>
        <v>918.92</v>
      </c>
      <c r="K158" s="70">
        <f>'март (3 цк)'!K194</f>
        <v>914.69</v>
      </c>
      <c r="L158" s="70">
        <f>'март (3 цк)'!L194</f>
        <v>908.44</v>
      </c>
      <c r="M158" s="70">
        <f>'март (3 цк)'!M194</f>
        <v>902.88</v>
      </c>
      <c r="N158" s="70">
        <f>'март (3 цк)'!N194</f>
        <v>900.11</v>
      </c>
      <c r="O158" s="70">
        <f>'март (3 цк)'!O194</f>
        <v>896.18</v>
      </c>
      <c r="P158" s="70">
        <f>'март (3 цк)'!P194</f>
        <v>904.9</v>
      </c>
      <c r="Q158" s="70">
        <f>'март (3 цк)'!Q194</f>
        <v>956.27</v>
      </c>
      <c r="R158" s="70">
        <f>'март (3 цк)'!R194</f>
        <v>929.92</v>
      </c>
      <c r="S158" s="70">
        <f>'март (3 цк)'!S194</f>
        <v>927.93</v>
      </c>
      <c r="T158" s="70">
        <f>'март (3 цк)'!T194</f>
        <v>916.33</v>
      </c>
      <c r="U158" s="70">
        <f>'март (3 цк)'!U194</f>
        <v>906.48</v>
      </c>
      <c r="V158" s="70">
        <f>'март (3 цк)'!V194</f>
        <v>899.53</v>
      </c>
      <c r="W158" s="70">
        <f>'март (3 цк)'!W194</f>
        <v>908.71</v>
      </c>
      <c r="X158" s="70">
        <f>'март (3 цк)'!X194</f>
        <v>902.8</v>
      </c>
      <c r="Y158" s="70">
        <f>'март (3 цк)'!Y194</f>
        <v>899.01</v>
      </c>
    </row>
    <row r="159" spans="1:25" s="62" customFormat="1" ht="18.75" customHeight="1" outlineLevel="1" x14ac:dyDescent="0.2">
      <c r="A159" s="57" t="s">
        <v>9</v>
      </c>
      <c r="B159" s="76">
        <v>64.77</v>
      </c>
      <c r="C159" s="74">
        <v>64.77</v>
      </c>
      <c r="D159" s="74">
        <v>64.77</v>
      </c>
      <c r="E159" s="74">
        <v>64.77</v>
      </c>
      <c r="F159" s="74">
        <v>64.77</v>
      </c>
      <c r="G159" s="74">
        <v>64.77</v>
      </c>
      <c r="H159" s="74">
        <v>64.77</v>
      </c>
      <c r="I159" s="74">
        <v>64.77</v>
      </c>
      <c r="J159" s="74">
        <v>64.77</v>
      </c>
      <c r="K159" s="74">
        <v>64.77</v>
      </c>
      <c r="L159" s="74">
        <v>64.77</v>
      </c>
      <c r="M159" s="74">
        <v>64.77</v>
      </c>
      <c r="N159" s="74">
        <v>64.77</v>
      </c>
      <c r="O159" s="74">
        <v>64.77</v>
      </c>
      <c r="P159" s="74">
        <v>64.77</v>
      </c>
      <c r="Q159" s="74">
        <v>64.77</v>
      </c>
      <c r="R159" s="74">
        <v>64.77</v>
      </c>
      <c r="S159" s="74">
        <v>64.77</v>
      </c>
      <c r="T159" s="74">
        <v>64.77</v>
      </c>
      <c r="U159" s="74">
        <v>64.77</v>
      </c>
      <c r="V159" s="74">
        <v>64.77</v>
      </c>
      <c r="W159" s="74">
        <v>64.77</v>
      </c>
      <c r="X159" s="74">
        <v>64.77</v>
      </c>
      <c r="Y159" s="81">
        <v>64.77</v>
      </c>
    </row>
    <row r="160" spans="1:25" s="62" customFormat="1" ht="18.75" customHeight="1" outlineLevel="1" thickBot="1" x14ac:dyDescent="0.25">
      <c r="A160" s="147" t="s">
        <v>11</v>
      </c>
      <c r="B160" s="77">
        <v>2.496</v>
      </c>
      <c r="C160" s="75">
        <v>2.496</v>
      </c>
      <c r="D160" s="75">
        <v>2.496</v>
      </c>
      <c r="E160" s="75">
        <v>2.496</v>
      </c>
      <c r="F160" s="75">
        <v>2.496</v>
      </c>
      <c r="G160" s="75">
        <v>2.496</v>
      </c>
      <c r="H160" s="75">
        <v>2.496</v>
      </c>
      <c r="I160" s="75">
        <v>2.496</v>
      </c>
      <c r="J160" s="75">
        <v>2.496</v>
      </c>
      <c r="K160" s="75">
        <v>2.496</v>
      </c>
      <c r="L160" s="75">
        <v>2.496</v>
      </c>
      <c r="M160" s="75">
        <v>2.496</v>
      </c>
      <c r="N160" s="75">
        <v>2.496</v>
      </c>
      <c r="O160" s="75">
        <v>2.496</v>
      </c>
      <c r="P160" s="75">
        <v>2.496</v>
      </c>
      <c r="Q160" s="75">
        <v>2.496</v>
      </c>
      <c r="R160" s="75">
        <v>2.496</v>
      </c>
      <c r="S160" s="75">
        <v>2.496</v>
      </c>
      <c r="T160" s="75">
        <v>2.496</v>
      </c>
      <c r="U160" s="75">
        <v>2.496</v>
      </c>
      <c r="V160" s="75">
        <v>2.496</v>
      </c>
      <c r="W160" s="75">
        <v>2.496</v>
      </c>
      <c r="X160" s="75">
        <v>2.496</v>
      </c>
      <c r="Y160" s="82">
        <v>2.496</v>
      </c>
    </row>
    <row r="161" spans="1:25" s="62" customFormat="1" ht="18.75" customHeight="1" thickBot="1" x14ac:dyDescent="0.25">
      <c r="A161" s="109">
        <v>7</v>
      </c>
      <c r="B161" s="101">
        <f t="shared" ref="B161:Y161" si="37">SUM(B162:B164)</f>
        <v>1107.4460000000001</v>
      </c>
      <c r="C161" s="102">
        <f t="shared" si="37"/>
        <v>1131.4560000000001</v>
      </c>
      <c r="D161" s="102">
        <f t="shared" si="37"/>
        <v>1167.4360000000001</v>
      </c>
      <c r="E161" s="103">
        <f t="shared" si="37"/>
        <v>1215.0160000000001</v>
      </c>
      <c r="F161" s="103">
        <f t="shared" si="37"/>
        <v>1211.6560000000002</v>
      </c>
      <c r="G161" s="103">
        <f t="shared" si="37"/>
        <v>1125.1660000000002</v>
      </c>
      <c r="H161" s="103">
        <f t="shared" si="37"/>
        <v>1183.4360000000001</v>
      </c>
      <c r="I161" s="103">
        <f t="shared" si="37"/>
        <v>1171.7660000000001</v>
      </c>
      <c r="J161" s="103">
        <f t="shared" si="37"/>
        <v>1153.2460000000001</v>
      </c>
      <c r="K161" s="104">
        <f t="shared" si="37"/>
        <v>1141.086</v>
      </c>
      <c r="L161" s="103">
        <f t="shared" si="37"/>
        <v>1128.106</v>
      </c>
      <c r="M161" s="105">
        <f t="shared" si="37"/>
        <v>1133.7860000000001</v>
      </c>
      <c r="N161" s="104">
        <f t="shared" si="37"/>
        <v>1154.1760000000002</v>
      </c>
      <c r="O161" s="103">
        <f t="shared" si="37"/>
        <v>1154.9560000000001</v>
      </c>
      <c r="P161" s="105">
        <f t="shared" si="37"/>
        <v>1165.4560000000001</v>
      </c>
      <c r="Q161" s="106">
        <f t="shared" si="37"/>
        <v>1214.7260000000001</v>
      </c>
      <c r="R161" s="103">
        <f t="shared" si="37"/>
        <v>1210.4260000000002</v>
      </c>
      <c r="S161" s="106">
        <f t="shared" si="37"/>
        <v>1176.596</v>
      </c>
      <c r="T161" s="103">
        <f t="shared" si="37"/>
        <v>1135.866</v>
      </c>
      <c r="U161" s="102">
        <f t="shared" si="37"/>
        <v>1166.336</v>
      </c>
      <c r="V161" s="102">
        <f t="shared" si="37"/>
        <v>1140.9060000000002</v>
      </c>
      <c r="W161" s="102">
        <f t="shared" si="37"/>
        <v>1130.5260000000001</v>
      </c>
      <c r="X161" s="102">
        <f t="shared" si="37"/>
        <v>1113.806</v>
      </c>
      <c r="Y161" s="107">
        <f t="shared" si="37"/>
        <v>1131.866</v>
      </c>
    </row>
    <row r="162" spans="1:25" s="62" customFormat="1" ht="18.75" customHeight="1" outlineLevel="1" x14ac:dyDescent="0.2">
      <c r="A162" s="56" t="s">
        <v>8</v>
      </c>
      <c r="B162" s="70">
        <f>'март (3 цк)'!B199</f>
        <v>1040.18</v>
      </c>
      <c r="C162" s="70">
        <f>'март (3 цк)'!C199</f>
        <v>1064.19</v>
      </c>
      <c r="D162" s="70">
        <f>'март (3 цк)'!D199</f>
        <v>1100.17</v>
      </c>
      <c r="E162" s="70">
        <f>'март (3 цк)'!E199</f>
        <v>1147.75</v>
      </c>
      <c r="F162" s="70">
        <f>'март (3 цк)'!F199</f>
        <v>1144.3900000000001</v>
      </c>
      <c r="G162" s="70">
        <f>'март (3 цк)'!G199</f>
        <v>1057.9000000000001</v>
      </c>
      <c r="H162" s="70">
        <f>'март (3 цк)'!H199</f>
        <v>1116.17</v>
      </c>
      <c r="I162" s="70">
        <f>'март (3 цк)'!I199</f>
        <v>1104.5</v>
      </c>
      <c r="J162" s="70">
        <f>'март (3 цк)'!J199</f>
        <v>1085.98</v>
      </c>
      <c r="K162" s="70">
        <f>'март (3 цк)'!K199</f>
        <v>1073.82</v>
      </c>
      <c r="L162" s="70">
        <f>'март (3 цк)'!L199</f>
        <v>1060.8399999999999</v>
      </c>
      <c r="M162" s="70">
        <f>'март (3 цк)'!M199</f>
        <v>1066.52</v>
      </c>
      <c r="N162" s="70">
        <f>'март (3 цк)'!N199</f>
        <v>1086.9100000000001</v>
      </c>
      <c r="O162" s="70">
        <f>'март (3 цк)'!O199</f>
        <v>1087.69</v>
      </c>
      <c r="P162" s="70">
        <f>'март (3 цк)'!P199</f>
        <v>1098.19</v>
      </c>
      <c r="Q162" s="70">
        <f>'март (3 цк)'!Q199</f>
        <v>1147.46</v>
      </c>
      <c r="R162" s="70">
        <f>'март (3 цк)'!R199</f>
        <v>1143.1600000000001</v>
      </c>
      <c r="S162" s="70">
        <f>'март (3 цк)'!S199</f>
        <v>1109.33</v>
      </c>
      <c r="T162" s="70">
        <f>'март (3 цк)'!T199</f>
        <v>1068.5999999999999</v>
      </c>
      <c r="U162" s="70">
        <f>'март (3 цк)'!U199</f>
        <v>1099.07</v>
      </c>
      <c r="V162" s="70">
        <f>'март (3 цк)'!V199</f>
        <v>1073.6400000000001</v>
      </c>
      <c r="W162" s="70">
        <f>'март (3 цк)'!W199</f>
        <v>1063.26</v>
      </c>
      <c r="X162" s="70">
        <f>'март (3 цк)'!X199</f>
        <v>1046.54</v>
      </c>
      <c r="Y162" s="70">
        <f>'март (3 цк)'!Y199</f>
        <v>1064.5999999999999</v>
      </c>
    </row>
    <row r="163" spans="1:25" s="62" customFormat="1" ht="18.75" customHeight="1" outlineLevel="1" x14ac:dyDescent="0.2">
      <c r="A163" s="57" t="s">
        <v>9</v>
      </c>
      <c r="B163" s="76">
        <v>64.77</v>
      </c>
      <c r="C163" s="74">
        <v>64.77</v>
      </c>
      <c r="D163" s="74">
        <v>64.77</v>
      </c>
      <c r="E163" s="74">
        <v>64.77</v>
      </c>
      <c r="F163" s="74">
        <v>64.77</v>
      </c>
      <c r="G163" s="74">
        <v>64.77</v>
      </c>
      <c r="H163" s="74">
        <v>64.77</v>
      </c>
      <c r="I163" s="74">
        <v>64.77</v>
      </c>
      <c r="J163" s="74">
        <v>64.77</v>
      </c>
      <c r="K163" s="74">
        <v>64.77</v>
      </c>
      <c r="L163" s="74">
        <v>64.77</v>
      </c>
      <c r="M163" s="74">
        <v>64.77</v>
      </c>
      <c r="N163" s="74">
        <v>64.77</v>
      </c>
      <c r="O163" s="74">
        <v>64.77</v>
      </c>
      <c r="P163" s="74">
        <v>64.77</v>
      </c>
      <c r="Q163" s="74">
        <v>64.77</v>
      </c>
      <c r="R163" s="74">
        <v>64.77</v>
      </c>
      <c r="S163" s="74">
        <v>64.77</v>
      </c>
      <c r="T163" s="74">
        <v>64.77</v>
      </c>
      <c r="U163" s="74">
        <v>64.77</v>
      </c>
      <c r="V163" s="74">
        <v>64.77</v>
      </c>
      <c r="W163" s="74">
        <v>64.77</v>
      </c>
      <c r="X163" s="74">
        <v>64.77</v>
      </c>
      <c r="Y163" s="81">
        <v>64.77</v>
      </c>
    </row>
    <row r="164" spans="1:25" s="62" customFormat="1" ht="18.75" customHeight="1" outlineLevel="1" thickBot="1" x14ac:dyDescent="0.25">
      <c r="A164" s="147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s="62" customFormat="1" ht="18.75" customHeight="1" thickBot="1" x14ac:dyDescent="0.25">
      <c r="A165" s="112">
        <v>8</v>
      </c>
      <c r="B165" s="101">
        <f t="shared" ref="B165:Y165" si="38">SUM(B166:B168)</f>
        <v>967.31599999999992</v>
      </c>
      <c r="C165" s="102">
        <f t="shared" si="38"/>
        <v>987.99599999999998</v>
      </c>
      <c r="D165" s="102">
        <f t="shared" si="38"/>
        <v>969.18599999999992</v>
      </c>
      <c r="E165" s="103">
        <f t="shared" si="38"/>
        <v>986.75599999999997</v>
      </c>
      <c r="F165" s="103">
        <f t="shared" si="38"/>
        <v>996.87599999999998</v>
      </c>
      <c r="G165" s="103">
        <f t="shared" si="38"/>
        <v>1003.886</v>
      </c>
      <c r="H165" s="103">
        <f t="shared" si="38"/>
        <v>1004.2959999999999</v>
      </c>
      <c r="I165" s="103">
        <f t="shared" si="38"/>
        <v>1005.976</v>
      </c>
      <c r="J165" s="103">
        <f t="shared" si="38"/>
        <v>993.21600000000001</v>
      </c>
      <c r="K165" s="104">
        <f t="shared" si="38"/>
        <v>972.65599999999995</v>
      </c>
      <c r="L165" s="103">
        <f t="shared" si="38"/>
        <v>982.50599999999997</v>
      </c>
      <c r="M165" s="105">
        <f t="shared" si="38"/>
        <v>981.16599999999994</v>
      </c>
      <c r="N165" s="104">
        <f t="shared" si="38"/>
        <v>984.28599999999994</v>
      </c>
      <c r="O165" s="103">
        <f t="shared" si="38"/>
        <v>990.726</v>
      </c>
      <c r="P165" s="105">
        <f t="shared" si="38"/>
        <v>992.11599999999999</v>
      </c>
      <c r="Q165" s="106">
        <f t="shared" si="38"/>
        <v>1012.646</v>
      </c>
      <c r="R165" s="103">
        <f t="shared" si="38"/>
        <v>1007.0359999999999</v>
      </c>
      <c r="S165" s="106">
        <f t="shared" si="38"/>
        <v>1003.7859999999999</v>
      </c>
      <c r="T165" s="103">
        <f t="shared" si="38"/>
        <v>978.53599999999994</v>
      </c>
      <c r="U165" s="102">
        <f t="shared" si="38"/>
        <v>979.73599999999999</v>
      </c>
      <c r="V165" s="102">
        <f t="shared" si="38"/>
        <v>981.27599999999995</v>
      </c>
      <c r="W165" s="102">
        <f t="shared" si="38"/>
        <v>981.67599999999993</v>
      </c>
      <c r="X165" s="102">
        <f t="shared" si="38"/>
        <v>979.12599999999998</v>
      </c>
      <c r="Y165" s="107">
        <f t="shared" si="38"/>
        <v>979.78599999999994</v>
      </c>
    </row>
    <row r="166" spans="1:25" s="62" customFormat="1" ht="18.75" customHeight="1" outlineLevel="1" x14ac:dyDescent="0.2">
      <c r="A166" s="56" t="s">
        <v>8</v>
      </c>
      <c r="B166" s="70">
        <f>'март (3 цк)'!B204</f>
        <v>900.05</v>
      </c>
      <c r="C166" s="70">
        <f>'март (3 цк)'!C204</f>
        <v>920.73</v>
      </c>
      <c r="D166" s="70">
        <f>'март (3 цк)'!D204</f>
        <v>901.92</v>
      </c>
      <c r="E166" s="70">
        <f>'март (3 цк)'!E204</f>
        <v>919.49</v>
      </c>
      <c r="F166" s="70">
        <f>'март (3 цк)'!F204</f>
        <v>929.61</v>
      </c>
      <c r="G166" s="70">
        <f>'март (3 цк)'!G204</f>
        <v>936.62</v>
      </c>
      <c r="H166" s="70">
        <f>'март (3 цк)'!H204</f>
        <v>937.03</v>
      </c>
      <c r="I166" s="70">
        <f>'март (3 цк)'!I204</f>
        <v>938.71</v>
      </c>
      <c r="J166" s="70">
        <f>'март (3 цк)'!J204</f>
        <v>925.95</v>
      </c>
      <c r="K166" s="70">
        <f>'март (3 цк)'!K204</f>
        <v>905.39</v>
      </c>
      <c r="L166" s="70">
        <f>'март (3 цк)'!L204</f>
        <v>915.24</v>
      </c>
      <c r="M166" s="70">
        <f>'март (3 цк)'!M204</f>
        <v>913.9</v>
      </c>
      <c r="N166" s="70">
        <f>'март (3 цк)'!N204</f>
        <v>917.02</v>
      </c>
      <c r="O166" s="70">
        <f>'март (3 цк)'!O204</f>
        <v>923.46</v>
      </c>
      <c r="P166" s="70">
        <f>'март (3 цк)'!P204</f>
        <v>924.85</v>
      </c>
      <c r="Q166" s="70">
        <f>'март (3 цк)'!Q204</f>
        <v>945.38</v>
      </c>
      <c r="R166" s="70">
        <f>'март (3 цк)'!R204</f>
        <v>939.77</v>
      </c>
      <c r="S166" s="70">
        <f>'март (3 цк)'!S204</f>
        <v>936.52</v>
      </c>
      <c r="T166" s="70">
        <f>'март (3 цк)'!T204</f>
        <v>911.27</v>
      </c>
      <c r="U166" s="70">
        <f>'март (3 цк)'!U204</f>
        <v>912.47</v>
      </c>
      <c r="V166" s="70">
        <f>'март (3 цк)'!V204</f>
        <v>914.01</v>
      </c>
      <c r="W166" s="70">
        <f>'март (3 цк)'!W204</f>
        <v>914.41</v>
      </c>
      <c r="X166" s="70">
        <f>'март (3 цк)'!X204</f>
        <v>911.86</v>
      </c>
      <c r="Y166" s="70">
        <f>'март (3 цк)'!Y204</f>
        <v>912.52</v>
      </c>
    </row>
    <row r="167" spans="1:25" s="62" customFormat="1" ht="18.75" customHeight="1" outlineLevel="1" x14ac:dyDescent="0.2">
      <c r="A167" s="57" t="s">
        <v>9</v>
      </c>
      <c r="B167" s="76">
        <v>64.77</v>
      </c>
      <c r="C167" s="74">
        <v>64.77</v>
      </c>
      <c r="D167" s="74">
        <v>64.77</v>
      </c>
      <c r="E167" s="74">
        <v>64.77</v>
      </c>
      <c r="F167" s="74">
        <v>64.77</v>
      </c>
      <c r="G167" s="74">
        <v>64.77</v>
      </c>
      <c r="H167" s="74">
        <v>64.77</v>
      </c>
      <c r="I167" s="74">
        <v>64.77</v>
      </c>
      <c r="J167" s="74">
        <v>64.77</v>
      </c>
      <c r="K167" s="74">
        <v>64.77</v>
      </c>
      <c r="L167" s="74">
        <v>64.77</v>
      </c>
      <c r="M167" s="74">
        <v>64.77</v>
      </c>
      <c r="N167" s="74">
        <v>64.77</v>
      </c>
      <c r="O167" s="74">
        <v>64.77</v>
      </c>
      <c r="P167" s="74">
        <v>64.77</v>
      </c>
      <c r="Q167" s="74">
        <v>64.77</v>
      </c>
      <c r="R167" s="74">
        <v>64.77</v>
      </c>
      <c r="S167" s="74">
        <v>64.77</v>
      </c>
      <c r="T167" s="74">
        <v>64.77</v>
      </c>
      <c r="U167" s="74">
        <v>64.77</v>
      </c>
      <c r="V167" s="74">
        <v>64.77</v>
      </c>
      <c r="W167" s="74">
        <v>64.77</v>
      </c>
      <c r="X167" s="74">
        <v>64.77</v>
      </c>
      <c r="Y167" s="81">
        <v>64.77</v>
      </c>
    </row>
    <row r="168" spans="1:25" s="62" customFormat="1" ht="18.75" customHeight="1" outlineLevel="1" thickBot="1" x14ac:dyDescent="0.25">
      <c r="A168" s="147" t="s">
        <v>11</v>
      </c>
      <c r="B168" s="77">
        <v>2.496</v>
      </c>
      <c r="C168" s="75">
        <v>2.496</v>
      </c>
      <c r="D168" s="75">
        <v>2.496</v>
      </c>
      <c r="E168" s="75">
        <v>2.496</v>
      </c>
      <c r="F168" s="75">
        <v>2.496</v>
      </c>
      <c r="G168" s="75">
        <v>2.496</v>
      </c>
      <c r="H168" s="75">
        <v>2.496</v>
      </c>
      <c r="I168" s="75">
        <v>2.496</v>
      </c>
      <c r="J168" s="75">
        <v>2.496</v>
      </c>
      <c r="K168" s="75">
        <v>2.496</v>
      </c>
      <c r="L168" s="75">
        <v>2.496</v>
      </c>
      <c r="M168" s="75">
        <v>2.496</v>
      </c>
      <c r="N168" s="75">
        <v>2.496</v>
      </c>
      <c r="O168" s="75">
        <v>2.496</v>
      </c>
      <c r="P168" s="75">
        <v>2.496</v>
      </c>
      <c r="Q168" s="75">
        <v>2.496</v>
      </c>
      <c r="R168" s="75">
        <v>2.496</v>
      </c>
      <c r="S168" s="75">
        <v>2.496</v>
      </c>
      <c r="T168" s="75">
        <v>2.496</v>
      </c>
      <c r="U168" s="75">
        <v>2.496</v>
      </c>
      <c r="V168" s="75">
        <v>2.496</v>
      </c>
      <c r="W168" s="75">
        <v>2.496</v>
      </c>
      <c r="X168" s="75">
        <v>2.496</v>
      </c>
      <c r="Y168" s="82">
        <v>2.496</v>
      </c>
    </row>
    <row r="169" spans="1:25" s="62" customFormat="1" ht="18.75" customHeight="1" thickBot="1" x14ac:dyDescent="0.25">
      <c r="A169" s="109">
        <v>9</v>
      </c>
      <c r="B169" s="101">
        <f t="shared" ref="B169:Y169" si="39">SUM(B170:B172)</f>
        <v>1003.606</v>
      </c>
      <c r="C169" s="102">
        <f t="shared" si="39"/>
        <v>1002.516</v>
      </c>
      <c r="D169" s="102">
        <f t="shared" si="39"/>
        <v>1000.1759999999999</v>
      </c>
      <c r="E169" s="103">
        <f t="shared" si="39"/>
        <v>1015.1959999999999</v>
      </c>
      <c r="F169" s="103">
        <f t="shared" si="39"/>
        <v>1011.4159999999999</v>
      </c>
      <c r="G169" s="103">
        <f t="shared" si="39"/>
        <v>1019.0459999999999</v>
      </c>
      <c r="H169" s="103">
        <f t="shared" si="39"/>
        <v>1022.4459999999999</v>
      </c>
      <c r="I169" s="103">
        <f t="shared" si="39"/>
        <v>1015.996</v>
      </c>
      <c r="J169" s="103">
        <f t="shared" si="39"/>
        <v>1006.116</v>
      </c>
      <c r="K169" s="104">
        <f t="shared" si="39"/>
        <v>1000.136</v>
      </c>
      <c r="L169" s="103">
        <f t="shared" si="39"/>
        <v>1000.996</v>
      </c>
      <c r="M169" s="105">
        <f t="shared" si="39"/>
        <v>1000.496</v>
      </c>
      <c r="N169" s="104">
        <f t="shared" si="39"/>
        <v>1022.0359999999999</v>
      </c>
      <c r="O169" s="103">
        <f t="shared" si="39"/>
        <v>1008.096</v>
      </c>
      <c r="P169" s="105">
        <f t="shared" si="39"/>
        <v>1012.276</v>
      </c>
      <c r="Q169" s="106">
        <f t="shared" si="39"/>
        <v>1022.846</v>
      </c>
      <c r="R169" s="103">
        <f t="shared" si="39"/>
        <v>1024.826</v>
      </c>
      <c r="S169" s="106">
        <f t="shared" si="39"/>
        <v>1036.4960000000001</v>
      </c>
      <c r="T169" s="103">
        <f t="shared" si="39"/>
        <v>1021.146</v>
      </c>
      <c r="U169" s="102">
        <f t="shared" si="39"/>
        <v>1021.506</v>
      </c>
      <c r="V169" s="102">
        <f t="shared" si="39"/>
        <v>1009.756</v>
      </c>
      <c r="W169" s="102">
        <f t="shared" si="39"/>
        <v>1011.596</v>
      </c>
      <c r="X169" s="102">
        <f t="shared" si="39"/>
        <v>1011.386</v>
      </c>
      <c r="Y169" s="107">
        <f t="shared" si="39"/>
        <v>1012.4459999999999</v>
      </c>
    </row>
    <row r="170" spans="1:25" s="62" customFormat="1" ht="18.75" customHeight="1" outlineLevel="1" x14ac:dyDescent="0.2">
      <c r="A170" s="56" t="s">
        <v>8</v>
      </c>
      <c r="B170" s="70">
        <f>'март (3 цк)'!B209</f>
        <v>936.34</v>
      </c>
      <c r="C170" s="70">
        <f>'март (3 цк)'!C209</f>
        <v>935.25</v>
      </c>
      <c r="D170" s="70">
        <f>'март (3 цк)'!D209</f>
        <v>932.91</v>
      </c>
      <c r="E170" s="70">
        <f>'март (3 цк)'!E209</f>
        <v>947.93</v>
      </c>
      <c r="F170" s="70">
        <f>'март (3 цк)'!F209</f>
        <v>944.15</v>
      </c>
      <c r="G170" s="70">
        <f>'март (3 цк)'!G209</f>
        <v>951.78</v>
      </c>
      <c r="H170" s="70">
        <f>'март (3 цк)'!H209</f>
        <v>955.18</v>
      </c>
      <c r="I170" s="70">
        <f>'март (3 цк)'!I209</f>
        <v>948.73</v>
      </c>
      <c r="J170" s="70">
        <f>'март (3 цк)'!J209</f>
        <v>938.85</v>
      </c>
      <c r="K170" s="70">
        <f>'март (3 цк)'!K209</f>
        <v>932.87</v>
      </c>
      <c r="L170" s="70">
        <f>'март (3 цк)'!L209</f>
        <v>933.73</v>
      </c>
      <c r="M170" s="70">
        <f>'март (3 цк)'!M209</f>
        <v>933.23</v>
      </c>
      <c r="N170" s="70">
        <f>'март (3 цк)'!N209</f>
        <v>954.77</v>
      </c>
      <c r="O170" s="70">
        <f>'март (3 цк)'!O209</f>
        <v>940.83</v>
      </c>
      <c r="P170" s="70">
        <f>'март (3 цк)'!P209</f>
        <v>945.01</v>
      </c>
      <c r="Q170" s="70">
        <f>'март (3 цк)'!Q209</f>
        <v>955.58</v>
      </c>
      <c r="R170" s="70">
        <f>'март (3 цк)'!R209</f>
        <v>957.56</v>
      </c>
      <c r="S170" s="70">
        <f>'март (3 цк)'!S209</f>
        <v>969.23</v>
      </c>
      <c r="T170" s="70">
        <f>'март (3 цк)'!T209</f>
        <v>953.88</v>
      </c>
      <c r="U170" s="70">
        <f>'март (3 цк)'!U209</f>
        <v>954.24</v>
      </c>
      <c r="V170" s="70">
        <f>'март (3 цк)'!V209</f>
        <v>942.49</v>
      </c>
      <c r="W170" s="70">
        <f>'март (3 цк)'!W209</f>
        <v>944.33</v>
      </c>
      <c r="X170" s="70">
        <f>'март (3 цк)'!X209</f>
        <v>944.12</v>
      </c>
      <c r="Y170" s="70">
        <f>'март (3 цк)'!Y209</f>
        <v>945.18</v>
      </c>
    </row>
    <row r="171" spans="1:25" s="62" customFormat="1" ht="18.75" customHeight="1" outlineLevel="1" x14ac:dyDescent="0.2">
      <c r="A171" s="57" t="s">
        <v>9</v>
      </c>
      <c r="B171" s="76">
        <v>64.77</v>
      </c>
      <c r="C171" s="74">
        <v>64.77</v>
      </c>
      <c r="D171" s="74">
        <v>64.77</v>
      </c>
      <c r="E171" s="74">
        <v>64.77</v>
      </c>
      <c r="F171" s="74">
        <v>64.77</v>
      </c>
      <c r="G171" s="74">
        <v>64.77</v>
      </c>
      <c r="H171" s="74">
        <v>64.77</v>
      </c>
      <c r="I171" s="74">
        <v>64.77</v>
      </c>
      <c r="J171" s="74">
        <v>64.77</v>
      </c>
      <c r="K171" s="74">
        <v>64.77</v>
      </c>
      <c r="L171" s="74">
        <v>64.77</v>
      </c>
      <c r="M171" s="74">
        <v>64.77</v>
      </c>
      <c r="N171" s="74">
        <v>64.77</v>
      </c>
      <c r="O171" s="74">
        <v>64.77</v>
      </c>
      <c r="P171" s="74">
        <v>64.77</v>
      </c>
      <c r="Q171" s="74">
        <v>64.77</v>
      </c>
      <c r="R171" s="74">
        <v>64.77</v>
      </c>
      <c r="S171" s="74">
        <v>64.77</v>
      </c>
      <c r="T171" s="74">
        <v>64.77</v>
      </c>
      <c r="U171" s="74">
        <v>64.77</v>
      </c>
      <c r="V171" s="74">
        <v>64.77</v>
      </c>
      <c r="W171" s="74">
        <v>64.77</v>
      </c>
      <c r="X171" s="74">
        <v>64.77</v>
      </c>
      <c r="Y171" s="81">
        <v>64.77</v>
      </c>
    </row>
    <row r="172" spans="1:25" s="62" customFormat="1" ht="18.75" customHeight="1" outlineLevel="1" thickBot="1" x14ac:dyDescent="0.25">
      <c r="A172" s="147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10</v>
      </c>
      <c r="B173" s="101">
        <f t="shared" ref="B173:Y173" si="40">SUM(B174:B176)</f>
        <v>997.04599999999994</v>
      </c>
      <c r="C173" s="102">
        <f t="shared" si="40"/>
        <v>970.08600000000001</v>
      </c>
      <c r="D173" s="102">
        <f t="shared" si="40"/>
        <v>972.83600000000001</v>
      </c>
      <c r="E173" s="103">
        <f t="shared" si="40"/>
        <v>982.32599999999991</v>
      </c>
      <c r="F173" s="103">
        <f t="shared" si="40"/>
        <v>988.596</v>
      </c>
      <c r="G173" s="103">
        <f t="shared" si="40"/>
        <v>984.90599999999995</v>
      </c>
      <c r="H173" s="103">
        <f t="shared" si="40"/>
        <v>1008.596</v>
      </c>
      <c r="I173" s="103">
        <f t="shared" si="40"/>
        <v>982.00599999999997</v>
      </c>
      <c r="J173" s="103">
        <f t="shared" si="40"/>
        <v>978.06599999999992</v>
      </c>
      <c r="K173" s="104">
        <f t="shared" si="40"/>
        <v>982.54599999999994</v>
      </c>
      <c r="L173" s="103">
        <f t="shared" si="40"/>
        <v>973.23599999999999</v>
      </c>
      <c r="M173" s="105">
        <f t="shared" si="40"/>
        <v>975.14599999999996</v>
      </c>
      <c r="N173" s="104">
        <f t="shared" si="40"/>
        <v>989.99599999999998</v>
      </c>
      <c r="O173" s="103">
        <f t="shared" si="40"/>
        <v>982.29599999999994</v>
      </c>
      <c r="P173" s="105">
        <f t="shared" si="40"/>
        <v>981.19599999999991</v>
      </c>
      <c r="Q173" s="106">
        <f t="shared" si="40"/>
        <v>995.58600000000001</v>
      </c>
      <c r="R173" s="103">
        <f t="shared" si="40"/>
        <v>990.476</v>
      </c>
      <c r="S173" s="106">
        <f t="shared" si="40"/>
        <v>989.67599999999993</v>
      </c>
      <c r="T173" s="103">
        <f t="shared" si="40"/>
        <v>981.33600000000001</v>
      </c>
      <c r="U173" s="102">
        <f t="shared" si="40"/>
        <v>986.16599999999994</v>
      </c>
      <c r="V173" s="102">
        <f t="shared" si="40"/>
        <v>973.18599999999992</v>
      </c>
      <c r="W173" s="102">
        <f t="shared" si="40"/>
        <v>974.50599999999997</v>
      </c>
      <c r="X173" s="102">
        <f t="shared" si="40"/>
        <v>976.05599999999993</v>
      </c>
      <c r="Y173" s="107">
        <f t="shared" si="40"/>
        <v>971.86599999999999</v>
      </c>
    </row>
    <row r="174" spans="1:25" s="62" customFormat="1" ht="18.75" customHeight="1" outlineLevel="1" x14ac:dyDescent="0.2">
      <c r="A174" s="56" t="s">
        <v>8</v>
      </c>
      <c r="B174" s="70">
        <f>'март (3 цк)'!B214</f>
        <v>929.78</v>
      </c>
      <c r="C174" s="70">
        <f>'март (3 цк)'!C214</f>
        <v>902.82</v>
      </c>
      <c r="D174" s="70">
        <f>'март (3 цк)'!D214</f>
        <v>905.57</v>
      </c>
      <c r="E174" s="70">
        <f>'март (3 цк)'!E214</f>
        <v>915.06</v>
      </c>
      <c r="F174" s="70">
        <f>'март (3 цк)'!F214</f>
        <v>921.33</v>
      </c>
      <c r="G174" s="70">
        <f>'март (3 цк)'!G214</f>
        <v>917.64</v>
      </c>
      <c r="H174" s="70">
        <f>'март (3 цк)'!H214</f>
        <v>941.33</v>
      </c>
      <c r="I174" s="70">
        <f>'март (3 цк)'!I214</f>
        <v>914.74</v>
      </c>
      <c r="J174" s="70">
        <f>'март (3 цк)'!J214</f>
        <v>910.8</v>
      </c>
      <c r="K174" s="70">
        <f>'март (3 цк)'!K214</f>
        <v>915.28</v>
      </c>
      <c r="L174" s="70">
        <f>'март (3 цк)'!L214</f>
        <v>905.97</v>
      </c>
      <c r="M174" s="70">
        <f>'март (3 цк)'!M214</f>
        <v>907.88</v>
      </c>
      <c r="N174" s="70">
        <f>'март (3 цк)'!N214</f>
        <v>922.73</v>
      </c>
      <c r="O174" s="70">
        <f>'март (3 цк)'!O214</f>
        <v>915.03</v>
      </c>
      <c r="P174" s="70">
        <f>'март (3 цк)'!P214</f>
        <v>913.93</v>
      </c>
      <c r="Q174" s="70">
        <f>'март (3 цк)'!Q214</f>
        <v>928.32</v>
      </c>
      <c r="R174" s="70">
        <f>'март (3 цк)'!R214</f>
        <v>923.21</v>
      </c>
      <c r="S174" s="70">
        <f>'март (3 цк)'!S214</f>
        <v>922.41</v>
      </c>
      <c r="T174" s="70">
        <f>'март (3 цк)'!T214</f>
        <v>914.07</v>
      </c>
      <c r="U174" s="70">
        <f>'март (3 цк)'!U214</f>
        <v>918.9</v>
      </c>
      <c r="V174" s="70">
        <f>'март (3 цк)'!V214</f>
        <v>905.92</v>
      </c>
      <c r="W174" s="70">
        <f>'март (3 цк)'!W214</f>
        <v>907.24</v>
      </c>
      <c r="X174" s="70">
        <f>'март (3 цк)'!X214</f>
        <v>908.79</v>
      </c>
      <c r="Y174" s="70">
        <f>'март (3 цк)'!Y214</f>
        <v>904.6</v>
      </c>
    </row>
    <row r="175" spans="1:25" s="62" customFormat="1" ht="18.75" customHeight="1" outlineLevel="1" x14ac:dyDescent="0.2">
      <c r="A175" s="57" t="s">
        <v>9</v>
      </c>
      <c r="B175" s="76">
        <v>64.77</v>
      </c>
      <c r="C175" s="74">
        <v>64.77</v>
      </c>
      <c r="D175" s="74">
        <v>64.77</v>
      </c>
      <c r="E175" s="74">
        <v>64.77</v>
      </c>
      <c r="F175" s="74">
        <v>64.77</v>
      </c>
      <c r="G175" s="74">
        <v>64.77</v>
      </c>
      <c r="H175" s="74">
        <v>64.77</v>
      </c>
      <c r="I175" s="74">
        <v>64.77</v>
      </c>
      <c r="J175" s="74">
        <v>64.77</v>
      </c>
      <c r="K175" s="74">
        <v>64.77</v>
      </c>
      <c r="L175" s="74">
        <v>64.77</v>
      </c>
      <c r="M175" s="74">
        <v>64.77</v>
      </c>
      <c r="N175" s="74">
        <v>64.77</v>
      </c>
      <c r="O175" s="74">
        <v>64.77</v>
      </c>
      <c r="P175" s="74">
        <v>64.77</v>
      </c>
      <c r="Q175" s="74">
        <v>64.77</v>
      </c>
      <c r="R175" s="74">
        <v>64.77</v>
      </c>
      <c r="S175" s="74">
        <v>64.77</v>
      </c>
      <c r="T175" s="74">
        <v>64.77</v>
      </c>
      <c r="U175" s="74">
        <v>64.77</v>
      </c>
      <c r="V175" s="74">
        <v>64.77</v>
      </c>
      <c r="W175" s="74">
        <v>64.77</v>
      </c>
      <c r="X175" s="74">
        <v>64.77</v>
      </c>
      <c r="Y175" s="81">
        <v>64.77</v>
      </c>
    </row>
    <row r="176" spans="1:25" s="62" customFormat="1" ht="18.75" customHeight="1" outlineLevel="1" thickBot="1" x14ac:dyDescent="0.25">
      <c r="A176" s="147" t="s">
        <v>11</v>
      </c>
      <c r="B176" s="77">
        <v>2.496</v>
      </c>
      <c r="C176" s="75">
        <v>2.496</v>
      </c>
      <c r="D176" s="75">
        <v>2.496</v>
      </c>
      <c r="E176" s="75">
        <v>2.496</v>
      </c>
      <c r="F176" s="75">
        <v>2.496</v>
      </c>
      <c r="G176" s="75">
        <v>2.496</v>
      </c>
      <c r="H176" s="75">
        <v>2.496</v>
      </c>
      <c r="I176" s="75">
        <v>2.496</v>
      </c>
      <c r="J176" s="75">
        <v>2.496</v>
      </c>
      <c r="K176" s="75">
        <v>2.496</v>
      </c>
      <c r="L176" s="75">
        <v>2.496</v>
      </c>
      <c r="M176" s="75">
        <v>2.496</v>
      </c>
      <c r="N176" s="75">
        <v>2.496</v>
      </c>
      <c r="O176" s="75">
        <v>2.496</v>
      </c>
      <c r="P176" s="75">
        <v>2.496</v>
      </c>
      <c r="Q176" s="75">
        <v>2.496</v>
      </c>
      <c r="R176" s="75">
        <v>2.496</v>
      </c>
      <c r="S176" s="75">
        <v>2.496</v>
      </c>
      <c r="T176" s="75">
        <v>2.496</v>
      </c>
      <c r="U176" s="75">
        <v>2.496</v>
      </c>
      <c r="V176" s="75">
        <v>2.496</v>
      </c>
      <c r="W176" s="75">
        <v>2.496</v>
      </c>
      <c r="X176" s="75">
        <v>2.496</v>
      </c>
      <c r="Y176" s="82">
        <v>2.496</v>
      </c>
    </row>
    <row r="177" spans="1:25" s="62" customFormat="1" ht="18.75" customHeight="1" thickBot="1" x14ac:dyDescent="0.25">
      <c r="A177" s="109">
        <v>11</v>
      </c>
      <c r="B177" s="101">
        <f t="shared" ref="B177:Y177" si="41">SUM(B178:B180)</f>
        <v>1084.7060000000001</v>
      </c>
      <c r="C177" s="102">
        <f t="shared" si="41"/>
        <v>1104.9760000000001</v>
      </c>
      <c r="D177" s="102">
        <f t="shared" si="41"/>
        <v>1098.856</v>
      </c>
      <c r="E177" s="103">
        <f t="shared" si="41"/>
        <v>1120.566</v>
      </c>
      <c r="F177" s="103">
        <f t="shared" si="41"/>
        <v>1118.2860000000001</v>
      </c>
      <c r="G177" s="103">
        <f t="shared" si="41"/>
        <v>1119.2660000000001</v>
      </c>
      <c r="H177" s="103">
        <f t="shared" si="41"/>
        <v>1237.386</v>
      </c>
      <c r="I177" s="103">
        <f t="shared" si="41"/>
        <v>1105.356</v>
      </c>
      <c r="J177" s="103">
        <f t="shared" si="41"/>
        <v>1107.306</v>
      </c>
      <c r="K177" s="104">
        <f t="shared" si="41"/>
        <v>1101.9860000000001</v>
      </c>
      <c r="L177" s="103">
        <f t="shared" si="41"/>
        <v>1103.7860000000001</v>
      </c>
      <c r="M177" s="105">
        <f t="shared" si="41"/>
        <v>1115.7460000000001</v>
      </c>
      <c r="N177" s="104">
        <f t="shared" si="41"/>
        <v>1120.046</v>
      </c>
      <c r="O177" s="103">
        <f t="shared" si="41"/>
        <v>1088.6660000000002</v>
      </c>
      <c r="P177" s="105">
        <f t="shared" si="41"/>
        <v>1115.9460000000001</v>
      </c>
      <c r="Q177" s="106">
        <f t="shared" si="41"/>
        <v>1118.9760000000001</v>
      </c>
      <c r="R177" s="103">
        <f t="shared" si="41"/>
        <v>1118.1460000000002</v>
      </c>
      <c r="S177" s="106">
        <f t="shared" si="41"/>
        <v>1157.5260000000001</v>
      </c>
      <c r="T177" s="103">
        <f t="shared" si="41"/>
        <v>1121.1560000000002</v>
      </c>
      <c r="U177" s="102">
        <f t="shared" si="41"/>
        <v>1093.376</v>
      </c>
      <c r="V177" s="102">
        <f t="shared" si="41"/>
        <v>1083.066</v>
      </c>
      <c r="W177" s="102">
        <f t="shared" si="41"/>
        <v>1080.9560000000001</v>
      </c>
      <c r="X177" s="102">
        <f t="shared" si="41"/>
        <v>1075.2460000000001</v>
      </c>
      <c r="Y177" s="107">
        <f t="shared" si="41"/>
        <v>1068.4460000000001</v>
      </c>
    </row>
    <row r="178" spans="1:25" s="62" customFormat="1" ht="18.75" customHeight="1" outlineLevel="1" x14ac:dyDescent="0.2">
      <c r="A178" s="56" t="s">
        <v>8</v>
      </c>
      <c r="B178" s="70">
        <f>'март (3 цк)'!B219</f>
        <v>1017.44</v>
      </c>
      <c r="C178" s="70">
        <f>'март (3 цк)'!C219</f>
        <v>1037.71</v>
      </c>
      <c r="D178" s="70">
        <f>'март (3 цк)'!D219</f>
        <v>1031.5899999999999</v>
      </c>
      <c r="E178" s="70">
        <f>'март (3 цк)'!E219</f>
        <v>1053.3</v>
      </c>
      <c r="F178" s="70">
        <f>'март (3 цк)'!F219</f>
        <v>1051.02</v>
      </c>
      <c r="G178" s="70">
        <f>'март (3 цк)'!G219</f>
        <v>1052</v>
      </c>
      <c r="H178" s="70">
        <f>'март (3 цк)'!H219</f>
        <v>1170.1199999999999</v>
      </c>
      <c r="I178" s="70">
        <f>'март (3 цк)'!I219</f>
        <v>1038.0899999999999</v>
      </c>
      <c r="J178" s="70">
        <f>'март (3 цк)'!J219</f>
        <v>1040.04</v>
      </c>
      <c r="K178" s="70">
        <f>'март (3 цк)'!K219</f>
        <v>1034.72</v>
      </c>
      <c r="L178" s="70">
        <f>'март (3 цк)'!L219</f>
        <v>1036.52</v>
      </c>
      <c r="M178" s="70">
        <f>'март (3 цк)'!M219</f>
        <v>1048.48</v>
      </c>
      <c r="N178" s="70">
        <f>'март (3 цк)'!N219</f>
        <v>1052.78</v>
      </c>
      <c r="O178" s="70">
        <f>'март (3 цк)'!O219</f>
        <v>1021.4</v>
      </c>
      <c r="P178" s="70">
        <f>'март (3 цк)'!P219</f>
        <v>1048.68</v>
      </c>
      <c r="Q178" s="70">
        <f>'март (3 цк)'!Q219</f>
        <v>1051.71</v>
      </c>
      <c r="R178" s="70">
        <f>'март (3 цк)'!R219</f>
        <v>1050.8800000000001</v>
      </c>
      <c r="S178" s="70">
        <f>'март (3 цк)'!S219</f>
        <v>1090.26</v>
      </c>
      <c r="T178" s="70">
        <f>'март (3 цк)'!T219</f>
        <v>1053.8900000000001</v>
      </c>
      <c r="U178" s="70">
        <f>'март (3 цк)'!U219</f>
        <v>1026.1099999999999</v>
      </c>
      <c r="V178" s="70">
        <f>'март (3 цк)'!V219</f>
        <v>1015.8</v>
      </c>
      <c r="W178" s="70">
        <f>'март (3 цк)'!W219</f>
        <v>1013.69</v>
      </c>
      <c r="X178" s="70">
        <f>'март (3 цк)'!X219</f>
        <v>1007.98</v>
      </c>
      <c r="Y178" s="70">
        <f>'март (3 цк)'!Y219</f>
        <v>1001.18</v>
      </c>
    </row>
    <row r="179" spans="1:25" s="62" customFormat="1" ht="18.75" customHeight="1" outlineLevel="1" x14ac:dyDescent="0.2">
      <c r="A179" s="57" t="s">
        <v>9</v>
      </c>
      <c r="B179" s="76">
        <v>64.77</v>
      </c>
      <c r="C179" s="74">
        <v>64.77</v>
      </c>
      <c r="D179" s="74">
        <v>64.77</v>
      </c>
      <c r="E179" s="74">
        <v>64.77</v>
      </c>
      <c r="F179" s="74">
        <v>64.77</v>
      </c>
      <c r="G179" s="74">
        <v>64.77</v>
      </c>
      <c r="H179" s="74">
        <v>64.77</v>
      </c>
      <c r="I179" s="74">
        <v>64.77</v>
      </c>
      <c r="J179" s="74">
        <v>64.77</v>
      </c>
      <c r="K179" s="74">
        <v>64.77</v>
      </c>
      <c r="L179" s="74">
        <v>64.77</v>
      </c>
      <c r="M179" s="74">
        <v>64.77</v>
      </c>
      <c r="N179" s="74">
        <v>64.77</v>
      </c>
      <c r="O179" s="74">
        <v>64.77</v>
      </c>
      <c r="P179" s="74">
        <v>64.77</v>
      </c>
      <c r="Q179" s="74">
        <v>64.77</v>
      </c>
      <c r="R179" s="74">
        <v>64.77</v>
      </c>
      <c r="S179" s="74">
        <v>64.77</v>
      </c>
      <c r="T179" s="74">
        <v>64.77</v>
      </c>
      <c r="U179" s="74">
        <v>64.77</v>
      </c>
      <c r="V179" s="74">
        <v>64.77</v>
      </c>
      <c r="W179" s="74">
        <v>64.77</v>
      </c>
      <c r="X179" s="74">
        <v>64.77</v>
      </c>
      <c r="Y179" s="81">
        <v>64.77</v>
      </c>
    </row>
    <row r="180" spans="1:25" s="62" customFormat="1" ht="18.75" customHeight="1" outlineLevel="1" thickBot="1" x14ac:dyDescent="0.25">
      <c r="A180" s="147" t="s">
        <v>11</v>
      </c>
      <c r="B180" s="77">
        <v>2.496</v>
      </c>
      <c r="C180" s="75">
        <v>2.496</v>
      </c>
      <c r="D180" s="75">
        <v>2.496</v>
      </c>
      <c r="E180" s="75">
        <v>2.496</v>
      </c>
      <c r="F180" s="75">
        <v>2.496</v>
      </c>
      <c r="G180" s="75">
        <v>2.496</v>
      </c>
      <c r="H180" s="75">
        <v>2.496</v>
      </c>
      <c r="I180" s="75">
        <v>2.496</v>
      </c>
      <c r="J180" s="75">
        <v>2.496</v>
      </c>
      <c r="K180" s="75">
        <v>2.496</v>
      </c>
      <c r="L180" s="75">
        <v>2.496</v>
      </c>
      <c r="M180" s="75">
        <v>2.496</v>
      </c>
      <c r="N180" s="75">
        <v>2.496</v>
      </c>
      <c r="O180" s="75">
        <v>2.496</v>
      </c>
      <c r="P180" s="75">
        <v>2.496</v>
      </c>
      <c r="Q180" s="75">
        <v>2.496</v>
      </c>
      <c r="R180" s="75">
        <v>2.496</v>
      </c>
      <c r="S180" s="75">
        <v>2.496</v>
      </c>
      <c r="T180" s="75">
        <v>2.496</v>
      </c>
      <c r="U180" s="75">
        <v>2.496</v>
      </c>
      <c r="V180" s="75">
        <v>2.496</v>
      </c>
      <c r="W180" s="75">
        <v>2.496</v>
      </c>
      <c r="X180" s="75">
        <v>2.496</v>
      </c>
      <c r="Y180" s="82">
        <v>2.496</v>
      </c>
    </row>
    <row r="181" spans="1:25" s="62" customFormat="1" ht="18.75" customHeight="1" thickBot="1" x14ac:dyDescent="0.25">
      <c r="A181" s="112">
        <v>12</v>
      </c>
      <c r="B181" s="101">
        <f t="shared" ref="B181:Y181" si="42">SUM(B182:B184)</f>
        <v>1043.1460000000002</v>
      </c>
      <c r="C181" s="102">
        <f t="shared" si="42"/>
        <v>1040.6360000000002</v>
      </c>
      <c r="D181" s="102">
        <f t="shared" si="42"/>
        <v>1045.4960000000001</v>
      </c>
      <c r="E181" s="103">
        <f t="shared" si="42"/>
        <v>1056.0960000000002</v>
      </c>
      <c r="F181" s="103">
        <f t="shared" si="42"/>
        <v>1044.566</v>
      </c>
      <c r="G181" s="103">
        <f t="shared" si="42"/>
        <v>1117.626</v>
      </c>
      <c r="H181" s="103">
        <f t="shared" si="42"/>
        <v>1150.616</v>
      </c>
      <c r="I181" s="103">
        <f t="shared" si="42"/>
        <v>1045.3860000000002</v>
      </c>
      <c r="J181" s="103">
        <f t="shared" si="42"/>
        <v>1077.2260000000001</v>
      </c>
      <c r="K181" s="104">
        <f t="shared" si="42"/>
        <v>1068.4360000000001</v>
      </c>
      <c r="L181" s="103">
        <f t="shared" si="42"/>
        <v>1085.2460000000001</v>
      </c>
      <c r="M181" s="105">
        <f t="shared" si="42"/>
        <v>1099.4060000000002</v>
      </c>
      <c r="N181" s="104">
        <f t="shared" si="42"/>
        <v>1044.8660000000002</v>
      </c>
      <c r="O181" s="103">
        <f t="shared" si="42"/>
        <v>1043.7260000000001</v>
      </c>
      <c r="P181" s="105">
        <f t="shared" si="42"/>
        <v>1060.826</v>
      </c>
      <c r="Q181" s="106">
        <f t="shared" si="42"/>
        <v>1100.4060000000002</v>
      </c>
      <c r="R181" s="103">
        <f t="shared" si="42"/>
        <v>1145.326</v>
      </c>
      <c r="S181" s="106">
        <f t="shared" si="42"/>
        <v>1063.6160000000002</v>
      </c>
      <c r="T181" s="103">
        <f t="shared" si="42"/>
        <v>1026.2560000000001</v>
      </c>
      <c r="U181" s="102">
        <f t="shared" si="42"/>
        <v>1014.1659999999999</v>
      </c>
      <c r="V181" s="102">
        <f t="shared" si="42"/>
        <v>1024.2560000000001</v>
      </c>
      <c r="W181" s="102">
        <f t="shared" si="42"/>
        <v>1022.5559999999999</v>
      </c>
      <c r="X181" s="102">
        <f t="shared" si="42"/>
        <v>1025.626</v>
      </c>
      <c r="Y181" s="107">
        <f t="shared" si="42"/>
        <v>1034.7860000000001</v>
      </c>
    </row>
    <row r="182" spans="1:25" s="62" customFormat="1" ht="18.75" customHeight="1" outlineLevel="1" x14ac:dyDescent="0.2">
      <c r="A182" s="56" t="s">
        <v>8</v>
      </c>
      <c r="B182" s="70">
        <f>'март (3 цк)'!B224</f>
        <v>975.88</v>
      </c>
      <c r="C182" s="70">
        <f>'март (3 цк)'!C224</f>
        <v>973.37</v>
      </c>
      <c r="D182" s="70">
        <f>'март (3 цк)'!D224</f>
        <v>978.23</v>
      </c>
      <c r="E182" s="70">
        <f>'март (3 цк)'!E224</f>
        <v>988.83</v>
      </c>
      <c r="F182" s="70">
        <f>'март (3 цк)'!F224</f>
        <v>977.3</v>
      </c>
      <c r="G182" s="70">
        <f>'март (3 цк)'!G224</f>
        <v>1050.3599999999999</v>
      </c>
      <c r="H182" s="70">
        <f>'март (3 цк)'!H224</f>
        <v>1083.3499999999999</v>
      </c>
      <c r="I182" s="70">
        <f>'март (3 цк)'!I224</f>
        <v>978.12</v>
      </c>
      <c r="J182" s="70">
        <f>'март (3 цк)'!J224</f>
        <v>1009.96</v>
      </c>
      <c r="K182" s="70">
        <f>'март (3 цк)'!K224</f>
        <v>1001.17</v>
      </c>
      <c r="L182" s="70">
        <f>'март (3 цк)'!L224</f>
        <v>1017.98</v>
      </c>
      <c r="M182" s="70">
        <f>'март (3 цк)'!M224</f>
        <v>1032.1400000000001</v>
      </c>
      <c r="N182" s="70">
        <f>'март (3 цк)'!N224</f>
        <v>977.6</v>
      </c>
      <c r="O182" s="70">
        <f>'март (3 цк)'!O224</f>
        <v>976.46</v>
      </c>
      <c r="P182" s="70">
        <f>'март (3 цк)'!P224</f>
        <v>993.56</v>
      </c>
      <c r="Q182" s="70">
        <f>'март (3 цк)'!Q224</f>
        <v>1033.1400000000001</v>
      </c>
      <c r="R182" s="70">
        <f>'март (3 цк)'!R224</f>
        <v>1078.06</v>
      </c>
      <c r="S182" s="70">
        <f>'март (3 цк)'!S224</f>
        <v>996.35</v>
      </c>
      <c r="T182" s="70">
        <f>'март (3 цк)'!T224</f>
        <v>958.99</v>
      </c>
      <c r="U182" s="70">
        <f>'март (3 цк)'!U224</f>
        <v>946.9</v>
      </c>
      <c r="V182" s="70">
        <f>'март (3 цк)'!V224</f>
        <v>956.99</v>
      </c>
      <c r="W182" s="70">
        <f>'март (3 цк)'!W224</f>
        <v>955.29</v>
      </c>
      <c r="X182" s="70">
        <f>'март (3 цк)'!X224</f>
        <v>958.36</v>
      </c>
      <c r="Y182" s="70">
        <f>'март (3 цк)'!Y224</f>
        <v>967.52</v>
      </c>
    </row>
    <row r="183" spans="1:25" s="62" customFormat="1" ht="18.75" customHeight="1" outlineLevel="1" x14ac:dyDescent="0.2">
      <c r="A183" s="57" t="s">
        <v>9</v>
      </c>
      <c r="B183" s="76">
        <v>64.77</v>
      </c>
      <c r="C183" s="74">
        <v>64.77</v>
      </c>
      <c r="D183" s="74">
        <v>64.77</v>
      </c>
      <c r="E183" s="74">
        <v>64.77</v>
      </c>
      <c r="F183" s="74">
        <v>64.77</v>
      </c>
      <c r="G183" s="74">
        <v>64.77</v>
      </c>
      <c r="H183" s="74">
        <v>64.77</v>
      </c>
      <c r="I183" s="74">
        <v>64.77</v>
      </c>
      <c r="J183" s="74">
        <v>64.77</v>
      </c>
      <c r="K183" s="74">
        <v>64.77</v>
      </c>
      <c r="L183" s="74">
        <v>64.77</v>
      </c>
      <c r="M183" s="74">
        <v>64.77</v>
      </c>
      <c r="N183" s="74">
        <v>64.77</v>
      </c>
      <c r="O183" s="74">
        <v>64.77</v>
      </c>
      <c r="P183" s="74">
        <v>64.77</v>
      </c>
      <c r="Q183" s="74">
        <v>64.77</v>
      </c>
      <c r="R183" s="74">
        <v>64.77</v>
      </c>
      <c r="S183" s="74">
        <v>64.77</v>
      </c>
      <c r="T183" s="74">
        <v>64.77</v>
      </c>
      <c r="U183" s="74">
        <v>64.77</v>
      </c>
      <c r="V183" s="74">
        <v>64.77</v>
      </c>
      <c r="W183" s="74">
        <v>64.77</v>
      </c>
      <c r="X183" s="74">
        <v>64.77</v>
      </c>
      <c r="Y183" s="81">
        <v>64.77</v>
      </c>
    </row>
    <row r="184" spans="1:25" s="62" customFormat="1" ht="18.75" customHeight="1" outlineLevel="1" thickBot="1" x14ac:dyDescent="0.25">
      <c r="A184" s="147" t="s">
        <v>11</v>
      </c>
      <c r="B184" s="77">
        <v>2.496</v>
      </c>
      <c r="C184" s="75">
        <v>2.496</v>
      </c>
      <c r="D184" s="75">
        <v>2.496</v>
      </c>
      <c r="E184" s="75">
        <v>2.496</v>
      </c>
      <c r="F184" s="75">
        <v>2.496</v>
      </c>
      <c r="G184" s="75">
        <v>2.496</v>
      </c>
      <c r="H184" s="75">
        <v>2.496</v>
      </c>
      <c r="I184" s="75">
        <v>2.496</v>
      </c>
      <c r="J184" s="75">
        <v>2.496</v>
      </c>
      <c r="K184" s="75">
        <v>2.496</v>
      </c>
      <c r="L184" s="75">
        <v>2.496</v>
      </c>
      <c r="M184" s="75">
        <v>2.496</v>
      </c>
      <c r="N184" s="75">
        <v>2.496</v>
      </c>
      <c r="O184" s="75">
        <v>2.496</v>
      </c>
      <c r="P184" s="75">
        <v>2.496</v>
      </c>
      <c r="Q184" s="75">
        <v>2.496</v>
      </c>
      <c r="R184" s="75">
        <v>2.496</v>
      </c>
      <c r="S184" s="75">
        <v>2.496</v>
      </c>
      <c r="T184" s="75">
        <v>2.496</v>
      </c>
      <c r="U184" s="75">
        <v>2.496</v>
      </c>
      <c r="V184" s="75">
        <v>2.496</v>
      </c>
      <c r="W184" s="75">
        <v>2.496</v>
      </c>
      <c r="X184" s="75">
        <v>2.496</v>
      </c>
      <c r="Y184" s="82">
        <v>2.496</v>
      </c>
    </row>
    <row r="185" spans="1:25" s="62" customFormat="1" ht="18.75" customHeight="1" thickBot="1" x14ac:dyDescent="0.25">
      <c r="A185" s="109">
        <v>13</v>
      </c>
      <c r="B185" s="101">
        <f t="shared" ref="B185:Y185" si="43">SUM(B186:B188)</f>
        <v>1080.7360000000001</v>
      </c>
      <c r="C185" s="102">
        <f t="shared" si="43"/>
        <v>1095.0060000000001</v>
      </c>
      <c r="D185" s="102">
        <f t="shared" si="43"/>
        <v>1088.0860000000002</v>
      </c>
      <c r="E185" s="103">
        <f t="shared" si="43"/>
        <v>1109.796</v>
      </c>
      <c r="F185" s="103">
        <f t="shared" si="43"/>
        <v>1101.7760000000001</v>
      </c>
      <c r="G185" s="103">
        <f t="shared" si="43"/>
        <v>1089.9260000000002</v>
      </c>
      <c r="H185" s="103">
        <f t="shared" si="43"/>
        <v>1099.0160000000001</v>
      </c>
      <c r="I185" s="103">
        <f t="shared" si="43"/>
        <v>1085.4460000000001</v>
      </c>
      <c r="J185" s="103">
        <f t="shared" si="43"/>
        <v>1068.0960000000002</v>
      </c>
      <c r="K185" s="104">
        <f t="shared" si="43"/>
        <v>1086.7860000000001</v>
      </c>
      <c r="L185" s="103">
        <f t="shared" si="43"/>
        <v>1089.9960000000001</v>
      </c>
      <c r="M185" s="105">
        <f t="shared" si="43"/>
        <v>1091.346</v>
      </c>
      <c r="N185" s="104">
        <f t="shared" si="43"/>
        <v>1076.826</v>
      </c>
      <c r="O185" s="103">
        <f t="shared" si="43"/>
        <v>1078.9160000000002</v>
      </c>
      <c r="P185" s="105">
        <f t="shared" si="43"/>
        <v>1078.8660000000002</v>
      </c>
      <c r="Q185" s="106">
        <f t="shared" si="43"/>
        <v>1102.4560000000001</v>
      </c>
      <c r="R185" s="103">
        <f t="shared" si="43"/>
        <v>1103.1660000000002</v>
      </c>
      <c r="S185" s="106">
        <f t="shared" si="43"/>
        <v>1095.7860000000001</v>
      </c>
      <c r="T185" s="103">
        <f t="shared" si="43"/>
        <v>1094.1560000000002</v>
      </c>
      <c r="U185" s="102">
        <f t="shared" si="43"/>
        <v>1089.826</v>
      </c>
      <c r="V185" s="102">
        <f t="shared" si="43"/>
        <v>1056.7860000000001</v>
      </c>
      <c r="W185" s="102">
        <f t="shared" si="43"/>
        <v>1076.9660000000001</v>
      </c>
      <c r="X185" s="102">
        <f t="shared" si="43"/>
        <v>1074.1860000000001</v>
      </c>
      <c r="Y185" s="107">
        <f t="shared" si="43"/>
        <v>1060.4960000000001</v>
      </c>
    </row>
    <row r="186" spans="1:25" s="62" customFormat="1" ht="18.75" customHeight="1" outlineLevel="1" x14ac:dyDescent="0.2">
      <c r="A186" s="56" t="s">
        <v>8</v>
      </c>
      <c r="B186" s="70">
        <f>'март (3 цк)'!B229</f>
        <v>1013.47</v>
      </c>
      <c r="C186" s="70">
        <f>'март (3 цк)'!C229</f>
        <v>1027.74</v>
      </c>
      <c r="D186" s="70">
        <f>'март (3 цк)'!D229</f>
        <v>1020.82</v>
      </c>
      <c r="E186" s="70">
        <f>'март (3 цк)'!E229</f>
        <v>1042.53</v>
      </c>
      <c r="F186" s="70">
        <f>'март (3 цк)'!F229</f>
        <v>1034.51</v>
      </c>
      <c r="G186" s="70">
        <f>'март (3 цк)'!G229</f>
        <v>1022.66</v>
      </c>
      <c r="H186" s="70">
        <f>'март (3 цк)'!H229</f>
        <v>1031.75</v>
      </c>
      <c r="I186" s="70">
        <f>'март (3 цк)'!I229</f>
        <v>1018.18</v>
      </c>
      <c r="J186" s="70">
        <f>'март (3 цк)'!J229</f>
        <v>1000.83</v>
      </c>
      <c r="K186" s="70">
        <f>'март (3 цк)'!K229</f>
        <v>1019.52</v>
      </c>
      <c r="L186" s="70">
        <f>'март (3 цк)'!L229</f>
        <v>1022.73</v>
      </c>
      <c r="M186" s="70">
        <f>'март (3 цк)'!M229</f>
        <v>1024.08</v>
      </c>
      <c r="N186" s="70">
        <f>'март (3 цк)'!N229</f>
        <v>1009.56</v>
      </c>
      <c r="O186" s="70">
        <f>'март (3 цк)'!O229</f>
        <v>1011.65</v>
      </c>
      <c r="P186" s="70">
        <f>'март (3 цк)'!P229</f>
        <v>1011.6</v>
      </c>
      <c r="Q186" s="70">
        <f>'март (3 цк)'!Q229</f>
        <v>1035.19</v>
      </c>
      <c r="R186" s="70">
        <f>'март (3 цк)'!R229</f>
        <v>1035.9000000000001</v>
      </c>
      <c r="S186" s="70">
        <f>'март (3 цк)'!S229</f>
        <v>1028.52</v>
      </c>
      <c r="T186" s="70">
        <f>'март (3 цк)'!T229</f>
        <v>1026.8900000000001</v>
      </c>
      <c r="U186" s="70">
        <f>'март (3 цк)'!U229</f>
        <v>1022.56</v>
      </c>
      <c r="V186" s="70">
        <f>'март (3 цк)'!V229</f>
        <v>989.52</v>
      </c>
      <c r="W186" s="70">
        <f>'март (3 цк)'!W229</f>
        <v>1009.7</v>
      </c>
      <c r="X186" s="70">
        <f>'март (3 цк)'!X229</f>
        <v>1006.92</v>
      </c>
      <c r="Y186" s="70">
        <f>'март (3 цк)'!Y229</f>
        <v>993.23</v>
      </c>
    </row>
    <row r="187" spans="1:25" s="62" customFormat="1" ht="18.75" customHeight="1" outlineLevel="1" x14ac:dyDescent="0.2">
      <c r="A187" s="57" t="s">
        <v>9</v>
      </c>
      <c r="B187" s="76">
        <v>64.77</v>
      </c>
      <c r="C187" s="74">
        <v>64.77</v>
      </c>
      <c r="D187" s="74">
        <v>64.77</v>
      </c>
      <c r="E187" s="74">
        <v>64.77</v>
      </c>
      <c r="F187" s="74">
        <v>64.77</v>
      </c>
      <c r="G187" s="74">
        <v>64.77</v>
      </c>
      <c r="H187" s="74">
        <v>64.77</v>
      </c>
      <c r="I187" s="74">
        <v>64.77</v>
      </c>
      <c r="J187" s="74">
        <v>64.77</v>
      </c>
      <c r="K187" s="74">
        <v>64.77</v>
      </c>
      <c r="L187" s="74">
        <v>64.77</v>
      </c>
      <c r="M187" s="74">
        <v>64.77</v>
      </c>
      <c r="N187" s="74">
        <v>64.77</v>
      </c>
      <c r="O187" s="74">
        <v>64.77</v>
      </c>
      <c r="P187" s="74">
        <v>64.77</v>
      </c>
      <c r="Q187" s="74">
        <v>64.77</v>
      </c>
      <c r="R187" s="74">
        <v>64.77</v>
      </c>
      <c r="S187" s="74">
        <v>64.77</v>
      </c>
      <c r="T187" s="74">
        <v>64.77</v>
      </c>
      <c r="U187" s="74">
        <v>64.77</v>
      </c>
      <c r="V187" s="74">
        <v>64.77</v>
      </c>
      <c r="W187" s="74">
        <v>64.77</v>
      </c>
      <c r="X187" s="74">
        <v>64.77</v>
      </c>
      <c r="Y187" s="81">
        <v>64.77</v>
      </c>
    </row>
    <row r="188" spans="1:25" s="62" customFormat="1" ht="18.75" customHeight="1" outlineLevel="1" thickBot="1" x14ac:dyDescent="0.25">
      <c r="A188" s="147" t="s">
        <v>11</v>
      </c>
      <c r="B188" s="77">
        <v>2.496</v>
      </c>
      <c r="C188" s="75">
        <v>2.496</v>
      </c>
      <c r="D188" s="75">
        <v>2.496</v>
      </c>
      <c r="E188" s="75">
        <v>2.496</v>
      </c>
      <c r="F188" s="75">
        <v>2.496</v>
      </c>
      <c r="G188" s="75">
        <v>2.496</v>
      </c>
      <c r="H188" s="75">
        <v>2.496</v>
      </c>
      <c r="I188" s="75">
        <v>2.496</v>
      </c>
      <c r="J188" s="75">
        <v>2.496</v>
      </c>
      <c r="K188" s="75">
        <v>2.496</v>
      </c>
      <c r="L188" s="75">
        <v>2.496</v>
      </c>
      <c r="M188" s="75">
        <v>2.496</v>
      </c>
      <c r="N188" s="75">
        <v>2.496</v>
      </c>
      <c r="O188" s="75">
        <v>2.496</v>
      </c>
      <c r="P188" s="75">
        <v>2.496</v>
      </c>
      <c r="Q188" s="75">
        <v>2.496</v>
      </c>
      <c r="R188" s="75">
        <v>2.496</v>
      </c>
      <c r="S188" s="75">
        <v>2.496</v>
      </c>
      <c r="T188" s="75">
        <v>2.496</v>
      </c>
      <c r="U188" s="75">
        <v>2.496</v>
      </c>
      <c r="V188" s="75">
        <v>2.496</v>
      </c>
      <c r="W188" s="75">
        <v>2.496</v>
      </c>
      <c r="X188" s="75">
        <v>2.496</v>
      </c>
      <c r="Y188" s="82">
        <v>2.496</v>
      </c>
    </row>
    <row r="189" spans="1:25" s="62" customFormat="1" ht="18.75" customHeight="1" thickBot="1" x14ac:dyDescent="0.25">
      <c r="A189" s="112">
        <v>14</v>
      </c>
      <c r="B189" s="101">
        <f t="shared" ref="B189:Y189" si="44">SUM(B190:B192)</f>
        <v>1010.126</v>
      </c>
      <c r="C189" s="102">
        <f t="shared" si="44"/>
        <v>1009.6759999999999</v>
      </c>
      <c r="D189" s="102">
        <f t="shared" si="44"/>
        <v>1025.4459999999999</v>
      </c>
      <c r="E189" s="103">
        <f t="shared" si="44"/>
        <v>1021.6859999999999</v>
      </c>
      <c r="F189" s="103">
        <f t="shared" si="44"/>
        <v>1030.796</v>
      </c>
      <c r="G189" s="103">
        <f t="shared" si="44"/>
        <v>1025.826</v>
      </c>
      <c r="H189" s="103">
        <f t="shared" si="44"/>
        <v>1033.0960000000002</v>
      </c>
      <c r="I189" s="103">
        <f t="shared" si="44"/>
        <v>1019.1759999999999</v>
      </c>
      <c r="J189" s="103">
        <f t="shared" si="44"/>
        <v>1017.9259999999999</v>
      </c>
      <c r="K189" s="104">
        <f t="shared" si="44"/>
        <v>1007.5759999999999</v>
      </c>
      <c r="L189" s="103">
        <f t="shared" si="44"/>
        <v>995.35599999999999</v>
      </c>
      <c r="M189" s="105">
        <f t="shared" si="44"/>
        <v>996.04599999999994</v>
      </c>
      <c r="N189" s="104">
        <f t="shared" si="44"/>
        <v>67.265999999999991</v>
      </c>
      <c r="O189" s="103">
        <f t="shared" si="44"/>
        <v>991.596</v>
      </c>
      <c r="P189" s="105">
        <f t="shared" si="44"/>
        <v>1019.1759999999999</v>
      </c>
      <c r="Q189" s="106">
        <f t="shared" si="44"/>
        <v>1021.716</v>
      </c>
      <c r="R189" s="103">
        <f t="shared" si="44"/>
        <v>1041.1760000000002</v>
      </c>
      <c r="S189" s="106">
        <f t="shared" si="44"/>
        <v>1041.1360000000002</v>
      </c>
      <c r="T189" s="103">
        <f t="shared" si="44"/>
        <v>1104.0060000000001</v>
      </c>
      <c r="U189" s="102">
        <f t="shared" si="44"/>
        <v>1006.6559999999999</v>
      </c>
      <c r="V189" s="102">
        <f t="shared" si="44"/>
        <v>1014.636</v>
      </c>
      <c r="W189" s="102">
        <f t="shared" si="44"/>
        <v>1006.896</v>
      </c>
      <c r="X189" s="102">
        <f t="shared" si="44"/>
        <v>1001.3159999999999</v>
      </c>
      <c r="Y189" s="107">
        <f t="shared" si="44"/>
        <v>999.00599999999997</v>
      </c>
    </row>
    <row r="190" spans="1:25" s="62" customFormat="1" ht="18.75" customHeight="1" outlineLevel="1" x14ac:dyDescent="0.2">
      <c r="A190" s="56" t="s">
        <v>8</v>
      </c>
      <c r="B190" s="70">
        <f>'март (3 цк)'!B234</f>
        <v>942.86</v>
      </c>
      <c r="C190" s="70">
        <f>'март (3 цк)'!C234</f>
        <v>942.41</v>
      </c>
      <c r="D190" s="70">
        <f>'март (3 цк)'!D234</f>
        <v>958.18</v>
      </c>
      <c r="E190" s="70">
        <f>'март (3 цк)'!E234</f>
        <v>954.42</v>
      </c>
      <c r="F190" s="70">
        <f>'март (3 цк)'!F234</f>
        <v>963.53</v>
      </c>
      <c r="G190" s="70">
        <f>'март (3 цк)'!G234</f>
        <v>958.56</v>
      </c>
      <c r="H190" s="70">
        <f>'март (3 цк)'!H234</f>
        <v>965.83</v>
      </c>
      <c r="I190" s="70">
        <f>'март (3 цк)'!I234</f>
        <v>951.91</v>
      </c>
      <c r="J190" s="70">
        <f>'март (3 цк)'!J234</f>
        <v>950.66</v>
      </c>
      <c r="K190" s="70">
        <f>'март (3 цк)'!K234</f>
        <v>940.31</v>
      </c>
      <c r="L190" s="70">
        <f>'март (3 цк)'!L234</f>
        <v>928.09</v>
      </c>
      <c r="M190" s="70">
        <f>'март (3 цк)'!M234</f>
        <v>928.78</v>
      </c>
      <c r="N190" s="70" t="str">
        <f>'март (3 цк)'!N234</f>
        <v>931</v>
      </c>
      <c r="O190" s="70">
        <f>'март (3 цк)'!O234</f>
        <v>924.33</v>
      </c>
      <c r="P190" s="70">
        <f>'март (3 цк)'!P234</f>
        <v>951.91</v>
      </c>
      <c r="Q190" s="70">
        <f>'март (3 цк)'!Q234</f>
        <v>954.45</v>
      </c>
      <c r="R190" s="70">
        <f>'март (3 цк)'!R234</f>
        <v>973.91</v>
      </c>
      <c r="S190" s="70">
        <f>'март (3 цк)'!S234</f>
        <v>973.87</v>
      </c>
      <c r="T190" s="70">
        <f>'март (3 цк)'!T234</f>
        <v>1036.74</v>
      </c>
      <c r="U190" s="70">
        <f>'март (3 цк)'!U234</f>
        <v>939.39</v>
      </c>
      <c r="V190" s="70">
        <f>'март (3 цк)'!V234</f>
        <v>947.37</v>
      </c>
      <c r="W190" s="70">
        <f>'март (3 цк)'!W234</f>
        <v>939.63</v>
      </c>
      <c r="X190" s="70">
        <f>'март (3 цк)'!X234</f>
        <v>934.05</v>
      </c>
      <c r="Y190" s="70">
        <f>'март (3 цк)'!Y234</f>
        <v>931.74</v>
      </c>
    </row>
    <row r="191" spans="1:25" s="62" customFormat="1" ht="18.75" customHeight="1" outlineLevel="1" x14ac:dyDescent="0.2">
      <c r="A191" s="57" t="s">
        <v>9</v>
      </c>
      <c r="B191" s="76">
        <v>64.77</v>
      </c>
      <c r="C191" s="74">
        <v>64.77</v>
      </c>
      <c r="D191" s="74">
        <v>64.77</v>
      </c>
      <c r="E191" s="74">
        <v>64.77</v>
      </c>
      <c r="F191" s="74">
        <v>64.77</v>
      </c>
      <c r="G191" s="74">
        <v>64.77</v>
      </c>
      <c r="H191" s="74">
        <v>64.77</v>
      </c>
      <c r="I191" s="74">
        <v>64.77</v>
      </c>
      <c r="J191" s="74">
        <v>64.77</v>
      </c>
      <c r="K191" s="74">
        <v>64.77</v>
      </c>
      <c r="L191" s="74">
        <v>64.77</v>
      </c>
      <c r="M191" s="74">
        <v>64.77</v>
      </c>
      <c r="N191" s="74">
        <v>64.77</v>
      </c>
      <c r="O191" s="74">
        <v>64.77</v>
      </c>
      <c r="P191" s="74">
        <v>64.77</v>
      </c>
      <c r="Q191" s="74">
        <v>64.77</v>
      </c>
      <c r="R191" s="74">
        <v>64.77</v>
      </c>
      <c r="S191" s="74">
        <v>64.77</v>
      </c>
      <c r="T191" s="74">
        <v>64.77</v>
      </c>
      <c r="U191" s="74">
        <v>64.77</v>
      </c>
      <c r="V191" s="74">
        <v>64.77</v>
      </c>
      <c r="W191" s="74">
        <v>64.77</v>
      </c>
      <c r="X191" s="74">
        <v>64.77</v>
      </c>
      <c r="Y191" s="81">
        <v>64.77</v>
      </c>
    </row>
    <row r="192" spans="1:25" s="62" customFormat="1" ht="18.75" customHeight="1" outlineLevel="1" thickBot="1" x14ac:dyDescent="0.25">
      <c r="A192" s="147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thickBot="1" x14ac:dyDescent="0.25">
      <c r="A193" s="109">
        <v>15</v>
      </c>
      <c r="B193" s="101">
        <f t="shared" ref="B193:Y193" si="45">SUM(B194:B196)</f>
        <v>1023.8059999999999</v>
      </c>
      <c r="C193" s="102">
        <f t="shared" si="45"/>
        <v>1020.636</v>
      </c>
      <c r="D193" s="102">
        <f t="shared" si="45"/>
        <v>1018.256</v>
      </c>
      <c r="E193" s="103">
        <f t="shared" si="45"/>
        <v>1042.3860000000002</v>
      </c>
      <c r="F193" s="103">
        <f t="shared" si="45"/>
        <v>1030.316</v>
      </c>
      <c r="G193" s="103">
        <f t="shared" si="45"/>
        <v>1035.806</v>
      </c>
      <c r="H193" s="103">
        <f t="shared" si="45"/>
        <v>1076.1060000000002</v>
      </c>
      <c r="I193" s="103">
        <f t="shared" si="45"/>
        <v>1038.8560000000002</v>
      </c>
      <c r="J193" s="103">
        <f t="shared" si="45"/>
        <v>1039.4760000000001</v>
      </c>
      <c r="K193" s="104">
        <f t="shared" si="45"/>
        <v>1031.6860000000001</v>
      </c>
      <c r="L193" s="103">
        <f t="shared" si="45"/>
        <v>1030.826</v>
      </c>
      <c r="M193" s="105">
        <f t="shared" si="45"/>
        <v>1035.6660000000002</v>
      </c>
      <c r="N193" s="104">
        <f t="shared" si="45"/>
        <v>1024.146</v>
      </c>
      <c r="O193" s="103">
        <f t="shared" si="45"/>
        <v>1016.496</v>
      </c>
      <c r="P193" s="105">
        <f t="shared" si="45"/>
        <v>1039.566</v>
      </c>
      <c r="Q193" s="106">
        <f t="shared" si="45"/>
        <v>1054.5960000000002</v>
      </c>
      <c r="R193" s="103">
        <f t="shared" si="45"/>
        <v>1052.046</v>
      </c>
      <c r="S193" s="106">
        <f t="shared" si="45"/>
        <v>1033.046</v>
      </c>
      <c r="T193" s="103">
        <f t="shared" si="45"/>
        <v>1026.146</v>
      </c>
      <c r="U193" s="102">
        <f t="shared" si="45"/>
        <v>1007.5759999999999</v>
      </c>
      <c r="V193" s="102">
        <f t="shared" si="45"/>
        <v>991.87599999999998</v>
      </c>
      <c r="W193" s="102">
        <f t="shared" si="45"/>
        <v>1012.336</v>
      </c>
      <c r="X193" s="102">
        <f t="shared" si="45"/>
        <v>1016.0359999999999</v>
      </c>
      <c r="Y193" s="107">
        <f t="shared" si="45"/>
        <v>1011.346</v>
      </c>
    </row>
    <row r="194" spans="1:25" s="62" customFormat="1" ht="18.75" customHeight="1" outlineLevel="1" x14ac:dyDescent="0.2">
      <c r="A194" s="56" t="s">
        <v>8</v>
      </c>
      <c r="B194" s="70">
        <f>'март (3 цк)'!B239</f>
        <v>956.54</v>
      </c>
      <c r="C194" s="70">
        <f>'март (3 цк)'!C239</f>
        <v>953.37</v>
      </c>
      <c r="D194" s="70">
        <f>'март (3 цк)'!D239</f>
        <v>950.99</v>
      </c>
      <c r="E194" s="70">
        <f>'март (3 цк)'!E239</f>
        <v>975.12</v>
      </c>
      <c r="F194" s="70">
        <f>'март (3 цк)'!F239</f>
        <v>963.05</v>
      </c>
      <c r="G194" s="70">
        <f>'март (3 цк)'!G239</f>
        <v>968.54</v>
      </c>
      <c r="H194" s="70">
        <f>'март (3 цк)'!H239</f>
        <v>1008.84</v>
      </c>
      <c r="I194" s="70">
        <f>'март (3 цк)'!I239</f>
        <v>971.59</v>
      </c>
      <c r="J194" s="70">
        <f>'март (3 цк)'!J239</f>
        <v>972.21</v>
      </c>
      <c r="K194" s="70">
        <f>'март (3 цк)'!K239</f>
        <v>964.42</v>
      </c>
      <c r="L194" s="70">
        <f>'март (3 цк)'!L239</f>
        <v>963.56</v>
      </c>
      <c r="M194" s="70">
        <f>'март (3 цк)'!M239</f>
        <v>968.4</v>
      </c>
      <c r="N194" s="70">
        <f>'март (3 цк)'!N239</f>
        <v>956.88</v>
      </c>
      <c r="O194" s="70">
        <f>'март (3 цк)'!O239</f>
        <v>949.23</v>
      </c>
      <c r="P194" s="70">
        <f>'март (3 цк)'!P239</f>
        <v>972.3</v>
      </c>
      <c r="Q194" s="70">
        <f>'март (3 цк)'!Q239</f>
        <v>987.33</v>
      </c>
      <c r="R194" s="70">
        <f>'март (3 цк)'!R239</f>
        <v>984.78</v>
      </c>
      <c r="S194" s="70">
        <f>'март (3 цк)'!S239</f>
        <v>965.78</v>
      </c>
      <c r="T194" s="70">
        <f>'март (3 цк)'!T239</f>
        <v>958.88</v>
      </c>
      <c r="U194" s="70">
        <f>'март (3 цк)'!U239</f>
        <v>940.31</v>
      </c>
      <c r="V194" s="70">
        <f>'март (3 цк)'!V239</f>
        <v>924.61</v>
      </c>
      <c r="W194" s="70">
        <f>'март (3 цк)'!W239</f>
        <v>945.07</v>
      </c>
      <c r="X194" s="70">
        <f>'март (3 цк)'!X239</f>
        <v>948.77</v>
      </c>
      <c r="Y194" s="70">
        <f>'март (3 цк)'!Y239</f>
        <v>944.08</v>
      </c>
    </row>
    <row r="195" spans="1:25" s="62" customFormat="1" ht="18.75" customHeight="1" outlineLevel="1" x14ac:dyDescent="0.2">
      <c r="A195" s="57" t="s">
        <v>9</v>
      </c>
      <c r="B195" s="76">
        <v>64.77</v>
      </c>
      <c r="C195" s="74">
        <v>64.77</v>
      </c>
      <c r="D195" s="74">
        <v>64.77</v>
      </c>
      <c r="E195" s="74">
        <v>64.77</v>
      </c>
      <c r="F195" s="74">
        <v>64.77</v>
      </c>
      <c r="G195" s="74">
        <v>64.77</v>
      </c>
      <c r="H195" s="74">
        <v>64.77</v>
      </c>
      <c r="I195" s="74">
        <v>64.77</v>
      </c>
      <c r="J195" s="74">
        <v>64.77</v>
      </c>
      <c r="K195" s="74">
        <v>64.77</v>
      </c>
      <c r="L195" s="74">
        <v>64.77</v>
      </c>
      <c r="M195" s="74">
        <v>64.77</v>
      </c>
      <c r="N195" s="74">
        <v>64.77</v>
      </c>
      <c r="O195" s="74">
        <v>64.77</v>
      </c>
      <c r="P195" s="74">
        <v>64.77</v>
      </c>
      <c r="Q195" s="74">
        <v>64.77</v>
      </c>
      <c r="R195" s="74">
        <v>64.77</v>
      </c>
      <c r="S195" s="74">
        <v>64.77</v>
      </c>
      <c r="T195" s="74">
        <v>64.77</v>
      </c>
      <c r="U195" s="74">
        <v>64.77</v>
      </c>
      <c r="V195" s="74">
        <v>64.77</v>
      </c>
      <c r="W195" s="74">
        <v>64.77</v>
      </c>
      <c r="X195" s="74">
        <v>64.77</v>
      </c>
      <c r="Y195" s="81">
        <v>64.77</v>
      </c>
    </row>
    <row r="196" spans="1:25" s="62" customFormat="1" ht="18.75" customHeight="1" outlineLevel="1" thickBot="1" x14ac:dyDescent="0.25">
      <c r="A196" s="147" t="s">
        <v>11</v>
      </c>
      <c r="B196" s="77">
        <v>2.496</v>
      </c>
      <c r="C196" s="75">
        <v>2.496</v>
      </c>
      <c r="D196" s="75">
        <v>2.496</v>
      </c>
      <c r="E196" s="75">
        <v>2.496</v>
      </c>
      <c r="F196" s="75">
        <v>2.496</v>
      </c>
      <c r="G196" s="75">
        <v>2.496</v>
      </c>
      <c r="H196" s="75">
        <v>2.496</v>
      </c>
      <c r="I196" s="75">
        <v>2.496</v>
      </c>
      <c r="J196" s="75">
        <v>2.496</v>
      </c>
      <c r="K196" s="75">
        <v>2.496</v>
      </c>
      <c r="L196" s="75">
        <v>2.496</v>
      </c>
      <c r="M196" s="75">
        <v>2.496</v>
      </c>
      <c r="N196" s="75">
        <v>2.496</v>
      </c>
      <c r="O196" s="75">
        <v>2.496</v>
      </c>
      <c r="P196" s="75">
        <v>2.496</v>
      </c>
      <c r="Q196" s="75">
        <v>2.496</v>
      </c>
      <c r="R196" s="75">
        <v>2.496</v>
      </c>
      <c r="S196" s="75">
        <v>2.496</v>
      </c>
      <c r="T196" s="75">
        <v>2.496</v>
      </c>
      <c r="U196" s="75">
        <v>2.496</v>
      </c>
      <c r="V196" s="75">
        <v>2.496</v>
      </c>
      <c r="W196" s="75">
        <v>2.496</v>
      </c>
      <c r="X196" s="75">
        <v>2.496</v>
      </c>
      <c r="Y196" s="82">
        <v>2.496</v>
      </c>
    </row>
    <row r="197" spans="1:25" s="62" customFormat="1" ht="18.75" customHeight="1" thickBot="1" x14ac:dyDescent="0.25">
      <c r="A197" s="112">
        <v>16</v>
      </c>
      <c r="B197" s="101">
        <f t="shared" ref="B197:Y197" si="46">SUM(B198:B200)</f>
        <v>1097.086</v>
      </c>
      <c r="C197" s="102">
        <f t="shared" si="46"/>
        <v>1083.3760000000002</v>
      </c>
      <c r="D197" s="102">
        <f t="shared" si="46"/>
        <v>1074.5960000000002</v>
      </c>
      <c r="E197" s="103">
        <f t="shared" si="46"/>
        <v>1062.6560000000002</v>
      </c>
      <c r="F197" s="103">
        <f t="shared" si="46"/>
        <v>1119.9160000000002</v>
      </c>
      <c r="G197" s="103">
        <f t="shared" si="46"/>
        <v>1084.1060000000002</v>
      </c>
      <c r="H197" s="103">
        <f t="shared" si="46"/>
        <v>1067.6060000000002</v>
      </c>
      <c r="I197" s="103">
        <f t="shared" si="46"/>
        <v>1076.5160000000001</v>
      </c>
      <c r="J197" s="103">
        <f t="shared" si="46"/>
        <v>1095.2260000000001</v>
      </c>
      <c r="K197" s="104">
        <f t="shared" si="46"/>
        <v>1095.326</v>
      </c>
      <c r="L197" s="103">
        <f t="shared" si="46"/>
        <v>1100.0360000000001</v>
      </c>
      <c r="M197" s="105">
        <f t="shared" si="46"/>
        <v>1100.2560000000001</v>
      </c>
      <c r="N197" s="104">
        <f t="shared" si="46"/>
        <v>1069.9260000000002</v>
      </c>
      <c r="O197" s="103">
        <f t="shared" si="46"/>
        <v>1063.3860000000002</v>
      </c>
      <c r="P197" s="105">
        <f t="shared" si="46"/>
        <v>1112.636</v>
      </c>
      <c r="Q197" s="106">
        <f t="shared" si="46"/>
        <v>1142.5160000000001</v>
      </c>
      <c r="R197" s="103">
        <f t="shared" si="46"/>
        <v>1240.7260000000001</v>
      </c>
      <c r="S197" s="106">
        <f t="shared" si="46"/>
        <v>1181.596</v>
      </c>
      <c r="T197" s="103">
        <f t="shared" si="46"/>
        <v>1156.126</v>
      </c>
      <c r="U197" s="102">
        <f t="shared" si="46"/>
        <v>1133.876</v>
      </c>
      <c r="V197" s="102">
        <f t="shared" si="46"/>
        <v>1084.0960000000002</v>
      </c>
      <c r="W197" s="102">
        <f t="shared" si="46"/>
        <v>1069.5160000000001</v>
      </c>
      <c r="X197" s="102">
        <f t="shared" si="46"/>
        <v>1080.4860000000001</v>
      </c>
      <c r="Y197" s="107">
        <f t="shared" si="46"/>
        <v>1099.2660000000001</v>
      </c>
    </row>
    <row r="198" spans="1:25" s="62" customFormat="1" ht="18.75" customHeight="1" outlineLevel="1" x14ac:dyDescent="0.2">
      <c r="A198" s="160" t="s">
        <v>8</v>
      </c>
      <c r="B198" s="70">
        <f>'март (3 цк)'!B244</f>
        <v>1029.82</v>
      </c>
      <c r="C198" s="70">
        <f>'март (3 цк)'!C244</f>
        <v>1016.11</v>
      </c>
      <c r="D198" s="70">
        <f>'март (3 цк)'!D244</f>
        <v>1007.33</v>
      </c>
      <c r="E198" s="70">
        <f>'март (3 цк)'!E244</f>
        <v>995.39</v>
      </c>
      <c r="F198" s="70">
        <f>'март (3 цк)'!F244</f>
        <v>1052.6500000000001</v>
      </c>
      <c r="G198" s="70">
        <f>'март (3 цк)'!G244</f>
        <v>1016.84</v>
      </c>
      <c r="H198" s="70">
        <f>'март (3 цк)'!H244</f>
        <v>1000.34</v>
      </c>
      <c r="I198" s="70">
        <f>'март (3 цк)'!I244</f>
        <v>1009.25</v>
      </c>
      <c r="J198" s="70">
        <f>'март (3 цк)'!J244</f>
        <v>1027.96</v>
      </c>
      <c r="K198" s="70">
        <f>'март (3 цк)'!K244</f>
        <v>1028.06</v>
      </c>
      <c r="L198" s="70">
        <f>'март (3 цк)'!L244</f>
        <v>1032.77</v>
      </c>
      <c r="M198" s="70">
        <f>'март (3 цк)'!M244</f>
        <v>1032.99</v>
      </c>
      <c r="N198" s="70">
        <f>'март (3 цк)'!N244</f>
        <v>1002.66</v>
      </c>
      <c r="O198" s="70">
        <f>'март (3 цк)'!O244</f>
        <v>996.12</v>
      </c>
      <c r="P198" s="70">
        <f>'март (3 цк)'!P244</f>
        <v>1045.3699999999999</v>
      </c>
      <c r="Q198" s="70">
        <f>'март (3 цк)'!Q244</f>
        <v>1075.25</v>
      </c>
      <c r="R198" s="70">
        <f>'март (3 цк)'!R244</f>
        <v>1173.46</v>
      </c>
      <c r="S198" s="70">
        <f>'март (3 цк)'!S244</f>
        <v>1114.33</v>
      </c>
      <c r="T198" s="70">
        <f>'март (3 цк)'!T244</f>
        <v>1088.8599999999999</v>
      </c>
      <c r="U198" s="70">
        <f>'март (3 цк)'!U244</f>
        <v>1066.6099999999999</v>
      </c>
      <c r="V198" s="70">
        <f>'март (3 цк)'!V244</f>
        <v>1016.83</v>
      </c>
      <c r="W198" s="70">
        <f>'март (3 цк)'!W244</f>
        <v>1002.25</v>
      </c>
      <c r="X198" s="70">
        <f>'март (3 цк)'!X244</f>
        <v>1013.22</v>
      </c>
      <c r="Y198" s="70">
        <f>'март (3 цк)'!Y244</f>
        <v>1032</v>
      </c>
    </row>
    <row r="199" spans="1:25" s="62" customFormat="1" ht="18.75" customHeight="1" outlineLevel="1" x14ac:dyDescent="0.2">
      <c r="A199" s="53" t="s">
        <v>9</v>
      </c>
      <c r="B199" s="76">
        <v>64.77</v>
      </c>
      <c r="C199" s="74">
        <v>64.77</v>
      </c>
      <c r="D199" s="74">
        <v>64.77</v>
      </c>
      <c r="E199" s="74">
        <v>64.77</v>
      </c>
      <c r="F199" s="74">
        <v>64.77</v>
      </c>
      <c r="G199" s="74">
        <v>64.77</v>
      </c>
      <c r="H199" s="74">
        <v>64.77</v>
      </c>
      <c r="I199" s="74">
        <v>64.77</v>
      </c>
      <c r="J199" s="74">
        <v>64.77</v>
      </c>
      <c r="K199" s="74">
        <v>64.77</v>
      </c>
      <c r="L199" s="74">
        <v>64.77</v>
      </c>
      <c r="M199" s="74">
        <v>64.77</v>
      </c>
      <c r="N199" s="74">
        <v>64.77</v>
      </c>
      <c r="O199" s="74">
        <v>64.77</v>
      </c>
      <c r="P199" s="74">
        <v>64.77</v>
      </c>
      <c r="Q199" s="74">
        <v>64.77</v>
      </c>
      <c r="R199" s="74">
        <v>64.77</v>
      </c>
      <c r="S199" s="74">
        <v>64.77</v>
      </c>
      <c r="T199" s="74">
        <v>64.77</v>
      </c>
      <c r="U199" s="74">
        <v>64.77</v>
      </c>
      <c r="V199" s="74">
        <v>64.77</v>
      </c>
      <c r="W199" s="74">
        <v>64.77</v>
      </c>
      <c r="X199" s="74">
        <v>64.77</v>
      </c>
      <c r="Y199" s="81">
        <v>64.77</v>
      </c>
    </row>
    <row r="200" spans="1:25" s="62" customFormat="1" ht="18.75" customHeight="1" outlineLevel="1" thickBot="1" x14ac:dyDescent="0.25">
      <c r="A200" s="161" t="s">
        <v>11</v>
      </c>
      <c r="B200" s="77">
        <v>2.496</v>
      </c>
      <c r="C200" s="75">
        <v>2.496</v>
      </c>
      <c r="D200" s="75">
        <v>2.496</v>
      </c>
      <c r="E200" s="75">
        <v>2.496</v>
      </c>
      <c r="F200" s="75">
        <v>2.496</v>
      </c>
      <c r="G200" s="75">
        <v>2.496</v>
      </c>
      <c r="H200" s="75">
        <v>2.496</v>
      </c>
      <c r="I200" s="75">
        <v>2.496</v>
      </c>
      <c r="J200" s="75">
        <v>2.496</v>
      </c>
      <c r="K200" s="75">
        <v>2.496</v>
      </c>
      <c r="L200" s="75">
        <v>2.496</v>
      </c>
      <c r="M200" s="75">
        <v>2.496</v>
      </c>
      <c r="N200" s="75">
        <v>2.496</v>
      </c>
      <c r="O200" s="75">
        <v>2.496</v>
      </c>
      <c r="P200" s="75">
        <v>2.496</v>
      </c>
      <c r="Q200" s="75">
        <v>2.496</v>
      </c>
      <c r="R200" s="75">
        <v>2.496</v>
      </c>
      <c r="S200" s="75">
        <v>2.496</v>
      </c>
      <c r="T200" s="75">
        <v>2.496</v>
      </c>
      <c r="U200" s="75">
        <v>2.496</v>
      </c>
      <c r="V200" s="75">
        <v>2.496</v>
      </c>
      <c r="W200" s="75">
        <v>2.496</v>
      </c>
      <c r="X200" s="75">
        <v>2.496</v>
      </c>
      <c r="Y200" s="82">
        <v>2.496</v>
      </c>
    </row>
    <row r="201" spans="1:25" s="62" customFormat="1" ht="18.75" customHeight="1" thickBot="1" x14ac:dyDescent="0.25">
      <c r="A201" s="109">
        <v>17</v>
      </c>
      <c r="B201" s="101">
        <f t="shared" ref="B201:Y201" si="47">SUM(B202:B204)</f>
        <v>1098.2760000000001</v>
      </c>
      <c r="C201" s="102">
        <f t="shared" si="47"/>
        <v>1119.2560000000001</v>
      </c>
      <c r="D201" s="102">
        <f t="shared" si="47"/>
        <v>1114.2860000000001</v>
      </c>
      <c r="E201" s="103">
        <f t="shared" si="47"/>
        <v>1131.7860000000001</v>
      </c>
      <c r="F201" s="103">
        <f t="shared" si="47"/>
        <v>1131.7060000000001</v>
      </c>
      <c r="G201" s="103">
        <f t="shared" si="47"/>
        <v>1124.1960000000001</v>
      </c>
      <c r="H201" s="103">
        <f t="shared" si="47"/>
        <v>1134.8960000000002</v>
      </c>
      <c r="I201" s="103">
        <f t="shared" si="47"/>
        <v>1125.6460000000002</v>
      </c>
      <c r="J201" s="103">
        <f t="shared" si="47"/>
        <v>1182.2760000000001</v>
      </c>
      <c r="K201" s="104">
        <f t="shared" si="47"/>
        <v>1153.9460000000001</v>
      </c>
      <c r="L201" s="103">
        <f t="shared" si="47"/>
        <v>1126.4360000000001</v>
      </c>
      <c r="M201" s="105">
        <f t="shared" si="47"/>
        <v>1138.5060000000001</v>
      </c>
      <c r="N201" s="104">
        <f t="shared" si="47"/>
        <v>1115.1760000000002</v>
      </c>
      <c r="O201" s="103">
        <f t="shared" si="47"/>
        <v>1118.566</v>
      </c>
      <c r="P201" s="105">
        <f t="shared" si="47"/>
        <v>1100.806</v>
      </c>
      <c r="Q201" s="106">
        <f t="shared" si="47"/>
        <v>1170.376</v>
      </c>
      <c r="R201" s="103">
        <f t="shared" si="47"/>
        <v>1163.9260000000002</v>
      </c>
      <c r="S201" s="106">
        <f t="shared" si="47"/>
        <v>1110.7760000000001</v>
      </c>
      <c r="T201" s="103">
        <f t="shared" si="47"/>
        <v>1116.6460000000002</v>
      </c>
      <c r="U201" s="102">
        <f t="shared" si="47"/>
        <v>1116.636</v>
      </c>
      <c r="V201" s="102">
        <f t="shared" si="47"/>
        <v>1121.316</v>
      </c>
      <c r="W201" s="102">
        <f t="shared" si="47"/>
        <v>1100.9160000000002</v>
      </c>
      <c r="X201" s="102">
        <f t="shared" si="47"/>
        <v>1090.7660000000001</v>
      </c>
      <c r="Y201" s="107">
        <f t="shared" si="47"/>
        <v>1080.546</v>
      </c>
    </row>
    <row r="202" spans="1:25" s="62" customFormat="1" ht="18.75" customHeight="1" outlineLevel="1" x14ac:dyDescent="0.2">
      <c r="A202" s="160" t="s">
        <v>8</v>
      </c>
      <c r="B202" s="70">
        <f>'март (3 цк)'!B249</f>
        <v>1031.01</v>
      </c>
      <c r="C202" s="70">
        <f>'март (3 цк)'!C249</f>
        <v>1051.99</v>
      </c>
      <c r="D202" s="70">
        <f>'март (3 цк)'!D249</f>
        <v>1047.02</v>
      </c>
      <c r="E202" s="70">
        <f>'март (3 цк)'!E249</f>
        <v>1064.52</v>
      </c>
      <c r="F202" s="70">
        <f>'март (3 цк)'!F249</f>
        <v>1064.44</v>
      </c>
      <c r="G202" s="70">
        <f>'март (3 цк)'!G249</f>
        <v>1056.93</v>
      </c>
      <c r="H202" s="70">
        <f>'март (3 цк)'!H249</f>
        <v>1067.6300000000001</v>
      </c>
      <c r="I202" s="70">
        <f>'март (3 цк)'!I249</f>
        <v>1058.3800000000001</v>
      </c>
      <c r="J202" s="70">
        <f>'март (3 цк)'!J249</f>
        <v>1115.01</v>
      </c>
      <c r="K202" s="70">
        <f>'март (3 цк)'!K249</f>
        <v>1086.68</v>
      </c>
      <c r="L202" s="70">
        <f>'март (3 цк)'!L249</f>
        <v>1059.17</v>
      </c>
      <c r="M202" s="70">
        <f>'март (3 цк)'!M249</f>
        <v>1071.24</v>
      </c>
      <c r="N202" s="70">
        <f>'март (3 цк)'!N249</f>
        <v>1047.9100000000001</v>
      </c>
      <c r="O202" s="70">
        <f>'март (3 цк)'!O249</f>
        <v>1051.3</v>
      </c>
      <c r="P202" s="70">
        <f>'март (3 цк)'!P249</f>
        <v>1033.54</v>
      </c>
      <c r="Q202" s="70">
        <f>'март (3 цк)'!Q249</f>
        <v>1103.1099999999999</v>
      </c>
      <c r="R202" s="70">
        <f>'март (3 цк)'!R249</f>
        <v>1096.6600000000001</v>
      </c>
      <c r="S202" s="70">
        <f>'март (3 цк)'!S249</f>
        <v>1043.51</v>
      </c>
      <c r="T202" s="70">
        <f>'март (3 цк)'!T249</f>
        <v>1049.3800000000001</v>
      </c>
      <c r="U202" s="70">
        <f>'март (3 цк)'!U249</f>
        <v>1049.3699999999999</v>
      </c>
      <c r="V202" s="70">
        <f>'март (3 цк)'!V249</f>
        <v>1054.05</v>
      </c>
      <c r="W202" s="70">
        <f>'март (3 цк)'!W249</f>
        <v>1033.6500000000001</v>
      </c>
      <c r="X202" s="70">
        <f>'март (3 цк)'!X249</f>
        <v>1023.5</v>
      </c>
      <c r="Y202" s="70">
        <f>'март (3 цк)'!Y249</f>
        <v>1013.28</v>
      </c>
    </row>
    <row r="203" spans="1:25" s="62" customFormat="1" ht="18.75" customHeight="1" outlineLevel="1" x14ac:dyDescent="0.2">
      <c r="A203" s="53" t="s">
        <v>9</v>
      </c>
      <c r="B203" s="76">
        <v>64.77</v>
      </c>
      <c r="C203" s="74">
        <v>64.77</v>
      </c>
      <c r="D203" s="74">
        <v>64.77</v>
      </c>
      <c r="E203" s="74">
        <v>64.77</v>
      </c>
      <c r="F203" s="74">
        <v>64.77</v>
      </c>
      <c r="G203" s="74">
        <v>64.77</v>
      </c>
      <c r="H203" s="74">
        <v>64.77</v>
      </c>
      <c r="I203" s="74">
        <v>64.77</v>
      </c>
      <c r="J203" s="74">
        <v>64.77</v>
      </c>
      <c r="K203" s="74">
        <v>64.77</v>
      </c>
      <c r="L203" s="74">
        <v>64.77</v>
      </c>
      <c r="M203" s="74">
        <v>64.77</v>
      </c>
      <c r="N203" s="74">
        <v>64.77</v>
      </c>
      <c r="O203" s="74">
        <v>64.77</v>
      </c>
      <c r="P203" s="74">
        <v>64.77</v>
      </c>
      <c r="Q203" s="74">
        <v>64.77</v>
      </c>
      <c r="R203" s="74">
        <v>64.77</v>
      </c>
      <c r="S203" s="74">
        <v>64.77</v>
      </c>
      <c r="T203" s="74">
        <v>64.77</v>
      </c>
      <c r="U203" s="74">
        <v>64.77</v>
      </c>
      <c r="V203" s="74">
        <v>64.77</v>
      </c>
      <c r="W203" s="74">
        <v>64.77</v>
      </c>
      <c r="X203" s="74">
        <v>64.77</v>
      </c>
      <c r="Y203" s="81">
        <v>64.77</v>
      </c>
    </row>
    <row r="204" spans="1:25" s="62" customFormat="1" ht="18.75" customHeight="1" outlineLevel="1" thickBot="1" x14ac:dyDescent="0.25">
      <c r="A204" s="161" t="s">
        <v>11</v>
      </c>
      <c r="B204" s="77">
        <v>2.496</v>
      </c>
      <c r="C204" s="75">
        <v>2.496</v>
      </c>
      <c r="D204" s="75">
        <v>2.496</v>
      </c>
      <c r="E204" s="75">
        <v>2.496</v>
      </c>
      <c r="F204" s="75">
        <v>2.496</v>
      </c>
      <c r="G204" s="75">
        <v>2.496</v>
      </c>
      <c r="H204" s="75">
        <v>2.496</v>
      </c>
      <c r="I204" s="75">
        <v>2.496</v>
      </c>
      <c r="J204" s="75">
        <v>2.496</v>
      </c>
      <c r="K204" s="75">
        <v>2.496</v>
      </c>
      <c r="L204" s="75">
        <v>2.496</v>
      </c>
      <c r="M204" s="75">
        <v>2.496</v>
      </c>
      <c r="N204" s="75">
        <v>2.496</v>
      </c>
      <c r="O204" s="75">
        <v>2.496</v>
      </c>
      <c r="P204" s="75">
        <v>2.496</v>
      </c>
      <c r="Q204" s="75">
        <v>2.496</v>
      </c>
      <c r="R204" s="75">
        <v>2.496</v>
      </c>
      <c r="S204" s="75">
        <v>2.496</v>
      </c>
      <c r="T204" s="75">
        <v>2.496</v>
      </c>
      <c r="U204" s="75">
        <v>2.496</v>
      </c>
      <c r="V204" s="75">
        <v>2.496</v>
      </c>
      <c r="W204" s="75">
        <v>2.496</v>
      </c>
      <c r="X204" s="75">
        <v>2.496</v>
      </c>
      <c r="Y204" s="82">
        <v>2.496</v>
      </c>
    </row>
    <row r="205" spans="1:25" s="62" customFormat="1" ht="18.75" customHeight="1" thickBot="1" x14ac:dyDescent="0.25">
      <c r="A205" s="110">
        <v>18</v>
      </c>
      <c r="B205" s="101">
        <f t="shared" ref="B205:Y205" si="48">SUM(B206:B208)</f>
        <v>1119.1460000000002</v>
      </c>
      <c r="C205" s="102">
        <f t="shared" si="48"/>
        <v>1093.2360000000001</v>
      </c>
      <c r="D205" s="102">
        <f t="shared" si="48"/>
        <v>1107.346</v>
      </c>
      <c r="E205" s="103">
        <f t="shared" si="48"/>
        <v>1112.056</v>
      </c>
      <c r="F205" s="103">
        <f t="shared" si="48"/>
        <v>1099.2260000000001</v>
      </c>
      <c r="G205" s="103">
        <f t="shared" si="48"/>
        <v>1094.566</v>
      </c>
      <c r="H205" s="103">
        <f t="shared" si="48"/>
        <v>1095.9960000000001</v>
      </c>
      <c r="I205" s="103">
        <f t="shared" si="48"/>
        <v>1080.4360000000001</v>
      </c>
      <c r="J205" s="103">
        <f t="shared" si="48"/>
        <v>1058.2760000000001</v>
      </c>
      <c r="K205" s="104">
        <f t="shared" si="48"/>
        <v>1053.326</v>
      </c>
      <c r="L205" s="103">
        <f t="shared" si="48"/>
        <v>1053.4260000000002</v>
      </c>
      <c r="M205" s="105">
        <f t="shared" si="48"/>
        <v>1060.7860000000001</v>
      </c>
      <c r="N205" s="104">
        <f t="shared" si="48"/>
        <v>1100.046</v>
      </c>
      <c r="O205" s="103">
        <f t="shared" si="48"/>
        <v>1095.7560000000001</v>
      </c>
      <c r="P205" s="105">
        <f t="shared" si="48"/>
        <v>1100.616</v>
      </c>
      <c r="Q205" s="106">
        <f t="shared" si="48"/>
        <v>1111.6660000000002</v>
      </c>
      <c r="R205" s="103">
        <f t="shared" si="48"/>
        <v>1101.0160000000001</v>
      </c>
      <c r="S205" s="106">
        <f t="shared" si="48"/>
        <v>1115.086</v>
      </c>
      <c r="T205" s="103">
        <f t="shared" si="48"/>
        <v>1110.126</v>
      </c>
      <c r="U205" s="102">
        <f t="shared" si="48"/>
        <v>1103.076</v>
      </c>
      <c r="V205" s="102">
        <f t="shared" si="48"/>
        <v>1082.4760000000001</v>
      </c>
      <c r="W205" s="102">
        <f t="shared" si="48"/>
        <v>1107.076</v>
      </c>
      <c r="X205" s="102">
        <f t="shared" si="48"/>
        <v>1099.7360000000001</v>
      </c>
      <c r="Y205" s="107">
        <f t="shared" si="48"/>
        <v>1094.6560000000002</v>
      </c>
    </row>
    <row r="206" spans="1:25" s="62" customFormat="1" ht="18.75" customHeight="1" outlineLevel="1" x14ac:dyDescent="0.2">
      <c r="A206" s="56" t="s">
        <v>8</v>
      </c>
      <c r="B206" s="70">
        <f>'март (3 цк)'!B254</f>
        <v>1051.8800000000001</v>
      </c>
      <c r="C206" s="70">
        <f>'март (3 цк)'!C254</f>
        <v>1025.97</v>
      </c>
      <c r="D206" s="70">
        <f>'март (3 цк)'!D254</f>
        <v>1040.08</v>
      </c>
      <c r="E206" s="70">
        <f>'март (3 цк)'!E254</f>
        <v>1044.79</v>
      </c>
      <c r="F206" s="70">
        <f>'март (3 цк)'!F254</f>
        <v>1031.96</v>
      </c>
      <c r="G206" s="70">
        <f>'март (3 цк)'!G254</f>
        <v>1027.3</v>
      </c>
      <c r="H206" s="70">
        <f>'март (3 цк)'!H254</f>
        <v>1028.73</v>
      </c>
      <c r="I206" s="70">
        <f>'март (3 цк)'!I254</f>
        <v>1013.17</v>
      </c>
      <c r="J206" s="70">
        <f>'март (3 цк)'!J254</f>
        <v>991.01</v>
      </c>
      <c r="K206" s="70">
        <f>'март (3 цк)'!K254</f>
        <v>986.06</v>
      </c>
      <c r="L206" s="70">
        <f>'март (3 цк)'!L254</f>
        <v>986.16</v>
      </c>
      <c r="M206" s="70">
        <f>'март (3 цк)'!M254</f>
        <v>993.52</v>
      </c>
      <c r="N206" s="70">
        <f>'март (3 цк)'!N254</f>
        <v>1032.78</v>
      </c>
      <c r="O206" s="70">
        <f>'март (3 цк)'!O254</f>
        <v>1028.49</v>
      </c>
      <c r="P206" s="70">
        <f>'март (3 цк)'!P254</f>
        <v>1033.3499999999999</v>
      </c>
      <c r="Q206" s="70">
        <f>'март (3 цк)'!Q254</f>
        <v>1044.4000000000001</v>
      </c>
      <c r="R206" s="70">
        <f>'март (3 цк)'!R254</f>
        <v>1033.75</v>
      </c>
      <c r="S206" s="70">
        <f>'март (3 цк)'!S254</f>
        <v>1047.82</v>
      </c>
      <c r="T206" s="70">
        <f>'март (3 цк)'!T254</f>
        <v>1042.8599999999999</v>
      </c>
      <c r="U206" s="70">
        <f>'март (3 цк)'!U254</f>
        <v>1035.81</v>
      </c>
      <c r="V206" s="70">
        <f>'март (3 цк)'!V254</f>
        <v>1015.21</v>
      </c>
      <c r="W206" s="70">
        <f>'март (3 цк)'!W254</f>
        <v>1039.81</v>
      </c>
      <c r="X206" s="70">
        <f>'март (3 цк)'!X254</f>
        <v>1032.47</v>
      </c>
      <c r="Y206" s="70">
        <f>'март (3 цк)'!Y254</f>
        <v>1027.3900000000001</v>
      </c>
    </row>
    <row r="207" spans="1:25" s="62" customFormat="1" ht="18.75" customHeight="1" outlineLevel="1" x14ac:dyDescent="0.2">
      <c r="A207" s="57" t="s">
        <v>9</v>
      </c>
      <c r="B207" s="76">
        <v>64.77</v>
      </c>
      <c r="C207" s="74">
        <v>64.77</v>
      </c>
      <c r="D207" s="74">
        <v>64.77</v>
      </c>
      <c r="E207" s="74">
        <v>64.77</v>
      </c>
      <c r="F207" s="74">
        <v>64.77</v>
      </c>
      <c r="G207" s="74">
        <v>64.77</v>
      </c>
      <c r="H207" s="74">
        <v>64.77</v>
      </c>
      <c r="I207" s="74">
        <v>64.77</v>
      </c>
      <c r="J207" s="74">
        <v>64.77</v>
      </c>
      <c r="K207" s="74">
        <v>64.77</v>
      </c>
      <c r="L207" s="74">
        <v>64.77</v>
      </c>
      <c r="M207" s="74">
        <v>64.77</v>
      </c>
      <c r="N207" s="74">
        <v>64.77</v>
      </c>
      <c r="O207" s="74">
        <v>64.77</v>
      </c>
      <c r="P207" s="74">
        <v>64.77</v>
      </c>
      <c r="Q207" s="74">
        <v>64.77</v>
      </c>
      <c r="R207" s="74">
        <v>64.77</v>
      </c>
      <c r="S207" s="74">
        <v>64.77</v>
      </c>
      <c r="T207" s="74">
        <v>64.77</v>
      </c>
      <c r="U207" s="74">
        <v>64.77</v>
      </c>
      <c r="V207" s="74">
        <v>64.77</v>
      </c>
      <c r="W207" s="74">
        <v>64.77</v>
      </c>
      <c r="X207" s="74">
        <v>64.77</v>
      </c>
      <c r="Y207" s="81">
        <v>64.77</v>
      </c>
    </row>
    <row r="208" spans="1:25" s="62" customFormat="1" ht="18.75" customHeight="1" outlineLevel="1" thickBot="1" x14ac:dyDescent="0.25">
      <c r="A208" s="147" t="s">
        <v>11</v>
      </c>
      <c r="B208" s="77">
        <v>2.496</v>
      </c>
      <c r="C208" s="75">
        <v>2.496</v>
      </c>
      <c r="D208" s="75">
        <v>2.496</v>
      </c>
      <c r="E208" s="75">
        <v>2.496</v>
      </c>
      <c r="F208" s="75">
        <v>2.496</v>
      </c>
      <c r="G208" s="75">
        <v>2.496</v>
      </c>
      <c r="H208" s="75">
        <v>2.496</v>
      </c>
      <c r="I208" s="75">
        <v>2.496</v>
      </c>
      <c r="J208" s="75">
        <v>2.496</v>
      </c>
      <c r="K208" s="75">
        <v>2.496</v>
      </c>
      <c r="L208" s="75">
        <v>2.496</v>
      </c>
      <c r="M208" s="75">
        <v>2.496</v>
      </c>
      <c r="N208" s="75">
        <v>2.496</v>
      </c>
      <c r="O208" s="75">
        <v>2.496</v>
      </c>
      <c r="P208" s="75">
        <v>2.496</v>
      </c>
      <c r="Q208" s="75">
        <v>2.496</v>
      </c>
      <c r="R208" s="75">
        <v>2.496</v>
      </c>
      <c r="S208" s="75">
        <v>2.496</v>
      </c>
      <c r="T208" s="75">
        <v>2.496</v>
      </c>
      <c r="U208" s="75">
        <v>2.496</v>
      </c>
      <c r="V208" s="75">
        <v>2.496</v>
      </c>
      <c r="W208" s="75">
        <v>2.496</v>
      </c>
      <c r="X208" s="75">
        <v>2.496</v>
      </c>
      <c r="Y208" s="82">
        <v>2.496</v>
      </c>
    </row>
    <row r="209" spans="1:25" s="62" customFormat="1" ht="18.75" customHeight="1" thickBot="1" x14ac:dyDescent="0.25">
      <c r="A209" s="112">
        <v>19</v>
      </c>
      <c r="B209" s="101">
        <f t="shared" ref="B209:Y209" si="49">SUM(B210:B212)</f>
        <v>1003.606</v>
      </c>
      <c r="C209" s="102">
        <f t="shared" si="49"/>
        <v>1002.516</v>
      </c>
      <c r="D209" s="102">
        <f t="shared" si="49"/>
        <v>1000.1759999999999</v>
      </c>
      <c r="E209" s="103">
        <f t="shared" si="49"/>
        <v>1015.1959999999999</v>
      </c>
      <c r="F209" s="103">
        <f t="shared" si="49"/>
        <v>1011.4159999999999</v>
      </c>
      <c r="G209" s="103">
        <f t="shared" si="49"/>
        <v>1019.0459999999999</v>
      </c>
      <c r="H209" s="103">
        <f t="shared" si="49"/>
        <v>1022.4459999999999</v>
      </c>
      <c r="I209" s="103">
        <f t="shared" si="49"/>
        <v>1015.996</v>
      </c>
      <c r="J209" s="103">
        <f t="shared" si="49"/>
        <v>1006.116</v>
      </c>
      <c r="K209" s="104">
        <f t="shared" si="49"/>
        <v>1000.136</v>
      </c>
      <c r="L209" s="103">
        <f t="shared" si="49"/>
        <v>1000.996</v>
      </c>
      <c r="M209" s="105">
        <f t="shared" si="49"/>
        <v>1000.496</v>
      </c>
      <c r="N209" s="104">
        <f t="shared" si="49"/>
        <v>1022.0359999999999</v>
      </c>
      <c r="O209" s="103">
        <f t="shared" si="49"/>
        <v>1008.096</v>
      </c>
      <c r="P209" s="105">
        <f t="shared" si="49"/>
        <v>1012.276</v>
      </c>
      <c r="Q209" s="106">
        <f t="shared" si="49"/>
        <v>1022.846</v>
      </c>
      <c r="R209" s="103">
        <f t="shared" si="49"/>
        <v>1024.826</v>
      </c>
      <c r="S209" s="106">
        <f t="shared" si="49"/>
        <v>1036.4960000000001</v>
      </c>
      <c r="T209" s="103">
        <f t="shared" si="49"/>
        <v>1021.146</v>
      </c>
      <c r="U209" s="102">
        <f t="shared" si="49"/>
        <v>1021.506</v>
      </c>
      <c r="V209" s="102">
        <f t="shared" si="49"/>
        <v>1009.756</v>
      </c>
      <c r="W209" s="102">
        <f t="shared" si="49"/>
        <v>1011.596</v>
      </c>
      <c r="X209" s="102">
        <f t="shared" si="49"/>
        <v>1011.386</v>
      </c>
      <c r="Y209" s="107">
        <f t="shared" si="49"/>
        <v>1012.4459999999999</v>
      </c>
    </row>
    <row r="210" spans="1:25" s="62" customFormat="1" ht="18.75" customHeight="1" outlineLevel="1" x14ac:dyDescent="0.2">
      <c r="A210" s="160" t="s">
        <v>8</v>
      </c>
      <c r="B210" s="70">
        <f>'март (3 цк)'!B259</f>
        <v>936.34</v>
      </c>
      <c r="C210" s="70">
        <f>'март (3 цк)'!C259</f>
        <v>935.25</v>
      </c>
      <c r="D210" s="70">
        <f>'март (3 цк)'!D259</f>
        <v>932.91</v>
      </c>
      <c r="E210" s="70">
        <f>'март (3 цк)'!E259</f>
        <v>947.93</v>
      </c>
      <c r="F210" s="70">
        <f>'март (3 цк)'!F259</f>
        <v>944.15</v>
      </c>
      <c r="G210" s="70">
        <f>'март (3 цк)'!G259</f>
        <v>951.78</v>
      </c>
      <c r="H210" s="70">
        <f>'март (3 цк)'!H259</f>
        <v>955.18</v>
      </c>
      <c r="I210" s="70">
        <f>'март (3 цк)'!I259</f>
        <v>948.73</v>
      </c>
      <c r="J210" s="70">
        <f>'март (3 цк)'!J259</f>
        <v>938.85</v>
      </c>
      <c r="K210" s="70">
        <f>'март (3 цк)'!K259</f>
        <v>932.87</v>
      </c>
      <c r="L210" s="70">
        <f>'март (3 цк)'!L259</f>
        <v>933.73</v>
      </c>
      <c r="M210" s="70">
        <f>'март (3 цк)'!M259</f>
        <v>933.23</v>
      </c>
      <c r="N210" s="70">
        <f>'март (3 цк)'!N259</f>
        <v>954.77</v>
      </c>
      <c r="O210" s="70">
        <f>'март (3 цк)'!O259</f>
        <v>940.83</v>
      </c>
      <c r="P210" s="70">
        <f>'март (3 цк)'!P259</f>
        <v>945.01</v>
      </c>
      <c r="Q210" s="70">
        <f>'март (3 цк)'!Q259</f>
        <v>955.58</v>
      </c>
      <c r="R210" s="70">
        <f>'март (3 цк)'!R259</f>
        <v>957.56</v>
      </c>
      <c r="S210" s="70">
        <f>'март (3 цк)'!S259</f>
        <v>969.23</v>
      </c>
      <c r="T210" s="70">
        <f>'март (3 цк)'!T259</f>
        <v>953.88</v>
      </c>
      <c r="U210" s="70">
        <f>'март (3 цк)'!U259</f>
        <v>954.24</v>
      </c>
      <c r="V210" s="70">
        <f>'март (3 цк)'!V259</f>
        <v>942.49</v>
      </c>
      <c r="W210" s="70">
        <f>'март (3 цк)'!W259</f>
        <v>944.33</v>
      </c>
      <c r="X210" s="70">
        <f>'март (3 цк)'!X259</f>
        <v>944.12</v>
      </c>
      <c r="Y210" s="70">
        <f>'март (3 цк)'!Y259</f>
        <v>945.18</v>
      </c>
    </row>
    <row r="211" spans="1:25" s="62" customFormat="1" ht="18.75" customHeight="1" outlineLevel="1" x14ac:dyDescent="0.2">
      <c r="A211" s="53" t="s">
        <v>9</v>
      </c>
      <c r="B211" s="76">
        <v>64.77</v>
      </c>
      <c r="C211" s="74">
        <v>64.77</v>
      </c>
      <c r="D211" s="74">
        <v>64.77</v>
      </c>
      <c r="E211" s="74">
        <v>64.77</v>
      </c>
      <c r="F211" s="74">
        <v>64.77</v>
      </c>
      <c r="G211" s="74">
        <v>64.77</v>
      </c>
      <c r="H211" s="74">
        <v>64.77</v>
      </c>
      <c r="I211" s="74">
        <v>64.77</v>
      </c>
      <c r="J211" s="74">
        <v>64.77</v>
      </c>
      <c r="K211" s="74">
        <v>64.77</v>
      </c>
      <c r="L211" s="74">
        <v>64.77</v>
      </c>
      <c r="M211" s="74">
        <v>64.77</v>
      </c>
      <c r="N211" s="74">
        <v>64.77</v>
      </c>
      <c r="O211" s="74">
        <v>64.77</v>
      </c>
      <c r="P211" s="74">
        <v>64.77</v>
      </c>
      <c r="Q211" s="74">
        <v>64.77</v>
      </c>
      <c r="R211" s="74">
        <v>64.77</v>
      </c>
      <c r="S211" s="74">
        <v>64.77</v>
      </c>
      <c r="T211" s="74">
        <v>64.77</v>
      </c>
      <c r="U211" s="74">
        <v>64.77</v>
      </c>
      <c r="V211" s="74">
        <v>64.77</v>
      </c>
      <c r="W211" s="74">
        <v>64.77</v>
      </c>
      <c r="X211" s="74">
        <v>64.77</v>
      </c>
      <c r="Y211" s="81">
        <v>64.77</v>
      </c>
    </row>
    <row r="212" spans="1:25" s="62" customFormat="1" ht="18.75" customHeight="1" outlineLevel="1" thickBot="1" x14ac:dyDescent="0.25">
      <c r="A212" s="161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thickBot="1" x14ac:dyDescent="0.25">
      <c r="A213" s="109">
        <v>20</v>
      </c>
      <c r="B213" s="101">
        <f t="shared" ref="B213:Y213" si="50">SUM(B214:B216)</f>
        <v>991.32599999999991</v>
      </c>
      <c r="C213" s="102">
        <f t="shared" si="50"/>
        <v>989.52599999999995</v>
      </c>
      <c r="D213" s="102">
        <f t="shared" si="50"/>
        <v>995.87599999999998</v>
      </c>
      <c r="E213" s="103">
        <f t="shared" si="50"/>
        <v>1006.706</v>
      </c>
      <c r="F213" s="103">
        <f t="shared" si="50"/>
        <v>992.28599999999994</v>
      </c>
      <c r="G213" s="103">
        <f t="shared" si="50"/>
        <v>998.08600000000001</v>
      </c>
      <c r="H213" s="103">
        <f t="shared" si="50"/>
        <v>1003.506</v>
      </c>
      <c r="I213" s="103">
        <f t="shared" si="50"/>
        <v>997.37599999999998</v>
      </c>
      <c r="J213" s="103">
        <f t="shared" si="50"/>
        <v>1306.546</v>
      </c>
      <c r="K213" s="104">
        <f t="shared" si="50"/>
        <v>983.58600000000001</v>
      </c>
      <c r="L213" s="103">
        <f t="shared" si="50"/>
        <v>1288.2760000000001</v>
      </c>
      <c r="M213" s="105">
        <f t="shared" si="50"/>
        <v>987.31599999999992</v>
      </c>
      <c r="N213" s="104">
        <f t="shared" si="50"/>
        <v>994.81599999999992</v>
      </c>
      <c r="O213" s="103">
        <f t="shared" si="50"/>
        <v>990.69599999999991</v>
      </c>
      <c r="P213" s="105">
        <f t="shared" si="50"/>
        <v>991.11599999999999</v>
      </c>
      <c r="Q213" s="106">
        <f t="shared" si="50"/>
        <v>1002.6859999999999</v>
      </c>
      <c r="R213" s="103">
        <f t="shared" si="50"/>
        <v>1000.8059999999999</v>
      </c>
      <c r="S213" s="106">
        <f t="shared" si="50"/>
        <v>1002.9159999999999</v>
      </c>
      <c r="T213" s="103">
        <f t="shared" si="50"/>
        <v>992.07599999999991</v>
      </c>
      <c r="U213" s="102">
        <f t="shared" si="50"/>
        <v>984.81599999999992</v>
      </c>
      <c r="V213" s="102">
        <f t="shared" si="50"/>
        <v>980.64599999999996</v>
      </c>
      <c r="W213" s="102">
        <f t="shared" si="50"/>
        <v>984.02599999999995</v>
      </c>
      <c r="X213" s="102">
        <f t="shared" si="50"/>
        <v>980.87599999999998</v>
      </c>
      <c r="Y213" s="107">
        <f t="shared" si="50"/>
        <v>978.86599999999999</v>
      </c>
    </row>
    <row r="214" spans="1:25" s="62" customFormat="1" ht="18.75" customHeight="1" outlineLevel="1" x14ac:dyDescent="0.2">
      <c r="A214" s="160" t="s">
        <v>8</v>
      </c>
      <c r="B214" s="70">
        <f>'март (3 цк)'!B264</f>
        <v>924.06</v>
      </c>
      <c r="C214" s="70">
        <f>'март (3 цк)'!C264</f>
        <v>922.26</v>
      </c>
      <c r="D214" s="70">
        <f>'март (3 цк)'!D264</f>
        <v>928.61</v>
      </c>
      <c r="E214" s="70">
        <f>'март (3 цк)'!E264</f>
        <v>939.44</v>
      </c>
      <c r="F214" s="70">
        <f>'март (3 цк)'!F264</f>
        <v>925.02</v>
      </c>
      <c r="G214" s="70">
        <f>'март (3 цк)'!G264</f>
        <v>930.82</v>
      </c>
      <c r="H214" s="70">
        <f>'март (3 цк)'!H264</f>
        <v>936.24</v>
      </c>
      <c r="I214" s="70">
        <f>'март (3 цк)'!I264</f>
        <v>930.11</v>
      </c>
      <c r="J214" s="70">
        <f>'март (3 цк)'!J264</f>
        <v>1239.28</v>
      </c>
      <c r="K214" s="70">
        <f>'март (3 цк)'!K264</f>
        <v>916.32</v>
      </c>
      <c r="L214" s="70">
        <f>'март (3 цк)'!L264</f>
        <v>1221.01</v>
      </c>
      <c r="M214" s="70">
        <f>'март (3 цк)'!M264</f>
        <v>920.05</v>
      </c>
      <c r="N214" s="70">
        <f>'март (3 цк)'!N264</f>
        <v>927.55</v>
      </c>
      <c r="O214" s="70">
        <f>'март (3 цк)'!O264</f>
        <v>923.43</v>
      </c>
      <c r="P214" s="70">
        <f>'март (3 цк)'!P264</f>
        <v>923.85</v>
      </c>
      <c r="Q214" s="70">
        <f>'март (3 цк)'!Q264</f>
        <v>935.42</v>
      </c>
      <c r="R214" s="70">
        <f>'март (3 цк)'!R264</f>
        <v>933.54</v>
      </c>
      <c r="S214" s="70">
        <f>'март (3 цк)'!S264</f>
        <v>935.65</v>
      </c>
      <c r="T214" s="70">
        <f>'март (3 цк)'!T264</f>
        <v>924.81</v>
      </c>
      <c r="U214" s="70">
        <f>'март (3 цк)'!U264</f>
        <v>917.55</v>
      </c>
      <c r="V214" s="70">
        <f>'март (3 цк)'!V264</f>
        <v>913.38</v>
      </c>
      <c r="W214" s="70">
        <f>'март (3 цк)'!W264</f>
        <v>916.76</v>
      </c>
      <c r="X214" s="70">
        <f>'март (3 цк)'!X264</f>
        <v>913.61</v>
      </c>
      <c r="Y214" s="70">
        <f>'март (3 цк)'!Y264</f>
        <v>911.6</v>
      </c>
    </row>
    <row r="215" spans="1:25" s="62" customFormat="1" ht="18.75" customHeight="1" outlineLevel="1" x14ac:dyDescent="0.2">
      <c r="A215" s="53" t="s">
        <v>9</v>
      </c>
      <c r="B215" s="76">
        <v>64.77</v>
      </c>
      <c r="C215" s="74">
        <v>64.77</v>
      </c>
      <c r="D215" s="74">
        <v>64.77</v>
      </c>
      <c r="E215" s="74">
        <v>64.77</v>
      </c>
      <c r="F215" s="74">
        <v>64.77</v>
      </c>
      <c r="G215" s="74">
        <v>64.77</v>
      </c>
      <c r="H215" s="74">
        <v>64.77</v>
      </c>
      <c r="I215" s="74">
        <v>64.77</v>
      </c>
      <c r="J215" s="74">
        <v>64.77</v>
      </c>
      <c r="K215" s="74">
        <v>64.77</v>
      </c>
      <c r="L215" s="74">
        <v>64.77</v>
      </c>
      <c r="M215" s="74">
        <v>64.77</v>
      </c>
      <c r="N215" s="74">
        <v>64.77</v>
      </c>
      <c r="O215" s="74">
        <v>64.77</v>
      </c>
      <c r="P215" s="74">
        <v>64.77</v>
      </c>
      <c r="Q215" s="74">
        <v>64.77</v>
      </c>
      <c r="R215" s="74">
        <v>64.77</v>
      </c>
      <c r="S215" s="74">
        <v>64.77</v>
      </c>
      <c r="T215" s="74">
        <v>64.77</v>
      </c>
      <c r="U215" s="74">
        <v>64.77</v>
      </c>
      <c r="V215" s="74">
        <v>64.77</v>
      </c>
      <c r="W215" s="74">
        <v>64.77</v>
      </c>
      <c r="X215" s="74">
        <v>64.77</v>
      </c>
      <c r="Y215" s="81">
        <v>64.77</v>
      </c>
    </row>
    <row r="216" spans="1:25" s="62" customFormat="1" ht="18.75" customHeight="1" outlineLevel="1" thickBot="1" x14ac:dyDescent="0.25">
      <c r="A216" s="161" t="s">
        <v>11</v>
      </c>
      <c r="B216" s="77">
        <v>2.496</v>
      </c>
      <c r="C216" s="75">
        <v>2.496</v>
      </c>
      <c r="D216" s="75">
        <v>2.496</v>
      </c>
      <c r="E216" s="75">
        <v>2.496</v>
      </c>
      <c r="F216" s="75">
        <v>2.496</v>
      </c>
      <c r="G216" s="75">
        <v>2.496</v>
      </c>
      <c r="H216" s="75">
        <v>2.496</v>
      </c>
      <c r="I216" s="75">
        <v>2.496</v>
      </c>
      <c r="J216" s="75">
        <v>2.496</v>
      </c>
      <c r="K216" s="75">
        <v>2.496</v>
      </c>
      <c r="L216" s="75">
        <v>2.496</v>
      </c>
      <c r="M216" s="75">
        <v>2.496</v>
      </c>
      <c r="N216" s="75">
        <v>2.496</v>
      </c>
      <c r="O216" s="75">
        <v>2.496</v>
      </c>
      <c r="P216" s="75">
        <v>2.496</v>
      </c>
      <c r="Q216" s="75">
        <v>2.496</v>
      </c>
      <c r="R216" s="75">
        <v>2.496</v>
      </c>
      <c r="S216" s="75">
        <v>2.496</v>
      </c>
      <c r="T216" s="75">
        <v>2.496</v>
      </c>
      <c r="U216" s="75">
        <v>2.496</v>
      </c>
      <c r="V216" s="75">
        <v>2.496</v>
      </c>
      <c r="W216" s="75">
        <v>2.496</v>
      </c>
      <c r="X216" s="75">
        <v>2.496</v>
      </c>
      <c r="Y216" s="82">
        <v>2.496</v>
      </c>
    </row>
    <row r="217" spans="1:25" s="62" customFormat="1" ht="18.75" customHeight="1" thickBot="1" x14ac:dyDescent="0.25">
      <c r="A217" s="100">
        <v>21</v>
      </c>
      <c r="B217" s="101">
        <f t="shared" ref="B217:Y217" si="51">SUM(B218:B220)</f>
        <v>1125.1760000000002</v>
      </c>
      <c r="C217" s="102">
        <f t="shared" si="51"/>
        <v>1100.376</v>
      </c>
      <c r="D217" s="102">
        <f t="shared" si="51"/>
        <v>1119.4760000000001</v>
      </c>
      <c r="E217" s="103">
        <f t="shared" si="51"/>
        <v>1124.5360000000001</v>
      </c>
      <c r="F217" s="103">
        <f t="shared" si="51"/>
        <v>1103.6460000000002</v>
      </c>
      <c r="G217" s="103">
        <f t="shared" si="51"/>
        <v>1113.886</v>
      </c>
      <c r="H217" s="103">
        <f t="shared" si="51"/>
        <v>1113.2760000000001</v>
      </c>
      <c r="I217" s="103">
        <f t="shared" si="51"/>
        <v>1113.4460000000001</v>
      </c>
      <c r="J217" s="103">
        <f t="shared" si="51"/>
        <v>1109.876</v>
      </c>
      <c r="K217" s="104">
        <f t="shared" si="51"/>
        <v>1106.876</v>
      </c>
      <c r="L217" s="103">
        <f t="shared" si="51"/>
        <v>1109.796</v>
      </c>
      <c r="M217" s="105">
        <f t="shared" si="51"/>
        <v>1105.4260000000002</v>
      </c>
      <c r="N217" s="104">
        <f t="shared" si="51"/>
        <v>1128.2160000000001</v>
      </c>
      <c r="O217" s="103">
        <f t="shared" si="51"/>
        <v>1110.056</v>
      </c>
      <c r="P217" s="105">
        <f t="shared" si="51"/>
        <v>1125.7560000000001</v>
      </c>
      <c r="Q217" s="106">
        <f t="shared" si="51"/>
        <v>1125.7860000000001</v>
      </c>
      <c r="R217" s="103">
        <f t="shared" si="51"/>
        <v>1133.606</v>
      </c>
      <c r="S217" s="106">
        <f t="shared" si="51"/>
        <v>1133.106</v>
      </c>
      <c r="T217" s="103">
        <f t="shared" si="51"/>
        <v>1128.9260000000002</v>
      </c>
      <c r="U217" s="102">
        <f t="shared" si="51"/>
        <v>1142.126</v>
      </c>
      <c r="V217" s="102">
        <f t="shared" si="51"/>
        <v>1131.4660000000001</v>
      </c>
      <c r="W217" s="102">
        <f t="shared" si="51"/>
        <v>1138.7660000000001</v>
      </c>
      <c r="X217" s="102">
        <f t="shared" si="51"/>
        <v>1127.2460000000001</v>
      </c>
      <c r="Y217" s="107">
        <f t="shared" si="51"/>
        <v>1130.386</v>
      </c>
    </row>
    <row r="218" spans="1:25" s="62" customFormat="1" ht="18.75" customHeight="1" outlineLevel="1" x14ac:dyDescent="0.2">
      <c r="A218" s="160" t="s">
        <v>8</v>
      </c>
      <c r="B218" s="70">
        <f>'март (3 цк)'!B269</f>
        <v>1057.9100000000001</v>
      </c>
      <c r="C218" s="70">
        <f>'март (3 цк)'!C269</f>
        <v>1033.1099999999999</v>
      </c>
      <c r="D218" s="70">
        <f>'март (3 цк)'!D269</f>
        <v>1052.21</v>
      </c>
      <c r="E218" s="70">
        <f>'март (3 цк)'!E269</f>
        <v>1057.27</v>
      </c>
      <c r="F218" s="70">
        <f>'март (3 цк)'!F269</f>
        <v>1036.3800000000001</v>
      </c>
      <c r="G218" s="70">
        <f>'март (3 цк)'!G269</f>
        <v>1046.6199999999999</v>
      </c>
      <c r="H218" s="70">
        <f>'март (3 цк)'!H269</f>
        <v>1046.01</v>
      </c>
      <c r="I218" s="70">
        <f>'март (3 цк)'!I269</f>
        <v>1046.18</v>
      </c>
      <c r="J218" s="70">
        <f>'март (3 цк)'!J269</f>
        <v>1042.6099999999999</v>
      </c>
      <c r="K218" s="70">
        <f>'март (3 цк)'!K269</f>
        <v>1039.6099999999999</v>
      </c>
      <c r="L218" s="70">
        <f>'март (3 цк)'!L269</f>
        <v>1042.53</v>
      </c>
      <c r="M218" s="70">
        <f>'март (3 цк)'!M269</f>
        <v>1038.1600000000001</v>
      </c>
      <c r="N218" s="70">
        <f>'март (3 цк)'!N269</f>
        <v>1060.95</v>
      </c>
      <c r="O218" s="70">
        <f>'март (3 цк)'!O269</f>
        <v>1042.79</v>
      </c>
      <c r="P218" s="70">
        <f>'март (3 цк)'!P269</f>
        <v>1058.49</v>
      </c>
      <c r="Q218" s="70">
        <f>'март (3 цк)'!Q269</f>
        <v>1058.52</v>
      </c>
      <c r="R218" s="70">
        <f>'март (3 цк)'!R269</f>
        <v>1066.3399999999999</v>
      </c>
      <c r="S218" s="70">
        <f>'март (3 цк)'!S269</f>
        <v>1065.8399999999999</v>
      </c>
      <c r="T218" s="70">
        <f>'март (3 цк)'!T269</f>
        <v>1061.6600000000001</v>
      </c>
      <c r="U218" s="70">
        <f>'март (3 цк)'!U269</f>
        <v>1074.8599999999999</v>
      </c>
      <c r="V218" s="70">
        <f>'март (3 цк)'!V269</f>
        <v>1064.2</v>
      </c>
      <c r="W218" s="70">
        <f>'март (3 цк)'!W269</f>
        <v>1071.5</v>
      </c>
      <c r="X218" s="70">
        <f>'март (3 цк)'!X269</f>
        <v>1059.98</v>
      </c>
      <c r="Y218" s="70">
        <f>'март (3 цк)'!Y269</f>
        <v>1063.1199999999999</v>
      </c>
    </row>
    <row r="219" spans="1:25" s="62" customFormat="1" ht="18.75" customHeight="1" outlineLevel="1" x14ac:dyDescent="0.2">
      <c r="A219" s="53" t="s">
        <v>9</v>
      </c>
      <c r="B219" s="76">
        <v>64.77</v>
      </c>
      <c r="C219" s="74">
        <v>64.77</v>
      </c>
      <c r="D219" s="74">
        <v>64.77</v>
      </c>
      <c r="E219" s="74">
        <v>64.77</v>
      </c>
      <c r="F219" s="74">
        <v>64.77</v>
      </c>
      <c r="G219" s="74">
        <v>64.77</v>
      </c>
      <c r="H219" s="74">
        <v>64.77</v>
      </c>
      <c r="I219" s="74">
        <v>64.77</v>
      </c>
      <c r="J219" s="74">
        <v>64.77</v>
      </c>
      <c r="K219" s="74">
        <v>64.77</v>
      </c>
      <c r="L219" s="74">
        <v>64.77</v>
      </c>
      <c r="M219" s="74">
        <v>64.77</v>
      </c>
      <c r="N219" s="74">
        <v>64.77</v>
      </c>
      <c r="O219" s="74">
        <v>64.77</v>
      </c>
      <c r="P219" s="74">
        <v>64.77</v>
      </c>
      <c r="Q219" s="74">
        <v>64.77</v>
      </c>
      <c r="R219" s="74">
        <v>64.77</v>
      </c>
      <c r="S219" s="74">
        <v>64.77</v>
      </c>
      <c r="T219" s="74">
        <v>64.77</v>
      </c>
      <c r="U219" s="74">
        <v>64.77</v>
      </c>
      <c r="V219" s="74">
        <v>64.77</v>
      </c>
      <c r="W219" s="74">
        <v>64.77</v>
      </c>
      <c r="X219" s="74">
        <v>64.77</v>
      </c>
      <c r="Y219" s="81">
        <v>64.77</v>
      </c>
    </row>
    <row r="220" spans="1:25" s="62" customFormat="1" ht="18.75" customHeight="1" outlineLevel="1" thickBot="1" x14ac:dyDescent="0.25">
      <c r="A220" s="161" t="s">
        <v>11</v>
      </c>
      <c r="B220" s="77">
        <v>2.496</v>
      </c>
      <c r="C220" s="75">
        <v>2.496</v>
      </c>
      <c r="D220" s="75">
        <v>2.496</v>
      </c>
      <c r="E220" s="75">
        <v>2.496</v>
      </c>
      <c r="F220" s="75">
        <v>2.496</v>
      </c>
      <c r="G220" s="75">
        <v>2.496</v>
      </c>
      <c r="H220" s="75">
        <v>2.496</v>
      </c>
      <c r="I220" s="75">
        <v>2.496</v>
      </c>
      <c r="J220" s="75">
        <v>2.496</v>
      </c>
      <c r="K220" s="75">
        <v>2.496</v>
      </c>
      <c r="L220" s="75">
        <v>2.496</v>
      </c>
      <c r="M220" s="75">
        <v>2.496</v>
      </c>
      <c r="N220" s="75">
        <v>2.496</v>
      </c>
      <c r="O220" s="75">
        <v>2.496</v>
      </c>
      <c r="P220" s="75">
        <v>2.496</v>
      </c>
      <c r="Q220" s="75">
        <v>2.496</v>
      </c>
      <c r="R220" s="75">
        <v>2.496</v>
      </c>
      <c r="S220" s="75">
        <v>2.496</v>
      </c>
      <c r="T220" s="75">
        <v>2.496</v>
      </c>
      <c r="U220" s="75">
        <v>2.496</v>
      </c>
      <c r="V220" s="75">
        <v>2.496</v>
      </c>
      <c r="W220" s="75">
        <v>2.496</v>
      </c>
      <c r="X220" s="75">
        <v>2.496</v>
      </c>
      <c r="Y220" s="82">
        <v>2.496</v>
      </c>
    </row>
    <row r="221" spans="1:25" s="62" customFormat="1" ht="18.75" customHeight="1" thickBot="1" x14ac:dyDescent="0.25">
      <c r="A221" s="109">
        <v>22</v>
      </c>
      <c r="B221" s="101">
        <f t="shared" ref="B221:Y221" si="52">SUM(B222:B224)</f>
        <v>1144.606</v>
      </c>
      <c r="C221" s="102">
        <f t="shared" si="52"/>
        <v>1150.366</v>
      </c>
      <c r="D221" s="102">
        <f t="shared" si="52"/>
        <v>1139.546</v>
      </c>
      <c r="E221" s="103">
        <f t="shared" si="52"/>
        <v>1149.4760000000001</v>
      </c>
      <c r="F221" s="103">
        <f t="shared" si="52"/>
        <v>1137.7660000000001</v>
      </c>
      <c r="G221" s="103">
        <f t="shared" si="52"/>
        <v>1145.606</v>
      </c>
      <c r="H221" s="103">
        <f t="shared" si="52"/>
        <v>1124.836</v>
      </c>
      <c r="I221" s="103">
        <f t="shared" si="52"/>
        <v>1366.7460000000001</v>
      </c>
      <c r="J221" s="103">
        <f t="shared" si="52"/>
        <v>1345.856</v>
      </c>
      <c r="K221" s="104">
        <f t="shared" si="52"/>
        <v>1321.1760000000002</v>
      </c>
      <c r="L221" s="103">
        <f t="shared" si="52"/>
        <v>1319.6760000000002</v>
      </c>
      <c r="M221" s="105">
        <f t="shared" si="52"/>
        <v>1127.316</v>
      </c>
      <c r="N221" s="104">
        <f t="shared" si="52"/>
        <v>1132.7860000000001</v>
      </c>
      <c r="O221" s="103">
        <f t="shared" si="52"/>
        <v>1138.586</v>
      </c>
      <c r="P221" s="105">
        <f t="shared" si="52"/>
        <v>1130.866</v>
      </c>
      <c r="Q221" s="106">
        <f t="shared" si="52"/>
        <v>1146.4660000000001</v>
      </c>
      <c r="R221" s="103">
        <f t="shared" si="52"/>
        <v>1143.4360000000001</v>
      </c>
      <c r="S221" s="106">
        <f t="shared" si="52"/>
        <v>1143.6760000000002</v>
      </c>
      <c r="T221" s="103">
        <f t="shared" si="52"/>
        <v>1141.816</v>
      </c>
      <c r="U221" s="102">
        <f t="shared" si="52"/>
        <v>1140.836</v>
      </c>
      <c r="V221" s="102">
        <f t="shared" si="52"/>
        <v>1131.9760000000001</v>
      </c>
      <c r="W221" s="102">
        <f t="shared" si="52"/>
        <v>1212.5060000000001</v>
      </c>
      <c r="X221" s="102">
        <f t="shared" si="52"/>
        <v>1217.1860000000001</v>
      </c>
      <c r="Y221" s="107">
        <f t="shared" si="52"/>
        <v>1135.346</v>
      </c>
    </row>
    <row r="222" spans="1:25" s="62" customFormat="1" ht="18.75" customHeight="1" outlineLevel="1" x14ac:dyDescent="0.2">
      <c r="A222" s="160" t="s">
        <v>8</v>
      </c>
      <c r="B222" s="70">
        <f>'март (3 цк)'!B274</f>
        <v>1077.3399999999999</v>
      </c>
      <c r="C222" s="70">
        <f>'март (3 цк)'!C274</f>
        <v>1083.0999999999999</v>
      </c>
      <c r="D222" s="70">
        <f>'март (3 цк)'!D274</f>
        <v>1072.28</v>
      </c>
      <c r="E222" s="70">
        <f>'март (3 цк)'!E274</f>
        <v>1082.21</v>
      </c>
      <c r="F222" s="70">
        <f>'март (3 цк)'!F274</f>
        <v>1070.5</v>
      </c>
      <c r="G222" s="70">
        <f>'март (3 цк)'!G274</f>
        <v>1078.3399999999999</v>
      </c>
      <c r="H222" s="70">
        <f>'март (3 цк)'!H274</f>
        <v>1057.57</v>
      </c>
      <c r="I222" s="70">
        <f>'март (3 цк)'!I274</f>
        <v>1299.48</v>
      </c>
      <c r="J222" s="70">
        <f>'март (3 цк)'!J274</f>
        <v>1278.5899999999999</v>
      </c>
      <c r="K222" s="70">
        <f>'март (3 цк)'!K274</f>
        <v>1253.9100000000001</v>
      </c>
      <c r="L222" s="70">
        <f>'март (3 цк)'!L274</f>
        <v>1252.4100000000001</v>
      </c>
      <c r="M222" s="70">
        <f>'март (3 цк)'!M274</f>
        <v>1060.05</v>
      </c>
      <c r="N222" s="70">
        <f>'март (3 цк)'!N274</f>
        <v>1065.52</v>
      </c>
      <c r="O222" s="70">
        <f>'март (3 цк)'!O274</f>
        <v>1071.32</v>
      </c>
      <c r="P222" s="70">
        <f>'март (3 цк)'!P274</f>
        <v>1063.5999999999999</v>
      </c>
      <c r="Q222" s="70">
        <f>'март (3 цк)'!Q274</f>
        <v>1079.2</v>
      </c>
      <c r="R222" s="70">
        <f>'март (3 цк)'!R274</f>
        <v>1076.17</v>
      </c>
      <c r="S222" s="70">
        <f>'март (3 цк)'!S274</f>
        <v>1076.4100000000001</v>
      </c>
      <c r="T222" s="70">
        <f>'март (3 цк)'!T274</f>
        <v>1074.55</v>
      </c>
      <c r="U222" s="70">
        <f>'март (3 цк)'!U274</f>
        <v>1073.57</v>
      </c>
      <c r="V222" s="70">
        <f>'март (3 цк)'!V274</f>
        <v>1064.71</v>
      </c>
      <c r="W222" s="70">
        <f>'март (3 цк)'!W274</f>
        <v>1145.24</v>
      </c>
      <c r="X222" s="70">
        <f>'март (3 цк)'!X274</f>
        <v>1149.92</v>
      </c>
      <c r="Y222" s="70">
        <f>'март (3 цк)'!Y274</f>
        <v>1068.08</v>
      </c>
    </row>
    <row r="223" spans="1:25" s="62" customFormat="1" ht="18.75" customHeight="1" outlineLevel="1" x14ac:dyDescent="0.2">
      <c r="A223" s="53" t="s">
        <v>9</v>
      </c>
      <c r="B223" s="76">
        <v>64.77</v>
      </c>
      <c r="C223" s="74">
        <v>64.77</v>
      </c>
      <c r="D223" s="74">
        <v>64.77</v>
      </c>
      <c r="E223" s="74">
        <v>64.77</v>
      </c>
      <c r="F223" s="74">
        <v>64.77</v>
      </c>
      <c r="G223" s="74">
        <v>64.77</v>
      </c>
      <c r="H223" s="74">
        <v>64.77</v>
      </c>
      <c r="I223" s="74">
        <v>64.77</v>
      </c>
      <c r="J223" s="74">
        <v>64.77</v>
      </c>
      <c r="K223" s="74">
        <v>64.77</v>
      </c>
      <c r="L223" s="74">
        <v>64.77</v>
      </c>
      <c r="M223" s="74">
        <v>64.77</v>
      </c>
      <c r="N223" s="74">
        <v>64.77</v>
      </c>
      <c r="O223" s="74">
        <v>64.77</v>
      </c>
      <c r="P223" s="74">
        <v>64.77</v>
      </c>
      <c r="Q223" s="74">
        <v>64.77</v>
      </c>
      <c r="R223" s="74">
        <v>64.77</v>
      </c>
      <c r="S223" s="74">
        <v>64.77</v>
      </c>
      <c r="T223" s="74">
        <v>64.77</v>
      </c>
      <c r="U223" s="74">
        <v>64.77</v>
      </c>
      <c r="V223" s="74">
        <v>64.77</v>
      </c>
      <c r="W223" s="74">
        <v>64.77</v>
      </c>
      <c r="X223" s="74">
        <v>64.77</v>
      </c>
      <c r="Y223" s="81">
        <v>64.77</v>
      </c>
    </row>
    <row r="224" spans="1:25" s="62" customFormat="1" ht="18.75" customHeight="1" outlineLevel="1" thickBot="1" x14ac:dyDescent="0.25">
      <c r="A224" s="161" t="s">
        <v>11</v>
      </c>
      <c r="B224" s="77">
        <v>2.496</v>
      </c>
      <c r="C224" s="75">
        <v>2.496</v>
      </c>
      <c r="D224" s="75">
        <v>2.496</v>
      </c>
      <c r="E224" s="75">
        <v>2.496</v>
      </c>
      <c r="F224" s="75">
        <v>2.496</v>
      </c>
      <c r="G224" s="75">
        <v>2.496</v>
      </c>
      <c r="H224" s="75">
        <v>2.496</v>
      </c>
      <c r="I224" s="75">
        <v>2.496</v>
      </c>
      <c r="J224" s="75">
        <v>2.496</v>
      </c>
      <c r="K224" s="75">
        <v>2.496</v>
      </c>
      <c r="L224" s="75">
        <v>2.496</v>
      </c>
      <c r="M224" s="75">
        <v>2.496</v>
      </c>
      <c r="N224" s="75">
        <v>2.496</v>
      </c>
      <c r="O224" s="75">
        <v>2.496</v>
      </c>
      <c r="P224" s="75">
        <v>2.496</v>
      </c>
      <c r="Q224" s="75">
        <v>2.496</v>
      </c>
      <c r="R224" s="75">
        <v>2.496</v>
      </c>
      <c r="S224" s="75">
        <v>2.496</v>
      </c>
      <c r="T224" s="75">
        <v>2.496</v>
      </c>
      <c r="U224" s="75">
        <v>2.496</v>
      </c>
      <c r="V224" s="75">
        <v>2.496</v>
      </c>
      <c r="W224" s="75">
        <v>2.496</v>
      </c>
      <c r="X224" s="75">
        <v>2.496</v>
      </c>
      <c r="Y224" s="82">
        <v>2.496</v>
      </c>
    </row>
    <row r="225" spans="1:25" s="62" customFormat="1" ht="18.75" customHeight="1" thickBot="1" x14ac:dyDescent="0.25">
      <c r="A225" s="100">
        <v>23</v>
      </c>
      <c r="B225" s="101">
        <f t="shared" ref="B225:Y225" si="53">SUM(B226:B228)</f>
        <v>1003.026</v>
      </c>
      <c r="C225" s="102">
        <f t="shared" si="53"/>
        <v>998.67599999999993</v>
      </c>
      <c r="D225" s="102">
        <f t="shared" si="53"/>
        <v>988.87599999999998</v>
      </c>
      <c r="E225" s="103">
        <f t="shared" si="53"/>
        <v>1001.136</v>
      </c>
      <c r="F225" s="103">
        <f t="shared" si="53"/>
        <v>993.91599999999994</v>
      </c>
      <c r="G225" s="103">
        <f t="shared" si="53"/>
        <v>1148.1760000000002</v>
      </c>
      <c r="H225" s="103">
        <f t="shared" si="53"/>
        <v>1005.086</v>
      </c>
      <c r="I225" s="103">
        <f t="shared" si="53"/>
        <v>999.50599999999997</v>
      </c>
      <c r="J225" s="103">
        <f t="shared" si="53"/>
        <v>990.98599999999999</v>
      </c>
      <c r="K225" s="104">
        <f t="shared" si="53"/>
        <v>989.13599999999997</v>
      </c>
      <c r="L225" s="103">
        <f t="shared" si="53"/>
        <v>984.89599999999996</v>
      </c>
      <c r="M225" s="105">
        <f t="shared" si="53"/>
        <v>989.16599999999994</v>
      </c>
      <c r="N225" s="104">
        <f t="shared" si="53"/>
        <v>995.62599999999998</v>
      </c>
      <c r="O225" s="103">
        <f t="shared" si="53"/>
        <v>994.96600000000001</v>
      </c>
      <c r="P225" s="105">
        <f t="shared" si="53"/>
        <v>994.62599999999998</v>
      </c>
      <c r="Q225" s="106">
        <f t="shared" si="53"/>
        <v>1007.776</v>
      </c>
      <c r="R225" s="103">
        <f t="shared" si="53"/>
        <v>1009.976</v>
      </c>
      <c r="S225" s="106">
        <f t="shared" si="53"/>
        <v>1013.956</v>
      </c>
      <c r="T225" s="103">
        <f t="shared" si="53"/>
        <v>1000.106</v>
      </c>
      <c r="U225" s="102">
        <f t="shared" si="53"/>
        <v>987.04599999999994</v>
      </c>
      <c r="V225" s="102">
        <f t="shared" si="53"/>
        <v>988.73599999999999</v>
      </c>
      <c r="W225" s="102">
        <f t="shared" si="53"/>
        <v>986.16599999999994</v>
      </c>
      <c r="X225" s="102">
        <f t="shared" si="53"/>
        <v>984.11599999999999</v>
      </c>
      <c r="Y225" s="107">
        <f t="shared" si="53"/>
        <v>984.54599999999994</v>
      </c>
    </row>
    <row r="226" spans="1:25" s="62" customFormat="1" ht="18.75" customHeight="1" outlineLevel="1" x14ac:dyDescent="0.2">
      <c r="A226" s="160" t="s">
        <v>8</v>
      </c>
      <c r="B226" s="70">
        <f>'март (3 цк)'!B279</f>
        <v>935.76</v>
      </c>
      <c r="C226" s="70">
        <f>'март (3 цк)'!C279</f>
        <v>931.41</v>
      </c>
      <c r="D226" s="70">
        <f>'март (3 цк)'!D279</f>
        <v>921.61</v>
      </c>
      <c r="E226" s="70">
        <f>'март (3 цк)'!E279</f>
        <v>933.87</v>
      </c>
      <c r="F226" s="70">
        <f>'март (3 цк)'!F279</f>
        <v>926.65</v>
      </c>
      <c r="G226" s="70">
        <f>'март (3 цк)'!G279</f>
        <v>1080.9100000000001</v>
      </c>
      <c r="H226" s="70">
        <f>'март (3 цк)'!H279</f>
        <v>937.82</v>
      </c>
      <c r="I226" s="70">
        <f>'март (3 цк)'!I279</f>
        <v>932.24</v>
      </c>
      <c r="J226" s="70">
        <f>'март (3 цк)'!J279</f>
        <v>923.72</v>
      </c>
      <c r="K226" s="70">
        <f>'март (3 цк)'!K279</f>
        <v>921.87</v>
      </c>
      <c r="L226" s="70">
        <f>'март (3 цк)'!L279</f>
        <v>917.63</v>
      </c>
      <c r="M226" s="70">
        <f>'март (3 цк)'!M279</f>
        <v>921.9</v>
      </c>
      <c r="N226" s="70">
        <f>'март (3 цк)'!N279</f>
        <v>928.36</v>
      </c>
      <c r="O226" s="70">
        <f>'март (3 цк)'!O279</f>
        <v>927.7</v>
      </c>
      <c r="P226" s="70">
        <f>'март (3 цк)'!P279</f>
        <v>927.36</v>
      </c>
      <c r="Q226" s="70">
        <f>'март (3 цк)'!Q279</f>
        <v>940.51</v>
      </c>
      <c r="R226" s="70">
        <f>'март (3 цк)'!R279</f>
        <v>942.71</v>
      </c>
      <c r="S226" s="70">
        <f>'март (3 цк)'!S279</f>
        <v>946.69</v>
      </c>
      <c r="T226" s="70">
        <f>'март (3 цк)'!T279</f>
        <v>932.84</v>
      </c>
      <c r="U226" s="70">
        <f>'март (3 цк)'!U279</f>
        <v>919.78</v>
      </c>
      <c r="V226" s="70">
        <f>'март (3 цк)'!V279</f>
        <v>921.47</v>
      </c>
      <c r="W226" s="70">
        <f>'март (3 цк)'!W279</f>
        <v>918.9</v>
      </c>
      <c r="X226" s="70">
        <f>'март (3 цк)'!X279</f>
        <v>916.85</v>
      </c>
      <c r="Y226" s="70">
        <f>'март (3 цк)'!Y279</f>
        <v>917.28</v>
      </c>
    </row>
    <row r="227" spans="1:25" s="62" customFormat="1" ht="18.75" customHeight="1" outlineLevel="1" x14ac:dyDescent="0.2">
      <c r="A227" s="53" t="s">
        <v>9</v>
      </c>
      <c r="B227" s="76">
        <v>64.77</v>
      </c>
      <c r="C227" s="74">
        <v>64.77</v>
      </c>
      <c r="D227" s="74">
        <v>64.77</v>
      </c>
      <c r="E227" s="74">
        <v>64.77</v>
      </c>
      <c r="F227" s="74">
        <v>64.77</v>
      </c>
      <c r="G227" s="74">
        <v>64.77</v>
      </c>
      <c r="H227" s="74">
        <v>64.77</v>
      </c>
      <c r="I227" s="74">
        <v>64.77</v>
      </c>
      <c r="J227" s="74">
        <v>64.77</v>
      </c>
      <c r="K227" s="74">
        <v>64.77</v>
      </c>
      <c r="L227" s="74">
        <v>64.77</v>
      </c>
      <c r="M227" s="74">
        <v>64.77</v>
      </c>
      <c r="N227" s="74">
        <v>64.77</v>
      </c>
      <c r="O227" s="74">
        <v>64.77</v>
      </c>
      <c r="P227" s="74">
        <v>64.77</v>
      </c>
      <c r="Q227" s="74">
        <v>64.77</v>
      </c>
      <c r="R227" s="74">
        <v>64.77</v>
      </c>
      <c r="S227" s="74">
        <v>64.77</v>
      </c>
      <c r="T227" s="74">
        <v>64.77</v>
      </c>
      <c r="U227" s="74">
        <v>64.77</v>
      </c>
      <c r="V227" s="74">
        <v>64.77</v>
      </c>
      <c r="W227" s="74">
        <v>64.77</v>
      </c>
      <c r="X227" s="74">
        <v>64.77</v>
      </c>
      <c r="Y227" s="81">
        <v>64.77</v>
      </c>
    </row>
    <row r="228" spans="1:25" s="62" customFormat="1" ht="18.75" customHeight="1" outlineLevel="1" thickBot="1" x14ac:dyDescent="0.25">
      <c r="A228" s="161" t="s">
        <v>11</v>
      </c>
      <c r="B228" s="77">
        <v>2.496</v>
      </c>
      <c r="C228" s="75">
        <v>2.496</v>
      </c>
      <c r="D228" s="75">
        <v>2.496</v>
      </c>
      <c r="E228" s="75">
        <v>2.496</v>
      </c>
      <c r="F228" s="75">
        <v>2.496</v>
      </c>
      <c r="G228" s="75">
        <v>2.496</v>
      </c>
      <c r="H228" s="75">
        <v>2.496</v>
      </c>
      <c r="I228" s="75">
        <v>2.496</v>
      </c>
      <c r="J228" s="75">
        <v>2.496</v>
      </c>
      <c r="K228" s="75">
        <v>2.496</v>
      </c>
      <c r="L228" s="75">
        <v>2.496</v>
      </c>
      <c r="M228" s="75">
        <v>2.496</v>
      </c>
      <c r="N228" s="75">
        <v>2.496</v>
      </c>
      <c r="O228" s="75">
        <v>2.496</v>
      </c>
      <c r="P228" s="75">
        <v>2.496</v>
      </c>
      <c r="Q228" s="75">
        <v>2.496</v>
      </c>
      <c r="R228" s="75">
        <v>2.496</v>
      </c>
      <c r="S228" s="75">
        <v>2.496</v>
      </c>
      <c r="T228" s="75">
        <v>2.496</v>
      </c>
      <c r="U228" s="75">
        <v>2.496</v>
      </c>
      <c r="V228" s="75">
        <v>2.496</v>
      </c>
      <c r="W228" s="75">
        <v>2.496</v>
      </c>
      <c r="X228" s="75">
        <v>2.496</v>
      </c>
      <c r="Y228" s="82">
        <v>2.496</v>
      </c>
    </row>
    <row r="229" spans="1:25" s="62" customFormat="1" ht="18.75" customHeight="1" thickBot="1" x14ac:dyDescent="0.25">
      <c r="A229" s="111">
        <v>24</v>
      </c>
      <c r="B229" s="101">
        <f t="shared" ref="B229:Y229" si="54">SUM(B230:B232)</f>
        <v>980.76599999999996</v>
      </c>
      <c r="C229" s="102">
        <f t="shared" si="54"/>
        <v>975.28599999999994</v>
      </c>
      <c r="D229" s="102">
        <f t="shared" si="54"/>
        <v>975.28599999999994</v>
      </c>
      <c r="E229" s="103">
        <f t="shared" si="54"/>
        <v>982.29599999999994</v>
      </c>
      <c r="F229" s="103">
        <f t="shared" si="54"/>
        <v>979.64599999999996</v>
      </c>
      <c r="G229" s="103">
        <f t="shared" si="54"/>
        <v>980.31599999999992</v>
      </c>
      <c r="H229" s="103">
        <f t="shared" si="54"/>
        <v>979.19599999999991</v>
      </c>
      <c r="I229" s="103">
        <f t="shared" si="54"/>
        <v>975.19599999999991</v>
      </c>
      <c r="J229" s="103">
        <f t="shared" si="54"/>
        <v>971.62599999999998</v>
      </c>
      <c r="K229" s="104">
        <f t="shared" si="54"/>
        <v>964.44599999999991</v>
      </c>
      <c r="L229" s="103">
        <f t="shared" si="54"/>
        <v>966.57599999999991</v>
      </c>
      <c r="M229" s="105">
        <f t="shared" si="54"/>
        <v>967.39599999999996</v>
      </c>
      <c r="N229" s="104">
        <f t="shared" si="54"/>
        <v>977.33600000000001</v>
      </c>
      <c r="O229" s="103">
        <f t="shared" si="54"/>
        <v>977.61599999999999</v>
      </c>
      <c r="P229" s="105">
        <f t="shared" si="54"/>
        <v>988.40599999999995</v>
      </c>
      <c r="Q229" s="106">
        <f t="shared" si="54"/>
        <v>985.70600000000002</v>
      </c>
      <c r="R229" s="103">
        <f t="shared" si="54"/>
        <v>994.37599999999998</v>
      </c>
      <c r="S229" s="106">
        <f t="shared" si="54"/>
        <v>981.41599999999994</v>
      </c>
      <c r="T229" s="103">
        <f t="shared" si="54"/>
        <v>986.06599999999992</v>
      </c>
      <c r="U229" s="102">
        <f t="shared" si="54"/>
        <v>987.88599999999997</v>
      </c>
      <c r="V229" s="102">
        <f t="shared" si="54"/>
        <v>985.26599999999996</v>
      </c>
      <c r="W229" s="102">
        <f t="shared" si="54"/>
        <v>979.48599999999999</v>
      </c>
      <c r="X229" s="102">
        <f t="shared" si="54"/>
        <v>977.24599999999998</v>
      </c>
      <c r="Y229" s="107">
        <f t="shared" si="54"/>
        <v>972.50599999999997</v>
      </c>
    </row>
    <row r="230" spans="1:25" s="62" customFormat="1" ht="18.75" customHeight="1" outlineLevel="1" x14ac:dyDescent="0.2">
      <c r="A230" s="160" t="s">
        <v>8</v>
      </c>
      <c r="B230" s="70">
        <f>'март (3 цк)'!B284</f>
        <v>913.5</v>
      </c>
      <c r="C230" s="70">
        <f>'март (3 цк)'!C284</f>
        <v>908.02</v>
      </c>
      <c r="D230" s="70">
        <f>'март (3 цк)'!D284</f>
        <v>908.02</v>
      </c>
      <c r="E230" s="70">
        <f>'март (3 цк)'!E284</f>
        <v>915.03</v>
      </c>
      <c r="F230" s="70">
        <f>'март (3 цк)'!F284</f>
        <v>912.38</v>
      </c>
      <c r="G230" s="70">
        <f>'март (3 цк)'!G284</f>
        <v>913.05</v>
      </c>
      <c r="H230" s="70">
        <f>'март (3 цк)'!H284</f>
        <v>911.93</v>
      </c>
      <c r="I230" s="70">
        <f>'март (3 цк)'!I284</f>
        <v>907.93</v>
      </c>
      <c r="J230" s="70">
        <f>'март (3 цк)'!J284</f>
        <v>904.36</v>
      </c>
      <c r="K230" s="70">
        <f>'март (3 цк)'!K284</f>
        <v>897.18</v>
      </c>
      <c r="L230" s="70">
        <f>'март (3 цк)'!L284</f>
        <v>899.31</v>
      </c>
      <c r="M230" s="70">
        <f>'март (3 цк)'!M284</f>
        <v>900.13</v>
      </c>
      <c r="N230" s="70">
        <f>'март (3 цк)'!N284</f>
        <v>910.07</v>
      </c>
      <c r="O230" s="70">
        <f>'март (3 цк)'!O284</f>
        <v>910.35</v>
      </c>
      <c r="P230" s="70">
        <f>'март (3 цк)'!P284</f>
        <v>921.14</v>
      </c>
      <c r="Q230" s="70">
        <f>'март (3 цк)'!Q284</f>
        <v>918.44</v>
      </c>
      <c r="R230" s="70">
        <f>'март (3 цк)'!R284</f>
        <v>927.11</v>
      </c>
      <c r="S230" s="70">
        <f>'март (3 цк)'!S284</f>
        <v>914.15</v>
      </c>
      <c r="T230" s="70">
        <f>'март (3 цк)'!T284</f>
        <v>918.8</v>
      </c>
      <c r="U230" s="70">
        <f>'март (3 цк)'!U284</f>
        <v>920.62</v>
      </c>
      <c r="V230" s="70">
        <f>'март (3 цк)'!V284</f>
        <v>918</v>
      </c>
      <c r="W230" s="70">
        <f>'март (3 цк)'!W284</f>
        <v>912.22</v>
      </c>
      <c r="X230" s="70">
        <f>'март (3 цк)'!X284</f>
        <v>909.98</v>
      </c>
      <c r="Y230" s="70">
        <f>'март (3 цк)'!Y284</f>
        <v>905.24</v>
      </c>
    </row>
    <row r="231" spans="1:25" s="62" customFormat="1" ht="18.75" customHeight="1" outlineLevel="1" x14ac:dyDescent="0.2">
      <c r="A231" s="53" t="s">
        <v>9</v>
      </c>
      <c r="B231" s="76">
        <v>64.77</v>
      </c>
      <c r="C231" s="74">
        <v>64.77</v>
      </c>
      <c r="D231" s="74">
        <v>64.77</v>
      </c>
      <c r="E231" s="74">
        <v>64.77</v>
      </c>
      <c r="F231" s="74">
        <v>64.77</v>
      </c>
      <c r="G231" s="74">
        <v>64.77</v>
      </c>
      <c r="H231" s="74">
        <v>64.77</v>
      </c>
      <c r="I231" s="74">
        <v>64.77</v>
      </c>
      <c r="J231" s="74">
        <v>64.77</v>
      </c>
      <c r="K231" s="74">
        <v>64.77</v>
      </c>
      <c r="L231" s="74">
        <v>64.77</v>
      </c>
      <c r="M231" s="74">
        <v>64.77</v>
      </c>
      <c r="N231" s="74">
        <v>64.77</v>
      </c>
      <c r="O231" s="74">
        <v>64.77</v>
      </c>
      <c r="P231" s="74">
        <v>64.77</v>
      </c>
      <c r="Q231" s="74">
        <v>64.77</v>
      </c>
      <c r="R231" s="74">
        <v>64.77</v>
      </c>
      <c r="S231" s="74">
        <v>64.77</v>
      </c>
      <c r="T231" s="74">
        <v>64.77</v>
      </c>
      <c r="U231" s="74">
        <v>64.77</v>
      </c>
      <c r="V231" s="74">
        <v>64.77</v>
      </c>
      <c r="W231" s="74">
        <v>64.77</v>
      </c>
      <c r="X231" s="74">
        <v>64.77</v>
      </c>
      <c r="Y231" s="81">
        <v>64.77</v>
      </c>
    </row>
    <row r="232" spans="1:25" s="62" customFormat="1" ht="18.75" customHeight="1" outlineLevel="1" thickBot="1" x14ac:dyDescent="0.25">
      <c r="A232" s="161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thickBot="1" x14ac:dyDescent="0.25">
      <c r="A233" s="109">
        <v>25</v>
      </c>
      <c r="B233" s="101">
        <f t="shared" ref="B233:Y233" si="55">SUM(B234:B236)</f>
        <v>989.91599999999994</v>
      </c>
      <c r="C233" s="102">
        <f t="shared" si="55"/>
        <v>999.17599999999993</v>
      </c>
      <c r="D233" s="102">
        <f t="shared" si="55"/>
        <v>988.51599999999996</v>
      </c>
      <c r="E233" s="103">
        <f t="shared" si="55"/>
        <v>1031.1960000000001</v>
      </c>
      <c r="F233" s="103">
        <f t="shared" si="55"/>
        <v>1019.9059999999999</v>
      </c>
      <c r="G233" s="103">
        <f t="shared" si="55"/>
        <v>1024.326</v>
      </c>
      <c r="H233" s="103">
        <f t="shared" si="55"/>
        <v>1008.236</v>
      </c>
      <c r="I233" s="103">
        <f t="shared" si="55"/>
        <v>990.12599999999998</v>
      </c>
      <c r="J233" s="103">
        <f t="shared" si="55"/>
        <v>1000.746</v>
      </c>
      <c r="K233" s="104">
        <f t="shared" si="55"/>
        <v>1001.616</v>
      </c>
      <c r="L233" s="103">
        <f t="shared" si="55"/>
        <v>1037.2460000000001</v>
      </c>
      <c r="M233" s="105">
        <f t="shared" si="55"/>
        <v>998.20600000000002</v>
      </c>
      <c r="N233" s="104">
        <f t="shared" si="55"/>
        <v>1000.5359999999999</v>
      </c>
      <c r="O233" s="103">
        <f t="shared" si="55"/>
        <v>993.82599999999991</v>
      </c>
      <c r="P233" s="105">
        <f t="shared" si="55"/>
        <v>1000.6859999999999</v>
      </c>
      <c r="Q233" s="106">
        <f t="shared" si="55"/>
        <v>1024.4560000000001</v>
      </c>
      <c r="R233" s="103">
        <f t="shared" si="55"/>
        <v>1030.2760000000001</v>
      </c>
      <c r="S233" s="106">
        <f t="shared" si="55"/>
        <v>1140.6860000000001</v>
      </c>
      <c r="T233" s="103">
        <f t="shared" si="55"/>
        <v>1015.8059999999999</v>
      </c>
      <c r="U233" s="102">
        <f t="shared" si="55"/>
        <v>1007.1959999999999</v>
      </c>
      <c r="V233" s="102">
        <f t="shared" si="55"/>
        <v>1004.3159999999999</v>
      </c>
      <c r="W233" s="102">
        <f t="shared" si="55"/>
        <v>1006.486</v>
      </c>
      <c r="X233" s="102">
        <f t="shared" si="55"/>
        <v>988.58600000000001</v>
      </c>
      <c r="Y233" s="107">
        <f t="shared" si="55"/>
        <v>977.98599999999999</v>
      </c>
    </row>
    <row r="234" spans="1:25" s="62" customFormat="1" ht="18.75" customHeight="1" outlineLevel="1" x14ac:dyDescent="0.2">
      <c r="A234" s="160" t="s">
        <v>8</v>
      </c>
      <c r="B234" s="70">
        <f>'март (3 цк)'!B289</f>
        <v>922.65</v>
      </c>
      <c r="C234" s="70">
        <f>'март (3 цк)'!C289</f>
        <v>931.91</v>
      </c>
      <c r="D234" s="70">
        <f>'март (3 цк)'!D289</f>
        <v>921.25</v>
      </c>
      <c r="E234" s="70">
        <f>'март (3 цк)'!E289</f>
        <v>963.93</v>
      </c>
      <c r="F234" s="70">
        <f>'март (3 цк)'!F289</f>
        <v>952.64</v>
      </c>
      <c r="G234" s="70">
        <f>'март (3 цк)'!G289</f>
        <v>957.06</v>
      </c>
      <c r="H234" s="70">
        <f>'март (3 цк)'!H289</f>
        <v>940.97</v>
      </c>
      <c r="I234" s="70">
        <f>'март (3 цк)'!I289</f>
        <v>922.86</v>
      </c>
      <c r="J234" s="70">
        <f>'март (3 цк)'!J289</f>
        <v>933.48</v>
      </c>
      <c r="K234" s="70">
        <f>'март (3 цк)'!K289</f>
        <v>934.35</v>
      </c>
      <c r="L234" s="70">
        <f>'март (3 цк)'!L289</f>
        <v>969.98</v>
      </c>
      <c r="M234" s="70">
        <f>'март (3 цк)'!M289</f>
        <v>930.94</v>
      </c>
      <c r="N234" s="70">
        <f>'март (3 цк)'!N289</f>
        <v>933.27</v>
      </c>
      <c r="O234" s="70">
        <f>'март (3 цк)'!O289</f>
        <v>926.56</v>
      </c>
      <c r="P234" s="70">
        <f>'март (3 цк)'!P289</f>
        <v>933.42</v>
      </c>
      <c r="Q234" s="70">
        <f>'март (3 цк)'!Q289</f>
        <v>957.19</v>
      </c>
      <c r="R234" s="70">
        <f>'март (3 цк)'!R289</f>
        <v>963.01</v>
      </c>
      <c r="S234" s="70">
        <f>'март (3 цк)'!S289</f>
        <v>1073.42</v>
      </c>
      <c r="T234" s="70">
        <f>'март (3 цк)'!T289</f>
        <v>948.54</v>
      </c>
      <c r="U234" s="70">
        <f>'март (3 цк)'!U289</f>
        <v>939.93</v>
      </c>
      <c r="V234" s="70">
        <f>'март (3 цк)'!V289</f>
        <v>937.05</v>
      </c>
      <c r="W234" s="70">
        <f>'март (3 цк)'!W289</f>
        <v>939.22</v>
      </c>
      <c r="X234" s="70">
        <f>'март (3 цк)'!X289</f>
        <v>921.32</v>
      </c>
      <c r="Y234" s="70">
        <f>'март (3 цк)'!Y289</f>
        <v>910.72</v>
      </c>
    </row>
    <row r="235" spans="1:25" s="62" customFormat="1" ht="18.75" customHeight="1" outlineLevel="1" x14ac:dyDescent="0.2">
      <c r="A235" s="53" t="s">
        <v>9</v>
      </c>
      <c r="B235" s="76">
        <v>64.77</v>
      </c>
      <c r="C235" s="74">
        <v>64.77</v>
      </c>
      <c r="D235" s="74">
        <v>64.77</v>
      </c>
      <c r="E235" s="74">
        <v>64.77</v>
      </c>
      <c r="F235" s="74">
        <v>64.77</v>
      </c>
      <c r="G235" s="74">
        <v>64.77</v>
      </c>
      <c r="H235" s="74">
        <v>64.77</v>
      </c>
      <c r="I235" s="74">
        <v>64.77</v>
      </c>
      <c r="J235" s="74">
        <v>64.77</v>
      </c>
      <c r="K235" s="74">
        <v>64.77</v>
      </c>
      <c r="L235" s="74">
        <v>64.77</v>
      </c>
      <c r="M235" s="74">
        <v>64.77</v>
      </c>
      <c r="N235" s="74">
        <v>64.77</v>
      </c>
      <c r="O235" s="74">
        <v>64.77</v>
      </c>
      <c r="P235" s="74">
        <v>64.77</v>
      </c>
      <c r="Q235" s="74">
        <v>64.77</v>
      </c>
      <c r="R235" s="74">
        <v>64.77</v>
      </c>
      <c r="S235" s="74">
        <v>64.77</v>
      </c>
      <c r="T235" s="74">
        <v>64.77</v>
      </c>
      <c r="U235" s="74">
        <v>64.77</v>
      </c>
      <c r="V235" s="74">
        <v>64.77</v>
      </c>
      <c r="W235" s="74">
        <v>64.77</v>
      </c>
      <c r="X235" s="74">
        <v>64.77</v>
      </c>
      <c r="Y235" s="81">
        <v>64.77</v>
      </c>
    </row>
    <row r="236" spans="1:25" s="62" customFormat="1" ht="18.75" customHeight="1" outlineLevel="1" thickBot="1" x14ac:dyDescent="0.25">
      <c r="A236" s="161" t="s">
        <v>11</v>
      </c>
      <c r="B236" s="77">
        <v>2.496</v>
      </c>
      <c r="C236" s="75">
        <v>2.496</v>
      </c>
      <c r="D236" s="75">
        <v>2.496</v>
      </c>
      <c r="E236" s="75">
        <v>2.496</v>
      </c>
      <c r="F236" s="75">
        <v>2.496</v>
      </c>
      <c r="G236" s="75">
        <v>2.496</v>
      </c>
      <c r="H236" s="75">
        <v>2.496</v>
      </c>
      <c r="I236" s="75">
        <v>2.496</v>
      </c>
      <c r="J236" s="75">
        <v>2.496</v>
      </c>
      <c r="K236" s="75">
        <v>2.496</v>
      </c>
      <c r="L236" s="75">
        <v>2.496</v>
      </c>
      <c r="M236" s="75">
        <v>2.496</v>
      </c>
      <c r="N236" s="75">
        <v>2.496</v>
      </c>
      <c r="O236" s="75">
        <v>2.496</v>
      </c>
      <c r="P236" s="75">
        <v>2.496</v>
      </c>
      <c r="Q236" s="75">
        <v>2.496</v>
      </c>
      <c r="R236" s="75">
        <v>2.496</v>
      </c>
      <c r="S236" s="75">
        <v>2.496</v>
      </c>
      <c r="T236" s="75">
        <v>2.496</v>
      </c>
      <c r="U236" s="75">
        <v>2.496</v>
      </c>
      <c r="V236" s="75">
        <v>2.496</v>
      </c>
      <c r="W236" s="75">
        <v>2.496</v>
      </c>
      <c r="X236" s="75">
        <v>2.496</v>
      </c>
      <c r="Y236" s="82">
        <v>2.496</v>
      </c>
    </row>
    <row r="237" spans="1:25" s="62" customFormat="1" ht="18.75" customHeight="1" thickBot="1" x14ac:dyDescent="0.25">
      <c r="A237" s="110">
        <v>26</v>
      </c>
      <c r="B237" s="101">
        <f t="shared" ref="B237:Y237" si="56">SUM(B238:B240)</f>
        <v>1025.1759999999999</v>
      </c>
      <c r="C237" s="102">
        <f t="shared" si="56"/>
        <v>1015.8059999999999</v>
      </c>
      <c r="D237" s="102">
        <f t="shared" si="56"/>
        <v>1030.2560000000001</v>
      </c>
      <c r="E237" s="103">
        <f t="shared" si="56"/>
        <v>1046.1360000000002</v>
      </c>
      <c r="F237" s="103">
        <f t="shared" si="56"/>
        <v>1035.8660000000002</v>
      </c>
      <c r="G237" s="103">
        <f t="shared" si="56"/>
        <v>1281.6660000000002</v>
      </c>
      <c r="H237" s="103">
        <f t="shared" si="56"/>
        <v>1030.3560000000002</v>
      </c>
      <c r="I237" s="103">
        <f t="shared" si="56"/>
        <v>1028.3860000000002</v>
      </c>
      <c r="J237" s="103">
        <f t="shared" si="56"/>
        <v>1028.1360000000002</v>
      </c>
      <c r="K237" s="104">
        <f t="shared" si="56"/>
        <v>1021.276</v>
      </c>
      <c r="L237" s="103">
        <f t="shared" si="56"/>
        <v>1022.756</v>
      </c>
      <c r="M237" s="105">
        <f t="shared" si="56"/>
        <v>1028.0160000000001</v>
      </c>
      <c r="N237" s="104">
        <f t="shared" si="56"/>
        <v>1045.4060000000002</v>
      </c>
      <c r="O237" s="103">
        <f t="shared" si="56"/>
        <v>1015.8159999999999</v>
      </c>
      <c r="P237" s="105">
        <f t="shared" si="56"/>
        <v>1046.066</v>
      </c>
      <c r="Q237" s="106">
        <f t="shared" si="56"/>
        <v>1050.9060000000002</v>
      </c>
      <c r="R237" s="103">
        <f t="shared" si="56"/>
        <v>1049.1660000000002</v>
      </c>
      <c r="S237" s="106">
        <f t="shared" si="56"/>
        <v>1165.586</v>
      </c>
      <c r="T237" s="103">
        <f t="shared" si="56"/>
        <v>1020.1559999999999</v>
      </c>
      <c r="U237" s="102">
        <f t="shared" si="56"/>
        <v>1021.136</v>
      </c>
      <c r="V237" s="102">
        <f t="shared" si="56"/>
        <v>1022.646</v>
      </c>
      <c r="W237" s="102">
        <f t="shared" si="56"/>
        <v>1023.096</v>
      </c>
      <c r="X237" s="102">
        <f t="shared" si="56"/>
        <v>1019.206</v>
      </c>
      <c r="Y237" s="107">
        <f t="shared" si="56"/>
        <v>1005.606</v>
      </c>
    </row>
    <row r="238" spans="1:25" s="62" customFormat="1" ht="18.75" customHeight="1" outlineLevel="1" x14ac:dyDescent="0.2">
      <c r="A238" s="56" t="s">
        <v>8</v>
      </c>
      <c r="B238" s="70">
        <f>'март (3 цк)'!B294</f>
        <v>957.91</v>
      </c>
      <c r="C238" s="70">
        <f>'март (3 цк)'!C294</f>
        <v>948.54</v>
      </c>
      <c r="D238" s="70">
        <f>'март (3 цк)'!D294</f>
        <v>962.99</v>
      </c>
      <c r="E238" s="70">
        <f>'март (3 цк)'!E294</f>
        <v>978.87</v>
      </c>
      <c r="F238" s="70">
        <f>'март (3 цк)'!F294</f>
        <v>968.6</v>
      </c>
      <c r="G238" s="70">
        <f>'март (3 цк)'!G294</f>
        <v>1214.4000000000001</v>
      </c>
      <c r="H238" s="70">
        <f>'март (3 цк)'!H294</f>
        <v>963.09</v>
      </c>
      <c r="I238" s="70">
        <f>'март (3 цк)'!I294</f>
        <v>961.12</v>
      </c>
      <c r="J238" s="70">
        <f>'март (3 цк)'!J294</f>
        <v>960.87</v>
      </c>
      <c r="K238" s="70">
        <f>'март (3 цк)'!K294</f>
        <v>954.01</v>
      </c>
      <c r="L238" s="70">
        <f>'март (3 цк)'!L294</f>
        <v>955.49</v>
      </c>
      <c r="M238" s="70">
        <f>'март (3 цк)'!M294</f>
        <v>960.75</v>
      </c>
      <c r="N238" s="70">
        <f>'март (3 цк)'!N294</f>
        <v>978.14</v>
      </c>
      <c r="O238" s="70">
        <f>'март (3 цк)'!O294</f>
        <v>948.55</v>
      </c>
      <c r="P238" s="70">
        <f>'март (3 цк)'!P294</f>
        <v>978.8</v>
      </c>
      <c r="Q238" s="70">
        <f>'март (3 цк)'!Q294</f>
        <v>983.64</v>
      </c>
      <c r="R238" s="70">
        <f>'март (3 цк)'!R294</f>
        <v>981.9</v>
      </c>
      <c r="S238" s="70">
        <f>'март (3 цк)'!S294</f>
        <v>1098.32</v>
      </c>
      <c r="T238" s="70">
        <f>'март (3 цк)'!T294</f>
        <v>952.89</v>
      </c>
      <c r="U238" s="70">
        <f>'март (3 цк)'!U294</f>
        <v>953.87</v>
      </c>
      <c r="V238" s="70">
        <f>'март (3 цк)'!V294</f>
        <v>955.38</v>
      </c>
      <c r="W238" s="70">
        <f>'март (3 цк)'!W294</f>
        <v>955.83</v>
      </c>
      <c r="X238" s="70">
        <f>'март (3 цк)'!X294</f>
        <v>951.94</v>
      </c>
      <c r="Y238" s="70">
        <f>'март (3 цк)'!Y294</f>
        <v>938.34</v>
      </c>
    </row>
    <row r="239" spans="1:25" s="62" customFormat="1" ht="18.75" customHeight="1" outlineLevel="1" x14ac:dyDescent="0.2">
      <c r="A239" s="57" t="s">
        <v>9</v>
      </c>
      <c r="B239" s="76">
        <v>64.77</v>
      </c>
      <c r="C239" s="74">
        <v>64.77</v>
      </c>
      <c r="D239" s="74">
        <v>64.77</v>
      </c>
      <c r="E239" s="74">
        <v>64.77</v>
      </c>
      <c r="F239" s="74">
        <v>64.77</v>
      </c>
      <c r="G239" s="74">
        <v>64.77</v>
      </c>
      <c r="H239" s="74">
        <v>64.77</v>
      </c>
      <c r="I239" s="74">
        <v>64.77</v>
      </c>
      <c r="J239" s="74">
        <v>64.77</v>
      </c>
      <c r="K239" s="74">
        <v>64.77</v>
      </c>
      <c r="L239" s="74">
        <v>64.77</v>
      </c>
      <c r="M239" s="74">
        <v>64.77</v>
      </c>
      <c r="N239" s="74">
        <v>64.77</v>
      </c>
      <c r="O239" s="74">
        <v>64.77</v>
      </c>
      <c r="P239" s="74">
        <v>64.77</v>
      </c>
      <c r="Q239" s="74">
        <v>64.77</v>
      </c>
      <c r="R239" s="74">
        <v>64.77</v>
      </c>
      <c r="S239" s="74">
        <v>64.77</v>
      </c>
      <c r="T239" s="74">
        <v>64.77</v>
      </c>
      <c r="U239" s="74">
        <v>64.77</v>
      </c>
      <c r="V239" s="74">
        <v>64.77</v>
      </c>
      <c r="W239" s="74">
        <v>64.77</v>
      </c>
      <c r="X239" s="74">
        <v>64.77</v>
      </c>
      <c r="Y239" s="81">
        <v>64.77</v>
      </c>
    </row>
    <row r="240" spans="1:25" s="62" customFormat="1" ht="18.75" customHeight="1" outlineLevel="1" thickBot="1" x14ac:dyDescent="0.25">
      <c r="A240" s="147" t="s">
        <v>11</v>
      </c>
      <c r="B240" s="77">
        <v>2.496</v>
      </c>
      <c r="C240" s="75">
        <v>2.496</v>
      </c>
      <c r="D240" s="75">
        <v>2.496</v>
      </c>
      <c r="E240" s="75">
        <v>2.496</v>
      </c>
      <c r="F240" s="75">
        <v>2.496</v>
      </c>
      <c r="G240" s="75">
        <v>2.496</v>
      </c>
      <c r="H240" s="75">
        <v>2.496</v>
      </c>
      <c r="I240" s="75">
        <v>2.496</v>
      </c>
      <c r="J240" s="75">
        <v>2.496</v>
      </c>
      <c r="K240" s="75">
        <v>2.496</v>
      </c>
      <c r="L240" s="75">
        <v>2.496</v>
      </c>
      <c r="M240" s="75">
        <v>2.496</v>
      </c>
      <c r="N240" s="75">
        <v>2.496</v>
      </c>
      <c r="O240" s="75">
        <v>2.496</v>
      </c>
      <c r="P240" s="75">
        <v>2.496</v>
      </c>
      <c r="Q240" s="75">
        <v>2.496</v>
      </c>
      <c r="R240" s="75">
        <v>2.496</v>
      </c>
      <c r="S240" s="75">
        <v>2.496</v>
      </c>
      <c r="T240" s="75">
        <v>2.496</v>
      </c>
      <c r="U240" s="75">
        <v>2.496</v>
      </c>
      <c r="V240" s="75">
        <v>2.496</v>
      </c>
      <c r="W240" s="75">
        <v>2.496</v>
      </c>
      <c r="X240" s="75">
        <v>2.496</v>
      </c>
      <c r="Y240" s="82">
        <v>2.496</v>
      </c>
    </row>
    <row r="241" spans="1:25" s="62" customFormat="1" ht="18.75" customHeight="1" thickBot="1" x14ac:dyDescent="0.25">
      <c r="A241" s="112">
        <v>27</v>
      </c>
      <c r="B241" s="101">
        <f t="shared" ref="B241:Y241" si="57">SUM(B242:B244)</f>
        <v>1019.8259999999999</v>
      </c>
      <c r="C241" s="102">
        <f t="shared" si="57"/>
        <v>1031.2260000000001</v>
      </c>
      <c r="D241" s="102">
        <f t="shared" si="57"/>
        <v>1049.8560000000002</v>
      </c>
      <c r="E241" s="103">
        <f t="shared" si="57"/>
        <v>1050.9160000000002</v>
      </c>
      <c r="F241" s="103">
        <f t="shared" si="57"/>
        <v>1048.1860000000001</v>
      </c>
      <c r="G241" s="103">
        <f t="shared" si="57"/>
        <v>846.53599999999994</v>
      </c>
      <c r="H241" s="103">
        <f t="shared" si="57"/>
        <v>1033.9760000000001</v>
      </c>
      <c r="I241" s="103">
        <f t="shared" si="57"/>
        <v>1024.4459999999999</v>
      </c>
      <c r="J241" s="103">
        <f t="shared" si="57"/>
        <v>1025.6759999999999</v>
      </c>
      <c r="K241" s="104">
        <f t="shared" si="57"/>
        <v>1025.9860000000001</v>
      </c>
      <c r="L241" s="103">
        <f t="shared" si="57"/>
        <v>1025.1959999999999</v>
      </c>
      <c r="M241" s="105">
        <f t="shared" si="57"/>
        <v>1003.8059999999999</v>
      </c>
      <c r="N241" s="104">
        <f t="shared" si="57"/>
        <v>1022.5559999999999</v>
      </c>
      <c r="O241" s="103">
        <f t="shared" si="57"/>
        <v>1026.556</v>
      </c>
      <c r="P241" s="105">
        <f t="shared" si="57"/>
        <v>1038.1460000000002</v>
      </c>
      <c r="Q241" s="106">
        <f t="shared" si="57"/>
        <v>1038.9460000000001</v>
      </c>
      <c r="R241" s="103">
        <f t="shared" si="57"/>
        <v>1039.9960000000001</v>
      </c>
      <c r="S241" s="106">
        <f t="shared" si="57"/>
        <v>1030.066</v>
      </c>
      <c r="T241" s="103">
        <f t="shared" si="57"/>
        <v>1037.3460000000002</v>
      </c>
      <c r="U241" s="102">
        <f t="shared" si="57"/>
        <v>1006.4159999999999</v>
      </c>
      <c r="V241" s="102">
        <f t="shared" si="57"/>
        <v>1017.1559999999999</v>
      </c>
      <c r="W241" s="102">
        <f t="shared" si="57"/>
        <v>1015.086</v>
      </c>
      <c r="X241" s="102">
        <f t="shared" si="57"/>
        <v>1018.626</v>
      </c>
      <c r="Y241" s="107">
        <f t="shared" si="57"/>
        <v>1018.886</v>
      </c>
    </row>
    <row r="242" spans="1:25" s="62" customFormat="1" ht="18.75" customHeight="1" outlineLevel="1" x14ac:dyDescent="0.2">
      <c r="A242" s="56" t="s">
        <v>8</v>
      </c>
      <c r="B242" s="70">
        <f>'март (3 цк)'!B299</f>
        <v>952.56</v>
      </c>
      <c r="C242" s="70">
        <f>'март (3 цк)'!C299</f>
        <v>963.96</v>
      </c>
      <c r="D242" s="70">
        <f>'март (3 цк)'!D299</f>
        <v>982.59</v>
      </c>
      <c r="E242" s="70">
        <f>'март (3 цк)'!E299</f>
        <v>983.65</v>
      </c>
      <c r="F242" s="70">
        <f>'март (3 цк)'!F299</f>
        <v>980.92</v>
      </c>
      <c r="G242" s="70">
        <f>'март (3 цк)'!G299</f>
        <v>779.27</v>
      </c>
      <c r="H242" s="70">
        <f>'март (3 цк)'!H299</f>
        <v>966.71</v>
      </c>
      <c r="I242" s="70">
        <f>'март (3 цк)'!I299</f>
        <v>957.18</v>
      </c>
      <c r="J242" s="70">
        <f>'март (3 цк)'!J299</f>
        <v>958.41</v>
      </c>
      <c r="K242" s="70">
        <f>'март (3 цк)'!K299</f>
        <v>958.72</v>
      </c>
      <c r="L242" s="70">
        <f>'март (3 цк)'!L299</f>
        <v>957.93</v>
      </c>
      <c r="M242" s="70">
        <f>'март (3 цк)'!M299</f>
        <v>936.54</v>
      </c>
      <c r="N242" s="70">
        <f>'март (3 цк)'!N299</f>
        <v>955.29</v>
      </c>
      <c r="O242" s="70">
        <f>'март (3 цк)'!O299</f>
        <v>959.29</v>
      </c>
      <c r="P242" s="70">
        <f>'март (3 цк)'!P299</f>
        <v>970.88</v>
      </c>
      <c r="Q242" s="70">
        <f>'март (3 цк)'!Q299</f>
        <v>971.68</v>
      </c>
      <c r="R242" s="70">
        <f>'март (3 цк)'!R299</f>
        <v>972.73</v>
      </c>
      <c r="S242" s="70">
        <f>'март (3 цк)'!S299</f>
        <v>962.8</v>
      </c>
      <c r="T242" s="70">
        <f>'март (3 цк)'!T299</f>
        <v>970.08</v>
      </c>
      <c r="U242" s="70">
        <f>'март (3 цк)'!U299</f>
        <v>939.15</v>
      </c>
      <c r="V242" s="70">
        <f>'март (3 цк)'!V299</f>
        <v>949.89</v>
      </c>
      <c r="W242" s="70">
        <f>'март (3 цк)'!W299</f>
        <v>947.82</v>
      </c>
      <c r="X242" s="70">
        <f>'март (3 цк)'!X299</f>
        <v>951.36</v>
      </c>
      <c r="Y242" s="70">
        <f>'март (3 цк)'!Y299</f>
        <v>951.62</v>
      </c>
    </row>
    <row r="243" spans="1:25" s="62" customFormat="1" ht="18.75" customHeight="1" outlineLevel="1" x14ac:dyDescent="0.2">
      <c r="A243" s="57" t="s">
        <v>9</v>
      </c>
      <c r="B243" s="76">
        <v>64.77</v>
      </c>
      <c r="C243" s="74">
        <v>64.77</v>
      </c>
      <c r="D243" s="74">
        <v>64.77</v>
      </c>
      <c r="E243" s="74">
        <v>64.77</v>
      </c>
      <c r="F243" s="74">
        <v>64.77</v>
      </c>
      <c r="G243" s="74">
        <v>64.77</v>
      </c>
      <c r="H243" s="74">
        <v>64.77</v>
      </c>
      <c r="I243" s="74">
        <v>64.77</v>
      </c>
      <c r="J243" s="74">
        <v>64.77</v>
      </c>
      <c r="K243" s="74">
        <v>64.77</v>
      </c>
      <c r="L243" s="74">
        <v>64.77</v>
      </c>
      <c r="M243" s="74">
        <v>64.77</v>
      </c>
      <c r="N243" s="74">
        <v>64.77</v>
      </c>
      <c r="O243" s="74">
        <v>64.77</v>
      </c>
      <c r="P243" s="74">
        <v>64.77</v>
      </c>
      <c r="Q243" s="74">
        <v>64.77</v>
      </c>
      <c r="R243" s="74">
        <v>64.77</v>
      </c>
      <c r="S243" s="74">
        <v>64.77</v>
      </c>
      <c r="T243" s="74">
        <v>64.77</v>
      </c>
      <c r="U243" s="74">
        <v>64.77</v>
      </c>
      <c r="V243" s="74">
        <v>64.77</v>
      </c>
      <c r="W243" s="74">
        <v>64.77</v>
      </c>
      <c r="X243" s="74">
        <v>64.77</v>
      </c>
      <c r="Y243" s="81">
        <v>64.77</v>
      </c>
    </row>
    <row r="244" spans="1:25" s="62" customFormat="1" ht="18.75" customHeight="1" outlineLevel="1" thickBot="1" x14ac:dyDescent="0.25">
      <c r="A244" s="147" t="s">
        <v>11</v>
      </c>
      <c r="B244" s="77">
        <v>2.496</v>
      </c>
      <c r="C244" s="75">
        <v>2.496</v>
      </c>
      <c r="D244" s="75">
        <v>2.496</v>
      </c>
      <c r="E244" s="75">
        <v>2.496</v>
      </c>
      <c r="F244" s="75">
        <v>2.496</v>
      </c>
      <c r="G244" s="75">
        <v>2.496</v>
      </c>
      <c r="H244" s="75">
        <v>2.496</v>
      </c>
      <c r="I244" s="75">
        <v>2.496</v>
      </c>
      <c r="J244" s="75">
        <v>2.496</v>
      </c>
      <c r="K244" s="75">
        <v>2.496</v>
      </c>
      <c r="L244" s="75">
        <v>2.496</v>
      </c>
      <c r="M244" s="75">
        <v>2.496</v>
      </c>
      <c r="N244" s="75">
        <v>2.496</v>
      </c>
      <c r="O244" s="75">
        <v>2.496</v>
      </c>
      <c r="P244" s="75">
        <v>2.496</v>
      </c>
      <c r="Q244" s="75">
        <v>2.496</v>
      </c>
      <c r="R244" s="75">
        <v>2.496</v>
      </c>
      <c r="S244" s="75">
        <v>2.496</v>
      </c>
      <c r="T244" s="75">
        <v>2.496</v>
      </c>
      <c r="U244" s="75">
        <v>2.496</v>
      </c>
      <c r="V244" s="75">
        <v>2.496</v>
      </c>
      <c r="W244" s="75">
        <v>2.496</v>
      </c>
      <c r="X244" s="75">
        <v>2.496</v>
      </c>
      <c r="Y244" s="82">
        <v>2.496</v>
      </c>
    </row>
    <row r="245" spans="1:25" s="62" customFormat="1" ht="18.75" customHeight="1" thickBot="1" x14ac:dyDescent="0.25">
      <c r="A245" s="111">
        <v>28</v>
      </c>
      <c r="B245" s="101">
        <f t="shared" ref="B245:Y245" si="58">SUM(B246:B248)</f>
        <v>965.33600000000001</v>
      </c>
      <c r="C245" s="102">
        <f t="shared" si="58"/>
        <v>972.69599999999991</v>
      </c>
      <c r="D245" s="102">
        <f t="shared" si="58"/>
        <v>974.20600000000002</v>
      </c>
      <c r="E245" s="103">
        <f t="shared" si="58"/>
        <v>982.03599999999994</v>
      </c>
      <c r="F245" s="103">
        <f t="shared" si="58"/>
        <v>970.61599999999999</v>
      </c>
      <c r="G245" s="103">
        <f t="shared" si="58"/>
        <v>972.32599999999991</v>
      </c>
      <c r="H245" s="103">
        <f t="shared" si="58"/>
        <v>971.69599999999991</v>
      </c>
      <c r="I245" s="103">
        <f t="shared" si="58"/>
        <v>946.23599999999999</v>
      </c>
      <c r="J245" s="103">
        <f t="shared" si="58"/>
        <v>932.14599999999996</v>
      </c>
      <c r="K245" s="104">
        <f t="shared" si="58"/>
        <v>942.726</v>
      </c>
      <c r="L245" s="103">
        <f t="shared" si="58"/>
        <v>936.32599999999991</v>
      </c>
      <c r="M245" s="105">
        <f t="shared" si="58"/>
        <v>948.66599999999994</v>
      </c>
      <c r="N245" s="104">
        <f t="shared" si="58"/>
        <v>872.60599999999999</v>
      </c>
      <c r="O245" s="103">
        <f t="shared" si="58"/>
        <v>862.24599999999998</v>
      </c>
      <c r="P245" s="105">
        <f t="shared" si="58"/>
        <v>869.66599999999994</v>
      </c>
      <c r="Q245" s="106">
        <f t="shared" si="58"/>
        <v>982.57599999999991</v>
      </c>
      <c r="R245" s="103">
        <f t="shared" si="58"/>
        <v>981.61599999999999</v>
      </c>
      <c r="S245" s="106">
        <f t="shared" si="58"/>
        <v>983.476</v>
      </c>
      <c r="T245" s="103">
        <f t="shared" si="58"/>
        <v>964.346</v>
      </c>
      <c r="U245" s="102">
        <f t="shared" si="58"/>
        <v>967.80599999999993</v>
      </c>
      <c r="V245" s="102">
        <f t="shared" si="58"/>
        <v>947.65599999999995</v>
      </c>
      <c r="W245" s="102">
        <f t="shared" si="58"/>
        <v>960.80599999999993</v>
      </c>
      <c r="X245" s="102">
        <f t="shared" si="58"/>
        <v>952.08600000000001</v>
      </c>
      <c r="Y245" s="107">
        <f t="shared" si="58"/>
        <v>954.26599999999996</v>
      </c>
    </row>
    <row r="246" spans="1:25" s="62" customFormat="1" ht="18.75" customHeight="1" outlineLevel="1" x14ac:dyDescent="0.2">
      <c r="A246" s="160" t="s">
        <v>8</v>
      </c>
      <c r="B246" s="70">
        <f>'март (3 цк)'!B304</f>
        <v>898.07</v>
      </c>
      <c r="C246" s="70">
        <f>'март (3 цк)'!C304</f>
        <v>905.43</v>
      </c>
      <c r="D246" s="70">
        <f>'март (3 цк)'!D304</f>
        <v>906.94</v>
      </c>
      <c r="E246" s="70">
        <f>'март (3 цк)'!E304</f>
        <v>914.77</v>
      </c>
      <c r="F246" s="70">
        <f>'март (3 цк)'!F304</f>
        <v>903.35</v>
      </c>
      <c r="G246" s="70">
        <f>'март (3 цк)'!G304</f>
        <v>905.06</v>
      </c>
      <c r="H246" s="70">
        <f>'март (3 цк)'!H304</f>
        <v>904.43</v>
      </c>
      <c r="I246" s="70">
        <f>'март (3 цк)'!I304</f>
        <v>878.97</v>
      </c>
      <c r="J246" s="70">
        <f>'март (3 цк)'!J304</f>
        <v>864.88</v>
      </c>
      <c r="K246" s="70">
        <f>'март (3 цк)'!K304</f>
        <v>875.46</v>
      </c>
      <c r="L246" s="70">
        <f>'март (3 цк)'!L304</f>
        <v>869.06</v>
      </c>
      <c r="M246" s="70">
        <f>'март (3 цк)'!M304</f>
        <v>881.4</v>
      </c>
      <c r="N246" s="70">
        <f>'март (3 цк)'!N304</f>
        <v>805.34</v>
      </c>
      <c r="O246" s="70">
        <f>'март (3 цк)'!O304</f>
        <v>794.98</v>
      </c>
      <c r="P246" s="70">
        <f>'март (3 цк)'!P304</f>
        <v>802.4</v>
      </c>
      <c r="Q246" s="70">
        <f>'март (3 цк)'!Q304</f>
        <v>915.31</v>
      </c>
      <c r="R246" s="70">
        <f>'март (3 цк)'!R304</f>
        <v>914.35</v>
      </c>
      <c r="S246" s="70">
        <f>'март (3 цк)'!S304</f>
        <v>916.21</v>
      </c>
      <c r="T246" s="70">
        <f>'март (3 цк)'!T304</f>
        <v>897.08</v>
      </c>
      <c r="U246" s="70">
        <f>'март (3 цк)'!U304</f>
        <v>900.54</v>
      </c>
      <c r="V246" s="70">
        <f>'март (3 цк)'!V304</f>
        <v>880.39</v>
      </c>
      <c r="W246" s="70">
        <f>'март (3 цк)'!W304</f>
        <v>893.54</v>
      </c>
      <c r="X246" s="70">
        <f>'март (3 цк)'!X304</f>
        <v>884.82</v>
      </c>
      <c r="Y246" s="70">
        <f>'март (3 цк)'!Y304</f>
        <v>887</v>
      </c>
    </row>
    <row r="247" spans="1:25" s="62" customFormat="1" ht="18.75" customHeight="1" outlineLevel="1" x14ac:dyDescent="0.2">
      <c r="A247" s="53" t="s">
        <v>9</v>
      </c>
      <c r="B247" s="76">
        <v>64.77</v>
      </c>
      <c r="C247" s="74">
        <v>64.77</v>
      </c>
      <c r="D247" s="74">
        <v>64.77</v>
      </c>
      <c r="E247" s="74">
        <v>64.77</v>
      </c>
      <c r="F247" s="74">
        <v>64.77</v>
      </c>
      <c r="G247" s="74">
        <v>64.77</v>
      </c>
      <c r="H247" s="74">
        <v>64.77</v>
      </c>
      <c r="I247" s="74">
        <v>64.77</v>
      </c>
      <c r="J247" s="74">
        <v>64.77</v>
      </c>
      <c r="K247" s="74">
        <v>64.77</v>
      </c>
      <c r="L247" s="74">
        <v>64.77</v>
      </c>
      <c r="M247" s="74">
        <v>64.77</v>
      </c>
      <c r="N247" s="74">
        <v>64.77</v>
      </c>
      <c r="O247" s="74">
        <v>64.77</v>
      </c>
      <c r="P247" s="74">
        <v>64.77</v>
      </c>
      <c r="Q247" s="74">
        <v>64.77</v>
      </c>
      <c r="R247" s="74">
        <v>64.77</v>
      </c>
      <c r="S247" s="74">
        <v>64.77</v>
      </c>
      <c r="T247" s="74">
        <v>64.77</v>
      </c>
      <c r="U247" s="74">
        <v>64.77</v>
      </c>
      <c r="V247" s="74">
        <v>64.77</v>
      </c>
      <c r="W247" s="74">
        <v>64.77</v>
      </c>
      <c r="X247" s="74">
        <v>64.77</v>
      </c>
      <c r="Y247" s="81">
        <v>64.77</v>
      </c>
    </row>
    <row r="248" spans="1:25" s="62" customFormat="1" ht="18.75" customHeight="1" outlineLevel="1" thickBot="1" x14ac:dyDescent="0.25">
      <c r="A248" s="161" t="s">
        <v>11</v>
      </c>
      <c r="B248" s="77">
        <v>2.496</v>
      </c>
      <c r="C248" s="75">
        <v>2.496</v>
      </c>
      <c r="D248" s="75">
        <v>2.496</v>
      </c>
      <c r="E248" s="75">
        <v>2.496</v>
      </c>
      <c r="F248" s="75">
        <v>2.496</v>
      </c>
      <c r="G248" s="75">
        <v>2.496</v>
      </c>
      <c r="H248" s="75">
        <v>2.496</v>
      </c>
      <c r="I248" s="75">
        <v>2.496</v>
      </c>
      <c r="J248" s="75">
        <v>2.496</v>
      </c>
      <c r="K248" s="75">
        <v>2.496</v>
      </c>
      <c r="L248" s="75">
        <v>2.496</v>
      </c>
      <c r="M248" s="75">
        <v>2.496</v>
      </c>
      <c r="N248" s="75">
        <v>2.496</v>
      </c>
      <c r="O248" s="75">
        <v>2.496</v>
      </c>
      <c r="P248" s="75">
        <v>2.496</v>
      </c>
      <c r="Q248" s="75">
        <v>2.496</v>
      </c>
      <c r="R248" s="75">
        <v>2.496</v>
      </c>
      <c r="S248" s="75">
        <v>2.496</v>
      </c>
      <c r="T248" s="75">
        <v>2.496</v>
      </c>
      <c r="U248" s="75">
        <v>2.496</v>
      </c>
      <c r="V248" s="75">
        <v>2.496</v>
      </c>
      <c r="W248" s="75">
        <v>2.496</v>
      </c>
      <c r="X248" s="75">
        <v>2.496</v>
      </c>
      <c r="Y248" s="82">
        <v>2.496</v>
      </c>
    </row>
    <row r="249" spans="1:25" s="62" customFormat="1" ht="18.75" customHeight="1" thickBot="1" x14ac:dyDescent="0.25">
      <c r="A249" s="109">
        <v>29</v>
      </c>
      <c r="B249" s="101">
        <f t="shared" ref="B249:Y249" si="59">SUM(B250:B252)</f>
        <v>996.78599999999994</v>
      </c>
      <c r="C249" s="102">
        <f t="shared" si="59"/>
        <v>987.98599999999999</v>
      </c>
      <c r="D249" s="102">
        <f t="shared" si="59"/>
        <v>893.56599999999992</v>
      </c>
      <c r="E249" s="103">
        <f t="shared" si="59"/>
        <v>899.90599999999995</v>
      </c>
      <c r="F249" s="103">
        <f t="shared" si="59"/>
        <v>903.78599999999994</v>
      </c>
      <c r="G249" s="103">
        <f t="shared" si="59"/>
        <v>917.88599999999997</v>
      </c>
      <c r="H249" s="103">
        <f t="shared" si="59"/>
        <v>916.64599999999996</v>
      </c>
      <c r="I249" s="103">
        <f t="shared" si="59"/>
        <v>908.68599999999992</v>
      </c>
      <c r="J249" s="103">
        <f t="shared" si="59"/>
        <v>892.31599999999992</v>
      </c>
      <c r="K249" s="104">
        <f t="shared" si="59"/>
        <v>890.70600000000002</v>
      </c>
      <c r="L249" s="103">
        <f t="shared" si="59"/>
        <v>892.43599999999992</v>
      </c>
      <c r="M249" s="105">
        <f t="shared" si="59"/>
        <v>889.42599999999993</v>
      </c>
      <c r="N249" s="104">
        <f t="shared" si="59"/>
        <v>892.76599999999996</v>
      </c>
      <c r="O249" s="103">
        <f t="shared" si="59"/>
        <v>888.33600000000001</v>
      </c>
      <c r="P249" s="105">
        <f t="shared" si="59"/>
        <v>895.55599999999993</v>
      </c>
      <c r="Q249" s="106">
        <f t="shared" si="59"/>
        <v>998.93599999999992</v>
      </c>
      <c r="R249" s="103">
        <f t="shared" si="59"/>
        <v>998.42599999999993</v>
      </c>
      <c r="S249" s="106">
        <f t="shared" si="59"/>
        <v>1010.366</v>
      </c>
      <c r="T249" s="103">
        <f t="shared" si="59"/>
        <v>998.86599999999999</v>
      </c>
      <c r="U249" s="102">
        <f t="shared" si="59"/>
        <v>996.56599999999992</v>
      </c>
      <c r="V249" s="102">
        <f t="shared" si="59"/>
        <v>984.19599999999991</v>
      </c>
      <c r="W249" s="102">
        <f t="shared" si="59"/>
        <v>995.95600000000002</v>
      </c>
      <c r="X249" s="102">
        <f t="shared" si="59"/>
        <v>995.05599999999993</v>
      </c>
      <c r="Y249" s="107">
        <f t="shared" si="59"/>
        <v>991.226</v>
      </c>
    </row>
    <row r="250" spans="1:25" s="62" customFormat="1" ht="18.75" customHeight="1" outlineLevel="1" x14ac:dyDescent="0.2">
      <c r="A250" s="160" t="s">
        <v>8</v>
      </c>
      <c r="B250" s="70">
        <f>'март (3 цк)'!B309</f>
        <v>929.52</v>
      </c>
      <c r="C250" s="70">
        <f>'март (3 цк)'!C309</f>
        <v>920.72</v>
      </c>
      <c r="D250" s="70">
        <f>'март (3 цк)'!D309</f>
        <v>826.3</v>
      </c>
      <c r="E250" s="70">
        <f>'март (3 цк)'!E309</f>
        <v>832.64</v>
      </c>
      <c r="F250" s="70">
        <f>'март (3 цк)'!F309</f>
        <v>836.52</v>
      </c>
      <c r="G250" s="70">
        <f>'март (3 цк)'!G309</f>
        <v>850.62</v>
      </c>
      <c r="H250" s="70">
        <f>'март (3 цк)'!H309</f>
        <v>849.38</v>
      </c>
      <c r="I250" s="70">
        <f>'март (3 цк)'!I309</f>
        <v>841.42</v>
      </c>
      <c r="J250" s="70">
        <f>'март (3 цк)'!J309</f>
        <v>825.05</v>
      </c>
      <c r="K250" s="70">
        <f>'март (3 цк)'!K309</f>
        <v>823.44</v>
      </c>
      <c r="L250" s="70">
        <f>'март (3 цк)'!L309</f>
        <v>825.17</v>
      </c>
      <c r="M250" s="70">
        <f>'март (3 цк)'!M309</f>
        <v>822.16</v>
      </c>
      <c r="N250" s="70">
        <f>'март (3 цк)'!N309</f>
        <v>825.5</v>
      </c>
      <c r="O250" s="70">
        <f>'март (3 цк)'!O309</f>
        <v>821.07</v>
      </c>
      <c r="P250" s="70">
        <f>'март (3 цк)'!P309</f>
        <v>828.29</v>
      </c>
      <c r="Q250" s="70">
        <f>'март (3 цк)'!Q309</f>
        <v>931.67</v>
      </c>
      <c r="R250" s="70">
        <f>'март (3 цк)'!R309</f>
        <v>931.16</v>
      </c>
      <c r="S250" s="70">
        <f>'март (3 цк)'!S309</f>
        <v>943.1</v>
      </c>
      <c r="T250" s="70">
        <f>'март (3 цк)'!T309</f>
        <v>931.6</v>
      </c>
      <c r="U250" s="70">
        <f>'март (3 цк)'!U309</f>
        <v>929.3</v>
      </c>
      <c r="V250" s="70">
        <f>'март (3 цк)'!V309</f>
        <v>916.93</v>
      </c>
      <c r="W250" s="70">
        <f>'март (3 цк)'!W309</f>
        <v>928.69</v>
      </c>
      <c r="X250" s="70">
        <f>'март (3 цк)'!X309</f>
        <v>927.79</v>
      </c>
      <c r="Y250" s="70">
        <f>'март (3 цк)'!Y309</f>
        <v>923.96</v>
      </c>
    </row>
    <row r="251" spans="1:25" s="62" customFormat="1" ht="18.75" customHeight="1" outlineLevel="1" x14ac:dyDescent="0.2">
      <c r="A251" s="53" t="s">
        <v>9</v>
      </c>
      <c r="B251" s="76">
        <v>64.77</v>
      </c>
      <c r="C251" s="74">
        <v>64.77</v>
      </c>
      <c r="D251" s="74">
        <v>64.77</v>
      </c>
      <c r="E251" s="74">
        <v>64.77</v>
      </c>
      <c r="F251" s="74">
        <v>64.77</v>
      </c>
      <c r="G251" s="74">
        <v>64.77</v>
      </c>
      <c r="H251" s="74">
        <v>64.77</v>
      </c>
      <c r="I251" s="74">
        <v>64.77</v>
      </c>
      <c r="J251" s="74">
        <v>64.77</v>
      </c>
      <c r="K251" s="74">
        <v>64.77</v>
      </c>
      <c r="L251" s="74">
        <v>64.77</v>
      </c>
      <c r="M251" s="74">
        <v>64.77</v>
      </c>
      <c r="N251" s="74">
        <v>64.77</v>
      </c>
      <c r="O251" s="74">
        <v>64.77</v>
      </c>
      <c r="P251" s="74">
        <v>64.77</v>
      </c>
      <c r="Q251" s="74">
        <v>64.77</v>
      </c>
      <c r="R251" s="74">
        <v>64.77</v>
      </c>
      <c r="S251" s="74">
        <v>64.77</v>
      </c>
      <c r="T251" s="74">
        <v>64.77</v>
      </c>
      <c r="U251" s="74">
        <v>64.77</v>
      </c>
      <c r="V251" s="74">
        <v>64.77</v>
      </c>
      <c r="W251" s="74">
        <v>64.77</v>
      </c>
      <c r="X251" s="74">
        <v>64.77</v>
      </c>
      <c r="Y251" s="81">
        <v>64.77</v>
      </c>
    </row>
    <row r="252" spans="1:25" s="62" customFormat="1" ht="18.75" customHeight="1" outlineLevel="1" thickBot="1" x14ac:dyDescent="0.25">
      <c r="A252" s="161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thickBot="1" x14ac:dyDescent="0.25">
      <c r="A253" s="110">
        <v>30</v>
      </c>
      <c r="B253" s="101">
        <f t="shared" ref="B253:Y253" si="60">SUM(B254:B256)</f>
        <v>994.20600000000002</v>
      </c>
      <c r="C253" s="102">
        <f t="shared" si="60"/>
        <v>984.52599999999995</v>
      </c>
      <c r="D253" s="102">
        <f t="shared" si="60"/>
        <v>1020.086</v>
      </c>
      <c r="E253" s="103">
        <f t="shared" si="60"/>
        <v>941.23599999999999</v>
      </c>
      <c r="F253" s="103">
        <f t="shared" si="60"/>
        <v>931.41599999999994</v>
      </c>
      <c r="G253" s="103">
        <f t="shared" si="60"/>
        <v>924.86599999999999</v>
      </c>
      <c r="H253" s="103">
        <f t="shared" si="60"/>
        <v>936.14599999999996</v>
      </c>
      <c r="I253" s="103">
        <f t="shared" si="60"/>
        <v>924.21600000000001</v>
      </c>
      <c r="J253" s="103">
        <f t="shared" si="60"/>
        <v>916.69599999999991</v>
      </c>
      <c r="K253" s="104">
        <f t="shared" si="60"/>
        <v>913.596</v>
      </c>
      <c r="L253" s="103">
        <f t="shared" si="60"/>
        <v>911.79599999999994</v>
      </c>
      <c r="M253" s="105">
        <f t="shared" si="60"/>
        <v>905.596</v>
      </c>
      <c r="N253" s="104">
        <f t="shared" si="60"/>
        <v>912.15599999999995</v>
      </c>
      <c r="O253" s="103">
        <f t="shared" si="60"/>
        <v>904.30599999999993</v>
      </c>
      <c r="P253" s="105">
        <f t="shared" si="60"/>
        <v>930.55599999999993</v>
      </c>
      <c r="Q253" s="106">
        <f t="shared" si="60"/>
        <v>1014.956</v>
      </c>
      <c r="R253" s="103">
        <f t="shared" si="60"/>
        <v>1038.056</v>
      </c>
      <c r="S253" s="106">
        <f t="shared" si="60"/>
        <v>1058.8560000000002</v>
      </c>
      <c r="T253" s="103">
        <f t="shared" si="60"/>
        <v>1036.1360000000002</v>
      </c>
      <c r="U253" s="102">
        <f t="shared" si="60"/>
        <v>1024.7260000000001</v>
      </c>
      <c r="V253" s="102">
        <f t="shared" si="60"/>
        <v>1030.7760000000001</v>
      </c>
      <c r="W253" s="102">
        <f t="shared" si="60"/>
        <v>1034.7060000000001</v>
      </c>
      <c r="X253" s="102">
        <f t="shared" si="60"/>
        <v>1036.4960000000001</v>
      </c>
      <c r="Y253" s="107">
        <f t="shared" si="60"/>
        <v>1030.7060000000001</v>
      </c>
    </row>
    <row r="254" spans="1:25" s="62" customFormat="1" ht="18.75" customHeight="1" outlineLevel="1" x14ac:dyDescent="0.2">
      <c r="A254" s="56" t="s">
        <v>8</v>
      </c>
      <c r="B254" s="70">
        <f>'март (3 цк)'!B314</f>
        <v>926.94</v>
      </c>
      <c r="C254" s="70">
        <f>'март (3 цк)'!C314</f>
        <v>917.26</v>
      </c>
      <c r="D254" s="70">
        <f>'март (3 цк)'!D314</f>
        <v>952.82</v>
      </c>
      <c r="E254" s="70">
        <f>'март (3 цк)'!E314</f>
        <v>873.97</v>
      </c>
      <c r="F254" s="70">
        <f>'март (3 цк)'!F314</f>
        <v>864.15</v>
      </c>
      <c r="G254" s="70">
        <f>'март (3 цк)'!G314</f>
        <v>857.6</v>
      </c>
      <c r="H254" s="70">
        <f>'март (3 цк)'!H314</f>
        <v>868.88</v>
      </c>
      <c r="I254" s="70">
        <f>'март (3 цк)'!I314</f>
        <v>856.95</v>
      </c>
      <c r="J254" s="70">
        <f>'март (3 цк)'!J314</f>
        <v>849.43</v>
      </c>
      <c r="K254" s="70">
        <f>'март (3 цк)'!K314</f>
        <v>846.33</v>
      </c>
      <c r="L254" s="70">
        <f>'март (3 цк)'!L314</f>
        <v>844.53</v>
      </c>
      <c r="M254" s="70">
        <f>'март (3 цк)'!M314</f>
        <v>838.33</v>
      </c>
      <c r="N254" s="70">
        <f>'март (3 цк)'!N314</f>
        <v>844.89</v>
      </c>
      <c r="O254" s="70">
        <f>'март (3 цк)'!O314</f>
        <v>837.04</v>
      </c>
      <c r="P254" s="70">
        <f>'март (3 цк)'!P314</f>
        <v>863.29</v>
      </c>
      <c r="Q254" s="70">
        <f>'март (3 цк)'!Q314</f>
        <v>947.69</v>
      </c>
      <c r="R254" s="70">
        <f>'март (3 цк)'!R314</f>
        <v>970.79</v>
      </c>
      <c r="S254" s="70">
        <f>'март (3 цк)'!S314</f>
        <v>991.59</v>
      </c>
      <c r="T254" s="70">
        <f>'март (3 цк)'!T314</f>
        <v>968.87</v>
      </c>
      <c r="U254" s="70">
        <f>'март (3 цк)'!U314</f>
        <v>957.46</v>
      </c>
      <c r="V254" s="70">
        <f>'март (3 цк)'!V314</f>
        <v>963.51</v>
      </c>
      <c r="W254" s="70">
        <f>'март (3 цк)'!W314</f>
        <v>967.44</v>
      </c>
      <c r="X254" s="70">
        <f>'март (3 цк)'!X314</f>
        <v>969.23</v>
      </c>
      <c r="Y254" s="70">
        <f>'март (3 цк)'!Y314</f>
        <v>963.44</v>
      </c>
    </row>
    <row r="255" spans="1:25" s="62" customFormat="1" ht="18.75" customHeight="1" outlineLevel="1" x14ac:dyDescent="0.2">
      <c r="A255" s="57" t="s">
        <v>9</v>
      </c>
      <c r="B255" s="76">
        <v>64.77</v>
      </c>
      <c r="C255" s="74">
        <v>64.77</v>
      </c>
      <c r="D255" s="74">
        <v>64.77</v>
      </c>
      <c r="E255" s="74">
        <v>64.77</v>
      </c>
      <c r="F255" s="74">
        <v>64.77</v>
      </c>
      <c r="G255" s="74">
        <v>64.77</v>
      </c>
      <c r="H255" s="74">
        <v>64.77</v>
      </c>
      <c r="I255" s="74">
        <v>64.77</v>
      </c>
      <c r="J255" s="74">
        <v>64.77</v>
      </c>
      <c r="K255" s="74">
        <v>64.77</v>
      </c>
      <c r="L255" s="74">
        <v>64.77</v>
      </c>
      <c r="M255" s="74">
        <v>64.77</v>
      </c>
      <c r="N255" s="74">
        <v>64.77</v>
      </c>
      <c r="O255" s="74">
        <v>64.77</v>
      </c>
      <c r="P255" s="74">
        <v>64.77</v>
      </c>
      <c r="Q255" s="74">
        <v>64.77</v>
      </c>
      <c r="R255" s="74">
        <v>64.77</v>
      </c>
      <c r="S255" s="74">
        <v>64.77</v>
      </c>
      <c r="T255" s="74">
        <v>64.77</v>
      </c>
      <c r="U255" s="74">
        <v>64.77</v>
      </c>
      <c r="V255" s="74">
        <v>64.77</v>
      </c>
      <c r="W255" s="74">
        <v>64.77</v>
      </c>
      <c r="X255" s="74">
        <v>64.77</v>
      </c>
      <c r="Y255" s="81">
        <v>64.77</v>
      </c>
    </row>
    <row r="256" spans="1:25" s="62" customFormat="1" ht="18.75" customHeight="1" outlineLevel="1" thickBot="1" x14ac:dyDescent="0.25">
      <c r="A256" s="147" t="s">
        <v>11</v>
      </c>
      <c r="B256" s="77">
        <v>2.496</v>
      </c>
      <c r="C256" s="75">
        <v>2.496</v>
      </c>
      <c r="D256" s="75">
        <v>2.496</v>
      </c>
      <c r="E256" s="75">
        <v>2.496</v>
      </c>
      <c r="F256" s="75">
        <v>2.496</v>
      </c>
      <c r="G256" s="75">
        <v>2.496</v>
      </c>
      <c r="H256" s="75">
        <v>2.496</v>
      </c>
      <c r="I256" s="75">
        <v>2.496</v>
      </c>
      <c r="J256" s="75">
        <v>2.496</v>
      </c>
      <c r="K256" s="75">
        <v>2.496</v>
      </c>
      <c r="L256" s="75">
        <v>2.496</v>
      </c>
      <c r="M256" s="75">
        <v>2.496</v>
      </c>
      <c r="N256" s="75">
        <v>2.496</v>
      </c>
      <c r="O256" s="75">
        <v>2.496</v>
      </c>
      <c r="P256" s="75">
        <v>2.496</v>
      </c>
      <c r="Q256" s="75">
        <v>2.496</v>
      </c>
      <c r="R256" s="75">
        <v>2.496</v>
      </c>
      <c r="S256" s="75">
        <v>2.496</v>
      </c>
      <c r="T256" s="75">
        <v>2.496</v>
      </c>
      <c r="U256" s="75">
        <v>2.496</v>
      </c>
      <c r="V256" s="75">
        <v>2.496</v>
      </c>
      <c r="W256" s="75">
        <v>2.496</v>
      </c>
      <c r="X256" s="75">
        <v>2.496</v>
      </c>
      <c r="Y256" s="82">
        <v>2.496</v>
      </c>
    </row>
    <row r="257" spans="1:25" s="62" customFormat="1" ht="18.75" customHeight="1" thickBot="1" x14ac:dyDescent="0.25">
      <c r="A257" s="112">
        <v>31</v>
      </c>
      <c r="B257" s="101">
        <f t="shared" ref="B257:Y257" si="61">SUM(B258:B260)</f>
        <v>1043.1960000000001</v>
      </c>
      <c r="C257" s="102">
        <f t="shared" si="61"/>
        <v>1028.1260000000002</v>
      </c>
      <c r="D257" s="102">
        <f t="shared" si="61"/>
        <v>1021.516</v>
      </c>
      <c r="E257" s="103">
        <f t="shared" si="61"/>
        <v>939.54599999999994</v>
      </c>
      <c r="F257" s="103">
        <f t="shared" si="61"/>
        <v>940.32599999999991</v>
      </c>
      <c r="G257" s="103">
        <f t="shared" si="61"/>
        <v>941.06599999999992</v>
      </c>
      <c r="H257" s="103">
        <f t="shared" si="61"/>
        <v>948.37599999999998</v>
      </c>
      <c r="I257" s="103">
        <f t="shared" si="61"/>
        <v>936.79599999999994</v>
      </c>
      <c r="J257" s="103">
        <f t="shared" si="61"/>
        <v>929.23599999999999</v>
      </c>
      <c r="K257" s="104">
        <f t="shared" si="61"/>
        <v>929.06599999999992</v>
      </c>
      <c r="L257" s="103">
        <f t="shared" si="61"/>
        <v>928.23599999999999</v>
      </c>
      <c r="M257" s="105">
        <f t="shared" si="61"/>
        <v>927.726</v>
      </c>
      <c r="N257" s="104">
        <f t="shared" si="61"/>
        <v>937.30599999999993</v>
      </c>
      <c r="O257" s="103">
        <f t="shared" si="61"/>
        <v>928.42599999999993</v>
      </c>
      <c r="P257" s="105">
        <f t="shared" si="61"/>
        <v>965.61599999999999</v>
      </c>
      <c r="Q257" s="106">
        <f t="shared" si="61"/>
        <v>1085.0360000000001</v>
      </c>
      <c r="R257" s="103">
        <f t="shared" si="61"/>
        <v>1090.8360000000002</v>
      </c>
      <c r="S257" s="106">
        <f t="shared" si="61"/>
        <v>1102.096</v>
      </c>
      <c r="T257" s="103">
        <f t="shared" si="61"/>
        <v>1057.4360000000001</v>
      </c>
      <c r="U257" s="102">
        <f t="shared" si="61"/>
        <v>1037.556</v>
      </c>
      <c r="V257" s="102">
        <f t="shared" si="61"/>
        <v>1041.5260000000001</v>
      </c>
      <c r="W257" s="102">
        <f t="shared" si="61"/>
        <v>1042.3460000000002</v>
      </c>
      <c r="X257" s="102">
        <f t="shared" si="61"/>
        <v>1048.7460000000001</v>
      </c>
      <c r="Y257" s="107">
        <f t="shared" si="61"/>
        <v>1042.3660000000002</v>
      </c>
    </row>
    <row r="258" spans="1:25" s="62" customFormat="1" ht="18.75" customHeight="1" outlineLevel="1" x14ac:dyDescent="0.2">
      <c r="A258" s="160" t="s">
        <v>8</v>
      </c>
      <c r="B258" s="70">
        <f>'март (3 цк)'!B319</f>
        <v>975.93</v>
      </c>
      <c r="C258" s="70">
        <f>'март (3 цк)'!C319</f>
        <v>960.86</v>
      </c>
      <c r="D258" s="70">
        <f>'март (3 цк)'!D319</f>
        <v>954.25</v>
      </c>
      <c r="E258" s="70">
        <f>'март (3 цк)'!E319</f>
        <v>872.28</v>
      </c>
      <c r="F258" s="70">
        <f>'март (3 цк)'!F319</f>
        <v>873.06</v>
      </c>
      <c r="G258" s="70">
        <f>'март (3 цк)'!G319</f>
        <v>873.8</v>
      </c>
      <c r="H258" s="70">
        <f>'март (3 цк)'!H319</f>
        <v>881.11</v>
      </c>
      <c r="I258" s="70">
        <f>'март (3 цк)'!I319</f>
        <v>869.53</v>
      </c>
      <c r="J258" s="70">
        <f>'март (3 цк)'!J319</f>
        <v>861.97</v>
      </c>
      <c r="K258" s="70">
        <f>'март (3 цк)'!K319</f>
        <v>861.8</v>
      </c>
      <c r="L258" s="70">
        <f>'март (3 цк)'!L319</f>
        <v>860.97</v>
      </c>
      <c r="M258" s="70">
        <f>'март (3 цк)'!M319</f>
        <v>860.46</v>
      </c>
      <c r="N258" s="70">
        <f>'март (3 цк)'!N319</f>
        <v>870.04</v>
      </c>
      <c r="O258" s="70">
        <f>'март (3 цк)'!O319</f>
        <v>861.16</v>
      </c>
      <c r="P258" s="70">
        <f>'март (3 цк)'!P319</f>
        <v>898.35</v>
      </c>
      <c r="Q258" s="70">
        <f>'март (3 цк)'!Q319</f>
        <v>1017.77</v>
      </c>
      <c r="R258" s="70">
        <f>'март (3 цк)'!R319</f>
        <v>1023.57</v>
      </c>
      <c r="S258" s="70">
        <f>'март (3 цк)'!S319</f>
        <v>1034.83</v>
      </c>
      <c r="T258" s="70">
        <f>'март (3 цк)'!T319</f>
        <v>990.17</v>
      </c>
      <c r="U258" s="70">
        <f>'март (3 цк)'!U319</f>
        <v>970.29</v>
      </c>
      <c r="V258" s="70">
        <f>'март (3 цк)'!V319</f>
        <v>974.26</v>
      </c>
      <c r="W258" s="70">
        <f>'март (3 цк)'!W319</f>
        <v>975.08</v>
      </c>
      <c r="X258" s="70">
        <f>'март (3 цк)'!X319</f>
        <v>981.48</v>
      </c>
      <c r="Y258" s="70">
        <f>'март (3 цк)'!Y319</f>
        <v>975.1</v>
      </c>
    </row>
    <row r="259" spans="1:25" s="62" customFormat="1" ht="18.75" customHeight="1" outlineLevel="1" x14ac:dyDescent="0.2">
      <c r="A259" s="53" t="s">
        <v>9</v>
      </c>
      <c r="B259" s="76">
        <v>64.77</v>
      </c>
      <c r="C259" s="74">
        <v>64.77</v>
      </c>
      <c r="D259" s="74">
        <v>64.77</v>
      </c>
      <c r="E259" s="74">
        <v>64.77</v>
      </c>
      <c r="F259" s="74">
        <v>64.77</v>
      </c>
      <c r="G259" s="74">
        <v>64.77</v>
      </c>
      <c r="H259" s="74">
        <v>64.77</v>
      </c>
      <c r="I259" s="74">
        <v>64.77</v>
      </c>
      <c r="J259" s="74">
        <v>64.77</v>
      </c>
      <c r="K259" s="74">
        <v>64.77</v>
      </c>
      <c r="L259" s="74">
        <v>64.77</v>
      </c>
      <c r="M259" s="74">
        <v>64.77</v>
      </c>
      <c r="N259" s="74">
        <v>64.77</v>
      </c>
      <c r="O259" s="74">
        <v>64.77</v>
      </c>
      <c r="P259" s="74">
        <v>64.77</v>
      </c>
      <c r="Q259" s="74">
        <v>64.77</v>
      </c>
      <c r="R259" s="74">
        <v>64.77</v>
      </c>
      <c r="S259" s="74">
        <v>64.77</v>
      </c>
      <c r="T259" s="74">
        <v>64.77</v>
      </c>
      <c r="U259" s="74">
        <v>64.77</v>
      </c>
      <c r="V259" s="74">
        <v>64.77</v>
      </c>
      <c r="W259" s="74">
        <v>64.77</v>
      </c>
      <c r="X259" s="74">
        <v>64.77</v>
      </c>
      <c r="Y259" s="81">
        <v>64.77</v>
      </c>
    </row>
    <row r="260" spans="1:25" s="62" customFormat="1" ht="18.75" customHeight="1" outlineLevel="1" thickBot="1" x14ac:dyDescent="0.25">
      <c r="A260" s="161" t="s">
        <v>11</v>
      </c>
      <c r="B260" s="77">
        <v>2.496</v>
      </c>
      <c r="C260" s="75">
        <v>2.496</v>
      </c>
      <c r="D260" s="75">
        <v>2.496</v>
      </c>
      <c r="E260" s="75">
        <v>2.496</v>
      </c>
      <c r="F260" s="75">
        <v>2.496</v>
      </c>
      <c r="G260" s="75">
        <v>2.496</v>
      </c>
      <c r="H260" s="75">
        <v>2.496</v>
      </c>
      <c r="I260" s="75">
        <v>2.496</v>
      </c>
      <c r="J260" s="75">
        <v>2.496</v>
      </c>
      <c r="K260" s="75">
        <v>2.496</v>
      </c>
      <c r="L260" s="75">
        <v>2.496</v>
      </c>
      <c r="M260" s="75">
        <v>2.496</v>
      </c>
      <c r="N260" s="75">
        <v>2.496</v>
      </c>
      <c r="O260" s="75">
        <v>2.496</v>
      </c>
      <c r="P260" s="75">
        <v>2.496</v>
      </c>
      <c r="Q260" s="75">
        <v>2.496</v>
      </c>
      <c r="R260" s="75">
        <v>2.496</v>
      </c>
      <c r="S260" s="75">
        <v>2.496</v>
      </c>
      <c r="T260" s="75">
        <v>2.496</v>
      </c>
      <c r="U260" s="75">
        <v>2.496</v>
      </c>
      <c r="V260" s="75">
        <v>2.496</v>
      </c>
      <c r="W260" s="75">
        <v>2.496</v>
      </c>
      <c r="X260" s="75">
        <v>2.496</v>
      </c>
      <c r="Y260" s="82">
        <v>2.496</v>
      </c>
    </row>
    <row r="261" spans="1:25" ht="15" thickBot="1" x14ac:dyDescent="0.25">
      <c r="A261" s="85"/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85"/>
    </row>
    <row r="262" spans="1:25" s="62" customFormat="1" ht="30.75" customHeight="1" thickBot="1" x14ac:dyDescent="0.25">
      <c r="A262" s="389" t="s">
        <v>47</v>
      </c>
      <c r="B262" s="391" t="s">
        <v>89</v>
      </c>
      <c r="C262" s="392"/>
      <c r="D262" s="392"/>
      <c r="E262" s="392"/>
      <c r="F262" s="392"/>
      <c r="G262" s="392"/>
      <c r="H262" s="392"/>
      <c r="I262" s="392"/>
      <c r="J262" s="392"/>
      <c r="K262" s="392"/>
      <c r="L262" s="392"/>
      <c r="M262" s="392"/>
      <c r="N262" s="392"/>
      <c r="O262" s="392"/>
      <c r="P262" s="392"/>
      <c r="Q262" s="392"/>
      <c r="R262" s="392"/>
      <c r="S262" s="392"/>
      <c r="T262" s="392"/>
      <c r="U262" s="392"/>
      <c r="V262" s="392"/>
      <c r="W262" s="392"/>
      <c r="X262" s="392"/>
      <c r="Y262" s="393"/>
    </row>
    <row r="263" spans="1:25" s="62" customFormat="1" ht="39" customHeight="1" thickBot="1" x14ac:dyDescent="0.25">
      <c r="A263" s="390"/>
      <c r="B263" s="164" t="s">
        <v>46</v>
      </c>
      <c r="C263" s="165" t="s">
        <v>45</v>
      </c>
      <c r="D263" s="166" t="s">
        <v>44</v>
      </c>
      <c r="E263" s="165" t="s">
        <v>43</v>
      </c>
      <c r="F263" s="165" t="s">
        <v>42</v>
      </c>
      <c r="G263" s="165" t="s">
        <v>41</v>
      </c>
      <c r="H263" s="165" t="s">
        <v>40</v>
      </c>
      <c r="I263" s="165" t="s">
        <v>39</v>
      </c>
      <c r="J263" s="165" t="s">
        <v>38</v>
      </c>
      <c r="K263" s="167" t="s">
        <v>37</v>
      </c>
      <c r="L263" s="165" t="s">
        <v>36</v>
      </c>
      <c r="M263" s="168" t="s">
        <v>35</v>
      </c>
      <c r="N263" s="167" t="s">
        <v>34</v>
      </c>
      <c r="O263" s="165" t="s">
        <v>33</v>
      </c>
      <c r="P263" s="168" t="s">
        <v>32</v>
      </c>
      <c r="Q263" s="166" t="s">
        <v>31</v>
      </c>
      <c r="R263" s="165" t="s">
        <v>30</v>
      </c>
      <c r="S263" s="166" t="s">
        <v>29</v>
      </c>
      <c r="T263" s="165" t="s">
        <v>28</v>
      </c>
      <c r="U263" s="166" t="s">
        <v>27</v>
      </c>
      <c r="V263" s="165" t="s">
        <v>26</v>
      </c>
      <c r="W263" s="166" t="s">
        <v>25</v>
      </c>
      <c r="X263" s="165" t="s">
        <v>24</v>
      </c>
      <c r="Y263" s="169" t="s">
        <v>23</v>
      </c>
    </row>
    <row r="264" spans="1:25" s="108" customFormat="1" ht="18.75" customHeight="1" thickBot="1" x14ac:dyDescent="0.25">
      <c r="A264" s="113">
        <v>1</v>
      </c>
      <c r="B264" s="101">
        <f t="shared" ref="B264:Y264" si="62">SUM(B265:B267)</f>
        <v>1000.766</v>
      </c>
      <c r="C264" s="102">
        <f t="shared" si="62"/>
        <v>1004.9160000000001</v>
      </c>
      <c r="D264" s="102">
        <f t="shared" si="62"/>
        <v>1043.2360000000001</v>
      </c>
      <c r="E264" s="103">
        <f t="shared" si="62"/>
        <v>1049.2060000000001</v>
      </c>
      <c r="F264" s="103">
        <f t="shared" si="62"/>
        <v>1048.7160000000001</v>
      </c>
      <c r="G264" s="103">
        <f t="shared" si="62"/>
        <v>1052.106</v>
      </c>
      <c r="H264" s="103">
        <f t="shared" si="62"/>
        <v>1044.346</v>
      </c>
      <c r="I264" s="103">
        <f t="shared" si="62"/>
        <v>1045.8960000000002</v>
      </c>
      <c r="J264" s="103">
        <f t="shared" si="62"/>
        <v>1033.5160000000001</v>
      </c>
      <c r="K264" s="104">
        <f t="shared" si="62"/>
        <v>1036.4860000000001</v>
      </c>
      <c r="L264" s="103">
        <f t="shared" si="62"/>
        <v>1008.9060000000001</v>
      </c>
      <c r="M264" s="105">
        <f t="shared" si="62"/>
        <v>1010.316</v>
      </c>
      <c r="N264" s="104">
        <f t="shared" si="62"/>
        <v>1020.366</v>
      </c>
      <c r="O264" s="103">
        <f t="shared" si="62"/>
        <v>1013.376</v>
      </c>
      <c r="P264" s="105">
        <f t="shared" si="62"/>
        <v>1050.2560000000001</v>
      </c>
      <c r="Q264" s="106">
        <f t="shared" si="62"/>
        <v>1065.836</v>
      </c>
      <c r="R264" s="103">
        <f t="shared" si="62"/>
        <v>1064.2260000000001</v>
      </c>
      <c r="S264" s="106">
        <f t="shared" si="62"/>
        <v>1064.096</v>
      </c>
      <c r="T264" s="103">
        <f t="shared" si="62"/>
        <v>1011.386</v>
      </c>
      <c r="U264" s="102">
        <f t="shared" si="62"/>
        <v>1005.8960000000001</v>
      </c>
      <c r="V264" s="102">
        <f t="shared" si="62"/>
        <v>996.58600000000001</v>
      </c>
      <c r="W264" s="102">
        <f t="shared" si="62"/>
        <v>992.36599999999999</v>
      </c>
      <c r="X264" s="102">
        <f t="shared" si="62"/>
        <v>981.92600000000004</v>
      </c>
      <c r="Y264" s="107">
        <f t="shared" si="62"/>
        <v>993.25599999999997</v>
      </c>
    </row>
    <row r="265" spans="1:25" s="67" customFormat="1" ht="18.75" customHeight="1" outlineLevel="1" x14ac:dyDescent="0.2">
      <c r="A265" s="56" t="s">
        <v>8</v>
      </c>
      <c r="B265" s="70">
        <f>'март (3 цк)'!B327</f>
        <v>907.56</v>
      </c>
      <c r="C265" s="70">
        <f>'март (3 цк)'!C327</f>
        <v>911.71</v>
      </c>
      <c r="D265" s="70">
        <f>'март (3 цк)'!D327</f>
        <v>950.03</v>
      </c>
      <c r="E265" s="70">
        <f>'март (3 цк)'!E327</f>
        <v>956</v>
      </c>
      <c r="F265" s="70">
        <f>'март (3 цк)'!F327</f>
        <v>955.51</v>
      </c>
      <c r="G265" s="70">
        <f>'март (3 цк)'!G327</f>
        <v>958.9</v>
      </c>
      <c r="H265" s="70">
        <f>'март (3 цк)'!H327</f>
        <v>951.14</v>
      </c>
      <c r="I265" s="70">
        <f>'март (3 цк)'!I327</f>
        <v>952.69</v>
      </c>
      <c r="J265" s="70">
        <f>'март (3 цк)'!J327</f>
        <v>940.31</v>
      </c>
      <c r="K265" s="70">
        <f>'март (3 цк)'!K327</f>
        <v>943.28</v>
      </c>
      <c r="L265" s="70">
        <f>'март (3 цк)'!L327</f>
        <v>915.7</v>
      </c>
      <c r="M265" s="70">
        <f>'март (3 цк)'!M327</f>
        <v>917.11</v>
      </c>
      <c r="N265" s="70">
        <f>'март (3 цк)'!N327</f>
        <v>927.16</v>
      </c>
      <c r="O265" s="70">
        <f>'март (3 цк)'!O327</f>
        <v>920.17</v>
      </c>
      <c r="P265" s="70">
        <f>'март (3 цк)'!P327</f>
        <v>957.05</v>
      </c>
      <c r="Q265" s="70">
        <f>'март (3 цк)'!Q327</f>
        <v>972.63</v>
      </c>
      <c r="R265" s="70">
        <f>'март (3 цк)'!R327</f>
        <v>971.02</v>
      </c>
      <c r="S265" s="70">
        <f>'март (3 цк)'!S327</f>
        <v>970.89</v>
      </c>
      <c r="T265" s="70">
        <f>'март (3 цк)'!T327</f>
        <v>918.18</v>
      </c>
      <c r="U265" s="70">
        <f>'март (3 цк)'!U327</f>
        <v>912.69</v>
      </c>
      <c r="V265" s="70">
        <f>'март (3 цк)'!V327</f>
        <v>903.38</v>
      </c>
      <c r="W265" s="70">
        <f>'март (3 цк)'!W327</f>
        <v>899.16</v>
      </c>
      <c r="X265" s="70">
        <f>'март (3 цк)'!X327</f>
        <v>888.72</v>
      </c>
      <c r="Y265" s="70">
        <f>'март (3 цк)'!Y327</f>
        <v>900.05</v>
      </c>
    </row>
    <row r="266" spans="1:25" s="67" customFormat="1" ht="18.75" customHeight="1" outlineLevel="1" x14ac:dyDescent="0.2">
      <c r="A266" s="57" t="s">
        <v>9</v>
      </c>
      <c r="B266" s="76">
        <v>90.71</v>
      </c>
      <c r="C266" s="74">
        <v>90.71</v>
      </c>
      <c r="D266" s="74">
        <v>90.71</v>
      </c>
      <c r="E266" s="74">
        <v>90.71</v>
      </c>
      <c r="F266" s="74">
        <v>90.71</v>
      </c>
      <c r="G266" s="74">
        <v>90.71</v>
      </c>
      <c r="H266" s="74">
        <v>90.71</v>
      </c>
      <c r="I266" s="74">
        <v>90.71</v>
      </c>
      <c r="J266" s="74">
        <v>90.71</v>
      </c>
      <c r="K266" s="74">
        <v>90.71</v>
      </c>
      <c r="L266" s="74">
        <v>90.71</v>
      </c>
      <c r="M266" s="74">
        <v>90.71</v>
      </c>
      <c r="N266" s="74">
        <v>90.71</v>
      </c>
      <c r="O266" s="74">
        <v>90.71</v>
      </c>
      <c r="P266" s="74">
        <v>90.71</v>
      </c>
      <c r="Q266" s="74">
        <v>90.71</v>
      </c>
      <c r="R266" s="74">
        <v>90.71</v>
      </c>
      <c r="S266" s="74">
        <v>90.71</v>
      </c>
      <c r="T266" s="74">
        <v>90.71</v>
      </c>
      <c r="U266" s="74">
        <v>90.71</v>
      </c>
      <c r="V266" s="74">
        <v>90.71</v>
      </c>
      <c r="W266" s="74">
        <v>90.71</v>
      </c>
      <c r="X266" s="74">
        <v>90.71</v>
      </c>
      <c r="Y266" s="81">
        <v>90.71</v>
      </c>
    </row>
    <row r="267" spans="1:25" s="67" customFormat="1" ht="18.75" customHeight="1" outlineLevel="1" thickBot="1" x14ac:dyDescent="0.25">
      <c r="A267" s="147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thickBot="1" x14ac:dyDescent="0.25">
      <c r="A268" s="112">
        <v>2</v>
      </c>
      <c r="B268" s="101">
        <f t="shared" ref="B268:Y268" si="63">SUM(B269:B271)</f>
        <v>1086.7360000000001</v>
      </c>
      <c r="C268" s="102">
        <f t="shared" si="63"/>
        <v>1094.7760000000001</v>
      </c>
      <c r="D268" s="102">
        <f t="shared" si="63"/>
        <v>1099.1460000000002</v>
      </c>
      <c r="E268" s="103">
        <f t="shared" si="63"/>
        <v>1123.9860000000001</v>
      </c>
      <c r="F268" s="103">
        <f t="shared" si="63"/>
        <v>1104.7060000000001</v>
      </c>
      <c r="G268" s="103">
        <f t="shared" si="63"/>
        <v>1152.0360000000001</v>
      </c>
      <c r="H268" s="103">
        <f t="shared" si="63"/>
        <v>1168.2060000000001</v>
      </c>
      <c r="I268" s="103">
        <f t="shared" si="63"/>
        <v>1140.0260000000001</v>
      </c>
      <c r="J268" s="103">
        <f t="shared" si="63"/>
        <v>1145.5060000000001</v>
      </c>
      <c r="K268" s="104">
        <f t="shared" si="63"/>
        <v>1098.2560000000001</v>
      </c>
      <c r="L268" s="103">
        <f t="shared" si="63"/>
        <v>1106.1660000000002</v>
      </c>
      <c r="M268" s="105">
        <f t="shared" si="63"/>
        <v>1111.136</v>
      </c>
      <c r="N268" s="104">
        <f t="shared" si="63"/>
        <v>1105.2360000000001</v>
      </c>
      <c r="O268" s="103">
        <f t="shared" si="63"/>
        <v>1127.7560000000001</v>
      </c>
      <c r="P268" s="105">
        <f t="shared" si="63"/>
        <v>1144.9460000000001</v>
      </c>
      <c r="Q268" s="106">
        <f t="shared" si="63"/>
        <v>1166.5160000000001</v>
      </c>
      <c r="R268" s="103">
        <f t="shared" si="63"/>
        <v>1158.5060000000001</v>
      </c>
      <c r="S268" s="106">
        <f t="shared" si="63"/>
        <v>1170.4760000000001</v>
      </c>
      <c r="T268" s="103">
        <f t="shared" si="63"/>
        <v>1130.5060000000001</v>
      </c>
      <c r="U268" s="102">
        <f t="shared" si="63"/>
        <v>1130.9860000000001</v>
      </c>
      <c r="V268" s="102">
        <f t="shared" si="63"/>
        <v>1123.7660000000001</v>
      </c>
      <c r="W268" s="102">
        <f t="shared" si="63"/>
        <v>1077.576</v>
      </c>
      <c r="X268" s="102">
        <f t="shared" si="63"/>
        <v>1139.0960000000002</v>
      </c>
      <c r="Y268" s="107">
        <f t="shared" si="63"/>
        <v>1137.2560000000001</v>
      </c>
    </row>
    <row r="269" spans="1:25" s="62" customFormat="1" ht="18.75" customHeight="1" outlineLevel="1" x14ac:dyDescent="0.2">
      <c r="A269" s="56" t="s">
        <v>8</v>
      </c>
      <c r="B269" s="70">
        <f>'март (3 цк)'!B332</f>
        <v>993.53</v>
      </c>
      <c r="C269" s="70">
        <f>'март (3 цк)'!C332</f>
        <v>1001.57</v>
      </c>
      <c r="D269" s="70">
        <f>'март (3 цк)'!D332</f>
        <v>1005.94</v>
      </c>
      <c r="E269" s="70">
        <f>'март (3 цк)'!E332</f>
        <v>1030.78</v>
      </c>
      <c r="F269" s="70">
        <f>'март (3 цк)'!F332</f>
        <v>1011.5</v>
      </c>
      <c r="G269" s="70">
        <f>'март (3 цк)'!G332</f>
        <v>1058.83</v>
      </c>
      <c r="H269" s="70">
        <f>'март (3 цк)'!H332</f>
        <v>1075</v>
      </c>
      <c r="I269" s="70">
        <f>'март (3 цк)'!I332</f>
        <v>1046.82</v>
      </c>
      <c r="J269" s="70">
        <f>'март (3 цк)'!J332</f>
        <v>1052.3</v>
      </c>
      <c r="K269" s="70">
        <f>'март (3 цк)'!K332</f>
        <v>1005.05</v>
      </c>
      <c r="L269" s="70">
        <f>'март (3 цк)'!L332</f>
        <v>1012.96</v>
      </c>
      <c r="M269" s="70">
        <f>'март (3 цк)'!M332</f>
        <v>1017.93</v>
      </c>
      <c r="N269" s="70">
        <f>'март (3 цк)'!N332</f>
        <v>1012.03</v>
      </c>
      <c r="O269" s="70">
        <f>'март (3 цк)'!O332</f>
        <v>1034.55</v>
      </c>
      <c r="P269" s="70">
        <f>'март (3 цк)'!P332</f>
        <v>1051.74</v>
      </c>
      <c r="Q269" s="70">
        <f>'март (3 цк)'!Q332</f>
        <v>1073.31</v>
      </c>
      <c r="R269" s="70">
        <f>'март (3 цк)'!R332</f>
        <v>1065.3</v>
      </c>
      <c r="S269" s="70">
        <f>'март (3 цк)'!S332</f>
        <v>1077.27</v>
      </c>
      <c r="T269" s="70">
        <f>'март (3 цк)'!T332</f>
        <v>1037.3</v>
      </c>
      <c r="U269" s="70">
        <f>'март (3 цк)'!U332</f>
        <v>1037.78</v>
      </c>
      <c r="V269" s="70">
        <f>'март (3 цк)'!V332</f>
        <v>1030.56</v>
      </c>
      <c r="W269" s="70">
        <f>'март (3 цк)'!W332</f>
        <v>984.37</v>
      </c>
      <c r="X269" s="70">
        <f>'март (3 цк)'!X332</f>
        <v>1045.8900000000001</v>
      </c>
      <c r="Y269" s="70">
        <f>'март (3 цк)'!Y332</f>
        <v>1044.05</v>
      </c>
    </row>
    <row r="270" spans="1:25" s="62" customFormat="1" ht="18.75" customHeight="1" outlineLevel="1" x14ac:dyDescent="0.2">
      <c r="A270" s="57" t="s">
        <v>9</v>
      </c>
      <c r="B270" s="76">
        <v>90.71</v>
      </c>
      <c r="C270" s="74">
        <v>90.71</v>
      </c>
      <c r="D270" s="74">
        <v>90.71</v>
      </c>
      <c r="E270" s="74">
        <v>90.71</v>
      </c>
      <c r="F270" s="74">
        <v>90.71</v>
      </c>
      <c r="G270" s="74">
        <v>90.71</v>
      </c>
      <c r="H270" s="74">
        <v>90.71</v>
      </c>
      <c r="I270" s="74">
        <v>90.71</v>
      </c>
      <c r="J270" s="74">
        <v>90.71</v>
      </c>
      <c r="K270" s="74">
        <v>90.71</v>
      </c>
      <c r="L270" s="74">
        <v>90.71</v>
      </c>
      <c r="M270" s="74">
        <v>90.71</v>
      </c>
      <c r="N270" s="74">
        <v>90.71</v>
      </c>
      <c r="O270" s="74">
        <v>90.71</v>
      </c>
      <c r="P270" s="74">
        <v>90.71</v>
      </c>
      <c r="Q270" s="74">
        <v>90.71</v>
      </c>
      <c r="R270" s="74">
        <v>90.71</v>
      </c>
      <c r="S270" s="74">
        <v>90.71</v>
      </c>
      <c r="T270" s="74">
        <v>90.71</v>
      </c>
      <c r="U270" s="74">
        <v>90.71</v>
      </c>
      <c r="V270" s="74">
        <v>90.71</v>
      </c>
      <c r="W270" s="74">
        <v>90.71</v>
      </c>
      <c r="X270" s="74">
        <v>90.71</v>
      </c>
      <c r="Y270" s="81">
        <v>90.71</v>
      </c>
    </row>
    <row r="271" spans="1:25" s="62" customFormat="1" ht="18.75" customHeight="1" outlineLevel="1" thickBot="1" x14ac:dyDescent="0.25">
      <c r="A271" s="147" t="s">
        <v>11</v>
      </c>
      <c r="B271" s="77">
        <v>2.496</v>
      </c>
      <c r="C271" s="75">
        <v>2.496</v>
      </c>
      <c r="D271" s="75">
        <v>2.496</v>
      </c>
      <c r="E271" s="75">
        <v>2.496</v>
      </c>
      <c r="F271" s="75">
        <v>2.496</v>
      </c>
      <c r="G271" s="75">
        <v>2.496</v>
      </c>
      <c r="H271" s="75">
        <v>2.496</v>
      </c>
      <c r="I271" s="75">
        <v>2.496</v>
      </c>
      <c r="J271" s="75">
        <v>2.496</v>
      </c>
      <c r="K271" s="75">
        <v>2.496</v>
      </c>
      <c r="L271" s="75">
        <v>2.496</v>
      </c>
      <c r="M271" s="75">
        <v>2.496</v>
      </c>
      <c r="N271" s="75">
        <v>2.496</v>
      </c>
      <c r="O271" s="75">
        <v>2.496</v>
      </c>
      <c r="P271" s="75">
        <v>2.496</v>
      </c>
      <c r="Q271" s="75">
        <v>2.496</v>
      </c>
      <c r="R271" s="75">
        <v>2.496</v>
      </c>
      <c r="S271" s="75">
        <v>2.496</v>
      </c>
      <c r="T271" s="75">
        <v>2.496</v>
      </c>
      <c r="U271" s="75">
        <v>2.496</v>
      </c>
      <c r="V271" s="75">
        <v>2.496</v>
      </c>
      <c r="W271" s="75">
        <v>2.496</v>
      </c>
      <c r="X271" s="75">
        <v>2.496</v>
      </c>
      <c r="Y271" s="82">
        <v>2.496</v>
      </c>
    </row>
    <row r="272" spans="1:25" s="62" customFormat="1" ht="18.75" customHeight="1" thickBot="1" x14ac:dyDescent="0.25">
      <c r="A272" s="109">
        <v>3</v>
      </c>
      <c r="B272" s="101">
        <f t="shared" ref="B272:Y272" si="64">SUM(B273:B275)</f>
        <v>1000.796</v>
      </c>
      <c r="C272" s="102">
        <f t="shared" si="64"/>
        <v>997.67600000000004</v>
      </c>
      <c r="D272" s="102">
        <f t="shared" si="64"/>
        <v>992.74599999999998</v>
      </c>
      <c r="E272" s="103">
        <f t="shared" si="64"/>
        <v>998.28600000000006</v>
      </c>
      <c r="F272" s="103">
        <f t="shared" si="64"/>
        <v>995.096</v>
      </c>
      <c r="G272" s="103">
        <f t="shared" si="64"/>
        <v>1006.476</v>
      </c>
      <c r="H272" s="103">
        <f t="shared" si="64"/>
        <v>1011.496</v>
      </c>
      <c r="I272" s="103">
        <f t="shared" si="64"/>
        <v>1003.446</v>
      </c>
      <c r="J272" s="103">
        <f t="shared" si="64"/>
        <v>995.43600000000004</v>
      </c>
      <c r="K272" s="104">
        <f t="shared" si="64"/>
        <v>994.43600000000004</v>
      </c>
      <c r="L272" s="103">
        <f t="shared" si="64"/>
        <v>988.81600000000003</v>
      </c>
      <c r="M272" s="105">
        <f t="shared" si="64"/>
        <v>992.38599999999997</v>
      </c>
      <c r="N272" s="104">
        <f t="shared" si="64"/>
        <v>986.49599999999998</v>
      </c>
      <c r="O272" s="103">
        <f t="shared" si="64"/>
        <v>991.32600000000002</v>
      </c>
      <c r="P272" s="105">
        <f t="shared" si="64"/>
        <v>1002.626</v>
      </c>
      <c r="Q272" s="106">
        <f t="shared" si="64"/>
        <v>1003.636</v>
      </c>
      <c r="R272" s="103">
        <f t="shared" si="64"/>
        <v>1008.546</v>
      </c>
      <c r="S272" s="106">
        <f t="shared" si="64"/>
        <v>1013.556</v>
      </c>
      <c r="T272" s="103">
        <f t="shared" si="64"/>
        <v>995.49599999999998</v>
      </c>
      <c r="U272" s="102">
        <f t="shared" si="64"/>
        <v>995.66600000000005</v>
      </c>
      <c r="V272" s="102">
        <f t="shared" si="64"/>
        <v>989.37599999999998</v>
      </c>
      <c r="W272" s="102">
        <f t="shared" si="64"/>
        <v>989.02600000000007</v>
      </c>
      <c r="X272" s="102">
        <f t="shared" si="64"/>
        <v>979.77600000000007</v>
      </c>
      <c r="Y272" s="107">
        <f t="shared" si="64"/>
        <v>980.01599999999996</v>
      </c>
    </row>
    <row r="273" spans="1:25" s="62" customFormat="1" ht="18.75" customHeight="1" outlineLevel="1" x14ac:dyDescent="0.2">
      <c r="A273" s="56" t="s">
        <v>8</v>
      </c>
      <c r="B273" s="70">
        <f>'март (3 цк)'!B337</f>
        <v>907.59</v>
      </c>
      <c r="C273" s="70">
        <f>'март (3 цк)'!C337</f>
        <v>904.47</v>
      </c>
      <c r="D273" s="70">
        <f>'март (3 цк)'!D337</f>
        <v>899.54</v>
      </c>
      <c r="E273" s="70">
        <f>'март (3 цк)'!E337</f>
        <v>905.08</v>
      </c>
      <c r="F273" s="70">
        <f>'март (3 цк)'!F337</f>
        <v>901.89</v>
      </c>
      <c r="G273" s="70">
        <f>'март (3 цк)'!G337</f>
        <v>913.27</v>
      </c>
      <c r="H273" s="70">
        <f>'март (3 цк)'!H337</f>
        <v>918.29</v>
      </c>
      <c r="I273" s="70">
        <f>'март (3 цк)'!I337</f>
        <v>910.24</v>
      </c>
      <c r="J273" s="70">
        <f>'март (3 цк)'!J337</f>
        <v>902.23</v>
      </c>
      <c r="K273" s="70">
        <f>'март (3 цк)'!K337</f>
        <v>901.23</v>
      </c>
      <c r="L273" s="70">
        <f>'март (3 цк)'!L337</f>
        <v>895.61</v>
      </c>
      <c r="M273" s="70">
        <f>'март (3 цк)'!M337</f>
        <v>899.18</v>
      </c>
      <c r="N273" s="70">
        <f>'март (3 цк)'!N337</f>
        <v>893.29</v>
      </c>
      <c r="O273" s="70">
        <f>'март (3 цк)'!O337</f>
        <v>898.12</v>
      </c>
      <c r="P273" s="70">
        <f>'март (3 цк)'!P337</f>
        <v>909.42</v>
      </c>
      <c r="Q273" s="70">
        <f>'март (3 цк)'!Q337</f>
        <v>910.43</v>
      </c>
      <c r="R273" s="70">
        <f>'март (3 цк)'!R337</f>
        <v>915.34</v>
      </c>
      <c r="S273" s="70">
        <f>'март (3 цк)'!S337</f>
        <v>920.35</v>
      </c>
      <c r="T273" s="70">
        <f>'март (3 цк)'!T337</f>
        <v>902.29</v>
      </c>
      <c r="U273" s="70">
        <f>'март (3 цк)'!U337</f>
        <v>902.46</v>
      </c>
      <c r="V273" s="70">
        <f>'март (3 цк)'!V337</f>
        <v>896.17</v>
      </c>
      <c r="W273" s="70">
        <f>'март (3 цк)'!W337</f>
        <v>895.82</v>
      </c>
      <c r="X273" s="70">
        <f>'март (3 цк)'!X337</f>
        <v>886.57</v>
      </c>
      <c r="Y273" s="70">
        <f>'март (3 цк)'!Y337</f>
        <v>886.81</v>
      </c>
    </row>
    <row r="274" spans="1:25" s="62" customFormat="1" ht="18.75" customHeight="1" outlineLevel="1" x14ac:dyDescent="0.2">
      <c r="A274" s="57" t="s">
        <v>9</v>
      </c>
      <c r="B274" s="76">
        <v>90.71</v>
      </c>
      <c r="C274" s="74">
        <v>90.71</v>
      </c>
      <c r="D274" s="74">
        <v>90.71</v>
      </c>
      <c r="E274" s="74">
        <v>90.71</v>
      </c>
      <c r="F274" s="74">
        <v>90.71</v>
      </c>
      <c r="G274" s="74">
        <v>90.71</v>
      </c>
      <c r="H274" s="74">
        <v>90.71</v>
      </c>
      <c r="I274" s="74">
        <v>90.71</v>
      </c>
      <c r="J274" s="74">
        <v>90.71</v>
      </c>
      <c r="K274" s="74">
        <v>90.71</v>
      </c>
      <c r="L274" s="74">
        <v>90.71</v>
      </c>
      <c r="M274" s="74">
        <v>90.71</v>
      </c>
      <c r="N274" s="74">
        <v>90.71</v>
      </c>
      <c r="O274" s="74">
        <v>90.71</v>
      </c>
      <c r="P274" s="74">
        <v>90.71</v>
      </c>
      <c r="Q274" s="74">
        <v>90.71</v>
      </c>
      <c r="R274" s="74">
        <v>90.71</v>
      </c>
      <c r="S274" s="74">
        <v>90.71</v>
      </c>
      <c r="T274" s="74">
        <v>90.71</v>
      </c>
      <c r="U274" s="74">
        <v>90.71</v>
      </c>
      <c r="V274" s="74">
        <v>90.71</v>
      </c>
      <c r="W274" s="74">
        <v>90.71</v>
      </c>
      <c r="X274" s="74">
        <v>90.71</v>
      </c>
      <c r="Y274" s="81">
        <v>90.71</v>
      </c>
    </row>
    <row r="275" spans="1:25" s="62" customFormat="1" ht="18.75" customHeight="1" outlineLevel="1" thickBot="1" x14ac:dyDescent="0.25">
      <c r="A275" s="147" t="s">
        <v>11</v>
      </c>
      <c r="B275" s="77">
        <v>2.496</v>
      </c>
      <c r="C275" s="75">
        <v>2.496</v>
      </c>
      <c r="D275" s="75">
        <v>2.496</v>
      </c>
      <c r="E275" s="75">
        <v>2.496</v>
      </c>
      <c r="F275" s="75">
        <v>2.496</v>
      </c>
      <c r="G275" s="75">
        <v>2.496</v>
      </c>
      <c r="H275" s="75">
        <v>2.496</v>
      </c>
      <c r="I275" s="75">
        <v>2.496</v>
      </c>
      <c r="J275" s="75">
        <v>2.496</v>
      </c>
      <c r="K275" s="75">
        <v>2.496</v>
      </c>
      <c r="L275" s="75">
        <v>2.496</v>
      </c>
      <c r="M275" s="75">
        <v>2.496</v>
      </c>
      <c r="N275" s="75">
        <v>2.496</v>
      </c>
      <c r="O275" s="75">
        <v>2.496</v>
      </c>
      <c r="P275" s="75">
        <v>2.496</v>
      </c>
      <c r="Q275" s="75">
        <v>2.496</v>
      </c>
      <c r="R275" s="75">
        <v>2.496</v>
      </c>
      <c r="S275" s="75">
        <v>2.496</v>
      </c>
      <c r="T275" s="75">
        <v>2.496</v>
      </c>
      <c r="U275" s="75">
        <v>2.496</v>
      </c>
      <c r="V275" s="75">
        <v>2.496</v>
      </c>
      <c r="W275" s="75">
        <v>2.496</v>
      </c>
      <c r="X275" s="75">
        <v>2.496</v>
      </c>
      <c r="Y275" s="82">
        <v>2.496</v>
      </c>
    </row>
    <row r="276" spans="1:25" s="62" customFormat="1" ht="18.75" customHeight="1" thickBot="1" x14ac:dyDescent="0.25">
      <c r="A276" s="130">
        <v>4</v>
      </c>
      <c r="B276" s="101">
        <f t="shared" ref="B276:Y276" si="65">SUM(B277:B279)</f>
        <v>1013.006</v>
      </c>
      <c r="C276" s="102">
        <f t="shared" si="65"/>
        <v>1028.876</v>
      </c>
      <c r="D276" s="102">
        <f t="shared" si="65"/>
        <v>1007.556</v>
      </c>
      <c r="E276" s="103">
        <f t="shared" si="65"/>
        <v>1019.176</v>
      </c>
      <c r="F276" s="103">
        <f t="shared" si="65"/>
        <v>1018.016</v>
      </c>
      <c r="G276" s="103">
        <f t="shared" si="65"/>
        <v>1021.486</v>
      </c>
      <c r="H276" s="103">
        <f t="shared" si="65"/>
        <v>1025.066</v>
      </c>
      <c r="I276" s="103">
        <f t="shared" si="65"/>
        <v>1014.436</v>
      </c>
      <c r="J276" s="103">
        <f t="shared" si="65"/>
        <v>1026.5160000000001</v>
      </c>
      <c r="K276" s="104">
        <f t="shared" si="65"/>
        <v>1022.1660000000001</v>
      </c>
      <c r="L276" s="103">
        <f t="shared" si="65"/>
        <v>1002.096</v>
      </c>
      <c r="M276" s="105">
        <f t="shared" si="65"/>
        <v>1006.7860000000001</v>
      </c>
      <c r="N276" s="104">
        <f t="shared" si="65"/>
        <v>1032.316</v>
      </c>
      <c r="O276" s="103">
        <f t="shared" si="65"/>
        <v>1028.9660000000001</v>
      </c>
      <c r="P276" s="105">
        <f t="shared" si="65"/>
        <v>1028.2860000000001</v>
      </c>
      <c r="Q276" s="106">
        <f t="shared" si="65"/>
        <v>1047.4160000000002</v>
      </c>
      <c r="R276" s="103">
        <f t="shared" si="65"/>
        <v>1039.9160000000002</v>
      </c>
      <c r="S276" s="106">
        <f t="shared" si="65"/>
        <v>1044.5360000000001</v>
      </c>
      <c r="T276" s="103">
        <f t="shared" si="65"/>
        <v>1032.2160000000001</v>
      </c>
      <c r="U276" s="102">
        <f t="shared" si="65"/>
        <v>1029.626</v>
      </c>
      <c r="V276" s="102">
        <f t="shared" si="65"/>
        <v>1024.7460000000001</v>
      </c>
      <c r="W276" s="102">
        <f t="shared" si="65"/>
        <v>1030.2460000000001</v>
      </c>
      <c r="X276" s="102">
        <f t="shared" si="65"/>
        <v>1023.606</v>
      </c>
      <c r="Y276" s="107">
        <f t="shared" si="65"/>
        <v>1019.936</v>
      </c>
    </row>
    <row r="277" spans="1:25" s="62" customFormat="1" ht="18.75" customHeight="1" outlineLevel="1" x14ac:dyDescent="0.2">
      <c r="A277" s="58" t="s">
        <v>8</v>
      </c>
      <c r="B277" s="70">
        <f>'март (3 цк)'!B342</f>
        <v>919.8</v>
      </c>
      <c r="C277" s="70">
        <f>'март (3 цк)'!C342</f>
        <v>935.67</v>
      </c>
      <c r="D277" s="70">
        <f>'март (3 цк)'!D342</f>
        <v>914.35</v>
      </c>
      <c r="E277" s="70">
        <f>'март (3 цк)'!E342</f>
        <v>925.97</v>
      </c>
      <c r="F277" s="70">
        <f>'март (3 цк)'!F342</f>
        <v>924.81</v>
      </c>
      <c r="G277" s="70">
        <f>'март (3 цк)'!G342</f>
        <v>928.28</v>
      </c>
      <c r="H277" s="70">
        <f>'март (3 цк)'!H342</f>
        <v>931.86</v>
      </c>
      <c r="I277" s="70">
        <f>'март (3 цк)'!I342</f>
        <v>921.23</v>
      </c>
      <c r="J277" s="70">
        <f>'март (3 цк)'!J342</f>
        <v>933.31</v>
      </c>
      <c r="K277" s="70">
        <f>'март (3 цк)'!K342</f>
        <v>928.96</v>
      </c>
      <c r="L277" s="70">
        <f>'март (3 цк)'!L342</f>
        <v>908.89</v>
      </c>
      <c r="M277" s="70">
        <f>'март (3 цк)'!M342</f>
        <v>913.58</v>
      </c>
      <c r="N277" s="70">
        <f>'март (3 цк)'!N342</f>
        <v>939.11</v>
      </c>
      <c r="O277" s="70">
        <f>'март (3 цк)'!O342</f>
        <v>935.76</v>
      </c>
      <c r="P277" s="70">
        <f>'март (3 цк)'!P342</f>
        <v>935.08</v>
      </c>
      <c r="Q277" s="70">
        <f>'март (3 цк)'!Q342</f>
        <v>954.21</v>
      </c>
      <c r="R277" s="70">
        <f>'март (3 цк)'!R342</f>
        <v>946.71</v>
      </c>
      <c r="S277" s="70">
        <f>'март (3 цк)'!S342</f>
        <v>951.33</v>
      </c>
      <c r="T277" s="70">
        <f>'март (3 цк)'!T342</f>
        <v>939.01</v>
      </c>
      <c r="U277" s="70">
        <f>'март (3 цк)'!U342</f>
        <v>936.42</v>
      </c>
      <c r="V277" s="70">
        <f>'март (3 цк)'!V342</f>
        <v>931.54</v>
      </c>
      <c r="W277" s="70">
        <f>'март (3 цк)'!W342</f>
        <v>937.04</v>
      </c>
      <c r="X277" s="70">
        <f>'март (3 цк)'!X342</f>
        <v>930.4</v>
      </c>
      <c r="Y277" s="70">
        <f>'март (3 цк)'!Y342</f>
        <v>926.73</v>
      </c>
    </row>
    <row r="278" spans="1:25" s="62" customFormat="1" ht="18.75" customHeight="1" outlineLevel="1" x14ac:dyDescent="0.2">
      <c r="A278" s="57" t="s">
        <v>9</v>
      </c>
      <c r="B278" s="76">
        <v>90.71</v>
      </c>
      <c r="C278" s="74">
        <v>90.71</v>
      </c>
      <c r="D278" s="74">
        <v>90.71</v>
      </c>
      <c r="E278" s="74">
        <v>90.71</v>
      </c>
      <c r="F278" s="74">
        <v>90.71</v>
      </c>
      <c r="G278" s="74">
        <v>90.71</v>
      </c>
      <c r="H278" s="74">
        <v>90.71</v>
      </c>
      <c r="I278" s="74">
        <v>90.71</v>
      </c>
      <c r="J278" s="74">
        <v>90.71</v>
      </c>
      <c r="K278" s="74">
        <v>90.71</v>
      </c>
      <c r="L278" s="74">
        <v>90.71</v>
      </c>
      <c r="M278" s="74">
        <v>90.71</v>
      </c>
      <c r="N278" s="74">
        <v>90.71</v>
      </c>
      <c r="O278" s="74">
        <v>90.71</v>
      </c>
      <c r="P278" s="74">
        <v>90.71</v>
      </c>
      <c r="Q278" s="74">
        <v>90.71</v>
      </c>
      <c r="R278" s="74">
        <v>90.71</v>
      </c>
      <c r="S278" s="74">
        <v>90.71</v>
      </c>
      <c r="T278" s="74">
        <v>90.71</v>
      </c>
      <c r="U278" s="74">
        <v>90.71</v>
      </c>
      <c r="V278" s="74">
        <v>90.71</v>
      </c>
      <c r="W278" s="74">
        <v>90.71</v>
      </c>
      <c r="X278" s="74">
        <v>90.71</v>
      </c>
      <c r="Y278" s="81">
        <v>90.71</v>
      </c>
    </row>
    <row r="279" spans="1:25" s="62" customFormat="1" ht="18.75" customHeight="1" outlineLevel="1" thickBot="1" x14ac:dyDescent="0.25">
      <c r="A279" s="147" t="s">
        <v>11</v>
      </c>
      <c r="B279" s="77">
        <v>2.496</v>
      </c>
      <c r="C279" s="75">
        <v>2.496</v>
      </c>
      <c r="D279" s="75">
        <v>2.496</v>
      </c>
      <c r="E279" s="75">
        <v>2.496</v>
      </c>
      <c r="F279" s="75">
        <v>2.496</v>
      </c>
      <c r="G279" s="75">
        <v>2.496</v>
      </c>
      <c r="H279" s="75">
        <v>2.496</v>
      </c>
      <c r="I279" s="75">
        <v>2.496</v>
      </c>
      <c r="J279" s="75">
        <v>2.496</v>
      </c>
      <c r="K279" s="75">
        <v>2.496</v>
      </c>
      <c r="L279" s="75">
        <v>2.496</v>
      </c>
      <c r="M279" s="75">
        <v>2.496</v>
      </c>
      <c r="N279" s="75">
        <v>2.496</v>
      </c>
      <c r="O279" s="75">
        <v>2.496</v>
      </c>
      <c r="P279" s="75">
        <v>2.496</v>
      </c>
      <c r="Q279" s="75">
        <v>2.496</v>
      </c>
      <c r="R279" s="75">
        <v>2.496</v>
      </c>
      <c r="S279" s="75">
        <v>2.496</v>
      </c>
      <c r="T279" s="75">
        <v>2.496</v>
      </c>
      <c r="U279" s="75">
        <v>2.496</v>
      </c>
      <c r="V279" s="75">
        <v>2.496</v>
      </c>
      <c r="W279" s="75">
        <v>2.496</v>
      </c>
      <c r="X279" s="75">
        <v>2.496</v>
      </c>
      <c r="Y279" s="82">
        <v>2.496</v>
      </c>
    </row>
    <row r="280" spans="1:25" s="62" customFormat="1" ht="18.75" customHeight="1" thickBot="1" x14ac:dyDescent="0.25">
      <c r="A280" s="109">
        <v>5</v>
      </c>
      <c r="B280" s="101">
        <f t="shared" ref="B280:Y280" si="66">SUM(B281:B283)</f>
        <v>1043.846</v>
      </c>
      <c r="C280" s="102">
        <f t="shared" si="66"/>
        <v>1043.346</v>
      </c>
      <c r="D280" s="102">
        <f t="shared" si="66"/>
        <v>1040.7360000000001</v>
      </c>
      <c r="E280" s="103">
        <f t="shared" si="66"/>
        <v>1055.6560000000002</v>
      </c>
      <c r="F280" s="103">
        <f t="shared" si="66"/>
        <v>1039.576</v>
      </c>
      <c r="G280" s="103">
        <f t="shared" si="66"/>
        <v>1050.866</v>
      </c>
      <c r="H280" s="103">
        <f t="shared" si="66"/>
        <v>1051.366</v>
      </c>
      <c r="I280" s="103">
        <f t="shared" si="66"/>
        <v>1040.876</v>
      </c>
      <c r="J280" s="103">
        <f t="shared" si="66"/>
        <v>1045.7660000000001</v>
      </c>
      <c r="K280" s="104">
        <f t="shared" si="66"/>
        <v>1040.076</v>
      </c>
      <c r="L280" s="103">
        <f t="shared" si="66"/>
        <v>1035.4460000000001</v>
      </c>
      <c r="M280" s="105">
        <f t="shared" si="66"/>
        <v>1039.136</v>
      </c>
      <c r="N280" s="104">
        <f t="shared" si="66"/>
        <v>1048.866</v>
      </c>
      <c r="O280" s="103">
        <f t="shared" si="66"/>
        <v>1041.636</v>
      </c>
      <c r="P280" s="105">
        <f t="shared" si="66"/>
        <v>1045.1960000000001</v>
      </c>
      <c r="Q280" s="106">
        <f t="shared" si="66"/>
        <v>1065.4860000000001</v>
      </c>
      <c r="R280" s="103">
        <f t="shared" si="66"/>
        <v>1061.7060000000001</v>
      </c>
      <c r="S280" s="106">
        <f t="shared" si="66"/>
        <v>1063.636</v>
      </c>
      <c r="T280" s="103">
        <f t="shared" si="66"/>
        <v>1054.7160000000001</v>
      </c>
      <c r="U280" s="102">
        <f t="shared" si="66"/>
        <v>1043.9960000000001</v>
      </c>
      <c r="V280" s="102">
        <f t="shared" si="66"/>
        <v>1022.856</v>
      </c>
      <c r="W280" s="102">
        <f t="shared" si="66"/>
        <v>1033.7860000000001</v>
      </c>
      <c r="X280" s="102">
        <f t="shared" si="66"/>
        <v>1023.426</v>
      </c>
      <c r="Y280" s="107">
        <f t="shared" si="66"/>
        <v>1023.1460000000001</v>
      </c>
    </row>
    <row r="281" spans="1:25" s="62" customFormat="1" ht="18.75" customHeight="1" outlineLevel="1" x14ac:dyDescent="0.2">
      <c r="A281" s="56" t="s">
        <v>8</v>
      </c>
      <c r="B281" s="70">
        <f>'март (3 цк)'!B347</f>
        <v>950.64</v>
      </c>
      <c r="C281" s="70">
        <f>'март (3 цк)'!C347</f>
        <v>950.14</v>
      </c>
      <c r="D281" s="70">
        <f>'март (3 цк)'!D347</f>
        <v>947.53</v>
      </c>
      <c r="E281" s="70">
        <f>'март (3 цк)'!E347</f>
        <v>962.45</v>
      </c>
      <c r="F281" s="70">
        <f>'март (3 цк)'!F347</f>
        <v>946.37</v>
      </c>
      <c r="G281" s="70">
        <f>'март (3 цк)'!G347</f>
        <v>957.66</v>
      </c>
      <c r="H281" s="70">
        <f>'март (3 цк)'!H347</f>
        <v>958.16</v>
      </c>
      <c r="I281" s="70">
        <f>'март (3 цк)'!I347</f>
        <v>947.67</v>
      </c>
      <c r="J281" s="70">
        <f>'март (3 цк)'!J347</f>
        <v>952.56</v>
      </c>
      <c r="K281" s="70">
        <f>'март (3 цк)'!K347</f>
        <v>946.87</v>
      </c>
      <c r="L281" s="70">
        <f>'март (3 цк)'!L347</f>
        <v>942.24</v>
      </c>
      <c r="M281" s="70">
        <f>'март (3 цк)'!M347</f>
        <v>945.93</v>
      </c>
      <c r="N281" s="70">
        <f>'март (3 цк)'!N347</f>
        <v>955.66</v>
      </c>
      <c r="O281" s="70">
        <f>'март (3 цк)'!O347</f>
        <v>948.43</v>
      </c>
      <c r="P281" s="70">
        <f>'март (3 цк)'!P347</f>
        <v>951.99</v>
      </c>
      <c r="Q281" s="70">
        <f>'март (3 цк)'!Q347</f>
        <v>972.28</v>
      </c>
      <c r="R281" s="70">
        <f>'март (3 цк)'!R347</f>
        <v>968.5</v>
      </c>
      <c r="S281" s="70">
        <f>'март (3 цк)'!S347</f>
        <v>970.43</v>
      </c>
      <c r="T281" s="70">
        <f>'март (3 цк)'!T347</f>
        <v>961.51</v>
      </c>
      <c r="U281" s="70">
        <f>'март (3 цк)'!U347</f>
        <v>950.79</v>
      </c>
      <c r="V281" s="70">
        <f>'март (3 цк)'!V347</f>
        <v>929.65</v>
      </c>
      <c r="W281" s="70">
        <f>'март (3 цк)'!W347</f>
        <v>940.58</v>
      </c>
      <c r="X281" s="70">
        <f>'март (3 цк)'!X347</f>
        <v>930.22</v>
      </c>
      <c r="Y281" s="70">
        <f>'март (3 цк)'!Y347</f>
        <v>929.94</v>
      </c>
    </row>
    <row r="282" spans="1:25" s="62" customFormat="1" ht="18.75" customHeight="1" outlineLevel="1" x14ac:dyDescent="0.2">
      <c r="A282" s="57" t="s">
        <v>9</v>
      </c>
      <c r="B282" s="76">
        <v>90.71</v>
      </c>
      <c r="C282" s="74">
        <v>90.71</v>
      </c>
      <c r="D282" s="74">
        <v>90.71</v>
      </c>
      <c r="E282" s="74">
        <v>90.71</v>
      </c>
      <c r="F282" s="74">
        <v>90.71</v>
      </c>
      <c r="G282" s="74">
        <v>90.71</v>
      </c>
      <c r="H282" s="74">
        <v>90.71</v>
      </c>
      <c r="I282" s="74">
        <v>90.71</v>
      </c>
      <c r="J282" s="74">
        <v>90.71</v>
      </c>
      <c r="K282" s="74">
        <v>90.71</v>
      </c>
      <c r="L282" s="74">
        <v>90.71</v>
      </c>
      <c r="M282" s="74">
        <v>90.71</v>
      </c>
      <c r="N282" s="74">
        <v>90.71</v>
      </c>
      <c r="O282" s="74">
        <v>90.71</v>
      </c>
      <c r="P282" s="74">
        <v>90.71</v>
      </c>
      <c r="Q282" s="74">
        <v>90.71</v>
      </c>
      <c r="R282" s="74">
        <v>90.71</v>
      </c>
      <c r="S282" s="74">
        <v>90.71</v>
      </c>
      <c r="T282" s="74">
        <v>90.71</v>
      </c>
      <c r="U282" s="74">
        <v>90.71</v>
      </c>
      <c r="V282" s="74">
        <v>90.71</v>
      </c>
      <c r="W282" s="74">
        <v>90.71</v>
      </c>
      <c r="X282" s="74">
        <v>90.71</v>
      </c>
      <c r="Y282" s="81">
        <v>90.71</v>
      </c>
    </row>
    <row r="283" spans="1:25" s="62" customFormat="1" ht="18.75" customHeight="1" outlineLevel="1" thickBot="1" x14ac:dyDescent="0.25">
      <c r="A283" s="147" t="s">
        <v>11</v>
      </c>
      <c r="B283" s="77">
        <v>2.496</v>
      </c>
      <c r="C283" s="75">
        <v>2.496</v>
      </c>
      <c r="D283" s="75">
        <v>2.496</v>
      </c>
      <c r="E283" s="75">
        <v>2.496</v>
      </c>
      <c r="F283" s="75">
        <v>2.496</v>
      </c>
      <c r="G283" s="75">
        <v>2.496</v>
      </c>
      <c r="H283" s="75">
        <v>2.496</v>
      </c>
      <c r="I283" s="75">
        <v>2.496</v>
      </c>
      <c r="J283" s="75">
        <v>2.496</v>
      </c>
      <c r="K283" s="75">
        <v>2.496</v>
      </c>
      <c r="L283" s="75">
        <v>2.496</v>
      </c>
      <c r="M283" s="75">
        <v>2.496</v>
      </c>
      <c r="N283" s="75">
        <v>2.496</v>
      </c>
      <c r="O283" s="75">
        <v>2.496</v>
      </c>
      <c r="P283" s="75">
        <v>2.496</v>
      </c>
      <c r="Q283" s="75">
        <v>2.496</v>
      </c>
      <c r="R283" s="75">
        <v>2.496</v>
      </c>
      <c r="S283" s="75">
        <v>2.496</v>
      </c>
      <c r="T283" s="75">
        <v>2.496</v>
      </c>
      <c r="U283" s="75">
        <v>2.496</v>
      </c>
      <c r="V283" s="75">
        <v>2.496</v>
      </c>
      <c r="W283" s="75">
        <v>2.496</v>
      </c>
      <c r="X283" s="75">
        <v>2.496</v>
      </c>
      <c r="Y283" s="82">
        <v>2.496</v>
      </c>
    </row>
    <row r="284" spans="1:25" s="62" customFormat="1" ht="18.75" customHeight="1" thickBot="1" x14ac:dyDescent="0.25">
      <c r="A284" s="112">
        <v>6</v>
      </c>
      <c r="B284" s="101">
        <f t="shared" ref="B284:Y284" si="67">SUM(B285:B287)</f>
        <v>991.86599999999999</v>
      </c>
      <c r="C284" s="102">
        <f t="shared" si="67"/>
        <v>997.976</v>
      </c>
      <c r="D284" s="102">
        <f t="shared" si="67"/>
        <v>1001.256</v>
      </c>
      <c r="E284" s="103">
        <f t="shared" si="67"/>
        <v>1015.616</v>
      </c>
      <c r="F284" s="103">
        <f t="shared" si="67"/>
        <v>1011.296</v>
      </c>
      <c r="G284" s="103">
        <f t="shared" si="67"/>
        <v>1014.876</v>
      </c>
      <c r="H284" s="103">
        <f t="shared" si="67"/>
        <v>1016.956</v>
      </c>
      <c r="I284" s="103">
        <f t="shared" si="67"/>
        <v>1009.726</v>
      </c>
      <c r="J284" s="103">
        <f t="shared" si="67"/>
        <v>1012.126</v>
      </c>
      <c r="K284" s="104">
        <f t="shared" si="67"/>
        <v>1007.8960000000001</v>
      </c>
      <c r="L284" s="103">
        <f t="shared" si="67"/>
        <v>1001.6460000000001</v>
      </c>
      <c r="M284" s="105">
        <f t="shared" si="67"/>
        <v>996.08600000000001</v>
      </c>
      <c r="N284" s="104">
        <f t="shared" si="67"/>
        <v>993.31600000000003</v>
      </c>
      <c r="O284" s="103">
        <f t="shared" si="67"/>
        <v>989.38599999999997</v>
      </c>
      <c r="P284" s="105">
        <f t="shared" si="67"/>
        <v>998.10599999999999</v>
      </c>
      <c r="Q284" s="106">
        <f t="shared" si="67"/>
        <v>1049.4760000000001</v>
      </c>
      <c r="R284" s="103">
        <f t="shared" si="67"/>
        <v>1023.126</v>
      </c>
      <c r="S284" s="106">
        <f t="shared" si="67"/>
        <v>1021.136</v>
      </c>
      <c r="T284" s="103">
        <f t="shared" si="67"/>
        <v>1009.5360000000001</v>
      </c>
      <c r="U284" s="102">
        <f t="shared" si="67"/>
        <v>999.68600000000004</v>
      </c>
      <c r="V284" s="102">
        <f t="shared" si="67"/>
        <v>992.73599999999999</v>
      </c>
      <c r="W284" s="102">
        <f t="shared" si="67"/>
        <v>1001.9160000000001</v>
      </c>
      <c r="X284" s="102">
        <f t="shared" si="67"/>
        <v>996.00599999999997</v>
      </c>
      <c r="Y284" s="107">
        <f t="shared" si="67"/>
        <v>992.21600000000001</v>
      </c>
    </row>
    <row r="285" spans="1:25" s="62" customFormat="1" ht="18.75" customHeight="1" outlineLevel="1" x14ac:dyDescent="0.2">
      <c r="A285" s="56" t="s">
        <v>8</v>
      </c>
      <c r="B285" s="70">
        <f>'март (3 цк)'!B352</f>
        <v>898.66</v>
      </c>
      <c r="C285" s="70">
        <f>'март (3 цк)'!C352</f>
        <v>904.77</v>
      </c>
      <c r="D285" s="70">
        <f>'март (3 цк)'!D352</f>
        <v>908.05</v>
      </c>
      <c r="E285" s="70">
        <f>'март (3 цк)'!E352</f>
        <v>922.41</v>
      </c>
      <c r="F285" s="70">
        <f>'март (3 цк)'!F352</f>
        <v>918.09</v>
      </c>
      <c r="G285" s="70">
        <f>'март (3 цк)'!G352</f>
        <v>921.67</v>
      </c>
      <c r="H285" s="70">
        <f>'март (3 цк)'!H352</f>
        <v>923.75</v>
      </c>
      <c r="I285" s="70">
        <f>'март (3 цк)'!I352</f>
        <v>916.52</v>
      </c>
      <c r="J285" s="70">
        <f>'март (3 цк)'!J352</f>
        <v>918.92</v>
      </c>
      <c r="K285" s="70">
        <f>'март (3 цк)'!K352</f>
        <v>914.69</v>
      </c>
      <c r="L285" s="70">
        <f>'март (3 цк)'!L352</f>
        <v>908.44</v>
      </c>
      <c r="M285" s="70">
        <f>'март (3 цк)'!M352</f>
        <v>902.88</v>
      </c>
      <c r="N285" s="70">
        <f>'март (3 цк)'!N352</f>
        <v>900.11</v>
      </c>
      <c r="O285" s="70">
        <f>'март (3 цк)'!O352</f>
        <v>896.18</v>
      </c>
      <c r="P285" s="70">
        <f>'март (3 цк)'!P352</f>
        <v>904.9</v>
      </c>
      <c r="Q285" s="70">
        <f>'март (3 цк)'!Q352</f>
        <v>956.27</v>
      </c>
      <c r="R285" s="70">
        <f>'март (3 цк)'!R352</f>
        <v>929.92</v>
      </c>
      <c r="S285" s="70">
        <f>'март (3 цк)'!S352</f>
        <v>927.93</v>
      </c>
      <c r="T285" s="70">
        <f>'март (3 цк)'!T352</f>
        <v>916.33</v>
      </c>
      <c r="U285" s="70">
        <f>'март (3 цк)'!U352</f>
        <v>906.48</v>
      </c>
      <c r="V285" s="70">
        <f>'март (3 цк)'!V352</f>
        <v>899.53</v>
      </c>
      <c r="W285" s="70">
        <f>'март (3 цк)'!W352</f>
        <v>908.71</v>
      </c>
      <c r="X285" s="70">
        <f>'март (3 цк)'!X352</f>
        <v>902.8</v>
      </c>
      <c r="Y285" s="70">
        <f>'март (3 цк)'!Y352</f>
        <v>899.01</v>
      </c>
    </row>
    <row r="286" spans="1:25" s="62" customFormat="1" ht="18.75" customHeight="1" outlineLevel="1" x14ac:dyDescent="0.2">
      <c r="A286" s="57" t="s">
        <v>9</v>
      </c>
      <c r="B286" s="76">
        <v>90.71</v>
      </c>
      <c r="C286" s="74">
        <v>90.71</v>
      </c>
      <c r="D286" s="74">
        <v>90.71</v>
      </c>
      <c r="E286" s="74">
        <v>90.71</v>
      </c>
      <c r="F286" s="74">
        <v>90.71</v>
      </c>
      <c r="G286" s="74">
        <v>90.71</v>
      </c>
      <c r="H286" s="74">
        <v>90.71</v>
      </c>
      <c r="I286" s="74">
        <v>90.71</v>
      </c>
      <c r="J286" s="74">
        <v>90.71</v>
      </c>
      <c r="K286" s="74">
        <v>90.71</v>
      </c>
      <c r="L286" s="74">
        <v>90.71</v>
      </c>
      <c r="M286" s="74">
        <v>90.71</v>
      </c>
      <c r="N286" s="74">
        <v>90.71</v>
      </c>
      <c r="O286" s="74">
        <v>90.71</v>
      </c>
      <c r="P286" s="74">
        <v>90.71</v>
      </c>
      <c r="Q286" s="74">
        <v>90.71</v>
      </c>
      <c r="R286" s="74">
        <v>90.71</v>
      </c>
      <c r="S286" s="74">
        <v>90.71</v>
      </c>
      <c r="T286" s="74">
        <v>90.71</v>
      </c>
      <c r="U286" s="74">
        <v>90.71</v>
      </c>
      <c r="V286" s="74">
        <v>90.71</v>
      </c>
      <c r="W286" s="74">
        <v>90.71</v>
      </c>
      <c r="X286" s="74">
        <v>90.71</v>
      </c>
      <c r="Y286" s="81">
        <v>90.71</v>
      </c>
    </row>
    <row r="287" spans="1:25" s="62" customFormat="1" ht="18.75" customHeight="1" outlineLevel="1" thickBot="1" x14ac:dyDescent="0.25">
      <c r="A287" s="147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thickBot="1" x14ac:dyDescent="0.25">
      <c r="A288" s="109">
        <v>7</v>
      </c>
      <c r="B288" s="101">
        <f t="shared" ref="B288:Y288" si="68">SUM(B289:B291)</f>
        <v>1133.3860000000002</v>
      </c>
      <c r="C288" s="102">
        <f t="shared" si="68"/>
        <v>1157.3960000000002</v>
      </c>
      <c r="D288" s="102">
        <f t="shared" si="68"/>
        <v>1193.3760000000002</v>
      </c>
      <c r="E288" s="103">
        <f t="shared" si="68"/>
        <v>1240.9560000000001</v>
      </c>
      <c r="F288" s="103">
        <f t="shared" si="68"/>
        <v>1237.5960000000002</v>
      </c>
      <c r="G288" s="103">
        <f t="shared" si="68"/>
        <v>1151.1060000000002</v>
      </c>
      <c r="H288" s="103">
        <f t="shared" si="68"/>
        <v>1209.3760000000002</v>
      </c>
      <c r="I288" s="103">
        <f t="shared" si="68"/>
        <v>1197.7060000000001</v>
      </c>
      <c r="J288" s="103">
        <f t="shared" si="68"/>
        <v>1179.1860000000001</v>
      </c>
      <c r="K288" s="104">
        <f t="shared" si="68"/>
        <v>1167.0260000000001</v>
      </c>
      <c r="L288" s="103">
        <f t="shared" si="68"/>
        <v>1154.046</v>
      </c>
      <c r="M288" s="105">
        <f t="shared" si="68"/>
        <v>1159.7260000000001</v>
      </c>
      <c r="N288" s="104">
        <f t="shared" si="68"/>
        <v>1180.1160000000002</v>
      </c>
      <c r="O288" s="103">
        <f t="shared" si="68"/>
        <v>1180.8960000000002</v>
      </c>
      <c r="P288" s="105">
        <f t="shared" si="68"/>
        <v>1191.3960000000002</v>
      </c>
      <c r="Q288" s="106">
        <f t="shared" si="68"/>
        <v>1240.6660000000002</v>
      </c>
      <c r="R288" s="103">
        <f t="shared" si="68"/>
        <v>1236.3660000000002</v>
      </c>
      <c r="S288" s="106">
        <f t="shared" si="68"/>
        <v>1202.5360000000001</v>
      </c>
      <c r="T288" s="103">
        <f t="shared" si="68"/>
        <v>1161.806</v>
      </c>
      <c r="U288" s="102">
        <f t="shared" si="68"/>
        <v>1192.2760000000001</v>
      </c>
      <c r="V288" s="102">
        <f t="shared" si="68"/>
        <v>1166.8460000000002</v>
      </c>
      <c r="W288" s="102">
        <f t="shared" si="68"/>
        <v>1156.4660000000001</v>
      </c>
      <c r="X288" s="102">
        <f t="shared" si="68"/>
        <v>1139.7460000000001</v>
      </c>
      <c r="Y288" s="107">
        <f t="shared" si="68"/>
        <v>1157.806</v>
      </c>
    </row>
    <row r="289" spans="1:25" s="62" customFormat="1" ht="18.75" customHeight="1" outlineLevel="1" x14ac:dyDescent="0.2">
      <c r="A289" s="56" t="s">
        <v>8</v>
      </c>
      <c r="B289" s="70">
        <f>'март (3 цк)'!B357</f>
        <v>1040.18</v>
      </c>
      <c r="C289" s="70">
        <f>'март (3 цк)'!C357</f>
        <v>1064.19</v>
      </c>
      <c r="D289" s="70">
        <f>'март (3 цк)'!D357</f>
        <v>1100.17</v>
      </c>
      <c r="E289" s="70">
        <f>'март (3 цк)'!E357</f>
        <v>1147.75</v>
      </c>
      <c r="F289" s="70">
        <f>'март (3 цк)'!F357</f>
        <v>1144.3900000000001</v>
      </c>
      <c r="G289" s="70">
        <f>'март (3 цк)'!G357</f>
        <v>1057.9000000000001</v>
      </c>
      <c r="H289" s="70">
        <f>'март (3 цк)'!H357</f>
        <v>1116.17</v>
      </c>
      <c r="I289" s="70">
        <f>'март (3 цк)'!I357</f>
        <v>1104.5</v>
      </c>
      <c r="J289" s="70">
        <f>'март (3 цк)'!J357</f>
        <v>1085.98</v>
      </c>
      <c r="K289" s="70">
        <f>'март (3 цк)'!K357</f>
        <v>1073.82</v>
      </c>
      <c r="L289" s="70">
        <f>'март (3 цк)'!L357</f>
        <v>1060.8399999999999</v>
      </c>
      <c r="M289" s="70">
        <f>'март (3 цк)'!M357</f>
        <v>1066.52</v>
      </c>
      <c r="N289" s="70">
        <f>'март (3 цк)'!N357</f>
        <v>1086.9100000000001</v>
      </c>
      <c r="O289" s="70">
        <f>'март (3 цк)'!O357</f>
        <v>1087.69</v>
      </c>
      <c r="P289" s="70">
        <f>'март (3 цк)'!P357</f>
        <v>1098.19</v>
      </c>
      <c r="Q289" s="70">
        <f>'март (3 цк)'!Q357</f>
        <v>1147.46</v>
      </c>
      <c r="R289" s="70">
        <f>'март (3 цк)'!R357</f>
        <v>1143.1600000000001</v>
      </c>
      <c r="S289" s="70">
        <f>'март (3 цк)'!S357</f>
        <v>1109.33</v>
      </c>
      <c r="T289" s="70">
        <f>'март (3 цк)'!T357</f>
        <v>1068.5999999999999</v>
      </c>
      <c r="U289" s="70">
        <f>'март (3 цк)'!U357</f>
        <v>1099.07</v>
      </c>
      <c r="V289" s="70">
        <f>'март (3 цк)'!V357</f>
        <v>1073.6400000000001</v>
      </c>
      <c r="W289" s="70">
        <f>'март (3 цк)'!W357</f>
        <v>1063.26</v>
      </c>
      <c r="X289" s="70">
        <f>'март (3 цк)'!X357</f>
        <v>1046.54</v>
      </c>
      <c r="Y289" s="70">
        <f>'март (3 цк)'!Y357</f>
        <v>1064.5999999999999</v>
      </c>
    </row>
    <row r="290" spans="1:25" s="62" customFormat="1" ht="18.75" customHeight="1" outlineLevel="1" x14ac:dyDescent="0.2">
      <c r="A290" s="57" t="s">
        <v>9</v>
      </c>
      <c r="B290" s="76">
        <v>90.71</v>
      </c>
      <c r="C290" s="74">
        <v>90.71</v>
      </c>
      <c r="D290" s="74">
        <v>90.71</v>
      </c>
      <c r="E290" s="74">
        <v>90.71</v>
      </c>
      <c r="F290" s="74">
        <v>90.71</v>
      </c>
      <c r="G290" s="74">
        <v>90.71</v>
      </c>
      <c r="H290" s="74">
        <v>90.71</v>
      </c>
      <c r="I290" s="74">
        <v>90.71</v>
      </c>
      <c r="J290" s="74">
        <v>90.71</v>
      </c>
      <c r="K290" s="74">
        <v>90.71</v>
      </c>
      <c r="L290" s="74">
        <v>90.71</v>
      </c>
      <c r="M290" s="74">
        <v>90.71</v>
      </c>
      <c r="N290" s="74">
        <v>90.71</v>
      </c>
      <c r="O290" s="74">
        <v>90.71</v>
      </c>
      <c r="P290" s="74">
        <v>90.71</v>
      </c>
      <c r="Q290" s="74">
        <v>90.71</v>
      </c>
      <c r="R290" s="74">
        <v>90.71</v>
      </c>
      <c r="S290" s="74">
        <v>90.71</v>
      </c>
      <c r="T290" s="74">
        <v>90.71</v>
      </c>
      <c r="U290" s="74">
        <v>90.71</v>
      </c>
      <c r="V290" s="74">
        <v>90.71</v>
      </c>
      <c r="W290" s="74">
        <v>90.71</v>
      </c>
      <c r="X290" s="74">
        <v>90.71</v>
      </c>
      <c r="Y290" s="81">
        <v>90.71</v>
      </c>
    </row>
    <row r="291" spans="1:25" s="62" customFormat="1" ht="18.75" customHeight="1" outlineLevel="1" thickBot="1" x14ac:dyDescent="0.25">
      <c r="A291" s="147" t="s">
        <v>11</v>
      </c>
      <c r="B291" s="77">
        <v>2.496</v>
      </c>
      <c r="C291" s="75">
        <v>2.496</v>
      </c>
      <c r="D291" s="75">
        <v>2.496</v>
      </c>
      <c r="E291" s="75">
        <v>2.496</v>
      </c>
      <c r="F291" s="75">
        <v>2.496</v>
      </c>
      <c r="G291" s="75">
        <v>2.496</v>
      </c>
      <c r="H291" s="75">
        <v>2.496</v>
      </c>
      <c r="I291" s="75">
        <v>2.496</v>
      </c>
      <c r="J291" s="75">
        <v>2.496</v>
      </c>
      <c r="K291" s="75">
        <v>2.496</v>
      </c>
      <c r="L291" s="75">
        <v>2.496</v>
      </c>
      <c r="M291" s="75">
        <v>2.496</v>
      </c>
      <c r="N291" s="75">
        <v>2.496</v>
      </c>
      <c r="O291" s="75">
        <v>2.496</v>
      </c>
      <c r="P291" s="75">
        <v>2.496</v>
      </c>
      <c r="Q291" s="75">
        <v>2.496</v>
      </c>
      <c r="R291" s="75">
        <v>2.496</v>
      </c>
      <c r="S291" s="75">
        <v>2.496</v>
      </c>
      <c r="T291" s="75">
        <v>2.496</v>
      </c>
      <c r="U291" s="75">
        <v>2.496</v>
      </c>
      <c r="V291" s="75">
        <v>2.496</v>
      </c>
      <c r="W291" s="75">
        <v>2.496</v>
      </c>
      <c r="X291" s="75">
        <v>2.496</v>
      </c>
      <c r="Y291" s="82">
        <v>2.496</v>
      </c>
    </row>
    <row r="292" spans="1:25" s="62" customFormat="1" ht="18.75" customHeight="1" thickBot="1" x14ac:dyDescent="0.25">
      <c r="A292" s="112">
        <v>8</v>
      </c>
      <c r="B292" s="101">
        <f t="shared" ref="B292:Y292" si="69">SUM(B293:B295)</f>
        <v>993.25599999999997</v>
      </c>
      <c r="C292" s="102">
        <f t="shared" si="69"/>
        <v>1013.936</v>
      </c>
      <c r="D292" s="102">
        <f t="shared" si="69"/>
        <v>995.12599999999998</v>
      </c>
      <c r="E292" s="103">
        <f t="shared" si="69"/>
        <v>1012.696</v>
      </c>
      <c r="F292" s="103">
        <f t="shared" si="69"/>
        <v>1022.816</v>
      </c>
      <c r="G292" s="103">
        <f t="shared" si="69"/>
        <v>1029.826</v>
      </c>
      <c r="H292" s="103">
        <f t="shared" si="69"/>
        <v>1030.2360000000001</v>
      </c>
      <c r="I292" s="103">
        <f t="shared" si="69"/>
        <v>1031.9160000000002</v>
      </c>
      <c r="J292" s="103">
        <f t="shared" si="69"/>
        <v>1019.1560000000001</v>
      </c>
      <c r="K292" s="104">
        <f t="shared" si="69"/>
        <v>998.596</v>
      </c>
      <c r="L292" s="103">
        <f t="shared" si="69"/>
        <v>1008.446</v>
      </c>
      <c r="M292" s="105">
        <f t="shared" si="69"/>
        <v>1007.106</v>
      </c>
      <c r="N292" s="104">
        <f t="shared" si="69"/>
        <v>1010.226</v>
      </c>
      <c r="O292" s="103">
        <f t="shared" si="69"/>
        <v>1016.6660000000001</v>
      </c>
      <c r="P292" s="105">
        <f t="shared" si="69"/>
        <v>1018.056</v>
      </c>
      <c r="Q292" s="106">
        <f t="shared" si="69"/>
        <v>1038.586</v>
      </c>
      <c r="R292" s="103">
        <f t="shared" si="69"/>
        <v>1032.9760000000001</v>
      </c>
      <c r="S292" s="106">
        <f t="shared" si="69"/>
        <v>1029.7260000000001</v>
      </c>
      <c r="T292" s="103">
        <f t="shared" si="69"/>
        <v>1004.476</v>
      </c>
      <c r="U292" s="102">
        <f t="shared" si="69"/>
        <v>1005.676</v>
      </c>
      <c r="V292" s="102">
        <f t="shared" si="69"/>
        <v>1007.216</v>
      </c>
      <c r="W292" s="102">
        <f t="shared" si="69"/>
        <v>1007.616</v>
      </c>
      <c r="X292" s="102">
        <f t="shared" si="69"/>
        <v>1005.066</v>
      </c>
      <c r="Y292" s="107">
        <f t="shared" si="69"/>
        <v>1005.726</v>
      </c>
    </row>
    <row r="293" spans="1:25" s="62" customFormat="1" ht="18.75" customHeight="1" outlineLevel="1" x14ac:dyDescent="0.2">
      <c r="A293" s="56" t="s">
        <v>8</v>
      </c>
      <c r="B293" s="70">
        <f>'март (3 цк)'!B362</f>
        <v>900.05</v>
      </c>
      <c r="C293" s="70">
        <f>'март (3 цк)'!C362</f>
        <v>920.73</v>
      </c>
      <c r="D293" s="70">
        <f>'март (3 цк)'!D362</f>
        <v>901.92</v>
      </c>
      <c r="E293" s="70">
        <f>'март (3 цк)'!E362</f>
        <v>919.49</v>
      </c>
      <c r="F293" s="70">
        <f>'март (3 цк)'!F362</f>
        <v>929.61</v>
      </c>
      <c r="G293" s="70">
        <f>'март (3 цк)'!G362</f>
        <v>936.62</v>
      </c>
      <c r="H293" s="70">
        <f>'март (3 цк)'!H362</f>
        <v>937.03</v>
      </c>
      <c r="I293" s="70">
        <f>'март (3 цк)'!I362</f>
        <v>938.71</v>
      </c>
      <c r="J293" s="70">
        <f>'март (3 цк)'!J362</f>
        <v>925.95</v>
      </c>
      <c r="K293" s="70">
        <f>'март (3 цк)'!K362</f>
        <v>905.39</v>
      </c>
      <c r="L293" s="70">
        <f>'март (3 цк)'!L362</f>
        <v>915.24</v>
      </c>
      <c r="M293" s="70">
        <f>'март (3 цк)'!M362</f>
        <v>913.9</v>
      </c>
      <c r="N293" s="70">
        <f>'март (3 цк)'!N362</f>
        <v>917.02</v>
      </c>
      <c r="O293" s="70">
        <f>'март (3 цк)'!O362</f>
        <v>923.46</v>
      </c>
      <c r="P293" s="70">
        <f>'март (3 цк)'!P362</f>
        <v>924.85</v>
      </c>
      <c r="Q293" s="70">
        <f>'март (3 цк)'!Q362</f>
        <v>945.38</v>
      </c>
      <c r="R293" s="70">
        <f>'март (3 цк)'!R362</f>
        <v>939.77</v>
      </c>
      <c r="S293" s="70">
        <f>'март (3 цк)'!S362</f>
        <v>936.52</v>
      </c>
      <c r="T293" s="70">
        <f>'март (3 цк)'!T362</f>
        <v>911.27</v>
      </c>
      <c r="U293" s="70">
        <f>'март (3 цк)'!U362</f>
        <v>912.47</v>
      </c>
      <c r="V293" s="70">
        <f>'март (3 цк)'!V362</f>
        <v>914.01</v>
      </c>
      <c r="W293" s="70">
        <f>'март (3 цк)'!W362</f>
        <v>914.41</v>
      </c>
      <c r="X293" s="70">
        <f>'март (3 цк)'!X362</f>
        <v>911.86</v>
      </c>
      <c r="Y293" s="70">
        <f>'март (3 цк)'!Y362</f>
        <v>912.52</v>
      </c>
    </row>
    <row r="294" spans="1:25" s="62" customFormat="1" ht="18.75" customHeight="1" outlineLevel="1" x14ac:dyDescent="0.2">
      <c r="A294" s="57" t="s">
        <v>9</v>
      </c>
      <c r="B294" s="76">
        <v>90.71</v>
      </c>
      <c r="C294" s="74">
        <v>90.71</v>
      </c>
      <c r="D294" s="74">
        <v>90.71</v>
      </c>
      <c r="E294" s="74">
        <v>90.71</v>
      </c>
      <c r="F294" s="74">
        <v>90.71</v>
      </c>
      <c r="G294" s="74">
        <v>90.71</v>
      </c>
      <c r="H294" s="74">
        <v>90.71</v>
      </c>
      <c r="I294" s="74">
        <v>90.71</v>
      </c>
      <c r="J294" s="74">
        <v>90.71</v>
      </c>
      <c r="K294" s="74">
        <v>90.71</v>
      </c>
      <c r="L294" s="74">
        <v>90.71</v>
      </c>
      <c r="M294" s="74">
        <v>90.71</v>
      </c>
      <c r="N294" s="74">
        <v>90.71</v>
      </c>
      <c r="O294" s="74">
        <v>90.71</v>
      </c>
      <c r="P294" s="74">
        <v>90.71</v>
      </c>
      <c r="Q294" s="74">
        <v>90.71</v>
      </c>
      <c r="R294" s="74">
        <v>90.71</v>
      </c>
      <c r="S294" s="74">
        <v>90.71</v>
      </c>
      <c r="T294" s="74">
        <v>90.71</v>
      </c>
      <c r="U294" s="74">
        <v>90.71</v>
      </c>
      <c r="V294" s="74">
        <v>90.71</v>
      </c>
      <c r="W294" s="74">
        <v>90.71</v>
      </c>
      <c r="X294" s="74">
        <v>90.71</v>
      </c>
      <c r="Y294" s="81">
        <v>90.71</v>
      </c>
    </row>
    <row r="295" spans="1:25" s="62" customFormat="1" ht="18.75" customHeight="1" outlineLevel="1" thickBot="1" x14ac:dyDescent="0.25">
      <c r="A295" s="147" t="s">
        <v>11</v>
      </c>
      <c r="B295" s="77">
        <v>2.496</v>
      </c>
      <c r="C295" s="75">
        <v>2.496</v>
      </c>
      <c r="D295" s="75">
        <v>2.496</v>
      </c>
      <c r="E295" s="75">
        <v>2.496</v>
      </c>
      <c r="F295" s="75">
        <v>2.496</v>
      </c>
      <c r="G295" s="75">
        <v>2.496</v>
      </c>
      <c r="H295" s="75">
        <v>2.496</v>
      </c>
      <c r="I295" s="75">
        <v>2.496</v>
      </c>
      <c r="J295" s="75">
        <v>2.496</v>
      </c>
      <c r="K295" s="75">
        <v>2.496</v>
      </c>
      <c r="L295" s="75">
        <v>2.496</v>
      </c>
      <c r="M295" s="75">
        <v>2.496</v>
      </c>
      <c r="N295" s="75">
        <v>2.496</v>
      </c>
      <c r="O295" s="75">
        <v>2.496</v>
      </c>
      <c r="P295" s="75">
        <v>2.496</v>
      </c>
      <c r="Q295" s="75">
        <v>2.496</v>
      </c>
      <c r="R295" s="75">
        <v>2.496</v>
      </c>
      <c r="S295" s="75">
        <v>2.496</v>
      </c>
      <c r="T295" s="75">
        <v>2.496</v>
      </c>
      <c r="U295" s="75">
        <v>2.496</v>
      </c>
      <c r="V295" s="75">
        <v>2.496</v>
      </c>
      <c r="W295" s="75">
        <v>2.496</v>
      </c>
      <c r="X295" s="75">
        <v>2.496</v>
      </c>
      <c r="Y295" s="82">
        <v>2.496</v>
      </c>
    </row>
    <row r="296" spans="1:25" s="62" customFormat="1" ht="18.75" customHeight="1" thickBot="1" x14ac:dyDescent="0.25">
      <c r="A296" s="109">
        <v>9</v>
      </c>
      <c r="B296" s="101">
        <f t="shared" ref="B296:Y296" si="70">SUM(B297:B299)</f>
        <v>1002.486</v>
      </c>
      <c r="C296" s="102">
        <f t="shared" si="70"/>
        <v>999.91600000000005</v>
      </c>
      <c r="D296" s="102">
        <f t="shared" si="70"/>
        <v>1000.566</v>
      </c>
      <c r="E296" s="103">
        <f t="shared" si="70"/>
        <v>1010.976</v>
      </c>
      <c r="F296" s="103">
        <f t="shared" si="70"/>
        <v>1007.016</v>
      </c>
      <c r="G296" s="103">
        <f t="shared" si="70"/>
        <v>1010.616</v>
      </c>
      <c r="H296" s="103">
        <f t="shared" si="70"/>
        <v>1028.7260000000001</v>
      </c>
      <c r="I296" s="103">
        <f t="shared" si="70"/>
        <v>1018.7760000000001</v>
      </c>
      <c r="J296" s="103">
        <f t="shared" si="70"/>
        <v>1019.176</v>
      </c>
      <c r="K296" s="104">
        <f t="shared" si="70"/>
        <v>1016.266</v>
      </c>
      <c r="L296" s="103">
        <f t="shared" si="70"/>
        <v>1018.3960000000001</v>
      </c>
      <c r="M296" s="105">
        <f t="shared" si="70"/>
        <v>1022.956</v>
      </c>
      <c r="N296" s="104">
        <f t="shared" si="70"/>
        <v>1018.946</v>
      </c>
      <c r="O296" s="103">
        <f t="shared" si="70"/>
        <v>1010.866</v>
      </c>
      <c r="P296" s="105">
        <f t="shared" si="70"/>
        <v>1018.796</v>
      </c>
      <c r="Q296" s="106">
        <f t="shared" si="70"/>
        <v>1028.7660000000001</v>
      </c>
      <c r="R296" s="103">
        <f t="shared" si="70"/>
        <v>1022.9060000000001</v>
      </c>
      <c r="S296" s="106">
        <f t="shared" si="70"/>
        <v>1018.486</v>
      </c>
      <c r="T296" s="103">
        <f t="shared" si="70"/>
        <v>1004.496</v>
      </c>
      <c r="U296" s="102">
        <f t="shared" si="70"/>
        <v>1018.1460000000001</v>
      </c>
      <c r="V296" s="102">
        <f t="shared" si="70"/>
        <v>1009.206</v>
      </c>
      <c r="W296" s="102">
        <f t="shared" si="70"/>
        <v>1003.216</v>
      </c>
      <c r="X296" s="102">
        <f t="shared" si="70"/>
        <v>997.31600000000003</v>
      </c>
      <c r="Y296" s="107">
        <f t="shared" si="70"/>
        <v>997.58600000000001</v>
      </c>
    </row>
    <row r="297" spans="1:25" s="62" customFormat="1" ht="18.75" customHeight="1" outlineLevel="1" x14ac:dyDescent="0.2">
      <c r="A297" s="56" t="s">
        <v>8</v>
      </c>
      <c r="B297" s="70">
        <f>'март (3 цк)'!B367</f>
        <v>909.28</v>
      </c>
      <c r="C297" s="70">
        <f>'март (3 цк)'!C367</f>
        <v>906.71</v>
      </c>
      <c r="D297" s="70">
        <f>'март (3 цк)'!D367</f>
        <v>907.36</v>
      </c>
      <c r="E297" s="70">
        <f>'март (3 цк)'!E367</f>
        <v>917.77</v>
      </c>
      <c r="F297" s="70">
        <f>'март (3 цк)'!F367</f>
        <v>913.81</v>
      </c>
      <c r="G297" s="70">
        <f>'март (3 цк)'!G367</f>
        <v>917.41</v>
      </c>
      <c r="H297" s="70">
        <f>'март (3 цк)'!H367</f>
        <v>935.52</v>
      </c>
      <c r="I297" s="70">
        <f>'март (3 цк)'!I367</f>
        <v>925.57</v>
      </c>
      <c r="J297" s="70">
        <f>'март (3 цк)'!J367</f>
        <v>925.97</v>
      </c>
      <c r="K297" s="70">
        <f>'март (3 цк)'!K367</f>
        <v>923.06</v>
      </c>
      <c r="L297" s="70">
        <f>'март (3 цк)'!L367</f>
        <v>925.19</v>
      </c>
      <c r="M297" s="70">
        <f>'март (3 цк)'!M367</f>
        <v>929.75</v>
      </c>
      <c r="N297" s="70">
        <f>'март (3 цк)'!N367</f>
        <v>925.74</v>
      </c>
      <c r="O297" s="70">
        <f>'март (3 цк)'!O367</f>
        <v>917.66</v>
      </c>
      <c r="P297" s="70">
        <f>'март (3 цк)'!P367</f>
        <v>925.59</v>
      </c>
      <c r="Q297" s="70">
        <f>'март (3 цк)'!Q367</f>
        <v>935.56</v>
      </c>
      <c r="R297" s="70">
        <f>'март (3 цк)'!R367</f>
        <v>929.7</v>
      </c>
      <c r="S297" s="70">
        <f>'март (3 цк)'!S367</f>
        <v>925.28</v>
      </c>
      <c r="T297" s="70">
        <f>'март (3 цк)'!T367</f>
        <v>911.29</v>
      </c>
      <c r="U297" s="70">
        <f>'март (3 цк)'!U367</f>
        <v>924.94</v>
      </c>
      <c r="V297" s="70">
        <f>'март (3 цк)'!V367</f>
        <v>916</v>
      </c>
      <c r="W297" s="70">
        <f>'март (3 цк)'!W367</f>
        <v>910.01</v>
      </c>
      <c r="X297" s="70">
        <f>'март (3 цк)'!X367</f>
        <v>904.11</v>
      </c>
      <c r="Y297" s="70">
        <f>'март (3 цк)'!Y367</f>
        <v>904.38</v>
      </c>
    </row>
    <row r="298" spans="1:25" s="62" customFormat="1" ht="18.75" customHeight="1" outlineLevel="1" x14ac:dyDescent="0.2">
      <c r="A298" s="57" t="s">
        <v>9</v>
      </c>
      <c r="B298" s="76">
        <v>90.71</v>
      </c>
      <c r="C298" s="74">
        <v>90.71</v>
      </c>
      <c r="D298" s="74">
        <v>90.71</v>
      </c>
      <c r="E298" s="74">
        <v>90.71</v>
      </c>
      <c r="F298" s="74">
        <v>90.71</v>
      </c>
      <c r="G298" s="74">
        <v>90.71</v>
      </c>
      <c r="H298" s="74">
        <v>90.71</v>
      </c>
      <c r="I298" s="74">
        <v>90.71</v>
      </c>
      <c r="J298" s="74">
        <v>90.71</v>
      </c>
      <c r="K298" s="74">
        <v>90.71</v>
      </c>
      <c r="L298" s="74">
        <v>90.71</v>
      </c>
      <c r="M298" s="74">
        <v>90.71</v>
      </c>
      <c r="N298" s="74">
        <v>90.71</v>
      </c>
      <c r="O298" s="74">
        <v>90.71</v>
      </c>
      <c r="P298" s="74">
        <v>90.71</v>
      </c>
      <c r="Q298" s="74">
        <v>90.71</v>
      </c>
      <c r="R298" s="74">
        <v>90.71</v>
      </c>
      <c r="S298" s="74">
        <v>90.71</v>
      </c>
      <c r="T298" s="74">
        <v>90.71</v>
      </c>
      <c r="U298" s="74">
        <v>90.71</v>
      </c>
      <c r="V298" s="74">
        <v>90.71</v>
      </c>
      <c r="W298" s="74">
        <v>90.71</v>
      </c>
      <c r="X298" s="74">
        <v>90.71</v>
      </c>
      <c r="Y298" s="81">
        <v>90.71</v>
      </c>
    </row>
    <row r="299" spans="1:25" s="62" customFormat="1" ht="18.75" customHeight="1" outlineLevel="1" thickBot="1" x14ac:dyDescent="0.25">
      <c r="A299" s="147" t="s">
        <v>11</v>
      </c>
      <c r="B299" s="77">
        <v>2.496</v>
      </c>
      <c r="C299" s="75">
        <v>2.496</v>
      </c>
      <c r="D299" s="75">
        <v>2.496</v>
      </c>
      <c r="E299" s="75">
        <v>2.496</v>
      </c>
      <c r="F299" s="75">
        <v>2.496</v>
      </c>
      <c r="G299" s="75">
        <v>2.496</v>
      </c>
      <c r="H299" s="75">
        <v>2.496</v>
      </c>
      <c r="I299" s="75">
        <v>2.496</v>
      </c>
      <c r="J299" s="75">
        <v>2.496</v>
      </c>
      <c r="K299" s="75">
        <v>2.496</v>
      </c>
      <c r="L299" s="75">
        <v>2.496</v>
      </c>
      <c r="M299" s="75">
        <v>2.496</v>
      </c>
      <c r="N299" s="75">
        <v>2.496</v>
      </c>
      <c r="O299" s="75">
        <v>2.496</v>
      </c>
      <c r="P299" s="75">
        <v>2.496</v>
      </c>
      <c r="Q299" s="75">
        <v>2.496</v>
      </c>
      <c r="R299" s="75">
        <v>2.496</v>
      </c>
      <c r="S299" s="75">
        <v>2.496</v>
      </c>
      <c r="T299" s="75">
        <v>2.496</v>
      </c>
      <c r="U299" s="75">
        <v>2.496</v>
      </c>
      <c r="V299" s="75">
        <v>2.496</v>
      </c>
      <c r="W299" s="75">
        <v>2.496</v>
      </c>
      <c r="X299" s="75">
        <v>2.496</v>
      </c>
      <c r="Y299" s="82">
        <v>2.496</v>
      </c>
    </row>
    <row r="300" spans="1:25" s="62" customFormat="1" ht="18.75" customHeight="1" thickBot="1" x14ac:dyDescent="0.25">
      <c r="A300" s="112">
        <v>10</v>
      </c>
      <c r="B300" s="101">
        <f t="shared" ref="B300:Y300" si="71">SUM(B301:B303)</f>
        <v>1022.986</v>
      </c>
      <c r="C300" s="102">
        <f t="shared" si="71"/>
        <v>996.02600000000007</v>
      </c>
      <c r="D300" s="102">
        <f t="shared" si="71"/>
        <v>998.77600000000007</v>
      </c>
      <c r="E300" s="103">
        <f t="shared" si="71"/>
        <v>1008.266</v>
      </c>
      <c r="F300" s="103">
        <f t="shared" si="71"/>
        <v>1014.5360000000001</v>
      </c>
      <c r="G300" s="103">
        <f t="shared" si="71"/>
        <v>1010.846</v>
      </c>
      <c r="H300" s="103">
        <f t="shared" si="71"/>
        <v>1034.5360000000001</v>
      </c>
      <c r="I300" s="103">
        <f t="shared" si="71"/>
        <v>1007.946</v>
      </c>
      <c r="J300" s="103">
        <f t="shared" si="71"/>
        <v>1004.006</v>
      </c>
      <c r="K300" s="104">
        <f t="shared" si="71"/>
        <v>1008.486</v>
      </c>
      <c r="L300" s="103">
        <f t="shared" si="71"/>
        <v>999.17600000000004</v>
      </c>
      <c r="M300" s="105">
        <f t="shared" si="71"/>
        <v>1001.086</v>
      </c>
      <c r="N300" s="104">
        <f t="shared" si="71"/>
        <v>1015.936</v>
      </c>
      <c r="O300" s="103">
        <f t="shared" si="71"/>
        <v>1008.236</v>
      </c>
      <c r="P300" s="105">
        <f t="shared" si="71"/>
        <v>1007.136</v>
      </c>
      <c r="Q300" s="106">
        <f t="shared" si="71"/>
        <v>1021.5260000000001</v>
      </c>
      <c r="R300" s="103">
        <f t="shared" si="71"/>
        <v>1016.4160000000001</v>
      </c>
      <c r="S300" s="106">
        <f t="shared" si="71"/>
        <v>1015.616</v>
      </c>
      <c r="T300" s="103">
        <f t="shared" si="71"/>
        <v>1007.2760000000001</v>
      </c>
      <c r="U300" s="102">
        <f t="shared" si="71"/>
        <v>1012.106</v>
      </c>
      <c r="V300" s="102">
        <f t="shared" si="71"/>
        <v>999.12599999999998</v>
      </c>
      <c r="W300" s="102">
        <f t="shared" si="71"/>
        <v>1000.446</v>
      </c>
      <c r="X300" s="102">
        <f t="shared" si="71"/>
        <v>1001.996</v>
      </c>
      <c r="Y300" s="107">
        <f t="shared" si="71"/>
        <v>997.80600000000004</v>
      </c>
    </row>
    <row r="301" spans="1:25" s="62" customFormat="1" ht="18.75" customHeight="1" outlineLevel="1" x14ac:dyDescent="0.2">
      <c r="A301" s="56" t="s">
        <v>8</v>
      </c>
      <c r="B301" s="70">
        <f>'март (3 цк)'!B372</f>
        <v>929.78</v>
      </c>
      <c r="C301" s="70">
        <f>'март (3 цк)'!C372</f>
        <v>902.82</v>
      </c>
      <c r="D301" s="70">
        <f>'март (3 цк)'!D372</f>
        <v>905.57</v>
      </c>
      <c r="E301" s="70">
        <f>'март (3 цк)'!E372</f>
        <v>915.06</v>
      </c>
      <c r="F301" s="70">
        <f>'март (3 цк)'!F372</f>
        <v>921.33</v>
      </c>
      <c r="G301" s="70">
        <f>'март (3 цк)'!G372</f>
        <v>917.64</v>
      </c>
      <c r="H301" s="70">
        <f>'март (3 цк)'!H372</f>
        <v>941.33</v>
      </c>
      <c r="I301" s="70">
        <f>'март (3 цк)'!I372</f>
        <v>914.74</v>
      </c>
      <c r="J301" s="70">
        <f>'март (3 цк)'!J372</f>
        <v>910.8</v>
      </c>
      <c r="K301" s="70">
        <f>'март (3 цк)'!K372</f>
        <v>915.28</v>
      </c>
      <c r="L301" s="70">
        <f>'март (3 цк)'!L372</f>
        <v>905.97</v>
      </c>
      <c r="M301" s="70">
        <f>'март (3 цк)'!M372</f>
        <v>907.88</v>
      </c>
      <c r="N301" s="70">
        <f>'март (3 цк)'!N372</f>
        <v>922.73</v>
      </c>
      <c r="O301" s="70">
        <f>'март (3 цк)'!O372</f>
        <v>915.03</v>
      </c>
      <c r="P301" s="70">
        <f>'март (3 цк)'!P372</f>
        <v>913.93</v>
      </c>
      <c r="Q301" s="70">
        <f>'март (3 цк)'!Q372</f>
        <v>928.32</v>
      </c>
      <c r="R301" s="70">
        <f>'март (3 цк)'!R372</f>
        <v>923.21</v>
      </c>
      <c r="S301" s="70">
        <f>'март (3 цк)'!S372</f>
        <v>922.41</v>
      </c>
      <c r="T301" s="70">
        <f>'март (3 цк)'!T372</f>
        <v>914.07</v>
      </c>
      <c r="U301" s="70">
        <f>'март (3 цк)'!U372</f>
        <v>918.9</v>
      </c>
      <c r="V301" s="70">
        <f>'март (3 цк)'!V372</f>
        <v>905.92</v>
      </c>
      <c r="W301" s="70">
        <f>'март (3 цк)'!W372</f>
        <v>907.24</v>
      </c>
      <c r="X301" s="70">
        <f>'март (3 цк)'!X372</f>
        <v>908.79</v>
      </c>
      <c r="Y301" s="70">
        <f>'март (3 цк)'!Y372</f>
        <v>904.6</v>
      </c>
    </row>
    <row r="302" spans="1:25" s="62" customFormat="1" ht="18.75" customHeight="1" outlineLevel="1" x14ac:dyDescent="0.2">
      <c r="A302" s="57" t="s">
        <v>9</v>
      </c>
      <c r="B302" s="76">
        <v>90.71</v>
      </c>
      <c r="C302" s="74">
        <v>90.71</v>
      </c>
      <c r="D302" s="74">
        <v>90.71</v>
      </c>
      <c r="E302" s="74">
        <v>90.71</v>
      </c>
      <c r="F302" s="74">
        <v>90.71</v>
      </c>
      <c r="G302" s="74">
        <v>90.71</v>
      </c>
      <c r="H302" s="74">
        <v>90.71</v>
      </c>
      <c r="I302" s="74">
        <v>90.71</v>
      </c>
      <c r="J302" s="74">
        <v>90.71</v>
      </c>
      <c r="K302" s="74">
        <v>90.71</v>
      </c>
      <c r="L302" s="74">
        <v>90.71</v>
      </c>
      <c r="M302" s="74">
        <v>90.71</v>
      </c>
      <c r="N302" s="74">
        <v>90.71</v>
      </c>
      <c r="O302" s="74">
        <v>90.71</v>
      </c>
      <c r="P302" s="74">
        <v>90.71</v>
      </c>
      <c r="Q302" s="74">
        <v>90.71</v>
      </c>
      <c r="R302" s="74">
        <v>90.71</v>
      </c>
      <c r="S302" s="74">
        <v>90.71</v>
      </c>
      <c r="T302" s="74">
        <v>90.71</v>
      </c>
      <c r="U302" s="74">
        <v>90.71</v>
      </c>
      <c r="V302" s="74">
        <v>90.71</v>
      </c>
      <c r="W302" s="74">
        <v>90.71</v>
      </c>
      <c r="X302" s="74">
        <v>90.71</v>
      </c>
      <c r="Y302" s="81">
        <v>90.71</v>
      </c>
    </row>
    <row r="303" spans="1:25" s="62" customFormat="1" ht="18.75" customHeight="1" outlineLevel="1" thickBot="1" x14ac:dyDescent="0.25">
      <c r="A303" s="147" t="s">
        <v>11</v>
      </c>
      <c r="B303" s="77">
        <v>2.496</v>
      </c>
      <c r="C303" s="75">
        <v>2.496</v>
      </c>
      <c r="D303" s="75">
        <v>2.496</v>
      </c>
      <c r="E303" s="75">
        <v>2.496</v>
      </c>
      <c r="F303" s="75">
        <v>2.496</v>
      </c>
      <c r="G303" s="75">
        <v>2.496</v>
      </c>
      <c r="H303" s="75">
        <v>2.496</v>
      </c>
      <c r="I303" s="75">
        <v>2.496</v>
      </c>
      <c r="J303" s="75">
        <v>2.496</v>
      </c>
      <c r="K303" s="75">
        <v>2.496</v>
      </c>
      <c r="L303" s="75">
        <v>2.496</v>
      </c>
      <c r="M303" s="75">
        <v>2.496</v>
      </c>
      <c r="N303" s="75">
        <v>2.496</v>
      </c>
      <c r="O303" s="75">
        <v>2.496</v>
      </c>
      <c r="P303" s="75">
        <v>2.496</v>
      </c>
      <c r="Q303" s="75">
        <v>2.496</v>
      </c>
      <c r="R303" s="75">
        <v>2.496</v>
      </c>
      <c r="S303" s="75">
        <v>2.496</v>
      </c>
      <c r="T303" s="75">
        <v>2.496</v>
      </c>
      <c r="U303" s="75">
        <v>2.496</v>
      </c>
      <c r="V303" s="75">
        <v>2.496</v>
      </c>
      <c r="W303" s="75">
        <v>2.496</v>
      </c>
      <c r="X303" s="75">
        <v>2.496</v>
      </c>
      <c r="Y303" s="82">
        <v>2.496</v>
      </c>
    </row>
    <row r="304" spans="1:25" s="62" customFormat="1" ht="18.75" customHeight="1" thickBot="1" x14ac:dyDescent="0.25">
      <c r="A304" s="109">
        <v>11</v>
      </c>
      <c r="B304" s="101">
        <f t="shared" ref="B304:Y304" si="72">SUM(B305:B307)</f>
        <v>1110.6460000000002</v>
      </c>
      <c r="C304" s="102">
        <f t="shared" si="72"/>
        <v>1130.9160000000002</v>
      </c>
      <c r="D304" s="102">
        <f t="shared" si="72"/>
        <v>1124.796</v>
      </c>
      <c r="E304" s="103">
        <f t="shared" si="72"/>
        <v>1146.5060000000001</v>
      </c>
      <c r="F304" s="103">
        <f t="shared" si="72"/>
        <v>1144.2260000000001</v>
      </c>
      <c r="G304" s="103">
        <f t="shared" si="72"/>
        <v>1145.2060000000001</v>
      </c>
      <c r="H304" s="103">
        <f t="shared" si="72"/>
        <v>1263.326</v>
      </c>
      <c r="I304" s="103">
        <f t="shared" si="72"/>
        <v>1131.296</v>
      </c>
      <c r="J304" s="103">
        <f t="shared" si="72"/>
        <v>1133.2460000000001</v>
      </c>
      <c r="K304" s="104">
        <f t="shared" si="72"/>
        <v>1127.9260000000002</v>
      </c>
      <c r="L304" s="103">
        <f t="shared" si="72"/>
        <v>1129.7260000000001</v>
      </c>
      <c r="M304" s="105">
        <f t="shared" si="72"/>
        <v>1141.6860000000001</v>
      </c>
      <c r="N304" s="104">
        <f t="shared" si="72"/>
        <v>1145.9860000000001</v>
      </c>
      <c r="O304" s="103">
        <f t="shared" si="72"/>
        <v>1114.606</v>
      </c>
      <c r="P304" s="105">
        <f t="shared" si="72"/>
        <v>1141.8860000000002</v>
      </c>
      <c r="Q304" s="106">
        <f t="shared" si="72"/>
        <v>1144.9160000000002</v>
      </c>
      <c r="R304" s="103">
        <f t="shared" si="72"/>
        <v>1144.0860000000002</v>
      </c>
      <c r="S304" s="106">
        <f t="shared" si="72"/>
        <v>1183.4660000000001</v>
      </c>
      <c r="T304" s="103">
        <f t="shared" si="72"/>
        <v>1147.0960000000002</v>
      </c>
      <c r="U304" s="102">
        <f t="shared" si="72"/>
        <v>1119.316</v>
      </c>
      <c r="V304" s="102">
        <f t="shared" si="72"/>
        <v>1109.0060000000001</v>
      </c>
      <c r="W304" s="102">
        <f t="shared" si="72"/>
        <v>1106.8960000000002</v>
      </c>
      <c r="X304" s="102">
        <f t="shared" si="72"/>
        <v>1101.1860000000001</v>
      </c>
      <c r="Y304" s="107">
        <f t="shared" si="72"/>
        <v>1094.386</v>
      </c>
    </row>
    <row r="305" spans="1:25" s="62" customFormat="1" ht="18.75" customHeight="1" outlineLevel="1" x14ac:dyDescent="0.2">
      <c r="A305" s="56" t="s">
        <v>8</v>
      </c>
      <c r="B305" s="70">
        <f>'март (3 цк)'!B377</f>
        <v>1017.44</v>
      </c>
      <c r="C305" s="70">
        <f>'март (3 цк)'!C377</f>
        <v>1037.71</v>
      </c>
      <c r="D305" s="70">
        <f>'март (3 цк)'!D377</f>
        <v>1031.5899999999999</v>
      </c>
      <c r="E305" s="70">
        <f>'март (3 цк)'!E377</f>
        <v>1053.3</v>
      </c>
      <c r="F305" s="70">
        <f>'март (3 цк)'!F377</f>
        <v>1051.02</v>
      </c>
      <c r="G305" s="70">
        <f>'март (3 цк)'!G377</f>
        <v>1052</v>
      </c>
      <c r="H305" s="70">
        <f>'март (3 цк)'!H377</f>
        <v>1170.1199999999999</v>
      </c>
      <c r="I305" s="70">
        <f>'март (3 цк)'!I377</f>
        <v>1038.0899999999999</v>
      </c>
      <c r="J305" s="70">
        <f>'март (3 цк)'!J377</f>
        <v>1040.04</v>
      </c>
      <c r="K305" s="70">
        <f>'март (3 цк)'!K377</f>
        <v>1034.72</v>
      </c>
      <c r="L305" s="70">
        <f>'март (3 цк)'!L377</f>
        <v>1036.52</v>
      </c>
      <c r="M305" s="70">
        <f>'март (3 цк)'!M377</f>
        <v>1048.48</v>
      </c>
      <c r="N305" s="70">
        <f>'март (3 цк)'!N377</f>
        <v>1052.78</v>
      </c>
      <c r="O305" s="70">
        <f>'март (3 цк)'!O377</f>
        <v>1021.4</v>
      </c>
      <c r="P305" s="70">
        <f>'март (3 цк)'!P377</f>
        <v>1048.68</v>
      </c>
      <c r="Q305" s="70">
        <f>'март (3 цк)'!Q377</f>
        <v>1051.71</v>
      </c>
      <c r="R305" s="70">
        <f>'март (3 цк)'!R377</f>
        <v>1050.8800000000001</v>
      </c>
      <c r="S305" s="70">
        <f>'март (3 цк)'!S377</f>
        <v>1090.26</v>
      </c>
      <c r="T305" s="70">
        <f>'март (3 цк)'!T377</f>
        <v>1053.8900000000001</v>
      </c>
      <c r="U305" s="70">
        <f>'март (3 цк)'!U377</f>
        <v>1026.1099999999999</v>
      </c>
      <c r="V305" s="70">
        <f>'март (3 цк)'!V377</f>
        <v>1015.8</v>
      </c>
      <c r="W305" s="70">
        <f>'март (3 цк)'!W377</f>
        <v>1013.69</v>
      </c>
      <c r="X305" s="70">
        <f>'март (3 цк)'!X377</f>
        <v>1007.98</v>
      </c>
      <c r="Y305" s="70">
        <f>'март (3 цк)'!Y377</f>
        <v>1001.18</v>
      </c>
    </row>
    <row r="306" spans="1:25" s="62" customFormat="1" ht="18.75" customHeight="1" outlineLevel="1" x14ac:dyDescent="0.2">
      <c r="A306" s="57" t="s">
        <v>9</v>
      </c>
      <c r="B306" s="76">
        <v>90.71</v>
      </c>
      <c r="C306" s="74">
        <v>90.71</v>
      </c>
      <c r="D306" s="74">
        <v>90.71</v>
      </c>
      <c r="E306" s="74">
        <v>90.71</v>
      </c>
      <c r="F306" s="74">
        <v>90.71</v>
      </c>
      <c r="G306" s="74">
        <v>90.71</v>
      </c>
      <c r="H306" s="74">
        <v>90.71</v>
      </c>
      <c r="I306" s="74">
        <v>90.71</v>
      </c>
      <c r="J306" s="74">
        <v>90.71</v>
      </c>
      <c r="K306" s="74">
        <v>90.71</v>
      </c>
      <c r="L306" s="74">
        <v>90.71</v>
      </c>
      <c r="M306" s="74">
        <v>90.71</v>
      </c>
      <c r="N306" s="74">
        <v>90.71</v>
      </c>
      <c r="O306" s="74">
        <v>90.71</v>
      </c>
      <c r="P306" s="74">
        <v>90.71</v>
      </c>
      <c r="Q306" s="74">
        <v>90.71</v>
      </c>
      <c r="R306" s="74">
        <v>90.71</v>
      </c>
      <c r="S306" s="74">
        <v>90.71</v>
      </c>
      <c r="T306" s="74">
        <v>90.71</v>
      </c>
      <c r="U306" s="74">
        <v>90.71</v>
      </c>
      <c r="V306" s="74">
        <v>90.71</v>
      </c>
      <c r="W306" s="74">
        <v>90.71</v>
      </c>
      <c r="X306" s="74">
        <v>90.71</v>
      </c>
      <c r="Y306" s="81">
        <v>90.71</v>
      </c>
    </row>
    <row r="307" spans="1:25" s="62" customFormat="1" ht="18.75" customHeight="1" outlineLevel="1" thickBot="1" x14ac:dyDescent="0.25">
      <c r="A307" s="147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thickBot="1" x14ac:dyDescent="0.25">
      <c r="A308" s="112">
        <v>12</v>
      </c>
      <c r="B308" s="101">
        <f t="shared" ref="B308:Y308" si="73">SUM(B309:B311)</f>
        <v>1069.086</v>
      </c>
      <c r="C308" s="102">
        <f t="shared" si="73"/>
        <v>1066.576</v>
      </c>
      <c r="D308" s="102">
        <f t="shared" si="73"/>
        <v>1071.4360000000001</v>
      </c>
      <c r="E308" s="103">
        <f t="shared" si="73"/>
        <v>1082.0360000000001</v>
      </c>
      <c r="F308" s="103">
        <f t="shared" si="73"/>
        <v>1070.5060000000001</v>
      </c>
      <c r="G308" s="103">
        <f t="shared" si="73"/>
        <v>1143.566</v>
      </c>
      <c r="H308" s="103">
        <f t="shared" si="73"/>
        <v>1176.556</v>
      </c>
      <c r="I308" s="103">
        <f t="shared" si="73"/>
        <v>1071.326</v>
      </c>
      <c r="J308" s="103">
        <f t="shared" si="73"/>
        <v>1103.1660000000002</v>
      </c>
      <c r="K308" s="104">
        <f t="shared" si="73"/>
        <v>1094.376</v>
      </c>
      <c r="L308" s="103">
        <f t="shared" si="73"/>
        <v>1111.1860000000001</v>
      </c>
      <c r="M308" s="105">
        <f t="shared" si="73"/>
        <v>1125.3460000000002</v>
      </c>
      <c r="N308" s="104">
        <f t="shared" si="73"/>
        <v>1070.806</v>
      </c>
      <c r="O308" s="103">
        <f t="shared" si="73"/>
        <v>1069.6660000000002</v>
      </c>
      <c r="P308" s="105">
        <f t="shared" si="73"/>
        <v>1086.7660000000001</v>
      </c>
      <c r="Q308" s="106">
        <f t="shared" si="73"/>
        <v>1126.3460000000002</v>
      </c>
      <c r="R308" s="103">
        <f t="shared" si="73"/>
        <v>1171.2660000000001</v>
      </c>
      <c r="S308" s="106">
        <f t="shared" si="73"/>
        <v>1089.556</v>
      </c>
      <c r="T308" s="103">
        <f t="shared" si="73"/>
        <v>1052.1960000000001</v>
      </c>
      <c r="U308" s="102">
        <f t="shared" si="73"/>
        <v>1040.106</v>
      </c>
      <c r="V308" s="102">
        <f t="shared" si="73"/>
        <v>1050.1960000000001</v>
      </c>
      <c r="W308" s="102">
        <f t="shared" si="73"/>
        <v>1048.4960000000001</v>
      </c>
      <c r="X308" s="102">
        <f t="shared" si="73"/>
        <v>1051.566</v>
      </c>
      <c r="Y308" s="107">
        <f t="shared" si="73"/>
        <v>1060.7260000000001</v>
      </c>
    </row>
    <row r="309" spans="1:25" s="62" customFormat="1" ht="18.75" customHeight="1" outlineLevel="1" x14ac:dyDescent="0.2">
      <c r="A309" s="56" t="s">
        <v>8</v>
      </c>
      <c r="B309" s="70">
        <f>'март (3 цк)'!B382</f>
        <v>975.88</v>
      </c>
      <c r="C309" s="70">
        <f>'март (3 цк)'!C382</f>
        <v>973.37</v>
      </c>
      <c r="D309" s="70">
        <f>'март (3 цк)'!D382</f>
        <v>978.23</v>
      </c>
      <c r="E309" s="70">
        <f>'март (3 цк)'!E382</f>
        <v>988.83</v>
      </c>
      <c r="F309" s="70">
        <f>'март (3 цк)'!F382</f>
        <v>977.3</v>
      </c>
      <c r="G309" s="70">
        <f>'март (3 цк)'!G382</f>
        <v>1050.3599999999999</v>
      </c>
      <c r="H309" s="70">
        <f>'март (3 цк)'!H382</f>
        <v>1083.3499999999999</v>
      </c>
      <c r="I309" s="70">
        <f>'март (3 цк)'!I382</f>
        <v>978.12</v>
      </c>
      <c r="J309" s="70">
        <f>'март (3 цк)'!J382</f>
        <v>1009.96</v>
      </c>
      <c r="K309" s="70">
        <f>'март (3 цк)'!K382</f>
        <v>1001.17</v>
      </c>
      <c r="L309" s="70">
        <f>'март (3 цк)'!L382</f>
        <v>1017.98</v>
      </c>
      <c r="M309" s="70">
        <f>'март (3 цк)'!M382</f>
        <v>1032.1400000000001</v>
      </c>
      <c r="N309" s="70">
        <f>'март (3 цк)'!N382</f>
        <v>977.6</v>
      </c>
      <c r="O309" s="70">
        <f>'март (3 цк)'!O382</f>
        <v>976.46</v>
      </c>
      <c r="P309" s="70">
        <f>'март (3 цк)'!P382</f>
        <v>993.56</v>
      </c>
      <c r="Q309" s="70">
        <f>'март (3 цк)'!Q382</f>
        <v>1033.1400000000001</v>
      </c>
      <c r="R309" s="70">
        <f>'март (3 цк)'!R382</f>
        <v>1078.06</v>
      </c>
      <c r="S309" s="70">
        <f>'март (3 цк)'!S382</f>
        <v>996.35</v>
      </c>
      <c r="T309" s="70">
        <f>'март (3 цк)'!T382</f>
        <v>958.99</v>
      </c>
      <c r="U309" s="70">
        <f>'март (3 цк)'!U382</f>
        <v>946.9</v>
      </c>
      <c r="V309" s="256">
        <f>'март (3 цк)'!V382</f>
        <v>956.99</v>
      </c>
      <c r="W309" s="70">
        <f>'март (3 цк)'!W382</f>
        <v>955.29</v>
      </c>
      <c r="X309" s="70">
        <f>'март (3 цк)'!X382</f>
        <v>958.36</v>
      </c>
      <c r="Y309" s="70">
        <f>'март (3 цк)'!Y382</f>
        <v>967.52</v>
      </c>
    </row>
    <row r="310" spans="1:25" s="62" customFormat="1" ht="18.75" customHeight="1" outlineLevel="1" x14ac:dyDescent="0.2">
      <c r="A310" s="57" t="s">
        <v>9</v>
      </c>
      <c r="B310" s="76">
        <v>90.71</v>
      </c>
      <c r="C310" s="74">
        <v>90.71</v>
      </c>
      <c r="D310" s="74">
        <v>90.71</v>
      </c>
      <c r="E310" s="74">
        <v>90.71</v>
      </c>
      <c r="F310" s="74">
        <v>90.71</v>
      </c>
      <c r="G310" s="74">
        <v>90.71</v>
      </c>
      <c r="H310" s="74">
        <v>90.71</v>
      </c>
      <c r="I310" s="74">
        <v>90.71</v>
      </c>
      <c r="J310" s="74">
        <v>90.71</v>
      </c>
      <c r="K310" s="74">
        <v>90.71</v>
      </c>
      <c r="L310" s="74">
        <v>90.71</v>
      </c>
      <c r="M310" s="74">
        <v>90.71</v>
      </c>
      <c r="N310" s="74">
        <v>90.71</v>
      </c>
      <c r="O310" s="74">
        <v>90.71</v>
      </c>
      <c r="P310" s="74">
        <v>90.71</v>
      </c>
      <c r="Q310" s="74">
        <v>90.71</v>
      </c>
      <c r="R310" s="74">
        <v>90.71</v>
      </c>
      <c r="S310" s="74">
        <v>90.71</v>
      </c>
      <c r="T310" s="74">
        <v>90.71</v>
      </c>
      <c r="U310" s="74">
        <v>90.71</v>
      </c>
      <c r="V310" s="74">
        <v>90.71</v>
      </c>
      <c r="W310" s="74">
        <v>90.71</v>
      </c>
      <c r="X310" s="74">
        <v>90.71</v>
      </c>
      <c r="Y310" s="81">
        <v>90.71</v>
      </c>
    </row>
    <row r="311" spans="1:25" s="62" customFormat="1" ht="18.75" customHeight="1" outlineLevel="1" thickBot="1" x14ac:dyDescent="0.25">
      <c r="A311" s="147" t="s">
        <v>11</v>
      </c>
      <c r="B311" s="77">
        <v>2.496</v>
      </c>
      <c r="C311" s="75">
        <v>2.496</v>
      </c>
      <c r="D311" s="75">
        <v>2.496</v>
      </c>
      <c r="E311" s="75">
        <v>2.496</v>
      </c>
      <c r="F311" s="75">
        <v>2.496</v>
      </c>
      <c r="G311" s="75">
        <v>2.496</v>
      </c>
      <c r="H311" s="75">
        <v>2.496</v>
      </c>
      <c r="I311" s="75">
        <v>2.496</v>
      </c>
      <c r="J311" s="75">
        <v>2.496</v>
      </c>
      <c r="K311" s="75">
        <v>2.496</v>
      </c>
      <c r="L311" s="75">
        <v>2.496</v>
      </c>
      <c r="M311" s="75">
        <v>2.496</v>
      </c>
      <c r="N311" s="75">
        <v>2.496</v>
      </c>
      <c r="O311" s="75">
        <v>2.496</v>
      </c>
      <c r="P311" s="75">
        <v>2.496</v>
      </c>
      <c r="Q311" s="75">
        <v>2.496</v>
      </c>
      <c r="R311" s="75">
        <v>2.496</v>
      </c>
      <c r="S311" s="75">
        <v>2.496</v>
      </c>
      <c r="T311" s="75">
        <v>2.496</v>
      </c>
      <c r="U311" s="75">
        <v>2.496</v>
      </c>
      <c r="V311" s="75">
        <v>2.496</v>
      </c>
      <c r="W311" s="75">
        <v>2.496</v>
      </c>
      <c r="X311" s="75">
        <v>2.496</v>
      </c>
      <c r="Y311" s="82">
        <v>2.496</v>
      </c>
    </row>
    <row r="312" spans="1:25" s="62" customFormat="1" ht="18.75" customHeight="1" thickBot="1" x14ac:dyDescent="0.25">
      <c r="A312" s="109">
        <v>13</v>
      </c>
      <c r="B312" s="101">
        <f t="shared" ref="B312:Y312" si="74">SUM(B313:B315)</f>
        <v>1106.6760000000002</v>
      </c>
      <c r="C312" s="102">
        <f t="shared" si="74"/>
        <v>1120.9460000000001</v>
      </c>
      <c r="D312" s="102">
        <f t="shared" si="74"/>
        <v>1114.0260000000001</v>
      </c>
      <c r="E312" s="103">
        <f t="shared" si="74"/>
        <v>1135.7360000000001</v>
      </c>
      <c r="F312" s="103">
        <f t="shared" si="74"/>
        <v>1127.7160000000001</v>
      </c>
      <c r="G312" s="103">
        <f t="shared" si="74"/>
        <v>1115.866</v>
      </c>
      <c r="H312" s="103">
        <f t="shared" si="74"/>
        <v>1124.9560000000001</v>
      </c>
      <c r="I312" s="103">
        <f t="shared" si="74"/>
        <v>1111.386</v>
      </c>
      <c r="J312" s="103">
        <f t="shared" si="74"/>
        <v>1094.0360000000001</v>
      </c>
      <c r="K312" s="104">
        <f t="shared" si="74"/>
        <v>1112.7260000000001</v>
      </c>
      <c r="L312" s="103">
        <f t="shared" si="74"/>
        <v>1115.9360000000001</v>
      </c>
      <c r="M312" s="105">
        <f t="shared" si="74"/>
        <v>1117.2860000000001</v>
      </c>
      <c r="N312" s="104">
        <f t="shared" si="74"/>
        <v>1102.7660000000001</v>
      </c>
      <c r="O312" s="103">
        <f t="shared" si="74"/>
        <v>1104.856</v>
      </c>
      <c r="P312" s="105">
        <f t="shared" si="74"/>
        <v>1104.806</v>
      </c>
      <c r="Q312" s="106">
        <f t="shared" si="74"/>
        <v>1128.3960000000002</v>
      </c>
      <c r="R312" s="103">
        <f t="shared" si="74"/>
        <v>1129.1060000000002</v>
      </c>
      <c r="S312" s="106">
        <f t="shared" si="74"/>
        <v>1121.7260000000001</v>
      </c>
      <c r="T312" s="103">
        <f t="shared" si="74"/>
        <v>1120.0960000000002</v>
      </c>
      <c r="U312" s="102">
        <f t="shared" si="74"/>
        <v>1115.7660000000001</v>
      </c>
      <c r="V312" s="102">
        <f t="shared" si="74"/>
        <v>1082.7260000000001</v>
      </c>
      <c r="W312" s="102">
        <f t="shared" si="74"/>
        <v>1102.9060000000002</v>
      </c>
      <c r="X312" s="102">
        <f t="shared" si="74"/>
        <v>1100.126</v>
      </c>
      <c r="Y312" s="107">
        <f t="shared" si="74"/>
        <v>1086.4360000000001</v>
      </c>
    </row>
    <row r="313" spans="1:25" s="62" customFormat="1" ht="18.75" customHeight="1" outlineLevel="1" x14ac:dyDescent="0.2">
      <c r="A313" s="56" t="s">
        <v>8</v>
      </c>
      <c r="B313" s="70">
        <f>'март (3 цк)'!B387</f>
        <v>1013.47</v>
      </c>
      <c r="C313" s="70">
        <f>'март (3 цк)'!C387</f>
        <v>1027.74</v>
      </c>
      <c r="D313" s="70">
        <f>'март (3 цк)'!D387</f>
        <v>1020.82</v>
      </c>
      <c r="E313" s="70">
        <f>'март (3 цк)'!E387</f>
        <v>1042.53</v>
      </c>
      <c r="F313" s="70">
        <f>'март (3 цк)'!F387</f>
        <v>1034.51</v>
      </c>
      <c r="G313" s="70">
        <f>'март (3 цк)'!G387</f>
        <v>1022.66</v>
      </c>
      <c r="H313" s="70">
        <f>'март (3 цк)'!H387</f>
        <v>1031.75</v>
      </c>
      <c r="I313" s="70">
        <f>'март (3 цк)'!I387</f>
        <v>1018.18</v>
      </c>
      <c r="J313" s="70">
        <f>'март (3 цк)'!J387</f>
        <v>1000.83</v>
      </c>
      <c r="K313" s="70">
        <f>'март (3 цк)'!K387</f>
        <v>1019.52</v>
      </c>
      <c r="L313" s="70">
        <f>'март (3 цк)'!L387</f>
        <v>1022.73</v>
      </c>
      <c r="M313" s="70">
        <f>'март (3 цк)'!M387</f>
        <v>1024.08</v>
      </c>
      <c r="N313" s="70">
        <f>'март (3 цк)'!N387</f>
        <v>1009.56</v>
      </c>
      <c r="O313" s="70">
        <f>'март (3 цк)'!O387</f>
        <v>1011.65</v>
      </c>
      <c r="P313" s="70">
        <f>'март (3 цк)'!P387</f>
        <v>1011.6</v>
      </c>
      <c r="Q313" s="70">
        <f>'март (3 цк)'!Q387</f>
        <v>1035.19</v>
      </c>
      <c r="R313" s="70">
        <f>'март (3 цк)'!R387</f>
        <v>1035.9000000000001</v>
      </c>
      <c r="S313" s="70">
        <f>'март (3 цк)'!S387</f>
        <v>1028.52</v>
      </c>
      <c r="T313" s="70">
        <f>'март (3 цк)'!T387</f>
        <v>1026.8900000000001</v>
      </c>
      <c r="U313" s="70">
        <f>'март (3 цк)'!U387</f>
        <v>1022.56</v>
      </c>
      <c r="V313" s="70">
        <f>'март (3 цк)'!V387</f>
        <v>989.52</v>
      </c>
      <c r="W313" s="70">
        <f>'март (3 цк)'!W387</f>
        <v>1009.7</v>
      </c>
      <c r="X313" s="70">
        <f>'март (3 цк)'!X387</f>
        <v>1006.92</v>
      </c>
      <c r="Y313" s="70">
        <f>'март (3 цк)'!Y387</f>
        <v>993.23</v>
      </c>
    </row>
    <row r="314" spans="1:25" s="62" customFormat="1" ht="18.75" customHeight="1" outlineLevel="1" x14ac:dyDescent="0.2">
      <c r="A314" s="57" t="s">
        <v>9</v>
      </c>
      <c r="B314" s="76">
        <v>90.71</v>
      </c>
      <c r="C314" s="74">
        <v>90.71</v>
      </c>
      <c r="D314" s="74">
        <v>90.71</v>
      </c>
      <c r="E314" s="74">
        <v>90.71</v>
      </c>
      <c r="F314" s="74">
        <v>90.71</v>
      </c>
      <c r="G314" s="74">
        <v>90.71</v>
      </c>
      <c r="H314" s="74">
        <v>90.71</v>
      </c>
      <c r="I314" s="74">
        <v>90.71</v>
      </c>
      <c r="J314" s="74">
        <v>90.71</v>
      </c>
      <c r="K314" s="74">
        <v>90.71</v>
      </c>
      <c r="L314" s="74">
        <v>90.71</v>
      </c>
      <c r="M314" s="74">
        <v>90.71</v>
      </c>
      <c r="N314" s="74">
        <v>90.71</v>
      </c>
      <c r="O314" s="74">
        <v>90.71</v>
      </c>
      <c r="P314" s="74">
        <v>90.71</v>
      </c>
      <c r="Q314" s="74">
        <v>90.71</v>
      </c>
      <c r="R314" s="74">
        <v>90.71</v>
      </c>
      <c r="S314" s="74">
        <v>90.71</v>
      </c>
      <c r="T314" s="74">
        <v>90.71</v>
      </c>
      <c r="U314" s="74">
        <v>90.71</v>
      </c>
      <c r="V314" s="74">
        <v>90.71</v>
      </c>
      <c r="W314" s="74">
        <v>90.71</v>
      </c>
      <c r="X314" s="74">
        <v>90.71</v>
      </c>
      <c r="Y314" s="81">
        <v>90.71</v>
      </c>
    </row>
    <row r="315" spans="1:25" s="62" customFormat="1" ht="18.75" customHeight="1" outlineLevel="1" thickBot="1" x14ac:dyDescent="0.25">
      <c r="A315" s="147" t="s">
        <v>11</v>
      </c>
      <c r="B315" s="77">
        <v>2.496</v>
      </c>
      <c r="C315" s="75">
        <v>2.496</v>
      </c>
      <c r="D315" s="75">
        <v>2.496</v>
      </c>
      <c r="E315" s="75">
        <v>2.496</v>
      </c>
      <c r="F315" s="75">
        <v>2.496</v>
      </c>
      <c r="G315" s="75">
        <v>2.496</v>
      </c>
      <c r="H315" s="75">
        <v>2.496</v>
      </c>
      <c r="I315" s="75">
        <v>2.496</v>
      </c>
      <c r="J315" s="75">
        <v>2.496</v>
      </c>
      <c r="K315" s="75">
        <v>2.496</v>
      </c>
      <c r="L315" s="75">
        <v>2.496</v>
      </c>
      <c r="M315" s="75">
        <v>2.496</v>
      </c>
      <c r="N315" s="75">
        <v>2.496</v>
      </c>
      <c r="O315" s="75">
        <v>2.496</v>
      </c>
      <c r="P315" s="75">
        <v>2.496</v>
      </c>
      <c r="Q315" s="75">
        <v>2.496</v>
      </c>
      <c r="R315" s="75">
        <v>2.496</v>
      </c>
      <c r="S315" s="75">
        <v>2.496</v>
      </c>
      <c r="T315" s="75">
        <v>2.496</v>
      </c>
      <c r="U315" s="75">
        <v>2.496</v>
      </c>
      <c r="V315" s="75">
        <v>2.496</v>
      </c>
      <c r="W315" s="75">
        <v>2.496</v>
      </c>
      <c r="X315" s="75">
        <v>2.496</v>
      </c>
      <c r="Y315" s="82">
        <v>2.496</v>
      </c>
    </row>
    <row r="316" spans="1:25" s="62" customFormat="1" ht="18.75" customHeight="1" thickBot="1" x14ac:dyDescent="0.25">
      <c r="A316" s="112">
        <v>14</v>
      </c>
      <c r="B316" s="101">
        <f t="shared" ref="B316:Y316" si="75">SUM(B317:B319)</f>
        <v>1036.066</v>
      </c>
      <c r="C316" s="102">
        <f t="shared" si="75"/>
        <v>1035.616</v>
      </c>
      <c r="D316" s="102">
        <f t="shared" si="75"/>
        <v>1051.386</v>
      </c>
      <c r="E316" s="103">
        <f t="shared" si="75"/>
        <v>1047.626</v>
      </c>
      <c r="F316" s="103">
        <f t="shared" si="75"/>
        <v>1056.7360000000001</v>
      </c>
      <c r="G316" s="103">
        <f t="shared" si="75"/>
        <v>1051.7660000000001</v>
      </c>
      <c r="H316" s="103">
        <f t="shared" si="75"/>
        <v>1059.0360000000001</v>
      </c>
      <c r="I316" s="103">
        <f t="shared" si="75"/>
        <v>1045.116</v>
      </c>
      <c r="J316" s="103">
        <f t="shared" si="75"/>
        <v>1043.866</v>
      </c>
      <c r="K316" s="104">
        <f t="shared" si="75"/>
        <v>1033.5160000000001</v>
      </c>
      <c r="L316" s="103">
        <f t="shared" si="75"/>
        <v>1021.296</v>
      </c>
      <c r="M316" s="105">
        <f t="shared" si="75"/>
        <v>1021.986</v>
      </c>
      <c r="N316" s="104">
        <f t="shared" si="75"/>
        <v>93.205999999999989</v>
      </c>
      <c r="O316" s="103">
        <f t="shared" si="75"/>
        <v>1017.5360000000001</v>
      </c>
      <c r="P316" s="105">
        <f t="shared" si="75"/>
        <v>1045.116</v>
      </c>
      <c r="Q316" s="106">
        <f t="shared" si="75"/>
        <v>1047.6560000000002</v>
      </c>
      <c r="R316" s="103">
        <f t="shared" si="75"/>
        <v>1067.116</v>
      </c>
      <c r="S316" s="106">
        <f t="shared" si="75"/>
        <v>1067.076</v>
      </c>
      <c r="T316" s="103">
        <f t="shared" si="75"/>
        <v>1129.9460000000001</v>
      </c>
      <c r="U316" s="102">
        <f t="shared" si="75"/>
        <v>1032.596</v>
      </c>
      <c r="V316" s="102">
        <f t="shared" si="75"/>
        <v>1040.576</v>
      </c>
      <c r="W316" s="102">
        <f t="shared" si="75"/>
        <v>1032.836</v>
      </c>
      <c r="X316" s="102">
        <f t="shared" si="75"/>
        <v>1027.2560000000001</v>
      </c>
      <c r="Y316" s="107">
        <f t="shared" si="75"/>
        <v>1024.9460000000001</v>
      </c>
    </row>
    <row r="317" spans="1:25" s="62" customFormat="1" ht="18.75" customHeight="1" outlineLevel="1" x14ac:dyDescent="0.2">
      <c r="A317" s="56" t="s">
        <v>8</v>
      </c>
      <c r="B317" s="70">
        <f>'март (3 цк)'!B392</f>
        <v>942.86</v>
      </c>
      <c r="C317" s="70">
        <f>'март (3 цк)'!C392</f>
        <v>942.41</v>
      </c>
      <c r="D317" s="70">
        <f>'март (3 цк)'!D392</f>
        <v>958.18</v>
      </c>
      <c r="E317" s="70">
        <f>'март (3 цк)'!E392</f>
        <v>954.42</v>
      </c>
      <c r="F317" s="70">
        <f>'март (3 цк)'!F392</f>
        <v>963.53</v>
      </c>
      <c r="G317" s="70">
        <f>'март (3 цк)'!G392</f>
        <v>958.56</v>
      </c>
      <c r="H317" s="70">
        <f>'март (3 цк)'!H392</f>
        <v>965.83</v>
      </c>
      <c r="I317" s="70">
        <f>'март (3 цк)'!I392</f>
        <v>951.91</v>
      </c>
      <c r="J317" s="70">
        <f>'март (3 цк)'!J392</f>
        <v>950.66</v>
      </c>
      <c r="K317" s="70">
        <f>'март (3 цк)'!K392</f>
        <v>940.31</v>
      </c>
      <c r="L317" s="70">
        <f>'март (3 цк)'!L392</f>
        <v>928.09</v>
      </c>
      <c r="M317" s="70">
        <f>'март (3 цк)'!M392</f>
        <v>928.78</v>
      </c>
      <c r="N317" s="70" t="str">
        <f>'март (3 цк)'!N392</f>
        <v>931</v>
      </c>
      <c r="O317" s="70">
        <f>'март (3 цк)'!O392</f>
        <v>924.33</v>
      </c>
      <c r="P317" s="70">
        <f>'март (3 цк)'!P392</f>
        <v>951.91</v>
      </c>
      <c r="Q317" s="70">
        <f>'март (3 цк)'!Q392</f>
        <v>954.45</v>
      </c>
      <c r="R317" s="70">
        <f>'март (3 цк)'!R392</f>
        <v>973.91</v>
      </c>
      <c r="S317" s="70">
        <f>'март (3 цк)'!S392</f>
        <v>973.87</v>
      </c>
      <c r="T317" s="70">
        <f>'март (3 цк)'!T392</f>
        <v>1036.74</v>
      </c>
      <c r="U317" s="70">
        <f>'март (3 цк)'!U392</f>
        <v>939.39</v>
      </c>
      <c r="V317" s="70">
        <f>'март (3 цк)'!V392</f>
        <v>947.37</v>
      </c>
      <c r="W317" s="70">
        <f>'март (3 цк)'!W392</f>
        <v>939.63</v>
      </c>
      <c r="X317" s="70">
        <f>'март (3 цк)'!X392</f>
        <v>934.05</v>
      </c>
      <c r="Y317" s="70">
        <f>'март (3 цк)'!Y392</f>
        <v>931.74</v>
      </c>
    </row>
    <row r="318" spans="1:25" s="62" customFormat="1" ht="18.75" customHeight="1" outlineLevel="1" x14ac:dyDescent="0.2">
      <c r="A318" s="57" t="s">
        <v>9</v>
      </c>
      <c r="B318" s="76">
        <v>90.71</v>
      </c>
      <c r="C318" s="74">
        <v>90.71</v>
      </c>
      <c r="D318" s="74">
        <v>90.71</v>
      </c>
      <c r="E318" s="74">
        <v>90.71</v>
      </c>
      <c r="F318" s="74">
        <v>90.71</v>
      </c>
      <c r="G318" s="74">
        <v>90.71</v>
      </c>
      <c r="H318" s="74">
        <v>90.71</v>
      </c>
      <c r="I318" s="74">
        <v>90.71</v>
      </c>
      <c r="J318" s="74">
        <v>90.71</v>
      </c>
      <c r="K318" s="74">
        <v>90.71</v>
      </c>
      <c r="L318" s="74">
        <v>90.71</v>
      </c>
      <c r="M318" s="74">
        <v>90.71</v>
      </c>
      <c r="N318" s="74">
        <v>90.71</v>
      </c>
      <c r="O318" s="74">
        <v>90.71</v>
      </c>
      <c r="P318" s="74">
        <v>90.71</v>
      </c>
      <c r="Q318" s="74">
        <v>90.71</v>
      </c>
      <c r="R318" s="74">
        <v>90.71</v>
      </c>
      <c r="S318" s="74">
        <v>90.71</v>
      </c>
      <c r="T318" s="74">
        <v>90.71</v>
      </c>
      <c r="U318" s="74">
        <v>90.71</v>
      </c>
      <c r="V318" s="74">
        <v>90.71</v>
      </c>
      <c r="W318" s="74">
        <v>90.71</v>
      </c>
      <c r="X318" s="74">
        <v>90.71</v>
      </c>
      <c r="Y318" s="81">
        <v>90.71</v>
      </c>
    </row>
    <row r="319" spans="1:25" s="62" customFormat="1" ht="18.75" customHeight="1" outlineLevel="1" thickBot="1" x14ac:dyDescent="0.25">
      <c r="A319" s="147" t="s">
        <v>11</v>
      </c>
      <c r="B319" s="77">
        <v>2.496</v>
      </c>
      <c r="C319" s="75">
        <v>2.496</v>
      </c>
      <c r="D319" s="75">
        <v>2.496</v>
      </c>
      <c r="E319" s="75">
        <v>2.496</v>
      </c>
      <c r="F319" s="75">
        <v>2.496</v>
      </c>
      <c r="G319" s="75">
        <v>2.496</v>
      </c>
      <c r="H319" s="75">
        <v>2.496</v>
      </c>
      <c r="I319" s="75">
        <v>2.496</v>
      </c>
      <c r="J319" s="75">
        <v>2.496</v>
      </c>
      <c r="K319" s="75">
        <v>2.496</v>
      </c>
      <c r="L319" s="75">
        <v>2.496</v>
      </c>
      <c r="M319" s="75">
        <v>2.496</v>
      </c>
      <c r="N319" s="75">
        <v>2.496</v>
      </c>
      <c r="O319" s="75">
        <v>2.496</v>
      </c>
      <c r="P319" s="75">
        <v>2.496</v>
      </c>
      <c r="Q319" s="75">
        <v>2.496</v>
      </c>
      <c r="R319" s="75">
        <v>2.496</v>
      </c>
      <c r="S319" s="75">
        <v>2.496</v>
      </c>
      <c r="T319" s="75">
        <v>2.496</v>
      </c>
      <c r="U319" s="75">
        <v>2.496</v>
      </c>
      <c r="V319" s="75">
        <v>2.496</v>
      </c>
      <c r="W319" s="75">
        <v>2.496</v>
      </c>
      <c r="X319" s="75">
        <v>2.496</v>
      </c>
      <c r="Y319" s="82">
        <v>2.496</v>
      </c>
    </row>
    <row r="320" spans="1:25" s="62" customFormat="1" ht="18.75" customHeight="1" thickBot="1" x14ac:dyDescent="0.25">
      <c r="A320" s="109">
        <v>15</v>
      </c>
      <c r="B320" s="101">
        <f t="shared" ref="B320:Y320" si="76">SUM(B321:B323)</f>
        <v>1049.7460000000001</v>
      </c>
      <c r="C320" s="102">
        <f t="shared" si="76"/>
        <v>1046.576</v>
      </c>
      <c r="D320" s="102">
        <f t="shared" si="76"/>
        <v>1044.1960000000001</v>
      </c>
      <c r="E320" s="103">
        <f t="shared" si="76"/>
        <v>1068.326</v>
      </c>
      <c r="F320" s="103">
        <f t="shared" si="76"/>
        <v>1056.2560000000001</v>
      </c>
      <c r="G320" s="103">
        <f t="shared" si="76"/>
        <v>1061.7460000000001</v>
      </c>
      <c r="H320" s="103">
        <f t="shared" si="76"/>
        <v>1102.046</v>
      </c>
      <c r="I320" s="103">
        <f t="shared" si="76"/>
        <v>1064.796</v>
      </c>
      <c r="J320" s="103">
        <f t="shared" si="76"/>
        <v>1065.4160000000002</v>
      </c>
      <c r="K320" s="104">
        <f t="shared" si="76"/>
        <v>1057.626</v>
      </c>
      <c r="L320" s="103">
        <f t="shared" si="76"/>
        <v>1056.7660000000001</v>
      </c>
      <c r="M320" s="105">
        <f t="shared" si="76"/>
        <v>1061.606</v>
      </c>
      <c r="N320" s="104">
        <f t="shared" si="76"/>
        <v>1050.086</v>
      </c>
      <c r="O320" s="103">
        <f t="shared" si="76"/>
        <v>1042.4360000000001</v>
      </c>
      <c r="P320" s="105">
        <f t="shared" si="76"/>
        <v>1065.5060000000001</v>
      </c>
      <c r="Q320" s="106">
        <f t="shared" si="76"/>
        <v>1080.5360000000001</v>
      </c>
      <c r="R320" s="103">
        <f t="shared" si="76"/>
        <v>1077.9860000000001</v>
      </c>
      <c r="S320" s="106">
        <f t="shared" si="76"/>
        <v>1058.9860000000001</v>
      </c>
      <c r="T320" s="103">
        <f t="shared" si="76"/>
        <v>1052.086</v>
      </c>
      <c r="U320" s="102">
        <f t="shared" si="76"/>
        <v>1033.5160000000001</v>
      </c>
      <c r="V320" s="102">
        <f t="shared" si="76"/>
        <v>1017.816</v>
      </c>
      <c r="W320" s="102">
        <f t="shared" si="76"/>
        <v>1038.2760000000001</v>
      </c>
      <c r="X320" s="102">
        <f t="shared" si="76"/>
        <v>1041.9760000000001</v>
      </c>
      <c r="Y320" s="107">
        <f t="shared" si="76"/>
        <v>1037.2860000000001</v>
      </c>
    </row>
    <row r="321" spans="1:25" s="62" customFormat="1" ht="18.75" customHeight="1" outlineLevel="1" x14ac:dyDescent="0.2">
      <c r="A321" s="56" t="s">
        <v>8</v>
      </c>
      <c r="B321" s="70">
        <f>'март (3 цк)'!B397</f>
        <v>956.54</v>
      </c>
      <c r="C321" s="70">
        <f>'март (3 цк)'!C397</f>
        <v>953.37</v>
      </c>
      <c r="D321" s="70">
        <f>'март (3 цк)'!D397</f>
        <v>950.99</v>
      </c>
      <c r="E321" s="70">
        <f>'март (3 цк)'!E397</f>
        <v>975.12</v>
      </c>
      <c r="F321" s="70">
        <f>'март (3 цк)'!F397</f>
        <v>963.05</v>
      </c>
      <c r="G321" s="70">
        <f>'март (3 цк)'!G397</f>
        <v>968.54</v>
      </c>
      <c r="H321" s="70">
        <f>'март (3 цк)'!H397</f>
        <v>1008.84</v>
      </c>
      <c r="I321" s="70">
        <f>'март (3 цк)'!I397</f>
        <v>971.59</v>
      </c>
      <c r="J321" s="70">
        <f>'март (3 цк)'!J397</f>
        <v>972.21</v>
      </c>
      <c r="K321" s="70">
        <f>'март (3 цк)'!K397</f>
        <v>964.42</v>
      </c>
      <c r="L321" s="70">
        <f>'март (3 цк)'!L397</f>
        <v>963.56</v>
      </c>
      <c r="M321" s="70">
        <f>'март (3 цк)'!M397</f>
        <v>968.4</v>
      </c>
      <c r="N321" s="70">
        <f>'март (3 цк)'!N397</f>
        <v>956.88</v>
      </c>
      <c r="O321" s="70">
        <f>'март (3 цк)'!O397</f>
        <v>949.23</v>
      </c>
      <c r="P321" s="70">
        <f>'март (3 цк)'!P397</f>
        <v>972.3</v>
      </c>
      <c r="Q321" s="70">
        <f>'март (3 цк)'!Q397</f>
        <v>987.33</v>
      </c>
      <c r="R321" s="70">
        <f>'март (3 цк)'!R397</f>
        <v>984.78</v>
      </c>
      <c r="S321" s="70">
        <f>'март (3 цк)'!S397</f>
        <v>965.78</v>
      </c>
      <c r="T321" s="70">
        <f>'март (3 цк)'!T397</f>
        <v>958.88</v>
      </c>
      <c r="U321" s="70">
        <f>'март (3 цк)'!U397</f>
        <v>940.31</v>
      </c>
      <c r="V321" s="70">
        <f>'март (3 цк)'!V397</f>
        <v>924.61</v>
      </c>
      <c r="W321" s="70">
        <f>'март (3 цк)'!W397</f>
        <v>945.07</v>
      </c>
      <c r="X321" s="70">
        <f>'март (3 цк)'!X397</f>
        <v>948.77</v>
      </c>
      <c r="Y321" s="70">
        <f>'март (3 цк)'!Y397</f>
        <v>944.08</v>
      </c>
    </row>
    <row r="322" spans="1:25" s="62" customFormat="1" ht="18.75" customHeight="1" outlineLevel="1" x14ac:dyDescent="0.2">
      <c r="A322" s="57" t="s">
        <v>9</v>
      </c>
      <c r="B322" s="76">
        <v>90.71</v>
      </c>
      <c r="C322" s="74">
        <v>90.71</v>
      </c>
      <c r="D322" s="74">
        <v>90.71</v>
      </c>
      <c r="E322" s="74">
        <v>90.71</v>
      </c>
      <c r="F322" s="74">
        <v>90.71</v>
      </c>
      <c r="G322" s="74">
        <v>90.71</v>
      </c>
      <c r="H322" s="74">
        <v>90.71</v>
      </c>
      <c r="I322" s="74">
        <v>90.71</v>
      </c>
      <c r="J322" s="74">
        <v>90.71</v>
      </c>
      <c r="K322" s="74">
        <v>90.71</v>
      </c>
      <c r="L322" s="74">
        <v>90.71</v>
      </c>
      <c r="M322" s="74">
        <v>90.71</v>
      </c>
      <c r="N322" s="74">
        <v>90.71</v>
      </c>
      <c r="O322" s="74">
        <v>90.71</v>
      </c>
      <c r="P322" s="74">
        <v>90.71</v>
      </c>
      <c r="Q322" s="74">
        <v>90.71</v>
      </c>
      <c r="R322" s="74">
        <v>90.71</v>
      </c>
      <c r="S322" s="74">
        <v>90.71</v>
      </c>
      <c r="T322" s="74">
        <v>90.71</v>
      </c>
      <c r="U322" s="74">
        <v>90.71</v>
      </c>
      <c r="V322" s="74">
        <v>90.71</v>
      </c>
      <c r="W322" s="74">
        <v>90.71</v>
      </c>
      <c r="X322" s="74">
        <v>90.71</v>
      </c>
      <c r="Y322" s="81">
        <v>90.71</v>
      </c>
    </row>
    <row r="323" spans="1:25" s="62" customFormat="1" ht="18.75" customHeight="1" outlineLevel="1" thickBot="1" x14ac:dyDescent="0.25">
      <c r="A323" s="147" t="s">
        <v>11</v>
      </c>
      <c r="B323" s="77">
        <v>2.496</v>
      </c>
      <c r="C323" s="75">
        <v>2.496</v>
      </c>
      <c r="D323" s="75">
        <v>2.496</v>
      </c>
      <c r="E323" s="75">
        <v>2.496</v>
      </c>
      <c r="F323" s="75">
        <v>2.496</v>
      </c>
      <c r="G323" s="75">
        <v>2.496</v>
      </c>
      <c r="H323" s="75">
        <v>2.496</v>
      </c>
      <c r="I323" s="75">
        <v>2.496</v>
      </c>
      <c r="J323" s="75">
        <v>2.496</v>
      </c>
      <c r="K323" s="75">
        <v>2.496</v>
      </c>
      <c r="L323" s="75">
        <v>2.496</v>
      </c>
      <c r="M323" s="75">
        <v>2.496</v>
      </c>
      <c r="N323" s="75">
        <v>2.496</v>
      </c>
      <c r="O323" s="75">
        <v>2.496</v>
      </c>
      <c r="P323" s="75">
        <v>2.496</v>
      </c>
      <c r="Q323" s="75">
        <v>2.496</v>
      </c>
      <c r="R323" s="75">
        <v>2.496</v>
      </c>
      <c r="S323" s="75">
        <v>2.496</v>
      </c>
      <c r="T323" s="75">
        <v>2.496</v>
      </c>
      <c r="U323" s="75">
        <v>2.496</v>
      </c>
      <c r="V323" s="75">
        <v>2.496</v>
      </c>
      <c r="W323" s="75">
        <v>2.496</v>
      </c>
      <c r="X323" s="75">
        <v>2.496</v>
      </c>
      <c r="Y323" s="82">
        <v>2.496</v>
      </c>
    </row>
    <row r="324" spans="1:25" s="62" customFormat="1" ht="18.75" customHeight="1" thickBot="1" x14ac:dyDescent="0.25">
      <c r="A324" s="112">
        <v>16</v>
      </c>
      <c r="B324" s="101">
        <f t="shared" ref="B324:Y324" si="77">SUM(B325:B327)</f>
        <v>1123.0260000000001</v>
      </c>
      <c r="C324" s="102">
        <f t="shared" si="77"/>
        <v>1109.316</v>
      </c>
      <c r="D324" s="102">
        <f t="shared" si="77"/>
        <v>1100.5360000000001</v>
      </c>
      <c r="E324" s="103">
        <f t="shared" si="77"/>
        <v>1088.596</v>
      </c>
      <c r="F324" s="103">
        <f t="shared" si="77"/>
        <v>1145.8560000000002</v>
      </c>
      <c r="G324" s="103">
        <f t="shared" si="77"/>
        <v>1110.046</v>
      </c>
      <c r="H324" s="103">
        <f t="shared" si="77"/>
        <v>1093.546</v>
      </c>
      <c r="I324" s="103">
        <f t="shared" si="77"/>
        <v>1102.4560000000001</v>
      </c>
      <c r="J324" s="103">
        <f t="shared" si="77"/>
        <v>1121.1660000000002</v>
      </c>
      <c r="K324" s="104">
        <f t="shared" si="77"/>
        <v>1121.2660000000001</v>
      </c>
      <c r="L324" s="103">
        <f t="shared" si="77"/>
        <v>1125.9760000000001</v>
      </c>
      <c r="M324" s="105">
        <f t="shared" si="77"/>
        <v>1126.1960000000001</v>
      </c>
      <c r="N324" s="104">
        <f t="shared" si="77"/>
        <v>1095.866</v>
      </c>
      <c r="O324" s="103">
        <f t="shared" si="77"/>
        <v>1089.326</v>
      </c>
      <c r="P324" s="105">
        <f t="shared" si="77"/>
        <v>1138.576</v>
      </c>
      <c r="Q324" s="106">
        <f t="shared" si="77"/>
        <v>1168.4560000000001</v>
      </c>
      <c r="R324" s="103">
        <f t="shared" si="77"/>
        <v>1266.6660000000002</v>
      </c>
      <c r="S324" s="106">
        <f t="shared" si="77"/>
        <v>1207.5360000000001</v>
      </c>
      <c r="T324" s="103">
        <f t="shared" si="77"/>
        <v>1182.066</v>
      </c>
      <c r="U324" s="102">
        <f t="shared" si="77"/>
        <v>1159.816</v>
      </c>
      <c r="V324" s="102">
        <f t="shared" si="77"/>
        <v>1110.0360000000001</v>
      </c>
      <c r="W324" s="102">
        <f t="shared" si="77"/>
        <v>1095.4560000000001</v>
      </c>
      <c r="X324" s="102">
        <f t="shared" si="77"/>
        <v>1106.4260000000002</v>
      </c>
      <c r="Y324" s="107">
        <f t="shared" si="77"/>
        <v>1125.2060000000001</v>
      </c>
    </row>
    <row r="325" spans="1:25" s="62" customFormat="1" ht="18.75" customHeight="1" outlineLevel="1" x14ac:dyDescent="0.2">
      <c r="A325" s="160" t="s">
        <v>8</v>
      </c>
      <c r="B325" s="70">
        <f>'март (3 цк)'!B402</f>
        <v>1029.82</v>
      </c>
      <c r="C325" s="70">
        <f>'март (3 цк)'!C402</f>
        <v>1016.11</v>
      </c>
      <c r="D325" s="70">
        <f>'март (3 цк)'!D402</f>
        <v>1007.33</v>
      </c>
      <c r="E325" s="70">
        <f>'март (3 цк)'!E402</f>
        <v>995.39</v>
      </c>
      <c r="F325" s="70">
        <f>'март (3 цк)'!F402</f>
        <v>1052.6500000000001</v>
      </c>
      <c r="G325" s="70">
        <f>'март (3 цк)'!G402</f>
        <v>1016.84</v>
      </c>
      <c r="H325" s="70">
        <f>'март (3 цк)'!H402</f>
        <v>1000.34</v>
      </c>
      <c r="I325" s="70">
        <f>'март (3 цк)'!I402</f>
        <v>1009.25</v>
      </c>
      <c r="J325" s="70">
        <f>'март (3 цк)'!J402</f>
        <v>1027.96</v>
      </c>
      <c r="K325" s="70">
        <f>'март (3 цк)'!K402</f>
        <v>1028.06</v>
      </c>
      <c r="L325" s="70">
        <f>'март (3 цк)'!L402</f>
        <v>1032.77</v>
      </c>
      <c r="M325" s="70">
        <f>'март (3 цк)'!M402</f>
        <v>1032.99</v>
      </c>
      <c r="N325" s="70">
        <f>'март (3 цк)'!N402</f>
        <v>1002.66</v>
      </c>
      <c r="O325" s="70">
        <f>'март (3 цк)'!O402</f>
        <v>996.12</v>
      </c>
      <c r="P325" s="70">
        <f>'март (3 цк)'!P402</f>
        <v>1045.3699999999999</v>
      </c>
      <c r="Q325" s="70">
        <f>'март (3 цк)'!Q402</f>
        <v>1075.25</v>
      </c>
      <c r="R325" s="70">
        <f>'март (3 цк)'!R402</f>
        <v>1173.46</v>
      </c>
      <c r="S325" s="70">
        <f>'март (3 цк)'!S402</f>
        <v>1114.33</v>
      </c>
      <c r="T325" s="70">
        <f>'март (3 цк)'!T402</f>
        <v>1088.8599999999999</v>
      </c>
      <c r="U325" s="70">
        <f>'март (3 цк)'!U402</f>
        <v>1066.6099999999999</v>
      </c>
      <c r="V325" s="70">
        <f>'март (3 цк)'!V402</f>
        <v>1016.83</v>
      </c>
      <c r="W325" s="70">
        <f>'март (3 цк)'!W402</f>
        <v>1002.25</v>
      </c>
      <c r="X325" s="70">
        <f>'март (3 цк)'!X402</f>
        <v>1013.22</v>
      </c>
      <c r="Y325" s="70">
        <f>'март (3 цк)'!Y402</f>
        <v>1032</v>
      </c>
    </row>
    <row r="326" spans="1:25" s="62" customFormat="1" ht="18.75" customHeight="1" outlineLevel="1" x14ac:dyDescent="0.2">
      <c r="A326" s="53" t="s">
        <v>9</v>
      </c>
      <c r="B326" s="76">
        <v>90.71</v>
      </c>
      <c r="C326" s="74">
        <v>90.71</v>
      </c>
      <c r="D326" s="74">
        <v>90.71</v>
      </c>
      <c r="E326" s="74">
        <v>90.71</v>
      </c>
      <c r="F326" s="74">
        <v>90.71</v>
      </c>
      <c r="G326" s="74">
        <v>90.71</v>
      </c>
      <c r="H326" s="74">
        <v>90.71</v>
      </c>
      <c r="I326" s="74">
        <v>90.71</v>
      </c>
      <c r="J326" s="74">
        <v>90.71</v>
      </c>
      <c r="K326" s="74">
        <v>90.71</v>
      </c>
      <c r="L326" s="74">
        <v>90.71</v>
      </c>
      <c r="M326" s="74">
        <v>90.71</v>
      </c>
      <c r="N326" s="74">
        <v>90.71</v>
      </c>
      <c r="O326" s="74">
        <v>90.71</v>
      </c>
      <c r="P326" s="74">
        <v>90.71</v>
      </c>
      <c r="Q326" s="74">
        <v>90.71</v>
      </c>
      <c r="R326" s="74">
        <v>90.71</v>
      </c>
      <c r="S326" s="74">
        <v>90.71</v>
      </c>
      <c r="T326" s="74">
        <v>90.71</v>
      </c>
      <c r="U326" s="74">
        <v>90.71</v>
      </c>
      <c r="V326" s="74">
        <v>90.71</v>
      </c>
      <c r="W326" s="74">
        <v>90.71</v>
      </c>
      <c r="X326" s="74">
        <v>90.71</v>
      </c>
      <c r="Y326" s="81">
        <v>90.71</v>
      </c>
    </row>
    <row r="327" spans="1:25" s="62" customFormat="1" ht="18.75" customHeight="1" outlineLevel="1" thickBot="1" x14ac:dyDescent="0.25">
      <c r="A327" s="161" t="s">
        <v>11</v>
      </c>
      <c r="B327" s="77">
        <v>2.496</v>
      </c>
      <c r="C327" s="75">
        <v>2.496</v>
      </c>
      <c r="D327" s="75">
        <v>2.496</v>
      </c>
      <c r="E327" s="75">
        <v>2.496</v>
      </c>
      <c r="F327" s="75">
        <v>2.496</v>
      </c>
      <c r="G327" s="75">
        <v>2.496</v>
      </c>
      <c r="H327" s="75">
        <v>2.496</v>
      </c>
      <c r="I327" s="75">
        <v>2.496</v>
      </c>
      <c r="J327" s="75">
        <v>2.496</v>
      </c>
      <c r="K327" s="75">
        <v>2.496</v>
      </c>
      <c r="L327" s="75">
        <v>2.496</v>
      </c>
      <c r="M327" s="75">
        <v>2.496</v>
      </c>
      <c r="N327" s="75">
        <v>2.496</v>
      </c>
      <c r="O327" s="75">
        <v>2.496</v>
      </c>
      <c r="P327" s="75">
        <v>2.496</v>
      </c>
      <c r="Q327" s="75">
        <v>2.496</v>
      </c>
      <c r="R327" s="75">
        <v>2.496</v>
      </c>
      <c r="S327" s="75">
        <v>2.496</v>
      </c>
      <c r="T327" s="75">
        <v>2.496</v>
      </c>
      <c r="U327" s="75">
        <v>2.496</v>
      </c>
      <c r="V327" s="75">
        <v>2.496</v>
      </c>
      <c r="W327" s="75">
        <v>2.496</v>
      </c>
      <c r="X327" s="75">
        <v>2.496</v>
      </c>
      <c r="Y327" s="82">
        <v>2.496</v>
      </c>
    </row>
    <row r="328" spans="1:25" s="62" customFormat="1" ht="18.75" customHeight="1" thickBot="1" x14ac:dyDescent="0.25">
      <c r="A328" s="109">
        <v>17</v>
      </c>
      <c r="B328" s="101">
        <f t="shared" ref="B328:Y328" si="78">SUM(B329:B331)</f>
        <v>1124.2160000000001</v>
      </c>
      <c r="C328" s="102">
        <f t="shared" si="78"/>
        <v>1145.1960000000001</v>
      </c>
      <c r="D328" s="102">
        <f t="shared" si="78"/>
        <v>1140.2260000000001</v>
      </c>
      <c r="E328" s="103">
        <f t="shared" si="78"/>
        <v>1157.7260000000001</v>
      </c>
      <c r="F328" s="103">
        <f t="shared" si="78"/>
        <v>1157.6460000000002</v>
      </c>
      <c r="G328" s="103">
        <f t="shared" si="78"/>
        <v>1150.1360000000002</v>
      </c>
      <c r="H328" s="103">
        <f t="shared" si="78"/>
        <v>1160.8360000000002</v>
      </c>
      <c r="I328" s="103">
        <f t="shared" si="78"/>
        <v>1151.5860000000002</v>
      </c>
      <c r="J328" s="103">
        <f t="shared" si="78"/>
        <v>1208.2160000000001</v>
      </c>
      <c r="K328" s="104">
        <f t="shared" si="78"/>
        <v>1179.8860000000002</v>
      </c>
      <c r="L328" s="103">
        <f t="shared" si="78"/>
        <v>1152.3760000000002</v>
      </c>
      <c r="M328" s="105">
        <f t="shared" si="78"/>
        <v>1164.4460000000001</v>
      </c>
      <c r="N328" s="104">
        <f t="shared" si="78"/>
        <v>1141.1160000000002</v>
      </c>
      <c r="O328" s="103">
        <f t="shared" si="78"/>
        <v>1144.5060000000001</v>
      </c>
      <c r="P328" s="105">
        <f t="shared" si="78"/>
        <v>1126.7460000000001</v>
      </c>
      <c r="Q328" s="106">
        <f t="shared" si="78"/>
        <v>1196.316</v>
      </c>
      <c r="R328" s="103">
        <f t="shared" si="78"/>
        <v>1189.8660000000002</v>
      </c>
      <c r="S328" s="106">
        <f t="shared" si="78"/>
        <v>1136.7160000000001</v>
      </c>
      <c r="T328" s="103">
        <f t="shared" si="78"/>
        <v>1142.5860000000002</v>
      </c>
      <c r="U328" s="102">
        <f t="shared" si="78"/>
        <v>1142.576</v>
      </c>
      <c r="V328" s="102">
        <f t="shared" si="78"/>
        <v>1147.2560000000001</v>
      </c>
      <c r="W328" s="102">
        <f t="shared" si="78"/>
        <v>1126.8560000000002</v>
      </c>
      <c r="X328" s="102">
        <f t="shared" si="78"/>
        <v>1116.7060000000001</v>
      </c>
      <c r="Y328" s="107">
        <f t="shared" si="78"/>
        <v>1106.4860000000001</v>
      </c>
    </row>
    <row r="329" spans="1:25" s="62" customFormat="1" ht="18.75" customHeight="1" outlineLevel="1" x14ac:dyDescent="0.2">
      <c r="A329" s="160" t="s">
        <v>8</v>
      </c>
      <c r="B329" s="70">
        <f>'март (3 цк)'!B407</f>
        <v>1031.01</v>
      </c>
      <c r="C329" s="70">
        <f>'март (3 цк)'!C407</f>
        <v>1051.99</v>
      </c>
      <c r="D329" s="70">
        <f>'март (3 цк)'!D407</f>
        <v>1047.02</v>
      </c>
      <c r="E329" s="70">
        <f>'март (3 цк)'!E407</f>
        <v>1064.52</v>
      </c>
      <c r="F329" s="70">
        <f>'март (3 цк)'!F407</f>
        <v>1064.44</v>
      </c>
      <c r="G329" s="70">
        <f>'март (3 цк)'!G407</f>
        <v>1056.93</v>
      </c>
      <c r="H329" s="70">
        <f>'март (3 цк)'!H407</f>
        <v>1067.6300000000001</v>
      </c>
      <c r="I329" s="70">
        <f>'март (3 цк)'!I407</f>
        <v>1058.3800000000001</v>
      </c>
      <c r="J329" s="70">
        <f>'март (3 цк)'!J407</f>
        <v>1115.01</v>
      </c>
      <c r="K329" s="70">
        <f>'март (3 цк)'!K407</f>
        <v>1086.68</v>
      </c>
      <c r="L329" s="70">
        <f>'март (3 цк)'!L407</f>
        <v>1059.17</v>
      </c>
      <c r="M329" s="70">
        <f>'март (3 цк)'!M407</f>
        <v>1071.24</v>
      </c>
      <c r="N329" s="70">
        <f>'март (3 цк)'!N407</f>
        <v>1047.9100000000001</v>
      </c>
      <c r="O329" s="70">
        <f>'март (3 цк)'!O407</f>
        <v>1051.3</v>
      </c>
      <c r="P329" s="70">
        <f>'март (3 цк)'!P407</f>
        <v>1033.54</v>
      </c>
      <c r="Q329" s="70">
        <f>'март (3 цк)'!Q407</f>
        <v>1103.1099999999999</v>
      </c>
      <c r="R329" s="70">
        <f>'март (3 цк)'!R407</f>
        <v>1096.6600000000001</v>
      </c>
      <c r="S329" s="70">
        <f>'март (3 цк)'!S407</f>
        <v>1043.51</v>
      </c>
      <c r="T329" s="70">
        <f>'март (3 цк)'!T407</f>
        <v>1049.3800000000001</v>
      </c>
      <c r="U329" s="70">
        <f>'март (3 цк)'!U407</f>
        <v>1049.3699999999999</v>
      </c>
      <c r="V329" s="70">
        <f>'март (3 цк)'!V407</f>
        <v>1054.05</v>
      </c>
      <c r="W329" s="70">
        <f>'март (3 цк)'!W407</f>
        <v>1033.6500000000001</v>
      </c>
      <c r="X329" s="70">
        <f>'март (3 цк)'!X407</f>
        <v>1023.5</v>
      </c>
      <c r="Y329" s="70">
        <f>'март (3 цк)'!Y407</f>
        <v>1013.28</v>
      </c>
    </row>
    <row r="330" spans="1:25" s="62" customFormat="1" ht="18.75" customHeight="1" outlineLevel="1" x14ac:dyDescent="0.2">
      <c r="A330" s="53" t="s">
        <v>9</v>
      </c>
      <c r="B330" s="76">
        <v>90.71</v>
      </c>
      <c r="C330" s="74">
        <v>90.71</v>
      </c>
      <c r="D330" s="74">
        <v>90.71</v>
      </c>
      <c r="E330" s="74">
        <v>90.71</v>
      </c>
      <c r="F330" s="74">
        <v>90.71</v>
      </c>
      <c r="G330" s="74">
        <v>90.71</v>
      </c>
      <c r="H330" s="74">
        <v>90.71</v>
      </c>
      <c r="I330" s="74">
        <v>90.71</v>
      </c>
      <c r="J330" s="74">
        <v>90.71</v>
      </c>
      <c r="K330" s="74">
        <v>90.71</v>
      </c>
      <c r="L330" s="74">
        <v>90.71</v>
      </c>
      <c r="M330" s="74">
        <v>90.71</v>
      </c>
      <c r="N330" s="74">
        <v>90.71</v>
      </c>
      <c r="O330" s="74">
        <v>90.71</v>
      </c>
      <c r="P330" s="74">
        <v>90.71</v>
      </c>
      <c r="Q330" s="74">
        <v>90.71</v>
      </c>
      <c r="R330" s="74">
        <v>90.71</v>
      </c>
      <c r="S330" s="74">
        <v>90.71</v>
      </c>
      <c r="T330" s="74">
        <v>90.71</v>
      </c>
      <c r="U330" s="74">
        <v>90.71</v>
      </c>
      <c r="V330" s="74">
        <v>90.71</v>
      </c>
      <c r="W330" s="74">
        <v>90.71</v>
      </c>
      <c r="X330" s="74">
        <v>90.71</v>
      </c>
      <c r="Y330" s="81">
        <v>90.71</v>
      </c>
    </row>
    <row r="331" spans="1:25" s="62" customFormat="1" ht="18.75" customHeight="1" outlineLevel="1" thickBot="1" x14ac:dyDescent="0.25">
      <c r="A331" s="161" t="s">
        <v>11</v>
      </c>
      <c r="B331" s="77">
        <v>2.496</v>
      </c>
      <c r="C331" s="75">
        <v>2.496</v>
      </c>
      <c r="D331" s="75">
        <v>2.496</v>
      </c>
      <c r="E331" s="75">
        <v>2.496</v>
      </c>
      <c r="F331" s="75">
        <v>2.496</v>
      </c>
      <c r="G331" s="75">
        <v>2.496</v>
      </c>
      <c r="H331" s="75">
        <v>2.496</v>
      </c>
      <c r="I331" s="75">
        <v>2.496</v>
      </c>
      <c r="J331" s="75">
        <v>2.496</v>
      </c>
      <c r="K331" s="75">
        <v>2.496</v>
      </c>
      <c r="L331" s="75">
        <v>2.496</v>
      </c>
      <c r="M331" s="75">
        <v>2.496</v>
      </c>
      <c r="N331" s="75">
        <v>2.496</v>
      </c>
      <c r="O331" s="75">
        <v>2.496</v>
      </c>
      <c r="P331" s="75">
        <v>2.496</v>
      </c>
      <c r="Q331" s="75">
        <v>2.496</v>
      </c>
      <c r="R331" s="75">
        <v>2.496</v>
      </c>
      <c r="S331" s="75">
        <v>2.496</v>
      </c>
      <c r="T331" s="75">
        <v>2.496</v>
      </c>
      <c r="U331" s="75">
        <v>2.496</v>
      </c>
      <c r="V331" s="75">
        <v>2.496</v>
      </c>
      <c r="W331" s="75">
        <v>2.496</v>
      </c>
      <c r="X331" s="75">
        <v>2.496</v>
      </c>
      <c r="Y331" s="82">
        <v>2.496</v>
      </c>
    </row>
    <row r="332" spans="1:25" s="62" customFormat="1" ht="18.75" customHeight="1" thickBot="1" x14ac:dyDescent="0.25">
      <c r="A332" s="110">
        <v>18</v>
      </c>
      <c r="B332" s="101">
        <f t="shared" ref="B332:Y332" si="79">SUM(B333:B335)</f>
        <v>1145.0860000000002</v>
      </c>
      <c r="C332" s="102">
        <f t="shared" si="79"/>
        <v>1119.1760000000002</v>
      </c>
      <c r="D332" s="102">
        <f t="shared" si="79"/>
        <v>1133.2860000000001</v>
      </c>
      <c r="E332" s="103">
        <f t="shared" si="79"/>
        <v>1137.9960000000001</v>
      </c>
      <c r="F332" s="103">
        <f t="shared" si="79"/>
        <v>1125.1660000000002</v>
      </c>
      <c r="G332" s="103">
        <f t="shared" si="79"/>
        <v>1120.5060000000001</v>
      </c>
      <c r="H332" s="103">
        <f t="shared" si="79"/>
        <v>1121.9360000000001</v>
      </c>
      <c r="I332" s="103">
        <f t="shared" si="79"/>
        <v>1106.376</v>
      </c>
      <c r="J332" s="103">
        <f t="shared" si="79"/>
        <v>1084.2160000000001</v>
      </c>
      <c r="K332" s="104">
        <f t="shared" si="79"/>
        <v>1079.2660000000001</v>
      </c>
      <c r="L332" s="103">
        <f t="shared" si="79"/>
        <v>1079.366</v>
      </c>
      <c r="M332" s="105">
        <f t="shared" si="79"/>
        <v>1086.7260000000001</v>
      </c>
      <c r="N332" s="104">
        <f t="shared" si="79"/>
        <v>1125.9860000000001</v>
      </c>
      <c r="O332" s="103">
        <f t="shared" si="79"/>
        <v>1121.6960000000001</v>
      </c>
      <c r="P332" s="105">
        <f t="shared" si="79"/>
        <v>1126.556</v>
      </c>
      <c r="Q332" s="106">
        <f t="shared" si="79"/>
        <v>1137.6060000000002</v>
      </c>
      <c r="R332" s="103">
        <f t="shared" si="79"/>
        <v>1126.9560000000001</v>
      </c>
      <c r="S332" s="106">
        <f t="shared" si="79"/>
        <v>1141.0260000000001</v>
      </c>
      <c r="T332" s="103">
        <f t="shared" si="79"/>
        <v>1136.066</v>
      </c>
      <c r="U332" s="102">
        <f t="shared" si="79"/>
        <v>1129.0160000000001</v>
      </c>
      <c r="V332" s="102">
        <f t="shared" si="79"/>
        <v>1108.4160000000002</v>
      </c>
      <c r="W332" s="102">
        <f t="shared" si="79"/>
        <v>1133.0160000000001</v>
      </c>
      <c r="X332" s="102">
        <f t="shared" si="79"/>
        <v>1125.6760000000002</v>
      </c>
      <c r="Y332" s="107">
        <f t="shared" si="79"/>
        <v>1120.5960000000002</v>
      </c>
    </row>
    <row r="333" spans="1:25" s="62" customFormat="1" ht="18.75" customHeight="1" outlineLevel="1" x14ac:dyDescent="0.2">
      <c r="A333" s="56" t="s">
        <v>8</v>
      </c>
      <c r="B333" s="70">
        <f>'март (3 цк)'!B412</f>
        <v>1051.8800000000001</v>
      </c>
      <c r="C333" s="70">
        <f>'март (3 цк)'!C412</f>
        <v>1025.97</v>
      </c>
      <c r="D333" s="70">
        <f>'март (3 цк)'!D412</f>
        <v>1040.08</v>
      </c>
      <c r="E333" s="70">
        <f>'март (3 цк)'!E412</f>
        <v>1044.79</v>
      </c>
      <c r="F333" s="70">
        <f>'март (3 цк)'!F412</f>
        <v>1031.96</v>
      </c>
      <c r="G333" s="70">
        <f>'март (3 цк)'!G412</f>
        <v>1027.3</v>
      </c>
      <c r="H333" s="70">
        <f>'март (3 цк)'!H412</f>
        <v>1028.73</v>
      </c>
      <c r="I333" s="70">
        <f>'март (3 цк)'!I412</f>
        <v>1013.17</v>
      </c>
      <c r="J333" s="70">
        <f>'март (3 цк)'!J412</f>
        <v>991.01</v>
      </c>
      <c r="K333" s="70">
        <f>'март (3 цк)'!K412</f>
        <v>986.06</v>
      </c>
      <c r="L333" s="70">
        <f>'март (3 цк)'!L412</f>
        <v>986.16</v>
      </c>
      <c r="M333" s="70">
        <f>'март (3 цк)'!M412</f>
        <v>993.52</v>
      </c>
      <c r="N333" s="70">
        <f>'март (3 цк)'!N412</f>
        <v>1032.78</v>
      </c>
      <c r="O333" s="70">
        <f>'март (3 цк)'!O412</f>
        <v>1028.49</v>
      </c>
      <c r="P333" s="70">
        <f>'март (3 цк)'!P412</f>
        <v>1033.3499999999999</v>
      </c>
      <c r="Q333" s="70">
        <f>'март (3 цк)'!Q412</f>
        <v>1044.4000000000001</v>
      </c>
      <c r="R333" s="70">
        <f>'март (3 цк)'!R412</f>
        <v>1033.75</v>
      </c>
      <c r="S333" s="70">
        <f>'март (3 цк)'!S412</f>
        <v>1047.82</v>
      </c>
      <c r="T333" s="70">
        <f>'март (3 цк)'!T412</f>
        <v>1042.8599999999999</v>
      </c>
      <c r="U333" s="70">
        <f>'март (3 цк)'!U412</f>
        <v>1035.81</v>
      </c>
      <c r="V333" s="70">
        <f>'март (3 цк)'!V412</f>
        <v>1015.21</v>
      </c>
      <c r="W333" s="70">
        <f>'март (3 цк)'!W412</f>
        <v>1039.81</v>
      </c>
      <c r="X333" s="70">
        <f>'март (3 цк)'!X412</f>
        <v>1032.47</v>
      </c>
      <c r="Y333" s="70">
        <f>'март (3 цк)'!Y412</f>
        <v>1027.3900000000001</v>
      </c>
    </row>
    <row r="334" spans="1:25" s="62" customFormat="1" ht="18.75" customHeight="1" outlineLevel="1" x14ac:dyDescent="0.2">
      <c r="A334" s="57" t="s">
        <v>9</v>
      </c>
      <c r="B334" s="76">
        <v>90.71</v>
      </c>
      <c r="C334" s="74">
        <v>90.71</v>
      </c>
      <c r="D334" s="74">
        <v>90.71</v>
      </c>
      <c r="E334" s="74">
        <v>90.71</v>
      </c>
      <c r="F334" s="74">
        <v>90.71</v>
      </c>
      <c r="G334" s="74">
        <v>90.71</v>
      </c>
      <c r="H334" s="74">
        <v>90.71</v>
      </c>
      <c r="I334" s="74">
        <v>90.71</v>
      </c>
      <c r="J334" s="74">
        <v>90.71</v>
      </c>
      <c r="K334" s="74">
        <v>90.71</v>
      </c>
      <c r="L334" s="74">
        <v>90.71</v>
      </c>
      <c r="M334" s="74">
        <v>90.71</v>
      </c>
      <c r="N334" s="74">
        <v>90.71</v>
      </c>
      <c r="O334" s="74">
        <v>90.71</v>
      </c>
      <c r="P334" s="74">
        <v>90.71</v>
      </c>
      <c r="Q334" s="74">
        <v>90.71</v>
      </c>
      <c r="R334" s="74">
        <v>90.71</v>
      </c>
      <c r="S334" s="74">
        <v>90.71</v>
      </c>
      <c r="T334" s="74">
        <v>90.71</v>
      </c>
      <c r="U334" s="74">
        <v>90.71</v>
      </c>
      <c r="V334" s="74">
        <v>90.71</v>
      </c>
      <c r="W334" s="74">
        <v>90.71</v>
      </c>
      <c r="X334" s="74">
        <v>90.71</v>
      </c>
      <c r="Y334" s="81">
        <v>90.71</v>
      </c>
    </row>
    <row r="335" spans="1:25" s="62" customFormat="1" ht="18.75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thickBot="1" x14ac:dyDescent="0.25">
      <c r="A336" s="112">
        <v>19</v>
      </c>
      <c r="B336" s="101">
        <f t="shared" ref="B336:Y336" si="80">SUM(B337:B339)</f>
        <v>1029.546</v>
      </c>
      <c r="C336" s="102">
        <f t="shared" si="80"/>
        <v>1028.4560000000001</v>
      </c>
      <c r="D336" s="102">
        <f t="shared" si="80"/>
        <v>1026.116</v>
      </c>
      <c r="E336" s="103">
        <f t="shared" si="80"/>
        <v>1041.136</v>
      </c>
      <c r="F336" s="103">
        <f t="shared" si="80"/>
        <v>1037.356</v>
      </c>
      <c r="G336" s="103">
        <f t="shared" si="80"/>
        <v>1044.9860000000001</v>
      </c>
      <c r="H336" s="103">
        <f t="shared" si="80"/>
        <v>1048.386</v>
      </c>
      <c r="I336" s="103">
        <f t="shared" si="80"/>
        <v>1041.9360000000001</v>
      </c>
      <c r="J336" s="103">
        <f t="shared" si="80"/>
        <v>1032.056</v>
      </c>
      <c r="K336" s="104">
        <f t="shared" si="80"/>
        <v>1026.076</v>
      </c>
      <c r="L336" s="103">
        <f t="shared" si="80"/>
        <v>1026.9360000000001</v>
      </c>
      <c r="M336" s="105">
        <f t="shared" si="80"/>
        <v>1026.4360000000001</v>
      </c>
      <c r="N336" s="104">
        <f t="shared" si="80"/>
        <v>1047.9760000000001</v>
      </c>
      <c r="O336" s="103">
        <f t="shared" si="80"/>
        <v>1034.0360000000001</v>
      </c>
      <c r="P336" s="105">
        <f t="shared" si="80"/>
        <v>1038.2160000000001</v>
      </c>
      <c r="Q336" s="106">
        <f t="shared" si="80"/>
        <v>1048.7860000000001</v>
      </c>
      <c r="R336" s="103">
        <f t="shared" si="80"/>
        <v>1050.7660000000001</v>
      </c>
      <c r="S336" s="106">
        <f t="shared" si="80"/>
        <v>1062.4360000000001</v>
      </c>
      <c r="T336" s="103">
        <f t="shared" si="80"/>
        <v>1047.086</v>
      </c>
      <c r="U336" s="102">
        <f t="shared" si="80"/>
        <v>1047.4460000000001</v>
      </c>
      <c r="V336" s="102">
        <f t="shared" si="80"/>
        <v>1035.6960000000001</v>
      </c>
      <c r="W336" s="102">
        <f t="shared" si="80"/>
        <v>1037.5360000000001</v>
      </c>
      <c r="X336" s="102">
        <f t="shared" si="80"/>
        <v>1037.326</v>
      </c>
      <c r="Y336" s="107">
        <f t="shared" si="80"/>
        <v>1038.386</v>
      </c>
    </row>
    <row r="337" spans="1:25" s="62" customFormat="1" ht="18.75" customHeight="1" outlineLevel="1" x14ac:dyDescent="0.2">
      <c r="A337" s="160" t="s">
        <v>8</v>
      </c>
      <c r="B337" s="70">
        <f>'март (3 цк)'!B417</f>
        <v>936.34</v>
      </c>
      <c r="C337" s="70">
        <f>'март (3 цк)'!C417</f>
        <v>935.25</v>
      </c>
      <c r="D337" s="70">
        <f>'март (3 цк)'!D417</f>
        <v>932.91</v>
      </c>
      <c r="E337" s="70">
        <f>'март (3 цк)'!E417</f>
        <v>947.93</v>
      </c>
      <c r="F337" s="70">
        <f>'март (3 цк)'!F417</f>
        <v>944.15</v>
      </c>
      <c r="G337" s="70">
        <f>'март (3 цк)'!G417</f>
        <v>951.78</v>
      </c>
      <c r="H337" s="70">
        <f>'март (3 цк)'!H417</f>
        <v>955.18</v>
      </c>
      <c r="I337" s="70">
        <f>'март (3 цк)'!I417</f>
        <v>948.73</v>
      </c>
      <c r="J337" s="70">
        <f>'март (3 цк)'!J417</f>
        <v>938.85</v>
      </c>
      <c r="K337" s="70">
        <f>'март (3 цк)'!K417</f>
        <v>932.87</v>
      </c>
      <c r="L337" s="70">
        <f>'март (3 цк)'!L417</f>
        <v>933.73</v>
      </c>
      <c r="M337" s="70">
        <f>'март (3 цк)'!M417</f>
        <v>933.23</v>
      </c>
      <c r="N337" s="70">
        <f>'март (3 цк)'!N417</f>
        <v>954.77</v>
      </c>
      <c r="O337" s="70">
        <f>'март (3 цк)'!O417</f>
        <v>940.83</v>
      </c>
      <c r="P337" s="70">
        <f>'март (3 цк)'!P417</f>
        <v>945.01</v>
      </c>
      <c r="Q337" s="70">
        <f>'март (3 цк)'!Q417</f>
        <v>955.58</v>
      </c>
      <c r="R337" s="70">
        <f>'март (3 цк)'!R417</f>
        <v>957.56</v>
      </c>
      <c r="S337" s="70">
        <f>'март (3 цк)'!S417</f>
        <v>969.23</v>
      </c>
      <c r="T337" s="70">
        <f>'март (3 цк)'!T417</f>
        <v>953.88</v>
      </c>
      <c r="U337" s="70">
        <f>'март (3 цк)'!U417</f>
        <v>954.24</v>
      </c>
      <c r="V337" s="70">
        <f>'март (3 цк)'!V417</f>
        <v>942.49</v>
      </c>
      <c r="W337" s="70">
        <f>'март (3 цк)'!W417</f>
        <v>944.33</v>
      </c>
      <c r="X337" s="70">
        <f>'март (3 цк)'!X417</f>
        <v>944.12</v>
      </c>
      <c r="Y337" s="70">
        <f>'март (3 цк)'!Y417</f>
        <v>945.18</v>
      </c>
    </row>
    <row r="338" spans="1:25" s="62" customFormat="1" ht="18.75" customHeight="1" outlineLevel="1" x14ac:dyDescent="0.2">
      <c r="A338" s="53" t="s">
        <v>9</v>
      </c>
      <c r="B338" s="76">
        <v>90.71</v>
      </c>
      <c r="C338" s="74">
        <v>90.71</v>
      </c>
      <c r="D338" s="74">
        <v>90.71</v>
      </c>
      <c r="E338" s="74">
        <v>90.71</v>
      </c>
      <c r="F338" s="74">
        <v>90.71</v>
      </c>
      <c r="G338" s="74">
        <v>90.71</v>
      </c>
      <c r="H338" s="74">
        <v>90.71</v>
      </c>
      <c r="I338" s="74">
        <v>90.71</v>
      </c>
      <c r="J338" s="74">
        <v>90.71</v>
      </c>
      <c r="K338" s="74">
        <v>90.71</v>
      </c>
      <c r="L338" s="74">
        <v>90.71</v>
      </c>
      <c r="M338" s="74">
        <v>90.71</v>
      </c>
      <c r="N338" s="74">
        <v>90.71</v>
      </c>
      <c r="O338" s="74">
        <v>90.71</v>
      </c>
      <c r="P338" s="74">
        <v>90.71</v>
      </c>
      <c r="Q338" s="74">
        <v>90.71</v>
      </c>
      <c r="R338" s="74">
        <v>90.71</v>
      </c>
      <c r="S338" s="74">
        <v>90.71</v>
      </c>
      <c r="T338" s="74">
        <v>90.71</v>
      </c>
      <c r="U338" s="74">
        <v>90.71</v>
      </c>
      <c r="V338" s="74">
        <v>90.71</v>
      </c>
      <c r="W338" s="74">
        <v>90.71</v>
      </c>
      <c r="X338" s="74">
        <v>90.71</v>
      </c>
      <c r="Y338" s="81">
        <v>90.71</v>
      </c>
    </row>
    <row r="339" spans="1:25" s="62" customFormat="1" ht="18.75" customHeight="1" outlineLevel="1" thickBot="1" x14ac:dyDescent="0.25">
      <c r="A339" s="161" t="s">
        <v>11</v>
      </c>
      <c r="B339" s="77">
        <v>2.496</v>
      </c>
      <c r="C339" s="75">
        <v>2.496</v>
      </c>
      <c r="D339" s="75">
        <v>2.496</v>
      </c>
      <c r="E339" s="75">
        <v>2.496</v>
      </c>
      <c r="F339" s="75">
        <v>2.496</v>
      </c>
      <c r="G339" s="75">
        <v>2.496</v>
      </c>
      <c r="H339" s="75">
        <v>2.496</v>
      </c>
      <c r="I339" s="75">
        <v>2.496</v>
      </c>
      <c r="J339" s="75">
        <v>2.496</v>
      </c>
      <c r="K339" s="75">
        <v>2.496</v>
      </c>
      <c r="L339" s="75">
        <v>2.496</v>
      </c>
      <c r="M339" s="75">
        <v>2.496</v>
      </c>
      <c r="N339" s="75">
        <v>2.496</v>
      </c>
      <c r="O339" s="75">
        <v>2.496</v>
      </c>
      <c r="P339" s="75">
        <v>2.496</v>
      </c>
      <c r="Q339" s="75">
        <v>2.496</v>
      </c>
      <c r="R339" s="75">
        <v>2.496</v>
      </c>
      <c r="S339" s="75">
        <v>2.496</v>
      </c>
      <c r="T339" s="75">
        <v>2.496</v>
      </c>
      <c r="U339" s="75">
        <v>2.496</v>
      </c>
      <c r="V339" s="75">
        <v>2.496</v>
      </c>
      <c r="W339" s="75">
        <v>2.496</v>
      </c>
      <c r="X339" s="75">
        <v>2.496</v>
      </c>
      <c r="Y339" s="82">
        <v>2.496</v>
      </c>
    </row>
    <row r="340" spans="1:25" s="62" customFormat="1" ht="18.75" customHeight="1" thickBot="1" x14ac:dyDescent="0.25">
      <c r="A340" s="109">
        <v>20</v>
      </c>
      <c r="B340" s="101">
        <f t="shared" ref="B340:Y340" si="81">SUM(B341:B343)</f>
        <v>1017.266</v>
      </c>
      <c r="C340" s="102">
        <f t="shared" si="81"/>
        <v>1015.466</v>
      </c>
      <c r="D340" s="102">
        <f t="shared" si="81"/>
        <v>1021.816</v>
      </c>
      <c r="E340" s="103">
        <f t="shared" si="81"/>
        <v>1032.6460000000002</v>
      </c>
      <c r="F340" s="103">
        <f t="shared" si="81"/>
        <v>1018.226</v>
      </c>
      <c r="G340" s="103">
        <f t="shared" si="81"/>
        <v>1024.0260000000001</v>
      </c>
      <c r="H340" s="103">
        <f t="shared" si="81"/>
        <v>1029.4460000000001</v>
      </c>
      <c r="I340" s="103">
        <f t="shared" si="81"/>
        <v>1023.316</v>
      </c>
      <c r="J340" s="103">
        <f t="shared" si="81"/>
        <v>1332.4860000000001</v>
      </c>
      <c r="K340" s="104">
        <f t="shared" si="81"/>
        <v>1009.5260000000001</v>
      </c>
      <c r="L340" s="103">
        <f t="shared" si="81"/>
        <v>1314.2160000000001</v>
      </c>
      <c r="M340" s="105">
        <f t="shared" si="81"/>
        <v>1013.256</v>
      </c>
      <c r="N340" s="104">
        <f t="shared" si="81"/>
        <v>1020.756</v>
      </c>
      <c r="O340" s="103">
        <f t="shared" si="81"/>
        <v>1016.636</v>
      </c>
      <c r="P340" s="105">
        <f t="shared" si="81"/>
        <v>1017.056</v>
      </c>
      <c r="Q340" s="106">
        <f t="shared" si="81"/>
        <v>1028.626</v>
      </c>
      <c r="R340" s="103">
        <f t="shared" si="81"/>
        <v>1026.7460000000001</v>
      </c>
      <c r="S340" s="106">
        <f t="shared" si="81"/>
        <v>1028.856</v>
      </c>
      <c r="T340" s="103">
        <f t="shared" si="81"/>
        <v>1018.016</v>
      </c>
      <c r="U340" s="102">
        <f t="shared" si="81"/>
        <v>1010.756</v>
      </c>
      <c r="V340" s="102">
        <f t="shared" si="81"/>
        <v>1006.586</v>
      </c>
      <c r="W340" s="102">
        <f t="shared" si="81"/>
        <v>1009.966</v>
      </c>
      <c r="X340" s="102">
        <f t="shared" si="81"/>
        <v>1006.816</v>
      </c>
      <c r="Y340" s="107">
        <f t="shared" si="81"/>
        <v>1004.806</v>
      </c>
    </row>
    <row r="341" spans="1:25" s="62" customFormat="1" ht="18.75" customHeight="1" outlineLevel="1" x14ac:dyDescent="0.2">
      <c r="A341" s="160" t="s">
        <v>8</v>
      </c>
      <c r="B341" s="70">
        <f>'март (3 цк)'!B422</f>
        <v>924.06</v>
      </c>
      <c r="C341" s="70">
        <f>'март (3 цк)'!C422</f>
        <v>922.26</v>
      </c>
      <c r="D341" s="70">
        <f>'март (3 цк)'!D422</f>
        <v>928.61</v>
      </c>
      <c r="E341" s="70">
        <f>'март (3 цк)'!E422</f>
        <v>939.44</v>
      </c>
      <c r="F341" s="70">
        <f>'март (3 цк)'!F422</f>
        <v>925.02</v>
      </c>
      <c r="G341" s="70">
        <f>'март (3 цк)'!G422</f>
        <v>930.82</v>
      </c>
      <c r="H341" s="70">
        <f>'март (3 цк)'!H422</f>
        <v>936.24</v>
      </c>
      <c r="I341" s="70">
        <f>'март (3 цк)'!I422</f>
        <v>930.11</v>
      </c>
      <c r="J341" s="70">
        <f>'март (3 цк)'!J422</f>
        <v>1239.28</v>
      </c>
      <c r="K341" s="70">
        <f>'март (3 цк)'!K422</f>
        <v>916.32</v>
      </c>
      <c r="L341" s="70">
        <f>'март (3 цк)'!L422</f>
        <v>1221.01</v>
      </c>
      <c r="M341" s="70">
        <f>'март (3 цк)'!M422</f>
        <v>920.05</v>
      </c>
      <c r="N341" s="70">
        <f>'март (3 цк)'!N422</f>
        <v>927.55</v>
      </c>
      <c r="O341" s="70">
        <f>'март (3 цк)'!O422</f>
        <v>923.43</v>
      </c>
      <c r="P341" s="70">
        <f>'март (3 цк)'!P422</f>
        <v>923.85</v>
      </c>
      <c r="Q341" s="70">
        <f>'март (3 цк)'!Q422</f>
        <v>935.42</v>
      </c>
      <c r="R341" s="70">
        <f>'март (3 цк)'!R422</f>
        <v>933.54</v>
      </c>
      <c r="S341" s="70">
        <f>'март (3 цк)'!S422</f>
        <v>935.65</v>
      </c>
      <c r="T341" s="70">
        <f>'март (3 цк)'!T422</f>
        <v>924.81</v>
      </c>
      <c r="U341" s="70">
        <f>'март (3 цк)'!U422</f>
        <v>917.55</v>
      </c>
      <c r="V341" s="70">
        <f>'март (3 цк)'!V422</f>
        <v>913.38</v>
      </c>
      <c r="W341" s="70">
        <f>'март (3 цк)'!W422</f>
        <v>916.76</v>
      </c>
      <c r="X341" s="70">
        <f>'март (3 цк)'!X422</f>
        <v>913.61</v>
      </c>
      <c r="Y341" s="70">
        <f>'март (3 цк)'!Y422</f>
        <v>911.6</v>
      </c>
    </row>
    <row r="342" spans="1:25" s="62" customFormat="1" ht="18.75" customHeight="1" outlineLevel="1" x14ac:dyDescent="0.2">
      <c r="A342" s="53" t="s">
        <v>9</v>
      </c>
      <c r="B342" s="76">
        <v>90.71</v>
      </c>
      <c r="C342" s="74">
        <v>90.71</v>
      </c>
      <c r="D342" s="74">
        <v>90.71</v>
      </c>
      <c r="E342" s="74">
        <v>90.71</v>
      </c>
      <c r="F342" s="74">
        <v>90.71</v>
      </c>
      <c r="G342" s="74">
        <v>90.71</v>
      </c>
      <c r="H342" s="74">
        <v>90.71</v>
      </c>
      <c r="I342" s="74">
        <v>90.71</v>
      </c>
      <c r="J342" s="74">
        <v>90.71</v>
      </c>
      <c r="K342" s="74">
        <v>90.71</v>
      </c>
      <c r="L342" s="74">
        <v>90.71</v>
      </c>
      <c r="M342" s="74">
        <v>90.71</v>
      </c>
      <c r="N342" s="74">
        <v>90.71</v>
      </c>
      <c r="O342" s="74">
        <v>90.71</v>
      </c>
      <c r="P342" s="74">
        <v>90.71</v>
      </c>
      <c r="Q342" s="74">
        <v>90.71</v>
      </c>
      <c r="R342" s="74">
        <v>90.71</v>
      </c>
      <c r="S342" s="74">
        <v>90.71</v>
      </c>
      <c r="T342" s="74">
        <v>90.71</v>
      </c>
      <c r="U342" s="74">
        <v>90.71</v>
      </c>
      <c r="V342" s="74">
        <v>90.71</v>
      </c>
      <c r="W342" s="74">
        <v>90.71</v>
      </c>
      <c r="X342" s="74">
        <v>90.71</v>
      </c>
      <c r="Y342" s="81">
        <v>90.71</v>
      </c>
    </row>
    <row r="343" spans="1:25" s="62" customFormat="1" ht="18.75" customHeight="1" outlineLevel="1" thickBot="1" x14ac:dyDescent="0.25">
      <c r="A343" s="161" t="s">
        <v>11</v>
      </c>
      <c r="B343" s="77">
        <v>2.496</v>
      </c>
      <c r="C343" s="75">
        <v>2.496</v>
      </c>
      <c r="D343" s="75">
        <v>2.496</v>
      </c>
      <c r="E343" s="75">
        <v>2.496</v>
      </c>
      <c r="F343" s="75">
        <v>2.496</v>
      </c>
      <c r="G343" s="75">
        <v>2.496</v>
      </c>
      <c r="H343" s="75">
        <v>2.496</v>
      </c>
      <c r="I343" s="75">
        <v>2.496</v>
      </c>
      <c r="J343" s="75">
        <v>2.496</v>
      </c>
      <c r="K343" s="75">
        <v>2.496</v>
      </c>
      <c r="L343" s="75">
        <v>2.496</v>
      </c>
      <c r="M343" s="75">
        <v>2.496</v>
      </c>
      <c r="N343" s="75">
        <v>2.496</v>
      </c>
      <c r="O343" s="75">
        <v>2.496</v>
      </c>
      <c r="P343" s="75">
        <v>2.496</v>
      </c>
      <c r="Q343" s="75">
        <v>2.496</v>
      </c>
      <c r="R343" s="75">
        <v>2.496</v>
      </c>
      <c r="S343" s="75">
        <v>2.496</v>
      </c>
      <c r="T343" s="75">
        <v>2.496</v>
      </c>
      <c r="U343" s="75">
        <v>2.496</v>
      </c>
      <c r="V343" s="75">
        <v>2.496</v>
      </c>
      <c r="W343" s="75">
        <v>2.496</v>
      </c>
      <c r="X343" s="75">
        <v>2.496</v>
      </c>
      <c r="Y343" s="82">
        <v>2.496</v>
      </c>
    </row>
    <row r="344" spans="1:25" s="62" customFormat="1" ht="18.75" customHeight="1" thickBot="1" x14ac:dyDescent="0.25">
      <c r="A344" s="100">
        <v>21</v>
      </c>
      <c r="B344" s="101">
        <f t="shared" ref="B344:Y344" si="82">SUM(B345:B347)</f>
        <v>1151.1160000000002</v>
      </c>
      <c r="C344" s="102">
        <f t="shared" si="82"/>
        <v>1126.316</v>
      </c>
      <c r="D344" s="102">
        <f t="shared" si="82"/>
        <v>1145.4160000000002</v>
      </c>
      <c r="E344" s="103">
        <f t="shared" si="82"/>
        <v>1150.4760000000001</v>
      </c>
      <c r="F344" s="103">
        <f t="shared" si="82"/>
        <v>1129.5860000000002</v>
      </c>
      <c r="G344" s="103">
        <f t="shared" si="82"/>
        <v>1139.826</v>
      </c>
      <c r="H344" s="103">
        <f t="shared" si="82"/>
        <v>1139.2160000000001</v>
      </c>
      <c r="I344" s="103">
        <f t="shared" si="82"/>
        <v>1139.3860000000002</v>
      </c>
      <c r="J344" s="103">
        <f t="shared" si="82"/>
        <v>1135.816</v>
      </c>
      <c r="K344" s="104">
        <f t="shared" si="82"/>
        <v>1132.816</v>
      </c>
      <c r="L344" s="103">
        <f t="shared" si="82"/>
        <v>1135.7360000000001</v>
      </c>
      <c r="M344" s="105">
        <f t="shared" si="82"/>
        <v>1131.3660000000002</v>
      </c>
      <c r="N344" s="104">
        <f t="shared" si="82"/>
        <v>1154.1560000000002</v>
      </c>
      <c r="O344" s="103">
        <f t="shared" si="82"/>
        <v>1135.9960000000001</v>
      </c>
      <c r="P344" s="105">
        <f t="shared" si="82"/>
        <v>1151.6960000000001</v>
      </c>
      <c r="Q344" s="106">
        <f t="shared" si="82"/>
        <v>1151.7260000000001</v>
      </c>
      <c r="R344" s="103">
        <f t="shared" si="82"/>
        <v>1159.546</v>
      </c>
      <c r="S344" s="106">
        <f t="shared" si="82"/>
        <v>1159.046</v>
      </c>
      <c r="T344" s="103">
        <f t="shared" si="82"/>
        <v>1154.8660000000002</v>
      </c>
      <c r="U344" s="102">
        <f t="shared" si="82"/>
        <v>1168.066</v>
      </c>
      <c r="V344" s="102">
        <f t="shared" si="82"/>
        <v>1157.4060000000002</v>
      </c>
      <c r="W344" s="102">
        <f t="shared" si="82"/>
        <v>1164.7060000000001</v>
      </c>
      <c r="X344" s="102">
        <f t="shared" si="82"/>
        <v>1153.1860000000001</v>
      </c>
      <c r="Y344" s="107">
        <f t="shared" si="82"/>
        <v>1156.326</v>
      </c>
    </row>
    <row r="345" spans="1:25" s="62" customFormat="1" ht="18.75" customHeight="1" outlineLevel="1" x14ac:dyDescent="0.2">
      <c r="A345" s="160" t="s">
        <v>8</v>
      </c>
      <c r="B345" s="70">
        <f>'март (3 цк)'!B427</f>
        <v>1057.9100000000001</v>
      </c>
      <c r="C345" s="70">
        <f>'март (3 цк)'!C427</f>
        <v>1033.1099999999999</v>
      </c>
      <c r="D345" s="70">
        <f>'март (3 цк)'!D427</f>
        <v>1052.21</v>
      </c>
      <c r="E345" s="70">
        <f>'март (3 цк)'!E427</f>
        <v>1057.27</v>
      </c>
      <c r="F345" s="70">
        <f>'март (3 цк)'!F427</f>
        <v>1036.3800000000001</v>
      </c>
      <c r="G345" s="70">
        <f>'март (3 цк)'!G427</f>
        <v>1046.6199999999999</v>
      </c>
      <c r="H345" s="70">
        <f>'март (3 цк)'!H427</f>
        <v>1046.01</v>
      </c>
      <c r="I345" s="70">
        <f>'март (3 цк)'!I427</f>
        <v>1046.18</v>
      </c>
      <c r="J345" s="70">
        <f>'март (3 цк)'!J427</f>
        <v>1042.6099999999999</v>
      </c>
      <c r="K345" s="70">
        <f>'март (3 цк)'!K427</f>
        <v>1039.6099999999999</v>
      </c>
      <c r="L345" s="70">
        <f>'март (3 цк)'!L427</f>
        <v>1042.53</v>
      </c>
      <c r="M345" s="70">
        <f>'март (3 цк)'!M427</f>
        <v>1038.1600000000001</v>
      </c>
      <c r="N345" s="70">
        <f>'март (3 цк)'!N427</f>
        <v>1060.95</v>
      </c>
      <c r="O345" s="70">
        <f>'март (3 цк)'!O427</f>
        <v>1042.79</v>
      </c>
      <c r="P345" s="70">
        <f>'март (3 цк)'!P427</f>
        <v>1058.49</v>
      </c>
      <c r="Q345" s="70">
        <f>'март (3 цк)'!Q427</f>
        <v>1058.52</v>
      </c>
      <c r="R345" s="70">
        <f>'март (3 цк)'!R427</f>
        <v>1066.3399999999999</v>
      </c>
      <c r="S345" s="70">
        <f>'март (3 цк)'!S427</f>
        <v>1065.8399999999999</v>
      </c>
      <c r="T345" s="70">
        <f>'март (3 цк)'!T427</f>
        <v>1061.6600000000001</v>
      </c>
      <c r="U345" s="70">
        <f>'март (3 цк)'!U427</f>
        <v>1074.8599999999999</v>
      </c>
      <c r="V345" s="70">
        <f>'март (3 цк)'!V427</f>
        <v>1064.2</v>
      </c>
      <c r="W345" s="70">
        <f>'март (3 цк)'!W427</f>
        <v>1071.5</v>
      </c>
      <c r="X345" s="70">
        <f>'март (3 цк)'!X427</f>
        <v>1059.98</v>
      </c>
      <c r="Y345" s="70">
        <f>'март (3 цк)'!Y427</f>
        <v>1063.1199999999999</v>
      </c>
    </row>
    <row r="346" spans="1:25" s="62" customFormat="1" ht="18.75" customHeight="1" outlineLevel="1" x14ac:dyDescent="0.2">
      <c r="A346" s="53" t="s">
        <v>9</v>
      </c>
      <c r="B346" s="76">
        <v>90.71</v>
      </c>
      <c r="C346" s="74">
        <v>90.71</v>
      </c>
      <c r="D346" s="74">
        <v>90.71</v>
      </c>
      <c r="E346" s="74">
        <v>90.71</v>
      </c>
      <c r="F346" s="74">
        <v>90.71</v>
      </c>
      <c r="G346" s="74">
        <v>90.71</v>
      </c>
      <c r="H346" s="74">
        <v>90.71</v>
      </c>
      <c r="I346" s="74">
        <v>90.71</v>
      </c>
      <c r="J346" s="74">
        <v>90.71</v>
      </c>
      <c r="K346" s="74">
        <v>90.71</v>
      </c>
      <c r="L346" s="74">
        <v>90.71</v>
      </c>
      <c r="M346" s="74">
        <v>90.71</v>
      </c>
      <c r="N346" s="74">
        <v>90.71</v>
      </c>
      <c r="O346" s="74">
        <v>90.71</v>
      </c>
      <c r="P346" s="74">
        <v>90.71</v>
      </c>
      <c r="Q346" s="74">
        <v>90.71</v>
      </c>
      <c r="R346" s="74">
        <v>90.71</v>
      </c>
      <c r="S346" s="74">
        <v>90.71</v>
      </c>
      <c r="T346" s="74">
        <v>90.71</v>
      </c>
      <c r="U346" s="74">
        <v>90.71</v>
      </c>
      <c r="V346" s="74">
        <v>90.71</v>
      </c>
      <c r="W346" s="74">
        <v>90.71</v>
      </c>
      <c r="X346" s="74">
        <v>90.71</v>
      </c>
      <c r="Y346" s="81">
        <v>90.71</v>
      </c>
    </row>
    <row r="347" spans="1:25" s="62" customFormat="1" ht="18.75" customHeight="1" outlineLevel="1" thickBot="1" x14ac:dyDescent="0.25">
      <c r="A347" s="161" t="s">
        <v>11</v>
      </c>
      <c r="B347" s="77">
        <v>2.496</v>
      </c>
      <c r="C347" s="75">
        <v>2.496</v>
      </c>
      <c r="D347" s="75">
        <v>2.496</v>
      </c>
      <c r="E347" s="75">
        <v>2.496</v>
      </c>
      <c r="F347" s="75">
        <v>2.496</v>
      </c>
      <c r="G347" s="75">
        <v>2.496</v>
      </c>
      <c r="H347" s="75">
        <v>2.496</v>
      </c>
      <c r="I347" s="75">
        <v>2.496</v>
      </c>
      <c r="J347" s="75">
        <v>2.496</v>
      </c>
      <c r="K347" s="75">
        <v>2.496</v>
      </c>
      <c r="L347" s="75">
        <v>2.496</v>
      </c>
      <c r="M347" s="75">
        <v>2.496</v>
      </c>
      <c r="N347" s="75">
        <v>2.496</v>
      </c>
      <c r="O347" s="75">
        <v>2.496</v>
      </c>
      <c r="P347" s="75">
        <v>2.496</v>
      </c>
      <c r="Q347" s="75">
        <v>2.496</v>
      </c>
      <c r="R347" s="75">
        <v>2.496</v>
      </c>
      <c r="S347" s="75">
        <v>2.496</v>
      </c>
      <c r="T347" s="75">
        <v>2.496</v>
      </c>
      <c r="U347" s="75">
        <v>2.496</v>
      </c>
      <c r="V347" s="75">
        <v>2.496</v>
      </c>
      <c r="W347" s="75">
        <v>2.496</v>
      </c>
      <c r="X347" s="75">
        <v>2.496</v>
      </c>
      <c r="Y347" s="82">
        <v>2.496</v>
      </c>
    </row>
    <row r="348" spans="1:25" s="62" customFormat="1" ht="18.75" customHeight="1" thickBot="1" x14ac:dyDescent="0.25">
      <c r="A348" s="109">
        <v>22</v>
      </c>
      <c r="B348" s="101">
        <f t="shared" ref="B348:Y348" si="83">SUM(B349:B351)</f>
        <v>1170.546</v>
      </c>
      <c r="C348" s="102">
        <f t="shared" si="83"/>
        <v>1176.306</v>
      </c>
      <c r="D348" s="102">
        <f t="shared" si="83"/>
        <v>1165.4860000000001</v>
      </c>
      <c r="E348" s="103">
        <f t="shared" si="83"/>
        <v>1175.4160000000002</v>
      </c>
      <c r="F348" s="103">
        <f t="shared" si="83"/>
        <v>1163.7060000000001</v>
      </c>
      <c r="G348" s="103">
        <f t="shared" si="83"/>
        <v>1171.546</v>
      </c>
      <c r="H348" s="103">
        <f t="shared" si="83"/>
        <v>1150.7760000000001</v>
      </c>
      <c r="I348" s="103">
        <f t="shared" si="83"/>
        <v>1392.6860000000001</v>
      </c>
      <c r="J348" s="103">
        <f t="shared" si="83"/>
        <v>1371.796</v>
      </c>
      <c r="K348" s="104">
        <f t="shared" si="83"/>
        <v>1347.1160000000002</v>
      </c>
      <c r="L348" s="103">
        <f t="shared" si="83"/>
        <v>1345.6160000000002</v>
      </c>
      <c r="M348" s="105">
        <f t="shared" si="83"/>
        <v>1153.2560000000001</v>
      </c>
      <c r="N348" s="104">
        <f t="shared" si="83"/>
        <v>1158.7260000000001</v>
      </c>
      <c r="O348" s="103">
        <f t="shared" si="83"/>
        <v>1164.5260000000001</v>
      </c>
      <c r="P348" s="105">
        <f t="shared" si="83"/>
        <v>1156.806</v>
      </c>
      <c r="Q348" s="106">
        <f t="shared" si="83"/>
        <v>1172.4060000000002</v>
      </c>
      <c r="R348" s="103">
        <f t="shared" si="83"/>
        <v>1169.3760000000002</v>
      </c>
      <c r="S348" s="106">
        <f t="shared" si="83"/>
        <v>1169.6160000000002</v>
      </c>
      <c r="T348" s="103">
        <f t="shared" si="83"/>
        <v>1167.7560000000001</v>
      </c>
      <c r="U348" s="102">
        <f t="shared" si="83"/>
        <v>1166.7760000000001</v>
      </c>
      <c r="V348" s="102">
        <f t="shared" si="83"/>
        <v>1157.9160000000002</v>
      </c>
      <c r="W348" s="102">
        <f t="shared" si="83"/>
        <v>1238.4460000000001</v>
      </c>
      <c r="X348" s="102">
        <f t="shared" si="83"/>
        <v>1243.1260000000002</v>
      </c>
      <c r="Y348" s="107">
        <f t="shared" si="83"/>
        <v>1161.2860000000001</v>
      </c>
    </row>
    <row r="349" spans="1:25" s="62" customFormat="1" ht="18.75" customHeight="1" outlineLevel="1" x14ac:dyDescent="0.2">
      <c r="A349" s="160" t="s">
        <v>8</v>
      </c>
      <c r="B349" s="70">
        <f>'март (3 цк)'!B432</f>
        <v>1077.3399999999999</v>
      </c>
      <c r="C349" s="70">
        <f>'март (3 цк)'!C432</f>
        <v>1083.0999999999999</v>
      </c>
      <c r="D349" s="70">
        <f>'март (3 цк)'!D432</f>
        <v>1072.28</v>
      </c>
      <c r="E349" s="70">
        <f>'март (3 цк)'!E432</f>
        <v>1082.21</v>
      </c>
      <c r="F349" s="70">
        <f>'март (3 цк)'!F432</f>
        <v>1070.5</v>
      </c>
      <c r="G349" s="70">
        <f>'март (3 цк)'!G432</f>
        <v>1078.3399999999999</v>
      </c>
      <c r="H349" s="70">
        <f>'март (3 цк)'!H432</f>
        <v>1057.57</v>
      </c>
      <c r="I349" s="70">
        <f>'март (3 цк)'!I432</f>
        <v>1299.48</v>
      </c>
      <c r="J349" s="70">
        <f>'март (3 цк)'!J432</f>
        <v>1278.5899999999999</v>
      </c>
      <c r="K349" s="70">
        <f>'март (3 цк)'!K432</f>
        <v>1253.9100000000001</v>
      </c>
      <c r="L349" s="70">
        <f>'март (3 цк)'!L432</f>
        <v>1252.4100000000001</v>
      </c>
      <c r="M349" s="70">
        <f>'март (3 цк)'!M432</f>
        <v>1060.05</v>
      </c>
      <c r="N349" s="70">
        <f>'март (3 цк)'!N432</f>
        <v>1065.52</v>
      </c>
      <c r="O349" s="70">
        <f>'март (3 цк)'!O432</f>
        <v>1071.32</v>
      </c>
      <c r="P349" s="70">
        <f>'март (3 цк)'!P432</f>
        <v>1063.5999999999999</v>
      </c>
      <c r="Q349" s="70">
        <f>'март (3 цк)'!Q432</f>
        <v>1079.2</v>
      </c>
      <c r="R349" s="70">
        <f>'март (3 цк)'!R432</f>
        <v>1076.17</v>
      </c>
      <c r="S349" s="70">
        <f>'март (3 цк)'!S432</f>
        <v>1076.4100000000001</v>
      </c>
      <c r="T349" s="70">
        <f>'март (3 цк)'!T432</f>
        <v>1074.55</v>
      </c>
      <c r="U349" s="70">
        <f>'март (3 цк)'!U432</f>
        <v>1073.57</v>
      </c>
      <c r="V349" s="70">
        <f>'март (3 цк)'!V432</f>
        <v>1064.71</v>
      </c>
      <c r="W349" s="70">
        <f>'март (3 цк)'!W432</f>
        <v>1145.24</v>
      </c>
      <c r="X349" s="70">
        <f>'март (3 цк)'!X432</f>
        <v>1149.92</v>
      </c>
      <c r="Y349" s="70">
        <f>'март (3 цк)'!Y432</f>
        <v>1068.08</v>
      </c>
    </row>
    <row r="350" spans="1:25" s="62" customFormat="1" ht="18.75" customHeight="1" outlineLevel="1" x14ac:dyDescent="0.2">
      <c r="A350" s="53" t="s">
        <v>9</v>
      </c>
      <c r="B350" s="76">
        <v>90.71</v>
      </c>
      <c r="C350" s="74">
        <v>90.71</v>
      </c>
      <c r="D350" s="74">
        <v>90.71</v>
      </c>
      <c r="E350" s="74">
        <v>90.71</v>
      </c>
      <c r="F350" s="74">
        <v>90.71</v>
      </c>
      <c r="G350" s="74">
        <v>90.71</v>
      </c>
      <c r="H350" s="74">
        <v>90.71</v>
      </c>
      <c r="I350" s="74">
        <v>90.71</v>
      </c>
      <c r="J350" s="74">
        <v>90.71</v>
      </c>
      <c r="K350" s="74">
        <v>90.71</v>
      </c>
      <c r="L350" s="74">
        <v>90.71</v>
      </c>
      <c r="M350" s="74">
        <v>90.71</v>
      </c>
      <c r="N350" s="74">
        <v>90.71</v>
      </c>
      <c r="O350" s="74">
        <v>90.71</v>
      </c>
      <c r="P350" s="74">
        <v>90.71</v>
      </c>
      <c r="Q350" s="74">
        <v>90.71</v>
      </c>
      <c r="R350" s="74">
        <v>90.71</v>
      </c>
      <c r="S350" s="74">
        <v>90.71</v>
      </c>
      <c r="T350" s="74">
        <v>90.71</v>
      </c>
      <c r="U350" s="74">
        <v>90.71</v>
      </c>
      <c r="V350" s="74">
        <v>90.71</v>
      </c>
      <c r="W350" s="74">
        <v>90.71</v>
      </c>
      <c r="X350" s="74">
        <v>90.71</v>
      </c>
      <c r="Y350" s="81">
        <v>90.71</v>
      </c>
    </row>
    <row r="351" spans="1:25" s="62" customFormat="1" ht="18.75" customHeight="1" outlineLevel="1" thickBot="1" x14ac:dyDescent="0.25">
      <c r="A351" s="161" t="s">
        <v>11</v>
      </c>
      <c r="B351" s="77">
        <v>2.496</v>
      </c>
      <c r="C351" s="75">
        <v>2.496</v>
      </c>
      <c r="D351" s="75">
        <v>2.496</v>
      </c>
      <c r="E351" s="75">
        <v>2.496</v>
      </c>
      <c r="F351" s="75">
        <v>2.496</v>
      </c>
      <c r="G351" s="75">
        <v>2.496</v>
      </c>
      <c r="H351" s="75">
        <v>2.496</v>
      </c>
      <c r="I351" s="75">
        <v>2.496</v>
      </c>
      <c r="J351" s="75">
        <v>2.496</v>
      </c>
      <c r="K351" s="75">
        <v>2.496</v>
      </c>
      <c r="L351" s="75">
        <v>2.496</v>
      </c>
      <c r="M351" s="75">
        <v>2.496</v>
      </c>
      <c r="N351" s="75">
        <v>2.496</v>
      </c>
      <c r="O351" s="75">
        <v>2.496</v>
      </c>
      <c r="P351" s="75">
        <v>2.496</v>
      </c>
      <c r="Q351" s="75">
        <v>2.496</v>
      </c>
      <c r="R351" s="75">
        <v>2.496</v>
      </c>
      <c r="S351" s="75">
        <v>2.496</v>
      </c>
      <c r="T351" s="75">
        <v>2.496</v>
      </c>
      <c r="U351" s="75">
        <v>2.496</v>
      </c>
      <c r="V351" s="75">
        <v>2.496</v>
      </c>
      <c r="W351" s="75">
        <v>2.496</v>
      </c>
      <c r="X351" s="75">
        <v>2.496</v>
      </c>
      <c r="Y351" s="82">
        <v>2.496</v>
      </c>
    </row>
    <row r="352" spans="1:25" s="62" customFormat="1" ht="18.75" customHeight="1" thickBot="1" x14ac:dyDescent="0.25">
      <c r="A352" s="100">
        <v>23</v>
      </c>
      <c r="B352" s="101">
        <f t="shared" ref="B352:Y352" si="84">SUM(B353:B355)</f>
        <v>1028.9660000000001</v>
      </c>
      <c r="C352" s="102">
        <f t="shared" si="84"/>
        <v>1024.616</v>
      </c>
      <c r="D352" s="102">
        <f t="shared" si="84"/>
        <v>1014.816</v>
      </c>
      <c r="E352" s="103">
        <f t="shared" si="84"/>
        <v>1027.076</v>
      </c>
      <c r="F352" s="103">
        <f t="shared" si="84"/>
        <v>1019.856</v>
      </c>
      <c r="G352" s="103">
        <f t="shared" si="84"/>
        <v>1174.1160000000002</v>
      </c>
      <c r="H352" s="103">
        <f t="shared" si="84"/>
        <v>1031.0260000000001</v>
      </c>
      <c r="I352" s="103">
        <f t="shared" si="84"/>
        <v>1025.4460000000001</v>
      </c>
      <c r="J352" s="103">
        <f t="shared" si="84"/>
        <v>1016.926</v>
      </c>
      <c r="K352" s="104">
        <f t="shared" si="84"/>
        <v>1015.076</v>
      </c>
      <c r="L352" s="103">
        <f t="shared" si="84"/>
        <v>1010.836</v>
      </c>
      <c r="M352" s="105">
        <f t="shared" si="84"/>
        <v>1015.106</v>
      </c>
      <c r="N352" s="104">
        <f t="shared" si="84"/>
        <v>1021.566</v>
      </c>
      <c r="O352" s="103">
        <f t="shared" si="84"/>
        <v>1020.9060000000001</v>
      </c>
      <c r="P352" s="105">
        <f t="shared" si="84"/>
        <v>1020.566</v>
      </c>
      <c r="Q352" s="106">
        <f t="shared" si="84"/>
        <v>1033.7160000000001</v>
      </c>
      <c r="R352" s="103">
        <f t="shared" si="84"/>
        <v>1035.9160000000002</v>
      </c>
      <c r="S352" s="106">
        <f t="shared" si="84"/>
        <v>1039.8960000000002</v>
      </c>
      <c r="T352" s="103">
        <f t="shared" si="84"/>
        <v>1026.046</v>
      </c>
      <c r="U352" s="102">
        <f t="shared" si="84"/>
        <v>1012.986</v>
      </c>
      <c r="V352" s="102">
        <f t="shared" si="84"/>
        <v>1014.676</v>
      </c>
      <c r="W352" s="102">
        <f t="shared" si="84"/>
        <v>1012.106</v>
      </c>
      <c r="X352" s="102">
        <f t="shared" si="84"/>
        <v>1010.056</v>
      </c>
      <c r="Y352" s="107">
        <f t="shared" si="84"/>
        <v>1010.486</v>
      </c>
    </row>
    <row r="353" spans="1:25" s="62" customFormat="1" ht="18.75" customHeight="1" outlineLevel="1" x14ac:dyDescent="0.2">
      <c r="A353" s="160" t="s">
        <v>8</v>
      </c>
      <c r="B353" s="70">
        <f>'март (3 цк)'!B437</f>
        <v>935.76</v>
      </c>
      <c r="C353" s="70">
        <f>'март (3 цк)'!C437</f>
        <v>931.41</v>
      </c>
      <c r="D353" s="70">
        <f>'март (3 цк)'!D437</f>
        <v>921.61</v>
      </c>
      <c r="E353" s="70">
        <f>'март (3 цк)'!E437</f>
        <v>933.87</v>
      </c>
      <c r="F353" s="70">
        <f>'март (3 цк)'!F437</f>
        <v>926.65</v>
      </c>
      <c r="G353" s="70">
        <f>'март (3 цк)'!G437</f>
        <v>1080.9100000000001</v>
      </c>
      <c r="H353" s="70">
        <f>'март (3 цк)'!H437</f>
        <v>937.82</v>
      </c>
      <c r="I353" s="70">
        <f>'март (3 цк)'!I437</f>
        <v>932.24</v>
      </c>
      <c r="J353" s="70">
        <f>'март (3 цк)'!J437</f>
        <v>923.72</v>
      </c>
      <c r="K353" s="70">
        <f>'март (3 цк)'!K437</f>
        <v>921.87</v>
      </c>
      <c r="L353" s="70">
        <f>'март (3 цк)'!L437</f>
        <v>917.63</v>
      </c>
      <c r="M353" s="70">
        <f>'март (3 цк)'!M437</f>
        <v>921.9</v>
      </c>
      <c r="N353" s="70">
        <f>'март (3 цк)'!N437</f>
        <v>928.36</v>
      </c>
      <c r="O353" s="70">
        <f>'март (3 цк)'!O437</f>
        <v>927.7</v>
      </c>
      <c r="P353" s="70">
        <f>'март (3 цк)'!P437</f>
        <v>927.36</v>
      </c>
      <c r="Q353" s="70">
        <f>'март (3 цк)'!Q437</f>
        <v>940.51</v>
      </c>
      <c r="R353" s="70">
        <f>'март (3 цк)'!R437</f>
        <v>942.71</v>
      </c>
      <c r="S353" s="70">
        <f>'март (3 цк)'!S437</f>
        <v>946.69</v>
      </c>
      <c r="T353" s="70">
        <f>'март (3 цк)'!T437</f>
        <v>932.84</v>
      </c>
      <c r="U353" s="70">
        <f>'март (3 цк)'!U437</f>
        <v>919.78</v>
      </c>
      <c r="V353" s="70">
        <f>'март (3 цк)'!V437</f>
        <v>921.47</v>
      </c>
      <c r="W353" s="70">
        <f>'март (3 цк)'!W437</f>
        <v>918.9</v>
      </c>
      <c r="X353" s="70">
        <f>'март (3 цк)'!X437</f>
        <v>916.85</v>
      </c>
      <c r="Y353" s="70">
        <f>'март (3 цк)'!Y437</f>
        <v>917.28</v>
      </c>
    </row>
    <row r="354" spans="1:25" s="62" customFormat="1" ht="18.75" customHeight="1" outlineLevel="1" x14ac:dyDescent="0.2">
      <c r="A354" s="53" t="s">
        <v>9</v>
      </c>
      <c r="B354" s="76">
        <v>90.71</v>
      </c>
      <c r="C354" s="74">
        <v>90.71</v>
      </c>
      <c r="D354" s="74">
        <v>90.71</v>
      </c>
      <c r="E354" s="74">
        <v>90.71</v>
      </c>
      <c r="F354" s="74">
        <v>90.71</v>
      </c>
      <c r="G354" s="74">
        <v>90.71</v>
      </c>
      <c r="H354" s="74">
        <v>90.71</v>
      </c>
      <c r="I354" s="74">
        <v>90.71</v>
      </c>
      <c r="J354" s="74">
        <v>90.71</v>
      </c>
      <c r="K354" s="74">
        <v>90.71</v>
      </c>
      <c r="L354" s="74">
        <v>90.71</v>
      </c>
      <c r="M354" s="74">
        <v>90.71</v>
      </c>
      <c r="N354" s="74">
        <v>90.71</v>
      </c>
      <c r="O354" s="74">
        <v>90.71</v>
      </c>
      <c r="P354" s="74">
        <v>90.71</v>
      </c>
      <c r="Q354" s="74">
        <v>90.71</v>
      </c>
      <c r="R354" s="74">
        <v>90.71</v>
      </c>
      <c r="S354" s="74">
        <v>90.71</v>
      </c>
      <c r="T354" s="74">
        <v>90.71</v>
      </c>
      <c r="U354" s="74">
        <v>90.71</v>
      </c>
      <c r="V354" s="74">
        <v>90.71</v>
      </c>
      <c r="W354" s="74">
        <v>90.71</v>
      </c>
      <c r="X354" s="74">
        <v>90.71</v>
      </c>
      <c r="Y354" s="81">
        <v>90.71</v>
      </c>
    </row>
    <row r="355" spans="1:25" s="62" customFormat="1" ht="18.75" customHeight="1" outlineLevel="1" thickBot="1" x14ac:dyDescent="0.25">
      <c r="A355" s="161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thickBot="1" x14ac:dyDescent="0.25">
      <c r="A356" s="111">
        <v>24</v>
      </c>
      <c r="B356" s="101">
        <f t="shared" ref="B356:Y356" si="85">SUM(B357:B359)</f>
        <v>1006.706</v>
      </c>
      <c r="C356" s="102">
        <f t="shared" si="85"/>
        <v>1001.226</v>
      </c>
      <c r="D356" s="102">
        <f t="shared" si="85"/>
        <v>1001.226</v>
      </c>
      <c r="E356" s="103">
        <f t="shared" si="85"/>
        <v>1008.236</v>
      </c>
      <c r="F356" s="103">
        <f t="shared" si="85"/>
        <v>1005.586</v>
      </c>
      <c r="G356" s="103">
        <f t="shared" si="85"/>
        <v>1006.256</v>
      </c>
      <c r="H356" s="103">
        <f t="shared" si="85"/>
        <v>1005.136</v>
      </c>
      <c r="I356" s="103">
        <f t="shared" si="85"/>
        <v>1001.136</v>
      </c>
      <c r="J356" s="103">
        <f t="shared" si="85"/>
        <v>997.56600000000003</v>
      </c>
      <c r="K356" s="104">
        <f t="shared" si="85"/>
        <v>990.38599999999997</v>
      </c>
      <c r="L356" s="103">
        <f t="shared" si="85"/>
        <v>992.51599999999996</v>
      </c>
      <c r="M356" s="105">
        <f t="shared" si="85"/>
        <v>993.33600000000001</v>
      </c>
      <c r="N356" s="104">
        <f t="shared" si="85"/>
        <v>1003.2760000000001</v>
      </c>
      <c r="O356" s="103">
        <f t="shared" si="85"/>
        <v>1003.556</v>
      </c>
      <c r="P356" s="105">
        <f t="shared" si="85"/>
        <v>1014.346</v>
      </c>
      <c r="Q356" s="106">
        <f t="shared" si="85"/>
        <v>1011.6460000000001</v>
      </c>
      <c r="R356" s="103">
        <f t="shared" si="85"/>
        <v>1020.316</v>
      </c>
      <c r="S356" s="106">
        <f t="shared" si="85"/>
        <v>1007.356</v>
      </c>
      <c r="T356" s="103">
        <f t="shared" si="85"/>
        <v>1012.006</v>
      </c>
      <c r="U356" s="102">
        <f t="shared" si="85"/>
        <v>1013.826</v>
      </c>
      <c r="V356" s="102">
        <f t="shared" si="85"/>
        <v>1011.206</v>
      </c>
      <c r="W356" s="102">
        <f t="shared" si="85"/>
        <v>1005.426</v>
      </c>
      <c r="X356" s="102">
        <f t="shared" si="85"/>
        <v>1003.186</v>
      </c>
      <c r="Y356" s="107">
        <f t="shared" si="85"/>
        <v>998.44600000000003</v>
      </c>
    </row>
    <row r="357" spans="1:25" s="62" customFormat="1" ht="18.75" customHeight="1" outlineLevel="1" x14ac:dyDescent="0.2">
      <c r="A357" s="160" t="s">
        <v>8</v>
      </c>
      <c r="B357" s="70">
        <f>'март (3 цк)'!B442</f>
        <v>913.5</v>
      </c>
      <c r="C357" s="70">
        <f>'март (3 цк)'!C442</f>
        <v>908.02</v>
      </c>
      <c r="D357" s="70">
        <f>'март (3 цк)'!D442</f>
        <v>908.02</v>
      </c>
      <c r="E357" s="70">
        <f>'март (3 цк)'!E442</f>
        <v>915.03</v>
      </c>
      <c r="F357" s="70">
        <f>'март (3 цк)'!F442</f>
        <v>912.38</v>
      </c>
      <c r="G357" s="70">
        <f>'март (3 цк)'!G442</f>
        <v>913.05</v>
      </c>
      <c r="H357" s="70">
        <f>'март (3 цк)'!H442</f>
        <v>911.93</v>
      </c>
      <c r="I357" s="70">
        <f>'март (3 цк)'!I442</f>
        <v>907.93</v>
      </c>
      <c r="J357" s="70">
        <f>'март (3 цк)'!J442</f>
        <v>904.36</v>
      </c>
      <c r="K357" s="70">
        <f>'март (3 цк)'!K442</f>
        <v>897.18</v>
      </c>
      <c r="L357" s="70">
        <f>'март (3 цк)'!L442</f>
        <v>899.31</v>
      </c>
      <c r="M357" s="70">
        <f>'март (3 цк)'!M442</f>
        <v>900.13</v>
      </c>
      <c r="N357" s="70">
        <f>'март (3 цк)'!N442</f>
        <v>910.07</v>
      </c>
      <c r="O357" s="70">
        <f>'март (3 цк)'!O442</f>
        <v>910.35</v>
      </c>
      <c r="P357" s="70">
        <f>'март (3 цк)'!P442</f>
        <v>921.14</v>
      </c>
      <c r="Q357" s="70">
        <f>'март (3 цк)'!Q442</f>
        <v>918.44</v>
      </c>
      <c r="R357" s="70">
        <f>'март (3 цк)'!R442</f>
        <v>927.11</v>
      </c>
      <c r="S357" s="70">
        <f>'март (3 цк)'!S442</f>
        <v>914.15</v>
      </c>
      <c r="T357" s="70">
        <f>'март (3 цк)'!T442</f>
        <v>918.8</v>
      </c>
      <c r="U357" s="70">
        <f>'март (3 цк)'!U442</f>
        <v>920.62</v>
      </c>
      <c r="V357" s="70">
        <f>'март (3 цк)'!V442</f>
        <v>918</v>
      </c>
      <c r="W357" s="70">
        <f>'март (3 цк)'!W442</f>
        <v>912.22</v>
      </c>
      <c r="X357" s="70">
        <f>'март (3 цк)'!X442</f>
        <v>909.98</v>
      </c>
      <c r="Y357" s="70">
        <f>'март (3 цк)'!Y442</f>
        <v>905.24</v>
      </c>
    </row>
    <row r="358" spans="1:25" s="62" customFormat="1" ht="18.75" customHeight="1" outlineLevel="1" x14ac:dyDescent="0.2">
      <c r="A358" s="53" t="s">
        <v>9</v>
      </c>
      <c r="B358" s="76">
        <v>90.71</v>
      </c>
      <c r="C358" s="74">
        <v>90.71</v>
      </c>
      <c r="D358" s="74">
        <v>90.71</v>
      </c>
      <c r="E358" s="74">
        <v>90.71</v>
      </c>
      <c r="F358" s="74">
        <v>90.71</v>
      </c>
      <c r="G358" s="74">
        <v>90.71</v>
      </c>
      <c r="H358" s="74">
        <v>90.71</v>
      </c>
      <c r="I358" s="74">
        <v>90.71</v>
      </c>
      <c r="J358" s="74">
        <v>90.71</v>
      </c>
      <c r="K358" s="74">
        <v>90.71</v>
      </c>
      <c r="L358" s="74">
        <v>90.71</v>
      </c>
      <c r="M358" s="74">
        <v>90.71</v>
      </c>
      <c r="N358" s="74">
        <v>90.71</v>
      </c>
      <c r="O358" s="74">
        <v>90.71</v>
      </c>
      <c r="P358" s="74">
        <v>90.71</v>
      </c>
      <c r="Q358" s="74">
        <v>90.71</v>
      </c>
      <c r="R358" s="74">
        <v>90.71</v>
      </c>
      <c r="S358" s="74">
        <v>90.71</v>
      </c>
      <c r="T358" s="74">
        <v>90.71</v>
      </c>
      <c r="U358" s="74">
        <v>90.71</v>
      </c>
      <c r="V358" s="74">
        <v>90.71</v>
      </c>
      <c r="W358" s="74">
        <v>90.71</v>
      </c>
      <c r="X358" s="74">
        <v>90.71</v>
      </c>
      <c r="Y358" s="81">
        <v>90.71</v>
      </c>
    </row>
    <row r="359" spans="1:25" s="62" customFormat="1" ht="18.75" customHeight="1" outlineLevel="1" thickBot="1" x14ac:dyDescent="0.25">
      <c r="A359" s="161" t="s">
        <v>11</v>
      </c>
      <c r="B359" s="77">
        <v>2.496</v>
      </c>
      <c r="C359" s="75">
        <v>2.496</v>
      </c>
      <c r="D359" s="75">
        <v>2.496</v>
      </c>
      <c r="E359" s="75">
        <v>2.496</v>
      </c>
      <c r="F359" s="75">
        <v>2.496</v>
      </c>
      <c r="G359" s="75">
        <v>2.496</v>
      </c>
      <c r="H359" s="75">
        <v>2.496</v>
      </c>
      <c r="I359" s="75">
        <v>2.496</v>
      </c>
      <c r="J359" s="75">
        <v>2.496</v>
      </c>
      <c r="K359" s="75">
        <v>2.496</v>
      </c>
      <c r="L359" s="75">
        <v>2.496</v>
      </c>
      <c r="M359" s="75">
        <v>2.496</v>
      </c>
      <c r="N359" s="75">
        <v>2.496</v>
      </c>
      <c r="O359" s="75">
        <v>2.496</v>
      </c>
      <c r="P359" s="75">
        <v>2.496</v>
      </c>
      <c r="Q359" s="75">
        <v>2.496</v>
      </c>
      <c r="R359" s="75">
        <v>2.496</v>
      </c>
      <c r="S359" s="75">
        <v>2.496</v>
      </c>
      <c r="T359" s="75">
        <v>2.496</v>
      </c>
      <c r="U359" s="75">
        <v>2.496</v>
      </c>
      <c r="V359" s="75">
        <v>2.496</v>
      </c>
      <c r="W359" s="75">
        <v>2.496</v>
      </c>
      <c r="X359" s="75">
        <v>2.496</v>
      </c>
      <c r="Y359" s="82">
        <v>2.496</v>
      </c>
    </row>
    <row r="360" spans="1:25" s="62" customFormat="1" ht="18.75" customHeight="1" thickBot="1" x14ac:dyDescent="0.25">
      <c r="A360" s="109">
        <v>25</v>
      </c>
      <c r="B360" s="101">
        <f t="shared" ref="B360:Y360" si="86">SUM(B361:B363)</f>
        <v>1015.856</v>
      </c>
      <c r="C360" s="102">
        <f t="shared" si="86"/>
        <v>1025.116</v>
      </c>
      <c r="D360" s="102">
        <f t="shared" si="86"/>
        <v>1014.456</v>
      </c>
      <c r="E360" s="103">
        <f t="shared" si="86"/>
        <v>1057.136</v>
      </c>
      <c r="F360" s="103">
        <f t="shared" si="86"/>
        <v>1045.846</v>
      </c>
      <c r="G360" s="103">
        <f t="shared" si="86"/>
        <v>1050.2660000000001</v>
      </c>
      <c r="H360" s="103">
        <f t="shared" si="86"/>
        <v>1034.1760000000002</v>
      </c>
      <c r="I360" s="103">
        <f t="shared" si="86"/>
        <v>1016.066</v>
      </c>
      <c r="J360" s="103">
        <f t="shared" si="86"/>
        <v>1026.6860000000001</v>
      </c>
      <c r="K360" s="104">
        <f t="shared" si="86"/>
        <v>1027.556</v>
      </c>
      <c r="L360" s="103">
        <f t="shared" si="86"/>
        <v>1063.1860000000001</v>
      </c>
      <c r="M360" s="105">
        <f t="shared" si="86"/>
        <v>1024.1460000000002</v>
      </c>
      <c r="N360" s="104">
        <f t="shared" si="86"/>
        <v>1026.4760000000001</v>
      </c>
      <c r="O360" s="103">
        <f t="shared" si="86"/>
        <v>1019.766</v>
      </c>
      <c r="P360" s="105">
        <f t="shared" si="86"/>
        <v>1026.626</v>
      </c>
      <c r="Q360" s="106">
        <f t="shared" si="86"/>
        <v>1050.3960000000002</v>
      </c>
      <c r="R360" s="103">
        <f t="shared" si="86"/>
        <v>1056.2160000000001</v>
      </c>
      <c r="S360" s="106">
        <f t="shared" si="86"/>
        <v>1166.6260000000002</v>
      </c>
      <c r="T360" s="103">
        <f t="shared" si="86"/>
        <v>1041.7460000000001</v>
      </c>
      <c r="U360" s="102">
        <f t="shared" si="86"/>
        <v>1033.136</v>
      </c>
      <c r="V360" s="102">
        <f t="shared" si="86"/>
        <v>1030.2560000000001</v>
      </c>
      <c r="W360" s="102">
        <f t="shared" si="86"/>
        <v>1032.4260000000002</v>
      </c>
      <c r="X360" s="102">
        <f t="shared" si="86"/>
        <v>1014.5260000000001</v>
      </c>
      <c r="Y360" s="107">
        <f t="shared" si="86"/>
        <v>1003.926</v>
      </c>
    </row>
    <row r="361" spans="1:25" s="62" customFormat="1" ht="18.75" customHeight="1" outlineLevel="1" x14ac:dyDescent="0.2">
      <c r="A361" s="160" t="s">
        <v>8</v>
      </c>
      <c r="B361" s="70">
        <f>'март (3 цк)'!B447</f>
        <v>922.65</v>
      </c>
      <c r="C361" s="70">
        <f>'март (3 цк)'!C447</f>
        <v>931.91</v>
      </c>
      <c r="D361" s="70">
        <f>'март (3 цк)'!D447</f>
        <v>921.25</v>
      </c>
      <c r="E361" s="70">
        <f>'март (3 цк)'!E447</f>
        <v>963.93</v>
      </c>
      <c r="F361" s="70">
        <f>'март (3 цк)'!F447</f>
        <v>952.64</v>
      </c>
      <c r="G361" s="70">
        <f>'март (3 цк)'!G447</f>
        <v>957.06</v>
      </c>
      <c r="H361" s="70">
        <f>'март (3 цк)'!H447</f>
        <v>940.97</v>
      </c>
      <c r="I361" s="70">
        <f>'март (3 цк)'!I447</f>
        <v>922.86</v>
      </c>
      <c r="J361" s="70">
        <f>'март (3 цк)'!J447</f>
        <v>933.48</v>
      </c>
      <c r="K361" s="70">
        <f>'март (3 цк)'!K447</f>
        <v>934.35</v>
      </c>
      <c r="L361" s="70">
        <f>'март (3 цк)'!L447</f>
        <v>969.98</v>
      </c>
      <c r="M361" s="70">
        <f>'март (3 цк)'!M447</f>
        <v>930.94</v>
      </c>
      <c r="N361" s="70">
        <f>'март (3 цк)'!N447</f>
        <v>933.27</v>
      </c>
      <c r="O361" s="70">
        <f>'март (3 цк)'!O447</f>
        <v>926.56</v>
      </c>
      <c r="P361" s="70">
        <f>'март (3 цк)'!P447</f>
        <v>933.42</v>
      </c>
      <c r="Q361" s="70">
        <f>'март (3 цк)'!Q447</f>
        <v>957.19</v>
      </c>
      <c r="R361" s="70">
        <f>'март (3 цк)'!R447</f>
        <v>963.01</v>
      </c>
      <c r="S361" s="70">
        <f>'март (3 цк)'!S447</f>
        <v>1073.42</v>
      </c>
      <c r="T361" s="70">
        <f>'март (3 цк)'!T447</f>
        <v>948.54</v>
      </c>
      <c r="U361" s="70">
        <f>'март (3 цк)'!U447</f>
        <v>939.93</v>
      </c>
      <c r="V361" s="70">
        <f>'март (3 цк)'!V447</f>
        <v>937.05</v>
      </c>
      <c r="W361" s="70">
        <f>'март (3 цк)'!W447</f>
        <v>939.22</v>
      </c>
      <c r="X361" s="70">
        <f>'март (3 цк)'!X447</f>
        <v>921.32</v>
      </c>
      <c r="Y361" s="70">
        <f>'март (3 цк)'!Y447</f>
        <v>910.72</v>
      </c>
    </row>
    <row r="362" spans="1:25" s="62" customFormat="1" ht="18.75" customHeight="1" outlineLevel="1" x14ac:dyDescent="0.2">
      <c r="A362" s="53" t="s">
        <v>9</v>
      </c>
      <c r="B362" s="76">
        <v>90.71</v>
      </c>
      <c r="C362" s="74">
        <v>90.71</v>
      </c>
      <c r="D362" s="74">
        <v>90.71</v>
      </c>
      <c r="E362" s="74">
        <v>90.71</v>
      </c>
      <c r="F362" s="74">
        <v>90.71</v>
      </c>
      <c r="G362" s="74">
        <v>90.71</v>
      </c>
      <c r="H362" s="74">
        <v>90.71</v>
      </c>
      <c r="I362" s="74">
        <v>90.71</v>
      </c>
      <c r="J362" s="74">
        <v>90.71</v>
      </c>
      <c r="K362" s="74">
        <v>90.71</v>
      </c>
      <c r="L362" s="74">
        <v>90.71</v>
      </c>
      <c r="M362" s="74">
        <v>90.71</v>
      </c>
      <c r="N362" s="74">
        <v>90.71</v>
      </c>
      <c r="O362" s="74">
        <v>90.71</v>
      </c>
      <c r="P362" s="74">
        <v>90.71</v>
      </c>
      <c r="Q362" s="74">
        <v>90.71</v>
      </c>
      <c r="R362" s="74">
        <v>90.71</v>
      </c>
      <c r="S362" s="74">
        <v>90.71</v>
      </c>
      <c r="T362" s="74">
        <v>90.71</v>
      </c>
      <c r="U362" s="74">
        <v>90.71</v>
      </c>
      <c r="V362" s="74">
        <v>90.71</v>
      </c>
      <c r="W362" s="74">
        <v>90.71</v>
      </c>
      <c r="X362" s="74">
        <v>90.71</v>
      </c>
      <c r="Y362" s="81">
        <v>90.71</v>
      </c>
    </row>
    <row r="363" spans="1:25" s="62" customFormat="1" ht="18.75" customHeight="1" outlineLevel="1" thickBot="1" x14ac:dyDescent="0.25">
      <c r="A363" s="161" t="s">
        <v>11</v>
      </c>
      <c r="B363" s="77">
        <v>2.496</v>
      </c>
      <c r="C363" s="75">
        <v>2.496</v>
      </c>
      <c r="D363" s="75">
        <v>2.496</v>
      </c>
      <c r="E363" s="75">
        <v>2.496</v>
      </c>
      <c r="F363" s="75">
        <v>2.496</v>
      </c>
      <c r="G363" s="75">
        <v>2.496</v>
      </c>
      <c r="H363" s="75">
        <v>2.496</v>
      </c>
      <c r="I363" s="75">
        <v>2.496</v>
      </c>
      <c r="J363" s="75">
        <v>2.496</v>
      </c>
      <c r="K363" s="75">
        <v>2.496</v>
      </c>
      <c r="L363" s="75">
        <v>2.496</v>
      </c>
      <c r="M363" s="75">
        <v>2.496</v>
      </c>
      <c r="N363" s="75">
        <v>2.496</v>
      </c>
      <c r="O363" s="75">
        <v>2.496</v>
      </c>
      <c r="P363" s="75">
        <v>2.496</v>
      </c>
      <c r="Q363" s="75">
        <v>2.496</v>
      </c>
      <c r="R363" s="75">
        <v>2.496</v>
      </c>
      <c r="S363" s="75">
        <v>2.496</v>
      </c>
      <c r="T363" s="75">
        <v>2.496</v>
      </c>
      <c r="U363" s="75">
        <v>2.496</v>
      </c>
      <c r="V363" s="75">
        <v>2.496</v>
      </c>
      <c r="W363" s="75">
        <v>2.496</v>
      </c>
      <c r="X363" s="75">
        <v>2.496</v>
      </c>
      <c r="Y363" s="82">
        <v>2.496</v>
      </c>
    </row>
    <row r="364" spans="1:25" s="62" customFormat="1" ht="18.75" customHeight="1" thickBot="1" x14ac:dyDescent="0.25">
      <c r="A364" s="110">
        <v>26</v>
      </c>
      <c r="B364" s="101">
        <f t="shared" ref="B364:Y364" si="87">SUM(B365:B367)</f>
        <v>1051.116</v>
      </c>
      <c r="C364" s="102">
        <f t="shared" si="87"/>
        <v>1041.7460000000001</v>
      </c>
      <c r="D364" s="102">
        <f t="shared" si="87"/>
        <v>1056.1960000000001</v>
      </c>
      <c r="E364" s="103">
        <f t="shared" si="87"/>
        <v>1072.076</v>
      </c>
      <c r="F364" s="103">
        <f t="shared" si="87"/>
        <v>1061.806</v>
      </c>
      <c r="G364" s="103">
        <f t="shared" si="87"/>
        <v>1307.6060000000002</v>
      </c>
      <c r="H364" s="103">
        <f t="shared" si="87"/>
        <v>1056.296</v>
      </c>
      <c r="I364" s="103">
        <f t="shared" si="87"/>
        <v>1054.326</v>
      </c>
      <c r="J364" s="103">
        <f t="shared" si="87"/>
        <v>1054.076</v>
      </c>
      <c r="K364" s="104">
        <f t="shared" si="87"/>
        <v>1047.2160000000001</v>
      </c>
      <c r="L364" s="103">
        <f t="shared" si="87"/>
        <v>1048.6960000000001</v>
      </c>
      <c r="M364" s="105">
        <f t="shared" si="87"/>
        <v>1053.9560000000001</v>
      </c>
      <c r="N364" s="104">
        <f t="shared" si="87"/>
        <v>1071.346</v>
      </c>
      <c r="O364" s="103">
        <f t="shared" si="87"/>
        <v>1041.7560000000001</v>
      </c>
      <c r="P364" s="105">
        <f t="shared" si="87"/>
        <v>1072.0060000000001</v>
      </c>
      <c r="Q364" s="106">
        <f t="shared" si="87"/>
        <v>1076.846</v>
      </c>
      <c r="R364" s="103">
        <f t="shared" si="87"/>
        <v>1075.106</v>
      </c>
      <c r="S364" s="106">
        <f t="shared" si="87"/>
        <v>1191.5260000000001</v>
      </c>
      <c r="T364" s="103">
        <f t="shared" si="87"/>
        <v>1046.096</v>
      </c>
      <c r="U364" s="102">
        <f t="shared" si="87"/>
        <v>1047.076</v>
      </c>
      <c r="V364" s="102">
        <f t="shared" si="87"/>
        <v>1048.586</v>
      </c>
      <c r="W364" s="102">
        <f t="shared" si="87"/>
        <v>1049.0360000000001</v>
      </c>
      <c r="X364" s="102">
        <f t="shared" si="87"/>
        <v>1045.1460000000002</v>
      </c>
      <c r="Y364" s="107">
        <f t="shared" si="87"/>
        <v>1031.546</v>
      </c>
    </row>
    <row r="365" spans="1:25" s="62" customFormat="1" ht="18.75" customHeight="1" outlineLevel="1" x14ac:dyDescent="0.2">
      <c r="A365" s="56" t="s">
        <v>8</v>
      </c>
      <c r="B365" s="70">
        <f>'март (3 цк)'!B452</f>
        <v>957.91</v>
      </c>
      <c r="C365" s="70">
        <f>'март (3 цк)'!C452</f>
        <v>948.54</v>
      </c>
      <c r="D365" s="70">
        <f>'март (3 цк)'!D452</f>
        <v>962.99</v>
      </c>
      <c r="E365" s="70">
        <f>'март (3 цк)'!E452</f>
        <v>978.87</v>
      </c>
      <c r="F365" s="70">
        <f>'март (3 цк)'!F452</f>
        <v>968.6</v>
      </c>
      <c r="G365" s="70">
        <f>'март (3 цк)'!G452</f>
        <v>1214.4000000000001</v>
      </c>
      <c r="H365" s="70">
        <f>'март (3 цк)'!H452</f>
        <v>963.09</v>
      </c>
      <c r="I365" s="70">
        <f>'март (3 цк)'!I452</f>
        <v>961.12</v>
      </c>
      <c r="J365" s="70">
        <f>'март (3 цк)'!J452</f>
        <v>960.87</v>
      </c>
      <c r="K365" s="70">
        <f>'март (3 цк)'!K452</f>
        <v>954.01</v>
      </c>
      <c r="L365" s="70">
        <f>'март (3 цк)'!L452</f>
        <v>955.49</v>
      </c>
      <c r="M365" s="70">
        <f>'март (3 цк)'!M452</f>
        <v>960.75</v>
      </c>
      <c r="N365" s="70">
        <f>'март (3 цк)'!N452</f>
        <v>978.14</v>
      </c>
      <c r="O365" s="70">
        <f>'март (3 цк)'!O452</f>
        <v>948.55</v>
      </c>
      <c r="P365" s="70">
        <f>'март (3 цк)'!P452</f>
        <v>978.8</v>
      </c>
      <c r="Q365" s="70">
        <f>'март (3 цк)'!Q452</f>
        <v>983.64</v>
      </c>
      <c r="R365" s="70">
        <f>'март (3 цк)'!R452</f>
        <v>981.9</v>
      </c>
      <c r="S365" s="70">
        <f>'март (3 цк)'!S452</f>
        <v>1098.32</v>
      </c>
      <c r="T365" s="70">
        <f>'март (3 цк)'!T452</f>
        <v>952.89</v>
      </c>
      <c r="U365" s="70">
        <f>'март (3 цк)'!U452</f>
        <v>953.87</v>
      </c>
      <c r="V365" s="70">
        <f>'март (3 цк)'!V452</f>
        <v>955.38</v>
      </c>
      <c r="W365" s="70">
        <f>'март (3 цк)'!W452</f>
        <v>955.83</v>
      </c>
      <c r="X365" s="70">
        <f>'март (3 цк)'!X452</f>
        <v>951.94</v>
      </c>
      <c r="Y365" s="70">
        <f>'март (3 цк)'!Y452</f>
        <v>938.34</v>
      </c>
    </row>
    <row r="366" spans="1:25" s="62" customFormat="1" ht="18.75" customHeight="1" outlineLevel="1" x14ac:dyDescent="0.2">
      <c r="A366" s="57" t="s">
        <v>9</v>
      </c>
      <c r="B366" s="76">
        <v>90.71</v>
      </c>
      <c r="C366" s="74">
        <v>90.71</v>
      </c>
      <c r="D366" s="74">
        <v>90.71</v>
      </c>
      <c r="E366" s="74">
        <v>90.71</v>
      </c>
      <c r="F366" s="74">
        <v>90.71</v>
      </c>
      <c r="G366" s="74">
        <v>90.71</v>
      </c>
      <c r="H366" s="74">
        <v>90.71</v>
      </c>
      <c r="I366" s="74">
        <v>90.71</v>
      </c>
      <c r="J366" s="74">
        <v>90.71</v>
      </c>
      <c r="K366" s="74">
        <v>90.71</v>
      </c>
      <c r="L366" s="74">
        <v>90.71</v>
      </c>
      <c r="M366" s="74">
        <v>90.71</v>
      </c>
      <c r="N366" s="74">
        <v>90.71</v>
      </c>
      <c r="O366" s="74">
        <v>90.71</v>
      </c>
      <c r="P366" s="74">
        <v>90.71</v>
      </c>
      <c r="Q366" s="74">
        <v>90.71</v>
      </c>
      <c r="R366" s="74">
        <v>90.71</v>
      </c>
      <c r="S366" s="74">
        <v>90.71</v>
      </c>
      <c r="T366" s="74">
        <v>90.71</v>
      </c>
      <c r="U366" s="74">
        <v>90.71</v>
      </c>
      <c r="V366" s="74">
        <v>90.71</v>
      </c>
      <c r="W366" s="74">
        <v>90.71</v>
      </c>
      <c r="X366" s="74">
        <v>90.71</v>
      </c>
      <c r="Y366" s="81">
        <v>90.71</v>
      </c>
    </row>
    <row r="367" spans="1:25" s="62" customFormat="1" ht="18.75" customHeight="1" outlineLevel="1" thickBot="1" x14ac:dyDescent="0.25">
      <c r="A367" s="147" t="s">
        <v>11</v>
      </c>
      <c r="B367" s="77">
        <v>2.496</v>
      </c>
      <c r="C367" s="75">
        <v>2.496</v>
      </c>
      <c r="D367" s="75">
        <v>2.496</v>
      </c>
      <c r="E367" s="75">
        <v>2.496</v>
      </c>
      <c r="F367" s="75">
        <v>2.496</v>
      </c>
      <c r="G367" s="75">
        <v>2.496</v>
      </c>
      <c r="H367" s="75">
        <v>2.496</v>
      </c>
      <c r="I367" s="75">
        <v>2.496</v>
      </c>
      <c r="J367" s="75">
        <v>2.496</v>
      </c>
      <c r="K367" s="75">
        <v>2.496</v>
      </c>
      <c r="L367" s="75">
        <v>2.496</v>
      </c>
      <c r="M367" s="75">
        <v>2.496</v>
      </c>
      <c r="N367" s="75">
        <v>2.496</v>
      </c>
      <c r="O367" s="75">
        <v>2.496</v>
      </c>
      <c r="P367" s="75">
        <v>2.496</v>
      </c>
      <c r="Q367" s="75">
        <v>2.496</v>
      </c>
      <c r="R367" s="75">
        <v>2.496</v>
      </c>
      <c r="S367" s="75">
        <v>2.496</v>
      </c>
      <c r="T367" s="75">
        <v>2.496</v>
      </c>
      <c r="U367" s="75">
        <v>2.496</v>
      </c>
      <c r="V367" s="75">
        <v>2.496</v>
      </c>
      <c r="W367" s="75">
        <v>2.496</v>
      </c>
      <c r="X367" s="75">
        <v>2.496</v>
      </c>
      <c r="Y367" s="82">
        <v>2.496</v>
      </c>
    </row>
    <row r="368" spans="1:25" s="62" customFormat="1" ht="18.75" customHeight="1" thickBot="1" x14ac:dyDescent="0.25">
      <c r="A368" s="112">
        <v>27</v>
      </c>
      <c r="B368" s="101">
        <f t="shared" ref="B368:Y368" si="88">SUM(B369:B371)</f>
        <v>1045.7660000000001</v>
      </c>
      <c r="C368" s="102">
        <f t="shared" si="88"/>
        <v>1057.1660000000002</v>
      </c>
      <c r="D368" s="102">
        <f t="shared" si="88"/>
        <v>1075.796</v>
      </c>
      <c r="E368" s="103">
        <f t="shared" si="88"/>
        <v>1076.856</v>
      </c>
      <c r="F368" s="103">
        <f t="shared" si="88"/>
        <v>1074.126</v>
      </c>
      <c r="G368" s="103">
        <f t="shared" si="88"/>
        <v>872.476</v>
      </c>
      <c r="H368" s="103">
        <f t="shared" si="88"/>
        <v>1059.9160000000002</v>
      </c>
      <c r="I368" s="103">
        <f t="shared" si="88"/>
        <v>1050.386</v>
      </c>
      <c r="J368" s="103">
        <f t="shared" si="88"/>
        <v>1051.616</v>
      </c>
      <c r="K368" s="104">
        <f t="shared" si="88"/>
        <v>1051.9260000000002</v>
      </c>
      <c r="L368" s="103">
        <f t="shared" si="88"/>
        <v>1051.136</v>
      </c>
      <c r="M368" s="105">
        <f t="shared" si="88"/>
        <v>1029.7460000000001</v>
      </c>
      <c r="N368" s="104">
        <f t="shared" si="88"/>
        <v>1048.4960000000001</v>
      </c>
      <c r="O368" s="103">
        <f t="shared" si="88"/>
        <v>1052.4960000000001</v>
      </c>
      <c r="P368" s="105">
        <f t="shared" si="88"/>
        <v>1064.086</v>
      </c>
      <c r="Q368" s="106">
        <f t="shared" si="88"/>
        <v>1064.886</v>
      </c>
      <c r="R368" s="103">
        <f t="shared" si="88"/>
        <v>1065.9360000000001</v>
      </c>
      <c r="S368" s="106">
        <f t="shared" si="88"/>
        <v>1056.0060000000001</v>
      </c>
      <c r="T368" s="103">
        <f t="shared" si="88"/>
        <v>1063.2860000000001</v>
      </c>
      <c r="U368" s="102">
        <f t="shared" si="88"/>
        <v>1032.356</v>
      </c>
      <c r="V368" s="102">
        <f t="shared" si="88"/>
        <v>1043.096</v>
      </c>
      <c r="W368" s="102">
        <f t="shared" si="88"/>
        <v>1041.0260000000001</v>
      </c>
      <c r="X368" s="102">
        <f t="shared" si="88"/>
        <v>1044.566</v>
      </c>
      <c r="Y368" s="107">
        <f t="shared" si="88"/>
        <v>1044.826</v>
      </c>
    </row>
    <row r="369" spans="1:25" s="62" customFormat="1" ht="18.75" customHeight="1" outlineLevel="1" x14ac:dyDescent="0.2">
      <c r="A369" s="56" t="s">
        <v>8</v>
      </c>
      <c r="B369" s="70">
        <f>'март (3 цк)'!B457</f>
        <v>952.56</v>
      </c>
      <c r="C369" s="70">
        <f>'март (3 цк)'!C457</f>
        <v>963.96</v>
      </c>
      <c r="D369" s="70">
        <f>'март (3 цк)'!D457</f>
        <v>982.59</v>
      </c>
      <c r="E369" s="70">
        <f>'март (3 цк)'!E457</f>
        <v>983.65</v>
      </c>
      <c r="F369" s="70">
        <f>'март (3 цк)'!F457</f>
        <v>980.92</v>
      </c>
      <c r="G369" s="70">
        <f>'март (3 цк)'!G457</f>
        <v>779.27</v>
      </c>
      <c r="H369" s="70">
        <f>'март (3 цк)'!H457</f>
        <v>966.71</v>
      </c>
      <c r="I369" s="70">
        <f>'март (3 цк)'!I457</f>
        <v>957.18</v>
      </c>
      <c r="J369" s="70">
        <f>'март (3 цк)'!J457</f>
        <v>958.41</v>
      </c>
      <c r="K369" s="70">
        <f>'март (3 цк)'!K457</f>
        <v>958.72</v>
      </c>
      <c r="L369" s="70">
        <f>'март (3 цк)'!L457</f>
        <v>957.93</v>
      </c>
      <c r="M369" s="70">
        <f>'март (3 цк)'!M457</f>
        <v>936.54</v>
      </c>
      <c r="N369" s="70">
        <f>'март (3 цк)'!N457</f>
        <v>955.29</v>
      </c>
      <c r="O369" s="70">
        <f>'март (3 цк)'!O457</f>
        <v>959.29</v>
      </c>
      <c r="P369" s="70">
        <f>'март (3 цк)'!P457</f>
        <v>970.88</v>
      </c>
      <c r="Q369" s="70">
        <f>'март (3 цк)'!Q457</f>
        <v>971.68</v>
      </c>
      <c r="R369" s="70">
        <f>'март (3 цк)'!R457</f>
        <v>972.73</v>
      </c>
      <c r="S369" s="70">
        <f>'март (3 цк)'!S457</f>
        <v>962.8</v>
      </c>
      <c r="T369" s="70">
        <f>'март (3 цк)'!T457</f>
        <v>970.08</v>
      </c>
      <c r="U369" s="70">
        <f>'март (3 цк)'!U457</f>
        <v>939.15</v>
      </c>
      <c r="V369" s="70">
        <f>'март (3 цк)'!V457</f>
        <v>949.89</v>
      </c>
      <c r="W369" s="70">
        <f>'март (3 цк)'!W457</f>
        <v>947.82</v>
      </c>
      <c r="X369" s="70">
        <f>'март (3 цк)'!X457</f>
        <v>951.36</v>
      </c>
      <c r="Y369" s="70">
        <f>'март (3 цк)'!Y457</f>
        <v>951.62</v>
      </c>
    </row>
    <row r="370" spans="1:25" s="62" customFormat="1" ht="18.75" customHeight="1" outlineLevel="1" x14ac:dyDescent="0.2">
      <c r="A370" s="57" t="s">
        <v>9</v>
      </c>
      <c r="B370" s="76">
        <v>90.71</v>
      </c>
      <c r="C370" s="74">
        <v>90.71</v>
      </c>
      <c r="D370" s="74">
        <v>90.71</v>
      </c>
      <c r="E370" s="74">
        <v>90.71</v>
      </c>
      <c r="F370" s="74">
        <v>90.71</v>
      </c>
      <c r="G370" s="74">
        <v>90.71</v>
      </c>
      <c r="H370" s="74">
        <v>90.71</v>
      </c>
      <c r="I370" s="74">
        <v>90.71</v>
      </c>
      <c r="J370" s="74">
        <v>90.71</v>
      </c>
      <c r="K370" s="74">
        <v>90.71</v>
      </c>
      <c r="L370" s="74">
        <v>90.71</v>
      </c>
      <c r="M370" s="74">
        <v>90.71</v>
      </c>
      <c r="N370" s="74">
        <v>90.71</v>
      </c>
      <c r="O370" s="74">
        <v>90.71</v>
      </c>
      <c r="P370" s="74">
        <v>90.71</v>
      </c>
      <c r="Q370" s="74">
        <v>90.71</v>
      </c>
      <c r="R370" s="74">
        <v>90.71</v>
      </c>
      <c r="S370" s="74">
        <v>90.71</v>
      </c>
      <c r="T370" s="74">
        <v>90.71</v>
      </c>
      <c r="U370" s="74">
        <v>90.71</v>
      </c>
      <c r="V370" s="74">
        <v>90.71</v>
      </c>
      <c r="W370" s="74">
        <v>90.71</v>
      </c>
      <c r="X370" s="74">
        <v>90.71</v>
      </c>
      <c r="Y370" s="81">
        <v>90.71</v>
      </c>
    </row>
    <row r="371" spans="1:25" s="62" customFormat="1" ht="18.75" customHeight="1" outlineLevel="1" thickBot="1" x14ac:dyDescent="0.25">
      <c r="A371" s="147" t="s">
        <v>11</v>
      </c>
      <c r="B371" s="77">
        <v>2.496</v>
      </c>
      <c r="C371" s="75">
        <v>2.496</v>
      </c>
      <c r="D371" s="75">
        <v>2.496</v>
      </c>
      <c r="E371" s="75">
        <v>2.496</v>
      </c>
      <c r="F371" s="75">
        <v>2.496</v>
      </c>
      <c r="G371" s="75">
        <v>2.496</v>
      </c>
      <c r="H371" s="75">
        <v>2.496</v>
      </c>
      <c r="I371" s="75">
        <v>2.496</v>
      </c>
      <c r="J371" s="75">
        <v>2.496</v>
      </c>
      <c r="K371" s="75">
        <v>2.496</v>
      </c>
      <c r="L371" s="75">
        <v>2.496</v>
      </c>
      <c r="M371" s="75">
        <v>2.496</v>
      </c>
      <c r="N371" s="75">
        <v>2.496</v>
      </c>
      <c r="O371" s="75">
        <v>2.496</v>
      </c>
      <c r="P371" s="75">
        <v>2.496</v>
      </c>
      <c r="Q371" s="75">
        <v>2.496</v>
      </c>
      <c r="R371" s="75">
        <v>2.496</v>
      </c>
      <c r="S371" s="75">
        <v>2.496</v>
      </c>
      <c r="T371" s="75">
        <v>2.496</v>
      </c>
      <c r="U371" s="75">
        <v>2.496</v>
      </c>
      <c r="V371" s="75">
        <v>2.496</v>
      </c>
      <c r="W371" s="75">
        <v>2.496</v>
      </c>
      <c r="X371" s="75">
        <v>2.496</v>
      </c>
      <c r="Y371" s="82">
        <v>2.496</v>
      </c>
    </row>
    <row r="372" spans="1:25" s="62" customFormat="1" ht="18.75" customHeight="1" thickBot="1" x14ac:dyDescent="0.25">
      <c r="A372" s="111">
        <v>28</v>
      </c>
      <c r="B372" s="101">
        <f t="shared" ref="B372:Y372" si="89">SUM(B373:B375)</f>
        <v>991.27600000000007</v>
      </c>
      <c r="C372" s="102">
        <f t="shared" si="89"/>
        <v>998.63599999999997</v>
      </c>
      <c r="D372" s="102">
        <f t="shared" si="89"/>
        <v>1000.1460000000001</v>
      </c>
      <c r="E372" s="103">
        <f t="shared" si="89"/>
        <v>1007.976</v>
      </c>
      <c r="F372" s="103">
        <f t="shared" si="89"/>
        <v>996.55600000000004</v>
      </c>
      <c r="G372" s="103">
        <f t="shared" si="89"/>
        <v>998.26599999999996</v>
      </c>
      <c r="H372" s="103">
        <f t="shared" si="89"/>
        <v>997.63599999999997</v>
      </c>
      <c r="I372" s="103">
        <f t="shared" si="89"/>
        <v>972.17600000000004</v>
      </c>
      <c r="J372" s="103">
        <f t="shared" si="89"/>
        <v>958.08600000000001</v>
      </c>
      <c r="K372" s="104">
        <f t="shared" si="89"/>
        <v>968.66600000000005</v>
      </c>
      <c r="L372" s="103">
        <f t="shared" si="89"/>
        <v>962.26599999999996</v>
      </c>
      <c r="M372" s="105">
        <f t="shared" si="89"/>
        <v>974.60599999999999</v>
      </c>
      <c r="N372" s="104">
        <f t="shared" si="89"/>
        <v>898.54600000000005</v>
      </c>
      <c r="O372" s="103">
        <f t="shared" si="89"/>
        <v>888.18600000000004</v>
      </c>
      <c r="P372" s="105">
        <f t="shared" si="89"/>
        <v>895.60599999999999</v>
      </c>
      <c r="Q372" s="106">
        <f t="shared" si="89"/>
        <v>1008.516</v>
      </c>
      <c r="R372" s="103">
        <f t="shared" si="89"/>
        <v>1007.556</v>
      </c>
      <c r="S372" s="106">
        <f t="shared" si="89"/>
        <v>1009.4160000000001</v>
      </c>
      <c r="T372" s="103">
        <f t="shared" si="89"/>
        <v>990.28600000000006</v>
      </c>
      <c r="U372" s="102">
        <f t="shared" si="89"/>
        <v>993.74599999999998</v>
      </c>
      <c r="V372" s="102">
        <f t="shared" si="89"/>
        <v>973.596</v>
      </c>
      <c r="W372" s="102">
        <f t="shared" si="89"/>
        <v>986.74599999999998</v>
      </c>
      <c r="X372" s="102">
        <f t="shared" si="89"/>
        <v>978.02600000000007</v>
      </c>
      <c r="Y372" s="107">
        <f t="shared" si="89"/>
        <v>980.20600000000002</v>
      </c>
    </row>
    <row r="373" spans="1:25" s="62" customFormat="1" ht="18.75" customHeight="1" outlineLevel="1" x14ac:dyDescent="0.2">
      <c r="A373" s="160" t="s">
        <v>8</v>
      </c>
      <c r="B373" s="70">
        <f>'март (3 цк)'!B462</f>
        <v>898.07</v>
      </c>
      <c r="C373" s="70">
        <f>'март (3 цк)'!C462</f>
        <v>905.43</v>
      </c>
      <c r="D373" s="70">
        <f>'март (3 цк)'!D462</f>
        <v>906.94</v>
      </c>
      <c r="E373" s="70">
        <f>'март (3 цк)'!E462</f>
        <v>914.77</v>
      </c>
      <c r="F373" s="70">
        <f>'март (3 цк)'!F462</f>
        <v>903.35</v>
      </c>
      <c r="G373" s="70">
        <f>'март (3 цк)'!G462</f>
        <v>905.06</v>
      </c>
      <c r="H373" s="70">
        <f>'март (3 цк)'!H462</f>
        <v>904.43</v>
      </c>
      <c r="I373" s="70">
        <f>'март (3 цк)'!I462</f>
        <v>878.97</v>
      </c>
      <c r="J373" s="70">
        <f>'март (3 цк)'!J462</f>
        <v>864.88</v>
      </c>
      <c r="K373" s="70">
        <f>'март (3 цк)'!K462</f>
        <v>875.46</v>
      </c>
      <c r="L373" s="70">
        <f>'март (3 цк)'!L462</f>
        <v>869.06</v>
      </c>
      <c r="M373" s="70">
        <f>'март (3 цк)'!M462</f>
        <v>881.4</v>
      </c>
      <c r="N373" s="70">
        <f>'март (3 цк)'!N462</f>
        <v>805.34</v>
      </c>
      <c r="O373" s="70">
        <f>'март (3 цк)'!O462</f>
        <v>794.98</v>
      </c>
      <c r="P373" s="70">
        <f>'март (3 цк)'!P462</f>
        <v>802.4</v>
      </c>
      <c r="Q373" s="70">
        <f>'март (3 цк)'!Q462</f>
        <v>915.31</v>
      </c>
      <c r="R373" s="70">
        <f>'март (3 цк)'!R462</f>
        <v>914.35</v>
      </c>
      <c r="S373" s="70">
        <f>'март (3 цк)'!S462</f>
        <v>916.21</v>
      </c>
      <c r="T373" s="70">
        <f>'март (3 цк)'!T462</f>
        <v>897.08</v>
      </c>
      <c r="U373" s="70">
        <f>'март (3 цк)'!U462</f>
        <v>900.54</v>
      </c>
      <c r="V373" s="70">
        <f>'март (3 цк)'!V462</f>
        <v>880.39</v>
      </c>
      <c r="W373" s="70">
        <f>'март (3 цк)'!W462</f>
        <v>893.54</v>
      </c>
      <c r="X373" s="70">
        <f>'март (3 цк)'!X462</f>
        <v>884.82</v>
      </c>
      <c r="Y373" s="70">
        <f>'март (3 цк)'!Y462</f>
        <v>887</v>
      </c>
    </row>
    <row r="374" spans="1:25" s="62" customFormat="1" ht="18.75" customHeight="1" outlineLevel="1" x14ac:dyDescent="0.2">
      <c r="A374" s="53" t="s">
        <v>9</v>
      </c>
      <c r="B374" s="76">
        <v>90.71</v>
      </c>
      <c r="C374" s="74">
        <v>90.71</v>
      </c>
      <c r="D374" s="74">
        <v>90.71</v>
      </c>
      <c r="E374" s="74">
        <v>90.71</v>
      </c>
      <c r="F374" s="74">
        <v>90.71</v>
      </c>
      <c r="G374" s="74">
        <v>90.71</v>
      </c>
      <c r="H374" s="74">
        <v>90.71</v>
      </c>
      <c r="I374" s="74">
        <v>90.71</v>
      </c>
      <c r="J374" s="74">
        <v>90.71</v>
      </c>
      <c r="K374" s="74">
        <v>90.71</v>
      </c>
      <c r="L374" s="74">
        <v>90.71</v>
      </c>
      <c r="M374" s="74">
        <v>90.71</v>
      </c>
      <c r="N374" s="74">
        <v>90.71</v>
      </c>
      <c r="O374" s="74">
        <v>90.71</v>
      </c>
      <c r="P374" s="74">
        <v>90.71</v>
      </c>
      <c r="Q374" s="74">
        <v>90.71</v>
      </c>
      <c r="R374" s="74">
        <v>90.71</v>
      </c>
      <c r="S374" s="74">
        <v>90.71</v>
      </c>
      <c r="T374" s="74">
        <v>90.71</v>
      </c>
      <c r="U374" s="74">
        <v>90.71</v>
      </c>
      <c r="V374" s="74">
        <v>90.71</v>
      </c>
      <c r="W374" s="74">
        <v>90.71</v>
      </c>
      <c r="X374" s="74">
        <v>90.71</v>
      </c>
      <c r="Y374" s="81">
        <v>90.71</v>
      </c>
    </row>
    <row r="375" spans="1:25" s="62" customFormat="1" ht="18.75" customHeight="1" outlineLevel="1" thickBot="1" x14ac:dyDescent="0.25">
      <c r="A375" s="161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thickBot="1" x14ac:dyDescent="0.25">
      <c r="A376" s="109">
        <v>29</v>
      </c>
      <c r="B376" s="101">
        <f t="shared" ref="B376:Y376" si="90">SUM(B377:B379)</f>
        <v>1022.726</v>
      </c>
      <c r="C376" s="102">
        <f t="shared" si="90"/>
        <v>1013.926</v>
      </c>
      <c r="D376" s="102">
        <f t="shared" si="90"/>
        <v>919.50599999999997</v>
      </c>
      <c r="E376" s="103">
        <f t="shared" si="90"/>
        <v>925.846</v>
      </c>
      <c r="F376" s="103">
        <f t="shared" si="90"/>
        <v>929.726</v>
      </c>
      <c r="G376" s="103">
        <f t="shared" si="90"/>
        <v>943.82600000000002</v>
      </c>
      <c r="H376" s="103">
        <f t="shared" si="90"/>
        <v>942.58600000000001</v>
      </c>
      <c r="I376" s="103">
        <f t="shared" si="90"/>
        <v>934.62599999999998</v>
      </c>
      <c r="J376" s="103">
        <f t="shared" si="90"/>
        <v>918.25599999999997</v>
      </c>
      <c r="K376" s="104">
        <f t="shared" si="90"/>
        <v>916.64600000000007</v>
      </c>
      <c r="L376" s="103">
        <f t="shared" si="90"/>
        <v>918.37599999999998</v>
      </c>
      <c r="M376" s="105">
        <f t="shared" si="90"/>
        <v>915.36599999999999</v>
      </c>
      <c r="N376" s="104">
        <f t="shared" si="90"/>
        <v>918.70600000000002</v>
      </c>
      <c r="O376" s="103">
        <f t="shared" si="90"/>
        <v>914.27600000000007</v>
      </c>
      <c r="P376" s="105">
        <f t="shared" si="90"/>
        <v>921.49599999999998</v>
      </c>
      <c r="Q376" s="106">
        <f t="shared" si="90"/>
        <v>1024.876</v>
      </c>
      <c r="R376" s="103">
        <f t="shared" si="90"/>
        <v>1024.366</v>
      </c>
      <c r="S376" s="106">
        <f t="shared" si="90"/>
        <v>1036.306</v>
      </c>
      <c r="T376" s="103">
        <f t="shared" si="90"/>
        <v>1024.806</v>
      </c>
      <c r="U376" s="102">
        <f t="shared" si="90"/>
        <v>1022.506</v>
      </c>
      <c r="V376" s="102">
        <f t="shared" si="90"/>
        <v>1010.136</v>
      </c>
      <c r="W376" s="102">
        <f t="shared" si="90"/>
        <v>1021.8960000000001</v>
      </c>
      <c r="X376" s="102">
        <f t="shared" si="90"/>
        <v>1020.996</v>
      </c>
      <c r="Y376" s="107">
        <f t="shared" si="90"/>
        <v>1017.1660000000001</v>
      </c>
    </row>
    <row r="377" spans="1:25" s="62" customFormat="1" ht="18.75" customHeight="1" outlineLevel="1" x14ac:dyDescent="0.2">
      <c r="A377" s="160" t="s">
        <v>8</v>
      </c>
      <c r="B377" s="70">
        <f>'март (3 цк)'!B467</f>
        <v>929.52</v>
      </c>
      <c r="C377" s="70">
        <f>'март (3 цк)'!C467</f>
        <v>920.72</v>
      </c>
      <c r="D377" s="70">
        <f>'март (3 цк)'!D467</f>
        <v>826.3</v>
      </c>
      <c r="E377" s="70">
        <f>'март (3 цк)'!E467</f>
        <v>832.64</v>
      </c>
      <c r="F377" s="70">
        <f>'март (3 цк)'!F467</f>
        <v>836.52</v>
      </c>
      <c r="G377" s="70">
        <f>'март (3 цк)'!G467</f>
        <v>850.62</v>
      </c>
      <c r="H377" s="70">
        <f>'март (3 цк)'!H467</f>
        <v>849.38</v>
      </c>
      <c r="I377" s="70">
        <f>'март (3 цк)'!I467</f>
        <v>841.42</v>
      </c>
      <c r="J377" s="70">
        <f>'март (3 цк)'!J467</f>
        <v>825.05</v>
      </c>
      <c r="K377" s="70">
        <f>'март (3 цк)'!K467</f>
        <v>823.44</v>
      </c>
      <c r="L377" s="70">
        <f>'март (3 цк)'!L467</f>
        <v>825.17</v>
      </c>
      <c r="M377" s="70">
        <f>'март (3 цк)'!M467</f>
        <v>822.16</v>
      </c>
      <c r="N377" s="70">
        <f>'март (3 цк)'!N467</f>
        <v>825.5</v>
      </c>
      <c r="O377" s="70">
        <f>'март (3 цк)'!O467</f>
        <v>821.07</v>
      </c>
      <c r="P377" s="70">
        <f>'март (3 цк)'!P467</f>
        <v>828.29</v>
      </c>
      <c r="Q377" s="70">
        <f>'март (3 цк)'!Q467</f>
        <v>931.67</v>
      </c>
      <c r="R377" s="70">
        <f>'март (3 цк)'!R467</f>
        <v>931.16</v>
      </c>
      <c r="S377" s="70">
        <f>'март (3 цк)'!S467</f>
        <v>943.1</v>
      </c>
      <c r="T377" s="70">
        <f>'март (3 цк)'!T467</f>
        <v>931.6</v>
      </c>
      <c r="U377" s="70">
        <f>'март (3 цк)'!U467</f>
        <v>929.3</v>
      </c>
      <c r="V377" s="70">
        <f>'март (3 цк)'!V467</f>
        <v>916.93</v>
      </c>
      <c r="W377" s="70">
        <f>'март (3 цк)'!W467</f>
        <v>928.69</v>
      </c>
      <c r="X377" s="70">
        <f>'март (3 цк)'!X467</f>
        <v>927.79</v>
      </c>
      <c r="Y377" s="70">
        <f>'март (3 цк)'!Y467</f>
        <v>923.96</v>
      </c>
    </row>
    <row r="378" spans="1:25" s="62" customFormat="1" ht="18.75" customHeight="1" outlineLevel="1" x14ac:dyDescent="0.2">
      <c r="A378" s="53" t="s">
        <v>9</v>
      </c>
      <c r="B378" s="76">
        <v>90.71</v>
      </c>
      <c r="C378" s="74">
        <v>90.71</v>
      </c>
      <c r="D378" s="74">
        <v>90.71</v>
      </c>
      <c r="E378" s="74">
        <v>90.71</v>
      </c>
      <c r="F378" s="74">
        <v>90.71</v>
      </c>
      <c r="G378" s="74">
        <v>90.71</v>
      </c>
      <c r="H378" s="74">
        <v>90.71</v>
      </c>
      <c r="I378" s="74">
        <v>90.71</v>
      </c>
      <c r="J378" s="74">
        <v>90.71</v>
      </c>
      <c r="K378" s="74">
        <v>90.71</v>
      </c>
      <c r="L378" s="74">
        <v>90.71</v>
      </c>
      <c r="M378" s="74">
        <v>90.71</v>
      </c>
      <c r="N378" s="74">
        <v>90.71</v>
      </c>
      <c r="O378" s="74">
        <v>90.71</v>
      </c>
      <c r="P378" s="74">
        <v>90.71</v>
      </c>
      <c r="Q378" s="74">
        <v>90.71</v>
      </c>
      <c r="R378" s="74">
        <v>90.71</v>
      </c>
      <c r="S378" s="74">
        <v>90.71</v>
      </c>
      <c r="T378" s="74">
        <v>90.71</v>
      </c>
      <c r="U378" s="74">
        <v>90.71</v>
      </c>
      <c r="V378" s="74">
        <v>90.71</v>
      </c>
      <c r="W378" s="74">
        <v>90.71</v>
      </c>
      <c r="X378" s="74">
        <v>90.71</v>
      </c>
      <c r="Y378" s="81">
        <v>90.71</v>
      </c>
    </row>
    <row r="379" spans="1:25" s="62" customFormat="1" ht="18.75" customHeight="1" outlineLevel="1" thickBot="1" x14ac:dyDescent="0.25">
      <c r="A379" s="161" t="s">
        <v>11</v>
      </c>
      <c r="B379" s="77">
        <v>2.496</v>
      </c>
      <c r="C379" s="75">
        <v>2.496</v>
      </c>
      <c r="D379" s="75">
        <v>2.496</v>
      </c>
      <c r="E379" s="75">
        <v>2.496</v>
      </c>
      <c r="F379" s="75">
        <v>2.496</v>
      </c>
      <c r="G379" s="75">
        <v>2.496</v>
      </c>
      <c r="H379" s="75">
        <v>2.496</v>
      </c>
      <c r="I379" s="75">
        <v>2.496</v>
      </c>
      <c r="J379" s="75">
        <v>2.496</v>
      </c>
      <c r="K379" s="75">
        <v>2.496</v>
      </c>
      <c r="L379" s="75">
        <v>2.496</v>
      </c>
      <c r="M379" s="75">
        <v>2.496</v>
      </c>
      <c r="N379" s="75">
        <v>2.496</v>
      </c>
      <c r="O379" s="75">
        <v>2.496</v>
      </c>
      <c r="P379" s="75">
        <v>2.496</v>
      </c>
      <c r="Q379" s="75">
        <v>2.496</v>
      </c>
      <c r="R379" s="75">
        <v>2.496</v>
      </c>
      <c r="S379" s="75">
        <v>2.496</v>
      </c>
      <c r="T379" s="75">
        <v>2.496</v>
      </c>
      <c r="U379" s="75">
        <v>2.496</v>
      </c>
      <c r="V379" s="75">
        <v>2.496</v>
      </c>
      <c r="W379" s="75">
        <v>2.496</v>
      </c>
      <c r="X379" s="75">
        <v>2.496</v>
      </c>
      <c r="Y379" s="82">
        <v>2.496</v>
      </c>
    </row>
    <row r="380" spans="1:25" s="62" customFormat="1" ht="18.75" customHeight="1" thickBot="1" x14ac:dyDescent="0.25">
      <c r="A380" s="110">
        <v>30</v>
      </c>
      <c r="B380" s="101">
        <f t="shared" ref="B380:Y380" si="91">SUM(B381:B383)</f>
        <v>1020.1460000000001</v>
      </c>
      <c r="C380" s="102">
        <f t="shared" si="91"/>
        <v>1010.466</v>
      </c>
      <c r="D380" s="102">
        <f t="shared" si="91"/>
        <v>1046.0260000000001</v>
      </c>
      <c r="E380" s="103">
        <f t="shared" si="91"/>
        <v>967.17600000000004</v>
      </c>
      <c r="F380" s="103">
        <f t="shared" si="91"/>
        <v>957.35599999999999</v>
      </c>
      <c r="G380" s="103">
        <f t="shared" si="91"/>
        <v>950.80600000000004</v>
      </c>
      <c r="H380" s="103">
        <f t="shared" si="91"/>
        <v>962.08600000000001</v>
      </c>
      <c r="I380" s="103">
        <f t="shared" si="91"/>
        <v>950.15600000000006</v>
      </c>
      <c r="J380" s="103">
        <f t="shared" si="91"/>
        <v>942.63599999999997</v>
      </c>
      <c r="K380" s="104">
        <f t="shared" si="91"/>
        <v>939.53600000000006</v>
      </c>
      <c r="L380" s="103">
        <f t="shared" si="91"/>
        <v>937.73599999999999</v>
      </c>
      <c r="M380" s="105">
        <f t="shared" si="91"/>
        <v>931.53600000000006</v>
      </c>
      <c r="N380" s="104">
        <f t="shared" si="91"/>
        <v>938.096</v>
      </c>
      <c r="O380" s="103">
        <f t="shared" si="91"/>
        <v>930.24599999999998</v>
      </c>
      <c r="P380" s="105">
        <f t="shared" si="91"/>
        <v>956.49599999999998</v>
      </c>
      <c r="Q380" s="106">
        <f t="shared" si="91"/>
        <v>1040.8960000000002</v>
      </c>
      <c r="R380" s="103">
        <f t="shared" si="91"/>
        <v>1063.9960000000001</v>
      </c>
      <c r="S380" s="106">
        <f t="shared" si="91"/>
        <v>1084.796</v>
      </c>
      <c r="T380" s="103">
        <f t="shared" si="91"/>
        <v>1062.076</v>
      </c>
      <c r="U380" s="102">
        <f t="shared" si="91"/>
        <v>1050.6660000000002</v>
      </c>
      <c r="V380" s="102">
        <f t="shared" si="91"/>
        <v>1056.7160000000001</v>
      </c>
      <c r="W380" s="102">
        <f t="shared" si="91"/>
        <v>1060.6460000000002</v>
      </c>
      <c r="X380" s="102">
        <f t="shared" si="91"/>
        <v>1062.4360000000001</v>
      </c>
      <c r="Y380" s="107">
        <f t="shared" si="91"/>
        <v>1056.6460000000002</v>
      </c>
    </row>
    <row r="381" spans="1:25" s="62" customFormat="1" ht="18.75" customHeight="1" outlineLevel="1" x14ac:dyDescent="0.2">
      <c r="A381" s="56" t="s">
        <v>8</v>
      </c>
      <c r="B381" s="70">
        <f>'март (3 цк)'!B472</f>
        <v>926.94</v>
      </c>
      <c r="C381" s="70">
        <f>'март (3 цк)'!C472</f>
        <v>917.26</v>
      </c>
      <c r="D381" s="70">
        <f>'март (3 цк)'!D472</f>
        <v>952.82</v>
      </c>
      <c r="E381" s="70">
        <f>'март (3 цк)'!E472</f>
        <v>873.97</v>
      </c>
      <c r="F381" s="70">
        <f>'март (3 цк)'!F472</f>
        <v>864.15</v>
      </c>
      <c r="G381" s="70">
        <f>'март (3 цк)'!G472</f>
        <v>857.6</v>
      </c>
      <c r="H381" s="70">
        <f>'март (3 цк)'!H472</f>
        <v>868.88</v>
      </c>
      <c r="I381" s="70">
        <f>'март (3 цк)'!I472</f>
        <v>856.95</v>
      </c>
      <c r="J381" s="70">
        <f>'март (3 цк)'!J472</f>
        <v>849.43</v>
      </c>
      <c r="K381" s="70">
        <f>'март (3 цк)'!K472</f>
        <v>846.33</v>
      </c>
      <c r="L381" s="70">
        <f>'март (3 цк)'!L472</f>
        <v>844.53</v>
      </c>
      <c r="M381" s="70">
        <f>'март (3 цк)'!M472</f>
        <v>838.33</v>
      </c>
      <c r="N381" s="70">
        <f>'март (3 цк)'!N472</f>
        <v>844.89</v>
      </c>
      <c r="O381" s="70">
        <f>'март (3 цк)'!O472</f>
        <v>837.04</v>
      </c>
      <c r="P381" s="70">
        <f>'март (3 цк)'!P472</f>
        <v>863.29</v>
      </c>
      <c r="Q381" s="70">
        <f>'март (3 цк)'!Q472</f>
        <v>947.69</v>
      </c>
      <c r="R381" s="70">
        <f>'март (3 цк)'!R472</f>
        <v>970.79</v>
      </c>
      <c r="S381" s="70">
        <f>'март (3 цк)'!S472</f>
        <v>991.59</v>
      </c>
      <c r="T381" s="70">
        <f>'март (3 цк)'!T472</f>
        <v>968.87</v>
      </c>
      <c r="U381" s="70">
        <f>'март (3 цк)'!U472</f>
        <v>957.46</v>
      </c>
      <c r="V381" s="70">
        <f>'март (3 цк)'!V472</f>
        <v>963.51</v>
      </c>
      <c r="W381" s="70">
        <f>'март (3 цк)'!W472</f>
        <v>967.44</v>
      </c>
      <c r="X381" s="70">
        <f>'март (3 цк)'!X472</f>
        <v>969.23</v>
      </c>
      <c r="Y381" s="70">
        <f>'март (3 цк)'!Y472</f>
        <v>963.44</v>
      </c>
    </row>
    <row r="382" spans="1:25" s="62" customFormat="1" ht="18.75" customHeight="1" outlineLevel="1" x14ac:dyDescent="0.2">
      <c r="A382" s="57" t="s">
        <v>9</v>
      </c>
      <c r="B382" s="76">
        <v>90.71</v>
      </c>
      <c r="C382" s="74">
        <v>90.71</v>
      </c>
      <c r="D382" s="74">
        <v>90.71</v>
      </c>
      <c r="E382" s="74">
        <v>90.71</v>
      </c>
      <c r="F382" s="74">
        <v>90.71</v>
      </c>
      <c r="G382" s="74">
        <v>90.71</v>
      </c>
      <c r="H382" s="74">
        <v>90.71</v>
      </c>
      <c r="I382" s="74">
        <v>90.71</v>
      </c>
      <c r="J382" s="74">
        <v>90.71</v>
      </c>
      <c r="K382" s="74">
        <v>90.71</v>
      </c>
      <c r="L382" s="74">
        <v>90.71</v>
      </c>
      <c r="M382" s="74">
        <v>90.71</v>
      </c>
      <c r="N382" s="74">
        <v>90.71</v>
      </c>
      <c r="O382" s="74">
        <v>90.71</v>
      </c>
      <c r="P382" s="74">
        <v>90.71</v>
      </c>
      <c r="Q382" s="74">
        <v>90.71</v>
      </c>
      <c r="R382" s="74">
        <v>90.71</v>
      </c>
      <c r="S382" s="74">
        <v>90.71</v>
      </c>
      <c r="T382" s="74">
        <v>90.71</v>
      </c>
      <c r="U382" s="74">
        <v>90.71</v>
      </c>
      <c r="V382" s="74">
        <v>90.71</v>
      </c>
      <c r="W382" s="74">
        <v>90.71</v>
      </c>
      <c r="X382" s="74">
        <v>90.71</v>
      </c>
      <c r="Y382" s="81">
        <v>90.71</v>
      </c>
    </row>
    <row r="383" spans="1:25" s="62" customFormat="1" ht="18.75" customHeight="1" outlineLevel="1" thickBot="1" x14ac:dyDescent="0.25">
      <c r="A383" s="147" t="s">
        <v>11</v>
      </c>
      <c r="B383" s="77">
        <v>2.496</v>
      </c>
      <c r="C383" s="75">
        <v>2.496</v>
      </c>
      <c r="D383" s="75">
        <v>2.496</v>
      </c>
      <c r="E383" s="75">
        <v>2.496</v>
      </c>
      <c r="F383" s="75">
        <v>2.496</v>
      </c>
      <c r="G383" s="75">
        <v>2.496</v>
      </c>
      <c r="H383" s="75">
        <v>2.496</v>
      </c>
      <c r="I383" s="75">
        <v>2.496</v>
      </c>
      <c r="J383" s="75">
        <v>2.496</v>
      </c>
      <c r="K383" s="75">
        <v>2.496</v>
      </c>
      <c r="L383" s="75">
        <v>2.496</v>
      </c>
      <c r="M383" s="75">
        <v>2.496</v>
      </c>
      <c r="N383" s="75">
        <v>2.496</v>
      </c>
      <c r="O383" s="75">
        <v>2.496</v>
      </c>
      <c r="P383" s="75">
        <v>2.496</v>
      </c>
      <c r="Q383" s="75">
        <v>2.496</v>
      </c>
      <c r="R383" s="75">
        <v>2.496</v>
      </c>
      <c r="S383" s="75">
        <v>2.496</v>
      </c>
      <c r="T383" s="75">
        <v>2.496</v>
      </c>
      <c r="U383" s="75">
        <v>2.496</v>
      </c>
      <c r="V383" s="75">
        <v>2.496</v>
      </c>
      <c r="W383" s="75">
        <v>2.496</v>
      </c>
      <c r="X383" s="75">
        <v>2.496</v>
      </c>
      <c r="Y383" s="82">
        <v>2.496</v>
      </c>
    </row>
    <row r="384" spans="1:25" s="62" customFormat="1" ht="18.75" customHeight="1" thickBot="1" x14ac:dyDescent="0.25">
      <c r="A384" s="112">
        <v>31</v>
      </c>
      <c r="B384" s="101">
        <f t="shared" ref="B384:Y384" si="92">SUM(B385:B387)</f>
        <v>1069.136</v>
      </c>
      <c r="C384" s="102">
        <f t="shared" si="92"/>
        <v>1054.066</v>
      </c>
      <c r="D384" s="102">
        <f t="shared" si="92"/>
        <v>1047.4560000000001</v>
      </c>
      <c r="E384" s="103">
        <f t="shared" si="92"/>
        <v>965.48599999999999</v>
      </c>
      <c r="F384" s="103">
        <f t="shared" si="92"/>
        <v>966.26599999999996</v>
      </c>
      <c r="G384" s="103">
        <f t="shared" si="92"/>
        <v>967.00599999999997</v>
      </c>
      <c r="H384" s="103">
        <f t="shared" si="92"/>
        <v>974.31600000000003</v>
      </c>
      <c r="I384" s="103">
        <f t="shared" si="92"/>
        <v>962.73599999999999</v>
      </c>
      <c r="J384" s="103">
        <f t="shared" si="92"/>
        <v>955.17600000000004</v>
      </c>
      <c r="K384" s="104">
        <f t="shared" si="92"/>
        <v>955.00599999999997</v>
      </c>
      <c r="L384" s="103">
        <f t="shared" si="92"/>
        <v>954.17600000000004</v>
      </c>
      <c r="M384" s="105">
        <f t="shared" si="92"/>
        <v>953.66600000000005</v>
      </c>
      <c r="N384" s="104">
        <f t="shared" si="92"/>
        <v>963.24599999999998</v>
      </c>
      <c r="O384" s="103">
        <f t="shared" si="92"/>
        <v>954.36599999999999</v>
      </c>
      <c r="P384" s="105">
        <f t="shared" si="92"/>
        <v>991.55600000000004</v>
      </c>
      <c r="Q384" s="106">
        <f t="shared" si="92"/>
        <v>1110.9760000000001</v>
      </c>
      <c r="R384" s="103">
        <f t="shared" si="92"/>
        <v>1116.7760000000001</v>
      </c>
      <c r="S384" s="106">
        <f t="shared" si="92"/>
        <v>1128.0360000000001</v>
      </c>
      <c r="T384" s="103">
        <f t="shared" si="92"/>
        <v>1083.376</v>
      </c>
      <c r="U384" s="102">
        <f t="shared" si="92"/>
        <v>1063.4960000000001</v>
      </c>
      <c r="V384" s="102">
        <f t="shared" si="92"/>
        <v>1067.4660000000001</v>
      </c>
      <c r="W384" s="102">
        <f t="shared" si="92"/>
        <v>1068.2860000000001</v>
      </c>
      <c r="X384" s="102">
        <f t="shared" si="92"/>
        <v>1074.6860000000001</v>
      </c>
      <c r="Y384" s="107">
        <f t="shared" si="92"/>
        <v>1068.306</v>
      </c>
    </row>
    <row r="385" spans="1:26" s="62" customFormat="1" ht="18.75" customHeight="1" outlineLevel="1" x14ac:dyDescent="0.2">
      <c r="A385" s="160" t="s">
        <v>8</v>
      </c>
      <c r="B385" s="70">
        <f>'март (3 цк)'!B477</f>
        <v>975.93</v>
      </c>
      <c r="C385" s="70">
        <f>'март (3 цк)'!C477</f>
        <v>960.86</v>
      </c>
      <c r="D385" s="70">
        <f>'март (3 цк)'!D477</f>
        <v>954.25</v>
      </c>
      <c r="E385" s="70">
        <f>'март (3 цк)'!E477</f>
        <v>872.28</v>
      </c>
      <c r="F385" s="70">
        <f>'март (3 цк)'!F477</f>
        <v>873.06</v>
      </c>
      <c r="G385" s="70">
        <f>'март (3 цк)'!G477</f>
        <v>873.8</v>
      </c>
      <c r="H385" s="70">
        <f>'март (3 цк)'!H477</f>
        <v>881.11</v>
      </c>
      <c r="I385" s="70">
        <f>'март (3 цк)'!I477</f>
        <v>869.53</v>
      </c>
      <c r="J385" s="70">
        <f>'март (3 цк)'!J477</f>
        <v>861.97</v>
      </c>
      <c r="K385" s="70">
        <f>'март (3 цк)'!K477</f>
        <v>861.8</v>
      </c>
      <c r="L385" s="70">
        <f>'март (3 цк)'!L477</f>
        <v>860.97</v>
      </c>
      <c r="M385" s="70">
        <f>'март (3 цк)'!M477</f>
        <v>860.46</v>
      </c>
      <c r="N385" s="70">
        <f>'март (3 цк)'!N477</f>
        <v>870.04</v>
      </c>
      <c r="O385" s="70">
        <f>'март (3 цк)'!O477</f>
        <v>861.16</v>
      </c>
      <c r="P385" s="70">
        <f>'март (3 цк)'!P477</f>
        <v>898.35</v>
      </c>
      <c r="Q385" s="70">
        <f>'март (3 цк)'!Q477</f>
        <v>1017.77</v>
      </c>
      <c r="R385" s="70">
        <f>'март (3 цк)'!R477</f>
        <v>1023.57</v>
      </c>
      <c r="S385" s="70">
        <f>'март (3 цк)'!S477</f>
        <v>1034.83</v>
      </c>
      <c r="T385" s="70">
        <f>'март (3 цк)'!T477</f>
        <v>990.17</v>
      </c>
      <c r="U385" s="70">
        <f>'март (3 цк)'!U477</f>
        <v>970.29</v>
      </c>
      <c r="V385" s="70">
        <f>'март (3 цк)'!V477</f>
        <v>974.26</v>
      </c>
      <c r="W385" s="70">
        <f>'март (3 цк)'!W477</f>
        <v>975.08</v>
      </c>
      <c r="X385" s="70">
        <f>'март (3 цк)'!X477</f>
        <v>981.48</v>
      </c>
      <c r="Y385" s="70">
        <f>'март (3 цк)'!Y477</f>
        <v>975.1</v>
      </c>
    </row>
    <row r="386" spans="1:26" s="62" customFormat="1" ht="18.75" customHeight="1" outlineLevel="1" x14ac:dyDescent="0.2">
      <c r="A386" s="53" t="s">
        <v>9</v>
      </c>
      <c r="B386" s="76">
        <v>90.71</v>
      </c>
      <c r="C386" s="74">
        <v>90.71</v>
      </c>
      <c r="D386" s="74">
        <v>90.71</v>
      </c>
      <c r="E386" s="74">
        <v>90.71</v>
      </c>
      <c r="F386" s="74">
        <v>90.71</v>
      </c>
      <c r="G386" s="74">
        <v>90.71</v>
      </c>
      <c r="H386" s="74">
        <v>90.71</v>
      </c>
      <c r="I386" s="74">
        <v>90.71</v>
      </c>
      <c r="J386" s="74">
        <v>90.71</v>
      </c>
      <c r="K386" s="74">
        <v>90.71</v>
      </c>
      <c r="L386" s="74">
        <v>90.71</v>
      </c>
      <c r="M386" s="74">
        <v>90.71</v>
      </c>
      <c r="N386" s="74">
        <v>90.71</v>
      </c>
      <c r="O386" s="74">
        <v>90.71</v>
      </c>
      <c r="P386" s="74">
        <v>90.71</v>
      </c>
      <c r="Q386" s="74">
        <v>90.71</v>
      </c>
      <c r="R386" s="74">
        <v>90.71</v>
      </c>
      <c r="S386" s="74">
        <v>90.71</v>
      </c>
      <c r="T386" s="74">
        <v>90.71</v>
      </c>
      <c r="U386" s="74">
        <v>90.71</v>
      </c>
      <c r="V386" s="74">
        <v>90.71</v>
      </c>
      <c r="W386" s="74">
        <v>90.71</v>
      </c>
      <c r="X386" s="74">
        <v>90.71</v>
      </c>
      <c r="Y386" s="81">
        <v>90.71</v>
      </c>
    </row>
    <row r="387" spans="1:26" s="62" customFormat="1" ht="18.75" customHeight="1" outlineLevel="1" thickBot="1" x14ac:dyDescent="0.25">
      <c r="A387" s="161" t="s">
        <v>11</v>
      </c>
      <c r="B387" s="77">
        <v>2.496</v>
      </c>
      <c r="C387" s="75">
        <v>2.496</v>
      </c>
      <c r="D387" s="75">
        <v>2.496</v>
      </c>
      <c r="E387" s="75">
        <v>2.496</v>
      </c>
      <c r="F387" s="75">
        <v>2.496</v>
      </c>
      <c r="G387" s="75">
        <v>2.496</v>
      </c>
      <c r="H387" s="75">
        <v>2.496</v>
      </c>
      <c r="I387" s="75">
        <v>2.496</v>
      </c>
      <c r="J387" s="75">
        <v>2.496</v>
      </c>
      <c r="K387" s="75">
        <v>2.496</v>
      </c>
      <c r="L387" s="75">
        <v>2.496</v>
      </c>
      <c r="M387" s="75">
        <v>2.496</v>
      </c>
      <c r="N387" s="75">
        <v>2.496</v>
      </c>
      <c r="O387" s="75">
        <v>2.496</v>
      </c>
      <c r="P387" s="75">
        <v>2.496</v>
      </c>
      <c r="Q387" s="75">
        <v>2.496</v>
      </c>
      <c r="R387" s="75">
        <v>2.496</v>
      </c>
      <c r="S387" s="75">
        <v>2.496</v>
      </c>
      <c r="T387" s="75">
        <v>2.496</v>
      </c>
      <c r="U387" s="75">
        <v>2.496</v>
      </c>
      <c r="V387" s="75">
        <v>2.496</v>
      </c>
      <c r="W387" s="75">
        <v>2.496</v>
      </c>
      <c r="X387" s="75">
        <v>2.496</v>
      </c>
      <c r="Y387" s="82">
        <v>2.496</v>
      </c>
    </row>
    <row r="388" spans="1:26" ht="15" thickBot="1" x14ac:dyDescent="0.25">
      <c r="A388" s="85"/>
      <c r="Z388" s="146"/>
    </row>
    <row r="389" spans="1:26" s="62" customFormat="1" ht="30.75" customHeight="1" thickBot="1" x14ac:dyDescent="0.25">
      <c r="A389" s="389" t="s">
        <v>47</v>
      </c>
      <c r="B389" s="391" t="s">
        <v>90</v>
      </c>
      <c r="C389" s="392"/>
      <c r="D389" s="392"/>
      <c r="E389" s="392"/>
      <c r="F389" s="392"/>
      <c r="G389" s="392"/>
      <c r="H389" s="392"/>
      <c r="I389" s="392"/>
      <c r="J389" s="392"/>
      <c r="K389" s="392"/>
      <c r="L389" s="392"/>
      <c r="M389" s="392"/>
      <c r="N389" s="392"/>
      <c r="O389" s="392"/>
      <c r="P389" s="392"/>
      <c r="Q389" s="392"/>
      <c r="R389" s="392"/>
      <c r="S389" s="392"/>
      <c r="T389" s="392"/>
      <c r="U389" s="392"/>
      <c r="V389" s="392"/>
      <c r="W389" s="392"/>
      <c r="X389" s="392"/>
      <c r="Y389" s="393"/>
    </row>
    <row r="390" spans="1:26" s="62" customFormat="1" ht="39" customHeight="1" thickBot="1" x14ac:dyDescent="0.25">
      <c r="A390" s="390"/>
      <c r="B390" s="164" t="s">
        <v>46</v>
      </c>
      <c r="C390" s="165" t="s">
        <v>45</v>
      </c>
      <c r="D390" s="166" t="s">
        <v>44</v>
      </c>
      <c r="E390" s="165" t="s">
        <v>43</v>
      </c>
      <c r="F390" s="165" t="s">
        <v>42</v>
      </c>
      <c r="G390" s="165" t="s">
        <v>41</v>
      </c>
      <c r="H390" s="165" t="s">
        <v>40</v>
      </c>
      <c r="I390" s="165" t="s">
        <v>39</v>
      </c>
      <c r="J390" s="165" t="s">
        <v>38</v>
      </c>
      <c r="K390" s="167" t="s">
        <v>37</v>
      </c>
      <c r="L390" s="165" t="s">
        <v>36</v>
      </c>
      <c r="M390" s="168" t="s">
        <v>35</v>
      </c>
      <c r="N390" s="167" t="s">
        <v>34</v>
      </c>
      <c r="O390" s="165" t="s">
        <v>33</v>
      </c>
      <c r="P390" s="168" t="s">
        <v>32</v>
      </c>
      <c r="Q390" s="166" t="s">
        <v>31</v>
      </c>
      <c r="R390" s="165" t="s">
        <v>30</v>
      </c>
      <c r="S390" s="166" t="s">
        <v>29</v>
      </c>
      <c r="T390" s="165" t="s">
        <v>28</v>
      </c>
      <c r="U390" s="166" t="s">
        <v>27</v>
      </c>
      <c r="V390" s="165" t="s">
        <v>26</v>
      </c>
      <c r="W390" s="166" t="s">
        <v>25</v>
      </c>
      <c r="X390" s="165" t="s">
        <v>24</v>
      </c>
      <c r="Y390" s="169" t="s">
        <v>23</v>
      </c>
    </row>
    <row r="391" spans="1:26" s="108" customFormat="1" ht="18.75" customHeight="1" thickBot="1" x14ac:dyDescent="0.25">
      <c r="A391" s="113">
        <v>1</v>
      </c>
      <c r="B391" s="101">
        <f t="shared" ref="B391:Y391" si="93">SUM(B392:B394)</f>
        <v>1087.376</v>
      </c>
      <c r="C391" s="102">
        <f t="shared" si="93"/>
        <v>1091.5260000000001</v>
      </c>
      <c r="D391" s="102">
        <f t="shared" si="93"/>
        <v>1129.846</v>
      </c>
      <c r="E391" s="103">
        <f t="shared" si="93"/>
        <v>1135.816</v>
      </c>
      <c r="F391" s="103">
        <f t="shared" si="93"/>
        <v>1135.326</v>
      </c>
      <c r="G391" s="103">
        <f t="shared" si="93"/>
        <v>1138.7160000000001</v>
      </c>
      <c r="H391" s="103">
        <f t="shared" si="93"/>
        <v>1130.9560000000001</v>
      </c>
      <c r="I391" s="103">
        <f t="shared" si="93"/>
        <v>1132.5060000000001</v>
      </c>
      <c r="J391" s="103">
        <f t="shared" si="93"/>
        <v>1120.126</v>
      </c>
      <c r="K391" s="104">
        <f t="shared" si="93"/>
        <v>1123.096</v>
      </c>
      <c r="L391" s="103">
        <f t="shared" si="93"/>
        <v>1095.5160000000001</v>
      </c>
      <c r="M391" s="105">
        <f t="shared" si="93"/>
        <v>1096.9260000000002</v>
      </c>
      <c r="N391" s="104">
        <f t="shared" si="93"/>
        <v>1106.9760000000001</v>
      </c>
      <c r="O391" s="103">
        <f t="shared" si="93"/>
        <v>1099.9860000000001</v>
      </c>
      <c r="P391" s="105">
        <f t="shared" si="93"/>
        <v>1136.866</v>
      </c>
      <c r="Q391" s="106">
        <f t="shared" si="93"/>
        <v>1152.4460000000001</v>
      </c>
      <c r="R391" s="103">
        <f t="shared" si="93"/>
        <v>1150.836</v>
      </c>
      <c r="S391" s="106">
        <f t="shared" si="93"/>
        <v>1150.7060000000001</v>
      </c>
      <c r="T391" s="103">
        <f t="shared" si="93"/>
        <v>1097.9960000000001</v>
      </c>
      <c r="U391" s="102">
        <f t="shared" si="93"/>
        <v>1092.5060000000001</v>
      </c>
      <c r="V391" s="102">
        <f t="shared" si="93"/>
        <v>1083.1960000000001</v>
      </c>
      <c r="W391" s="102">
        <f t="shared" si="93"/>
        <v>1078.9760000000001</v>
      </c>
      <c r="X391" s="102">
        <f t="shared" si="93"/>
        <v>1068.5360000000001</v>
      </c>
      <c r="Y391" s="107">
        <f t="shared" si="93"/>
        <v>1079.866</v>
      </c>
    </row>
    <row r="392" spans="1:26" s="67" customFormat="1" ht="18.75" customHeight="1" outlineLevel="1" x14ac:dyDescent="0.2">
      <c r="A392" s="56" t="s">
        <v>8</v>
      </c>
      <c r="B392" s="70">
        <f>'март (3 цк)'!B485</f>
        <v>907.56</v>
      </c>
      <c r="C392" s="70">
        <f>'март (3 цк)'!C485</f>
        <v>911.71</v>
      </c>
      <c r="D392" s="70">
        <f>'март (3 цк)'!D485</f>
        <v>950.03</v>
      </c>
      <c r="E392" s="70">
        <f>'март (3 цк)'!E485</f>
        <v>956</v>
      </c>
      <c r="F392" s="70">
        <f>'март (3 цк)'!F485</f>
        <v>955.51</v>
      </c>
      <c r="G392" s="70">
        <f>'март (3 цк)'!G485</f>
        <v>958.9</v>
      </c>
      <c r="H392" s="70">
        <f>'март (3 цк)'!H485</f>
        <v>951.14</v>
      </c>
      <c r="I392" s="70">
        <f>'март (3 цк)'!I485</f>
        <v>952.69</v>
      </c>
      <c r="J392" s="70">
        <f>'март (3 цк)'!J485</f>
        <v>940.31</v>
      </c>
      <c r="K392" s="70">
        <f>'март (3 цк)'!K485</f>
        <v>943.28</v>
      </c>
      <c r="L392" s="70">
        <f>'март (3 цк)'!L485</f>
        <v>915.7</v>
      </c>
      <c r="M392" s="70">
        <f>'март (3 цк)'!M485</f>
        <v>917.11</v>
      </c>
      <c r="N392" s="70">
        <f>'март (3 цк)'!N485</f>
        <v>927.16</v>
      </c>
      <c r="O392" s="70">
        <f>'март (3 цк)'!O485</f>
        <v>920.17</v>
      </c>
      <c r="P392" s="70">
        <f>'март (3 цк)'!P485</f>
        <v>957.05</v>
      </c>
      <c r="Q392" s="70">
        <f>'март (3 цк)'!Q485</f>
        <v>972.63</v>
      </c>
      <c r="R392" s="70">
        <f>'март (3 цк)'!R485</f>
        <v>971.02</v>
      </c>
      <c r="S392" s="70">
        <f>'март (3 цк)'!S485</f>
        <v>970.89</v>
      </c>
      <c r="T392" s="70">
        <f>'март (3 цк)'!T485</f>
        <v>918.18</v>
      </c>
      <c r="U392" s="70">
        <f>'март (3 цк)'!U485</f>
        <v>912.69</v>
      </c>
      <c r="V392" s="70">
        <f>'март (3 цк)'!V485</f>
        <v>903.38</v>
      </c>
      <c r="W392" s="70">
        <f>'март (3 цк)'!W485</f>
        <v>899.16</v>
      </c>
      <c r="X392" s="70">
        <f>'март (3 цк)'!X485</f>
        <v>888.72</v>
      </c>
      <c r="Y392" s="70">
        <f>'март (3 цк)'!Y485</f>
        <v>900.05</v>
      </c>
    </row>
    <row r="393" spans="1:26" s="67" customFormat="1" ht="18.75" customHeight="1" outlineLevel="1" x14ac:dyDescent="0.2">
      <c r="A393" s="57" t="s">
        <v>9</v>
      </c>
      <c r="B393" s="76">
        <v>177.32</v>
      </c>
      <c r="C393" s="74">
        <v>177.32</v>
      </c>
      <c r="D393" s="74">
        <v>177.32</v>
      </c>
      <c r="E393" s="74">
        <v>177.32</v>
      </c>
      <c r="F393" s="74">
        <v>177.32</v>
      </c>
      <c r="G393" s="74">
        <v>177.32</v>
      </c>
      <c r="H393" s="74">
        <v>177.32</v>
      </c>
      <c r="I393" s="74">
        <v>177.32</v>
      </c>
      <c r="J393" s="74">
        <v>177.32</v>
      </c>
      <c r="K393" s="74">
        <v>177.32</v>
      </c>
      <c r="L393" s="74">
        <v>177.32</v>
      </c>
      <c r="M393" s="74">
        <v>177.32</v>
      </c>
      <c r="N393" s="74">
        <v>177.32</v>
      </c>
      <c r="O393" s="74">
        <v>177.32</v>
      </c>
      <c r="P393" s="74">
        <v>177.32</v>
      </c>
      <c r="Q393" s="74">
        <v>177.32</v>
      </c>
      <c r="R393" s="74">
        <v>177.32</v>
      </c>
      <c r="S393" s="74">
        <v>177.32</v>
      </c>
      <c r="T393" s="74">
        <v>177.32</v>
      </c>
      <c r="U393" s="74">
        <v>177.32</v>
      </c>
      <c r="V393" s="74">
        <v>177.32</v>
      </c>
      <c r="W393" s="74">
        <v>177.32</v>
      </c>
      <c r="X393" s="74">
        <v>177.32</v>
      </c>
      <c r="Y393" s="81">
        <v>177.32</v>
      </c>
    </row>
    <row r="394" spans="1:26" s="67" customFormat="1" ht="18.75" customHeight="1" outlineLevel="1" thickBot="1" x14ac:dyDescent="0.25">
      <c r="A394" s="147" t="s">
        <v>11</v>
      </c>
      <c r="B394" s="77">
        <v>2.496</v>
      </c>
      <c r="C394" s="75">
        <v>2.496</v>
      </c>
      <c r="D394" s="75">
        <v>2.496</v>
      </c>
      <c r="E394" s="75">
        <v>2.496</v>
      </c>
      <c r="F394" s="75">
        <v>2.496</v>
      </c>
      <c r="G394" s="75">
        <v>2.496</v>
      </c>
      <c r="H394" s="75">
        <v>2.496</v>
      </c>
      <c r="I394" s="75">
        <v>2.496</v>
      </c>
      <c r="J394" s="75">
        <v>2.496</v>
      </c>
      <c r="K394" s="75">
        <v>2.496</v>
      </c>
      <c r="L394" s="75">
        <v>2.496</v>
      </c>
      <c r="M394" s="75">
        <v>2.496</v>
      </c>
      <c r="N394" s="75">
        <v>2.496</v>
      </c>
      <c r="O394" s="75">
        <v>2.496</v>
      </c>
      <c r="P394" s="75">
        <v>2.496</v>
      </c>
      <c r="Q394" s="75">
        <v>2.496</v>
      </c>
      <c r="R394" s="75">
        <v>2.496</v>
      </c>
      <c r="S394" s="75">
        <v>2.496</v>
      </c>
      <c r="T394" s="75">
        <v>2.496</v>
      </c>
      <c r="U394" s="75">
        <v>2.496</v>
      </c>
      <c r="V394" s="75">
        <v>2.496</v>
      </c>
      <c r="W394" s="75">
        <v>2.496</v>
      </c>
      <c r="X394" s="75">
        <v>2.496</v>
      </c>
      <c r="Y394" s="82">
        <v>2.496</v>
      </c>
    </row>
    <row r="395" spans="1:26" s="62" customFormat="1" ht="18.75" customHeight="1" thickBot="1" x14ac:dyDescent="0.25">
      <c r="A395" s="112">
        <v>2</v>
      </c>
      <c r="B395" s="101">
        <f t="shared" ref="B395:Y395" si="94">SUM(B396:B398)</f>
        <v>1173.346</v>
      </c>
      <c r="C395" s="102">
        <f t="shared" si="94"/>
        <v>1181.3860000000002</v>
      </c>
      <c r="D395" s="102">
        <f t="shared" si="94"/>
        <v>1185.7560000000001</v>
      </c>
      <c r="E395" s="103">
        <f t="shared" si="94"/>
        <v>1210.596</v>
      </c>
      <c r="F395" s="103">
        <f t="shared" si="94"/>
        <v>1191.316</v>
      </c>
      <c r="G395" s="103">
        <f t="shared" si="94"/>
        <v>1238.646</v>
      </c>
      <c r="H395" s="103">
        <f t="shared" si="94"/>
        <v>1254.816</v>
      </c>
      <c r="I395" s="103">
        <f t="shared" si="94"/>
        <v>1226.636</v>
      </c>
      <c r="J395" s="103">
        <f t="shared" si="94"/>
        <v>1232.116</v>
      </c>
      <c r="K395" s="104">
        <f t="shared" si="94"/>
        <v>1184.866</v>
      </c>
      <c r="L395" s="103">
        <f t="shared" si="94"/>
        <v>1192.7760000000001</v>
      </c>
      <c r="M395" s="105">
        <f t="shared" si="94"/>
        <v>1197.7460000000001</v>
      </c>
      <c r="N395" s="104">
        <f t="shared" si="94"/>
        <v>1191.846</v>
      </c>
      <c r="O395" s="103">
        <f t="shared" si="94"/>
        <v>1214.366</v>
      </c>
      <c r="P395" s="105">
        <f t="shared" si="94"/>
        <v>1231.556</v>
      </c>
      <c r="Q395" s="106">
        <f t="shared" si="94"/>
        <v>1253.126</v>
      </c>
      <c r="R395" s="103">
        <f t="shared" si="94"/>
        <v>1245.116</v>
      </c>
      <c r="S395" s="106">
        <f t="shared" si="94"/>
        <v>1257.086</v>
      </c>
      <c r="T395" s="103">
        <f t="shared" si="94"/>
        <v>1217.116</v>
      </c>
      <c r="U395" s="102">
        <f t="shared" si="94"/>
        <v>1217.596</v>
      </c>
      <c r="V395" s="102">
        <f t="shared" si="94"/>
        <v>1210.376</v>
      </c>
      <c r="W395" s="102">
        <f t="shared" si="94"/>
        <v>1164.1860000000001</v>
      </c>
      <c r="X395" s="102">
        <f t="shared" si="94"/>
        <v>1225.7060000000001</v>
      </c>
      <c r="Y395" s="107">
        <f t="shared" si="94"/>
        <v>1223.866</v>
      </c>
    </row>
    <row r="396" spans="1:26" s="62" customFormat="1" ht="18.75" customHeight="1" outlineLevel="1" x14ac:dyDescent="0.2">
      <c r="A396" s="56" t="s">
        <v>8</v>
      </c>
      <c r="B396" s="70">
        <f>'март (3 цк)'!B490</f>
        <v>993.53</v>
      </c>
      <c r="C396" s="70">
        <f>'март (3 цк)'!C490</f>
        <v>1001.57</v>
      </c>
      <c r="D396" s="70">
        <f>'март (3 цк)'!D490</f>
        <v>1005.94</v>
      </c>
      <c r="E396" s="70">
        <f>'март (3 цк)'!E490</f>
        <v>1030.78</v>
      </c>
      <c r="F396" s="70">
        <f>'март (3 цк)'!F490</f>
        <v>1011.5</v>
      </c>
      <c r="G396" s="70">
        <f>'март (3 цк)'!G490</f>
        <v>1058.83</v>
      </c>
      <c r="H396" s="70">
        <f>'март (3 цк)'!H490</f>
        <v>1075</v>
      </c>
      <c r="I396" s="70">
        <f>'март (3 цк)'!I490</f>
        <v>1046.82</v>
      </c>
      <c r="J396" s="70">
        <f>'март (3 цк)'!J490</f>
        <v>1052.3</v>
      </c>
      <c r="K396" s="70">
        <f>'март (3 цк)'!K490</f>
        <v>1005.05</v>
      </c>
      <c r="L396" s="70">
        <f>'март (3 цк)'!L490</f>
        <v>1012.96</v>
      </c>
      <c r="M396" s="70">
        <f>'март (3 цк)'!M490</f>
        <v>1017.93</v>
      </c>
      <c r="N396" s="70">
        <f>'март (3 цк)'!N490</f>
        <v>1012.03</v>
      </c>
      <c r="O396" s="70">
        <f>'март (3 цк)'!O490</f>
        <v>1034.55</v>
      </c>
      <c r="P396" s="70">
        <f>'март (3 цк)'!P490</f>
        <v>1051.74</v>
      </c>
      <c r="Q396" s="70">
        <f>'март (3 цк)'!Q490</f>
        <v>1073.31</v>
      </c>
      <c r="R396" s="70">
        <f>'март (3 цк)'!R490</f>
        <v>1065.3</v>
      </c>
      <c r="S396" s="70">
        <f>'март (3 цк)'!S490</f>
        <v>1077.27</v>
      </c>
      <c r="T396" s="70">
        <f>'март (3 цк)'!T490</f>
        <v>1037.3</v>
      </c>
      <c r="U396" s="70">
        <f>'март (3 цк)'!U490</f>
        <v>1037.78</v>
      </c>
      <c r="V396" s="70">
        <f>'март (3 цк)'!V490</f>
        <v>1030.56</v>
      </c>
      <c r="W396" s="70">
        <f>'март (3 цк)'!W490</f>
        <v>984.37</v>
      </c>
      <c r="X396" s="70">
        <f>'март (3 цк)'!X490</f>
        <v>1045.8900000000001</v>
      </c>
      <c r="Y396" s="70">
        <f>'март (3 цк)'!Y490</f>
        <v>1044.05</v>
      </c>
    </row>
    <row r="397" spans="1:26" s="62" customFormat="1" ht="18.75" customHeight="1" outlineLevel="1" x14ac:dyDescent="0.2">
      <c r="A397" s="57" t="s">
        <v>9</v>
      </c>
      <c r="B397" s="76">
        <v>177.32</v>
      </c>
      <c r="C397" s="74">
        <v>177.32</v>
      </c>
      <c r="D397" s="74">
        <v>177.32</v>
      </c>
      <c r="E397" s="74">
        <v>177.32</v>
      </c>
      <c r="F397" s="74">
        <v>177.32</v>
      </c>
      <c r="G397" s="74">
        <v>177.32</v>
      </c>
      <c r="H397" s="74">
        <v>177.32</v>
      </c>
      <c r="I397" s="74">
        <v>177.32</v>
      </c>
      <c r="J397" s="74">
        <v>177.32</v>
      </c>
      <c r="K397" s="74">
        <v>177.32</v>
      </c>
      <c r="L397" s="74">
        <v>177.32</v>
      </c>
      <c r="M397" s="74">
        <v>177.32</v>
      </c>
      <c r="N397" s="74">
        <v>177.32</v>
      </c>
      <c r="O397" s="74">
        <v>177.32</v>
      </c>
      <c r="P397" s="74">
        <v>177.32</v>
      </c>
      <c r="Q397" s="74">
        <v>177.32</v>
      </c>
      <c r="R397" s="74">
        <v>177.32</v>
      </c>
      <c r="S397" s="74">
        <v>177.32</v>
      </c>
      <c r="T397" s="74">
        <v>177.32</v>
      </c>
      <c r="U397" s="74">
        <v>177.32</v>
      </c>
      <c r="V397" s="74">
        <v>177.32</v>
      </c>
      <c r="W397" s="74">
        <v>177.32</v>
      </c>
      <c r="X397" s="74">
        <v>177.32</v>
      </c>
      <c r="Y397" s="81">
        <v>177.32</v>
      </c>
    </row>
    <row r="398" spans="1:26" s="62" customFormat="1" ht="18.75" customHeight="1" outlineLevel="1" thickBot="1" x14ac:dyDescent="0.25">
      <c r="A398" s="147" t="s">
        <v>11</v>
      </c>
      <c r="B398" s="77">
        <v>2.496</v>
      </c>
      <c r="C398" s="75">
        <v>2.496</v>
      </c>
      <c r="D398" s="75">
        <v>2.496</v>
      </c>
      <c r="E398" s="75">
        <v>2.496</v>
      </c>
      <c r="F398" s="75">
        <v>2.496</v>
      </c>
      <c r="G398" s="75">
        <v>2.496</v>
      </c>
      <c r="H398" s="75">
        <v>2.496</v>
      </c>
      <c r="I398" s="75">
        <v>2.496</v>
      </c>
      <c r="J398" s="75">
        <v>2.496</v>
      </c>
      <c r="K398" s="75">
        <v>2.496</v>
      </c>
      <c r="L398" s="75">
        <v>2.496</v>
      </c>
      <c r="M398" s="75">
        <v>2.496</v>
      </c>
      <c r="N398" s="75">
        <v>2.496</v>
      </c>
      <c r="O398" s="75">
        <v>2.496</v>
      </c>
      <c r="P398" s="75">
        <v>2.496</v>
      </c>
      <c r="Q398" s="75">
        <v>2.496</v>
      </c>
      <c r="R398" s="75">
        <v>2.496</v>
      </c>
      <c r="S398" s="75">
        <v>2.496</v>
      </c>
      <c r="T398" s="75">
        <v>2.496</v>
      </c>
      <c r="U398" s="75">
        <v>2.496</v>
      </c>
      <c r="V398" s="75">
        <v>2.496</v>
      </c>
      <c r="W398" s="75">
        <v>2.496</v>
      </c>
      <c r="X398" s="75">
        <v>2.496</v>
      </c>
      <c r="Y398" s="82">
        <v>2.496</v>
      </c>
    </row>
    <row r="399" spans="1:26" s="62" customFormat="1" ht="18.75" customHeight="1" thickBot="1" x14ac:dyDescent="0.25">
      <c r="A399" s="109">
        <v>3</v>
      </c>
      <c r="B399" s="101">
        <f t="shared" ref="B399:Y399" si="95">SUM(B400:B402)</f>
        <v>1087.4060000000002</v>
      </c>
      <c r="C399" s="102">
        <f t="shared" si="95"/>
        <v>1084.2860000000001</v>
      </c>
      <c r="D399" s="102">
        <f t="shared" si="95"/>
        <v>1079.356</v>
      </c>
      <c r="E399" s="103">
        <f t="shared" si="95"/>
        <v>1084.8960000000002</v>
      </c>
      <c r="F399" s="103">
        <f t="shared" si="95"/>
        <v>1081.7060000000001</v>
      </c>
      <c r="G399" s="103">
        <f t="shared" si="95"/>
        <v>1093.086</v>
      </c>
      <c r="H399" s="103">
        <f t="shared" si="95"/>
        <v>1098.106</v>
      </c>
      <c r="I399" s="103">
        <f t="shared" si="95"/>
        <v>1090.056</v>
      </c>
      <c r="J399" s="103">
        <f t="shared" si="95"/>
        <v>1082.046</v>
      </c>
      <c r="K399" s="104">
        <f t="shared" si="95"/>
        <v>1081.046</v>
      </c>
      <c r="L399" s="103">
        <f t="shared" si="95"/>
        <v>1075.4260000000002</v>
      </c>
      <c r="M399" s="105">
        <f t="shared" si="95"/>
        <v>1078.9960000000001</v>
      </c>
      <c r="N399" s="104">
        <f t="shared" si="95"/>
        <v>1073.106</v>
      </c>
      <c r="O399" s="103">
        <f t="shared" si="95"/>
        <v>1077.9360000000001</v>
      </c>
      <c r="P399" s="105">
        <f t="shared" si="95"/>
        <v>1089.2360000000001</v>
      </c>
      <c r="Q399" s="106">
        <f t="shared" si="95"/>
        <v>1090.2460000000001</v>
      </c>
      <c r="R399" s="103">
        <f t="shared" si="95"/>
        <v>1095.1560000000002</v>
      </c>
      <c r="S399" s="106">
        <f t="shared" si="95"/>
        <v>1100.1660000000002</v>
      </c>
      <c r="T399" s="103">
        <f t="shared" si="95"/>
        <v>1082.106</v>
      </c>
      <c r="U399" s="102">
        <f t="shared" si="95"/>
        <v>1082.2760000000001</v>
      </c>
      <c r="V399" s="102">
        <f t="shared" si="95"/>
        <v>1075.9860000000001</v>
      </c>
      <c r="W399" s="102">
        <f t="shared" si="95"/>
        <v>1075.6360000000002</v>
      </c>
      <c r="X399" s="102">
        <f t="shared" si="95"/>
        <v>1066.3860000000002</v>
      </c>
      <c r="Y399" s="107">
        <f t="shared" si="95"/>
        <v>939.24599999999998</v>
      </c>
    </row>
    <row r="400" spans="1:26" s="62" customFormat="1" ht="18.75" customHeight="1" outlineLevel="1" x14ac:dyDescent="0.2">
      <c r="A400" s="56" t="s">
        <v>8</v>
      </c>
      <c r="B400" s="70">
        <f>'март (3 цк)'!B495</f>
        <v>907.59</v>
      </c>
      <c r="C400" s="70">
        <f>'март (3 цк)'!C495</f>
        <v>904.47</v>
      </c>
      <c r="D400" s="70">
        <f>'март (3 цк)'!D495</f>
        <v>899.54</v>
      </c>
      <c r="E400" s="70">
        <f>'март (3 цк)'!E495</f>
        <v>905.08</v>
      </c>
      <c r="F400" s="70">
        <f>'март (3 цк)'!F495</f>
        <v>901.89</v>
      </c>
      <c r="G400" s="70">
        <f>'март (3 цк)'!G495</f>
        <v>913.27</v>
      </c>
      <c r="H400" s="70">
        <f>'март (3 цк)'!H495</f>
        <v>918.29</v>
      </c>
      <c r="I400" s="70">
        <f>'март (3 цк)'!I495</f>
        <v>910.24</v>
      </c>
      <c r="J400" s="70">
        <f>'март (3 цк)'!J495</f>
        <v>902.23</v>
      </c>
      <c r="K400" s="70">
        <f>'март (3 цк)'!K495</f>
        <v>901.23</v>
      </c>
      <c r="L400" s="70">
        <f>'март (3 цк)'!L495</f>
        <v>895.61</v>
      </c>
      <c r="M400" s="70">
        <f>'март (3 цк)'!M495</f>
        <v>899.18</v>
      </c>
      <c r="N400" s="70">
        <f>'март (3 цк)'!N495</f>
        <v>893.29</v>
      </c>
      <c r="O400" s="70">
        <f>'март (3 цк)'!O495</f>
        <v>898.12</v>
      </c>
      <c r="P400" s="70">
        <f>'март (3 цк)'!P495</f>
        <v>909.42</v>
      </c>
      <c r="Q400" s="70">
        <f>'март (3 цк)'!Q495</f>
        <v>910.43</v>
      </c>
      <c r="R400" s="70">
        <f>'март (3 цк)'!R495</f>
        <v>915.34</v>
      </c>
      <c r="S400" s="70">
        <f>'март (3 цк)'!S495</f>
        <v>920.35</v>
      </c>
      <c r="T400" s="70">
        <f>'март (3 цк)'!T495</f>
        <v>902.29</v>
      </c>
      <c r="U400" s="70">
        <f>'март (3 цк)'!U495</f>
        <v>902.46</v>
      </c>
      <c r="V400" s="70">
        <f>'март (3 цк)'!V495</f>
        <v>896.17</v>
      </c>
      <c r="W400" s="70">
        <f>'март (3 цк)'!W495</f>
        <v>895.82</v>
      </c>
      <c r="X400" s="70">
        <f>'март (3 цк)'!X495</f>
        <v>886.57</v>
      </c>
      <c r="Y400" s="79">
        <v>759.43</v>
      </c>
    </row>
    <row r="401" spans="1:25" s="62" customFormat="1" ht="18.75" customHeight="1" outlineLevel="1" x14ac:dyDescent="0.2">
      <c r="A401" s="57" t="s">
        <v>9</v>
      </c>
      <c r="B401" s="76">
        <v>177.32</v>
      </c>
      <c r="C401" s="74">
        <v>177.32</v>
      </c>
      <c r="D401" s="74">
        <v>177.32</v>
      </c>
      <c r="E401" s="74">
        <v>177.32</v>
      </c>
      <c r="F401" s="74">
        <v>177.32</v>
      </c>
      <c r="G401" s="74">
        <v>177.32</v>
      </c>
      <c r="H401" s="74">
        <v>177.32</v>
      </c>
      <c r="I401" s="74">
        <v>177.32</v>
      </c>
      <c r="J401" s="74">
        <v>177.32</v>
      </c>
      <c r="K401" s="74">
        <v>177.32</v>
      </c>
      <c r="L401" s="74">
        <v>177.32</v>
      </c>
      <c r="M401" s="74">
        <v>177.32</v>
      </c>
      <c r="N401" s="74">
        <v>177.32</v>
      </c>
      <c r="O401" s="74">
        <v>177.32</v>
      </c>
      <c r="P401" s="74">
        <v>177.32</v>
      </c>
      <c r="Q401" s="74">
        <v>177.32</v>
      </c>
      <c r="R401" s="74">
        <v>177.32</v>
      </c>
      <c r="S401" s="74">
        <v>177.32</v>
      </c>
      <c r="T401" s="74">
        <v>177.32</v>
      </c>
      <c r="U401" s="74">
        <v>177.32</v>
      </c>
      <c r="V401" s="74">
        <v>177.32</v>
      </c>
      <c r="W401" s="74">
        <v>177.32</v>
      </c>
      <c r="X401" s="74">
        <v>177.32</v>
      </c>
      <c r="Y401" s="81">
        <v>177.32</v>
      </c>
    </row>
    <row r="402" spans="1:25" s="62" customFormat="1" ht="18.75" customHeight="1" outlineLevel="1" thickBot="1" x14ac:dyDescent="0.25">
      <c r="A402" s="147" t="s">
        <v>11</v>
      </c>
      <c r="B402" s="77">
        <v>2.496</v>
      </c>
      <c r="C402" s="75">
        <v>2.496</v>
      </c>
      <c r="D402" s="75">
        <v>2.496</v>
      </c>
      <c r="E402" s="75">
        <v>2.496</v>
      </c>
      <c r="F402" s="75">
        <v>2.496</v>
      </c>
      <c r="G402" s="75">
        <v>2.496</v>
      </c>
      <c r="H402" s="75">
        <v>2.496</v>
      </c>
      <c r="I402" s="75">
        <v>2.496</v>
      </c>
      <c r="J402" s="75">
        <v>2.496</v>
      </c>
      <c r="K402" s="75">
        <v>2.496</v>
      </c>
      <c r="L402" s="75">
        <v>2.496</v>
      </c>
      <c r="M402" s="75">
        <v>2.496</v>
      </c>
      <c r="N402" s="75">
        <v>2.496</v>
      </c>
      <c r="O402" s="75">
        <v>2.496</v>
      </c>
      <c r="P402" s="75">
        <v>2.496</v>
      </c>
      <c r="Q402" s="75">
        <v>2.496</v>
      </c>
      <c r="R402" s="75">
        <v>2.496</v>
      </c>
      <c r="S402" s="75">
        <v>2.496</v>
      </c>
      <c r="T402" s="75">
        <v>2.496</v>
      </c>
      <c r="U402" s="75">
        <v>2.496</v>
      </c>
      <c r="V402" s="75">
        <v>2.496</v>
      </c>
      <c r="W402" s="75">
        <v>2.496</v>
      </c>
      <c r="X402" s="75">
        <v>2.496</v>
      </c>
      <c r="Y402" s="82">
        <v>2.496</v>
      </c>
    </row>
    <row r="403" spans="1:25" s="62" customFormat="1" ht="18.75" customHeight="1" thickBot="1" x14ac:dyDescent="0.25">
      <c r="A403" s="130">
        <v>4</v>
      </c>
      <c r="B403" s="101">
        <f t="shared" ref="B403:Y403" si="96">SUM(B404:B406)</f>
        <v>1099.616</v>
      </c>
      <c r="C403" s="102">
        <f t="shared" si="96"/>
        <v>1115.4860000000001</v>
      </c>
      <c r="D403" s="102">
        <f t="shared" si="96"/>
        <v>1094.1660000000002</v>
      </c>
      <c r="E403" s="103">
        <f t="shared" si="96"/>
        <v>1105.7860000000001</v>
      </c>
      <c r="F403" s="103">
        <f t="shared" si="96"/>
        <v>1104.626</v>
      </c>
      <c r="G403" s="103">
        <f t="shared" si="96"/>
        <v>1108.096</v>
      </c>
      <c r="H403" s="103">
        <f t="shared" si="96"/>
        <v>1111.6760000000002</v>
      </c>
      <c r="I403" s="103">
        <f t="shared" si="96"/>
        <v>1101.046</v>
      </c>
      <c r="J403" s="103">
        <f t="shared" si="96"/>
        <v>1113.126</v>
      </c>
      <c r="K403" s="104">
        <f t="shared" si="96"/>
        <v>1108.7760000000001</v>
      </c>
      <c r="L403" s="103">
        <f t="shared" si="96"/>
        <v>1088.7060000000001</v>
      </c>
      <c r="M403" s="105">
        <f t="shared" si="96"/>
        <v>1093.3960000000002</v>
      </c>
      <c r="N403" s="104">
        <f t="shared" si="96"/>
        <v>1118.9260000000002</v>
      </c>
      <c r="O403" s="103">
        <f t="shared" si="96"/>
        <v>1115.576</v>
      </c>
      <c r="P403" s="105">
        <f t="shared" si="96"/>
        <v>1114.8960000000002</v>
      </c>
      <c r="Q403" s="106">
        <f t="shared" si="96"/>
        <v>1134.0260000000001</v>
      </c>
      <c r="R403" s="103">
        <f t="shared" si="96"/>
        <v>1126.5260000000001</v>
      </c>
      <c r="S403" s="106">
        <f t="shared" si="96"/>
        <v>1131.1460000000002</v>
      </c>
      <c r="T403" s="103">
        <f t="shared" si="96"/>
        <v>1118.826</v>
      </c>
      <c r="U403" s="102">
        <f t="shared" si="96"/>
        <v>1116.2360000000001</v>
      </c>
      <c r="V403" s="102">
        <f t="shared" si="96"/>
        <v>1111.356</v>
      </c>
      <c r="W403" s="102">
        <f t="shared" si="96"/>
        <v>1116.856</v>
      </c>
      <c r="X403" s="102">
        <f t="shared" si="96"/>
        <v>1110.2160000000001</v>
      </c>
      <c r="Y403" s="107">
        <f t="shared" si="96"/>
        <v>1106.546</v>
      </c>
    </row>
    <row r="404" spans="1:25" s="62" customFormat="1" ht="18.75" customHeight="1" outlineLevel="1" x14ac:dyDescent="0.2">
      <c r="A404" s="58" t="s">
        <v>8</v>
      </c>
      <c r="B404" s="70">
        <f>'март (3 цк)'!B500</f>
        <v>919.8</v>
      </c>
      <c r="C404" s="70">
        <f>'март (3 цк)'!C500</f>
        <v>935.67</v>
      </c>
      <c r="D404" s="70">
        <f>'март (3 цк)'!D500</f>
        <v>914.35</v>
      </c>
      <c r="E404" s="70">
        <f>'март (3 цк)'!E500</f>
        <v>925.97</v>
      </c>
      <c r="F404" s="70">
        <f>'март (3 цк)'!F500</f>
        <v>924.81</v>
      </c>
      <c r="G404" s="70">
        <f>'март (3 цк)'!G500</f>
        <v>928.28</v>
      </c>
      <c r="H404" s="70">
        <f>'март (3 цк)'!H500</f>
        <v>931.86</v>
      </c>
      <c r="I404" s="70">
        <f>'март (3 цк)'!I500</f>
        <v>921.23</v>
      </c>
      <c r="J404" s="70">
        <f>'март (3 цк)'!J500</f>
        <v>933.31</v>
      </c>
      <c r="K404" s="70">
        <f>'март (3 цк)'!K500</f>
        <v>928.96</v>
      </c>
      <c r="L404" s="70">
        <f>'март (3 цк)'!L500</f>
        <v>908.89</v>
      </c>
      <c r="M404" s="70">
        <f>'март (3 цк)'!M500</f>
        <v>913.58</v>
      </c>
      <c r="N404" s="70">
        <f>'март (3 цк)'!N500</f>
        <v>939.11</v>
      </c>
      <c r="O404" s="70">
        <f>'март (3 цк)'!O500</f>
        <v>935.76</v>
      </c>
      <c r="P404" s="70">
        <f>'март (3 цк)'!P500</f>
        <v>935.08</v>
      </c>
      <c r="Q404" s="70">
        <f>'март (3 цк)'!Q500</f>
        <v>954.21</v>
      </c>
      <c r="R404" s="70">
        <f>'март (3 цк)'!R500</f>
        <v>946.71</v>
      </c>
      <c r="S404" s="70">
        <f>'март (3 цк)'!S500</f>
        <v>951.33</v>
      </c>
      <c r="T404" s="70">
        <f>'март (3 цк)'!T500</f>
        <v>939.01</v>
      </c>
      <c r="U404" s="70">
        <f>'март (3 цк)'!U500</f>
        <v>936.42</v>
      </c>
      <c r="V404" s="70">
        <f>'март (3 цк)'!V500</f>
        <v>931.54</v>
      </c>
      <c r="W404" s="70">
        <f>'март (3 цк)'!W500</f>
        <v>937.04</v>
      </c>
      <c r="X404" s="70">
        <f>'март (3 цк)'!X500</f>
        <v>930.4</v>
      </c>
      <c r="Y404" s="70">
        <f>'март (3 цк)'!Y500</f>
        <v>926.73</v>
      </c>
    </row>
    <row r="405" spans="1:25" s="62" customFormat="1" ht="18.75" customHeight="1" outlineLevel="1" x14ac:dyDescent="0.2">
      <c r="A405" s="57" t="s">
        <v>9</v>
      </c>
      <c r="B405" s="76">
        <v>177.32</v>
      </c>
      <c r="C405" s="74">
        <v>177.32</v>
      </c>
      <c r="D405" s="74">
        <v>177.32</v>
      </c>
      <c r="E405" s="74">
        <v>177.32</v>
      </c>
      <c r="F405" s="74">
        <v>177.32</v>
      </c>
      <c r="G405" s="74">
        <v>177.32</v>
      </c>
      <c r="H405" s="74">
        <v>177.32</v>
      </c>
      <c r="I405" s="74">
        <v>177.32</v>
      </c>
      <c r="J405" s="74">
        <v>177.32</v>
      </c>
      <c r="K405" s="74">
        <v>177.32</v>
      </c>
      <c r="L405" s="74">
        <v>177.32</v>
      </c>
      <c r="M405" s="74">
        <v>177.32</v>
      </c>
      <c r="N405" s="74">
        <v>177.32</v>
      </c>
      <c r="O405" s="74">
        <v>177.32</v>
      </c>
      <c r="P405" s="74">
        <v>177.32</v>
      </c>
      <c r="Q405" s="74">
        <v>177.32</v>
      </c>
      <c r="R405" s="74">
        <v>177.32</v>
      </c>
      <c r="S405" s="74">
        <v>177.32</v>
      </c>
      <c r="T405" s="74">
        <v>177.32</v>
      </c>
      <c r="U405" s="74">
        <v>177.32</v>
      </c>
      <c r="V405" s="74">
        <v>177.32</v>
      </c>
      <c r="W405" s="74">
        <v>177.32</v>
      </c>
      <c r="X405" s="74">
        <v>177.32</v>
      </c>
      <c r="Y405" s="81">
        <v>177.32</v>
      </c>
    </row>
    <row r="406" spans="1:25" s="62" customFormat="1" ht="18.75" customHeight="1" outlineLevel="1" thickBot="1" x14ac:dyDescent="0.25">
      <c r="A406" s="147" t="s">
        <v>11</v>
      </c>
      <c r="B406" s="77">
        <v>2.496</v>
      </c>
      <c r="C406" s="75">
        <v>2.496</v>
      </c>
      <c r="D406" s="75">
        <v>2.496</v>
      </c>
      <c r="E406" s="75">
        <v>2.496</v>
      </c>
      <c r="F406" s="75">
        <v>2.496</v>
      </c>
      <c r="G406" s="75">
        <v>2.496</v>
      </c>
      <c r="H406" s="75">
        <v>2.496</v>
      </c>
      <c r="I406" s="75">
        <v>2.496</v>
      </c>
      <c r="J406" s="75">
        <v>2.496</v>
      </c>
      <c r="K406" s="75">
        <v>2.496</v>
      </c>
      <c r="L406" s="75">
        <v>2.496</v>
      </c>
      <c r="M406" s="75">
        <v>2.496</v>
      </c>
      <c r="N406" s="75">
        <v>2.496</v>
      </c>
      <c r="O406" s="75">
        <v>2.496</v>
      </c>
      <c r="P406" s="75">
        <v>2.496</v>
      </c>
      <c r="Q406" s="75">
        <v>2.496</v>
      </c>
      <c r="R406" s="75">
        <v>2.496</v>
      </c>
      <c r="S406" s="75">
        <v>2.496</v>
      </c>
      <c r="T406" s="75">
        <v>2.496</v>
      </c>
      <c r="U406" s="75">
        <v>2.496</v>
      </c>
      <c r="V406" s="75">
        <v>2.496</v>
      </c>
      <c r="W406" s="75">
        <v>2.496</v>
      </c>
      <c r="X406" s="75">
        <v>2.496</v>
      </c>
      <c r="Y406" s="82">
        <v>2.496</v>
      </c>
    </row>
    <row r="407" spans="1:25" s="62" customFormat="1" ht="18.75" customHeight="1" thickBot="1" x14ac:dyDescent="0.25">
      <c r="A407" s="109">
        <v>5</v>
      </c>
      <c r="B407" s="101">
        <f t="shared" ref="B407:Y407" si="97">SUM(B408:B410)</f>
        <v>1130.4560000000001</v>
      </c>
      <c r="C407" s="102">
        <f t="shared" si="97"/>
        <v>1129.9560000000001</v>
      </c>
      <c r="D407" s="102">
        <f t="shared" si="97"/>
        <v>1127.346</v>
      </c>
      <c r="E407" s="103">
        <f t="shared" si="97"/>
        <v>1142.2660000000001</v>
      </c>
      <c r="F407" s="103">
        <f t="shared" si="97"/>
        <v>1126.1860000000001</v>
      </c>
      <c r="G407" s="103">
        <f t="shared" si="97"/>
        <v>1137.4760000000001</v>
      </c>
      <c r="H407" s="103">
        <f t="shared" si="97"/>
        <v>1137.9760000000001</v>
      </c>
      <c r="I407" s="103">
        <f t="shared" si="97"/>
        <v>1127.4860000000001</v>
      </c>
      <c r="J407" s="103">
        <f t="shared" si="97"/>
        <v>1132.376</v>
      </c>
      <c r="K407" s="104">
        <f t="shared" si="97"/>
        <v>1126.6860000000001</v>
      </c>
      <c r="L407" s="103">
        <f t="shared" si="97"/>
        <v>1122.056</v>
      </c>
      <c r="M407" s="105">
        <f t="shared" si="97"/>
        <v>1125.7460000000001</v>
      </c>
      <c r="N407" s="104">
        <f t="shared" si="97"/>
        <v>1135.4760000000001</v>
      </c>
      <c r="O407" s="103">
        <f t="shared" si="97"/>
        <v>1128.2460000000001</v>
      </c>
      <c r="P407" s="105">
        <f t="shared" si="97"/>
        <v>1131.806</v>
      </c>
      <c r="Q407" s="106">
        <f t="shared" si="97"/>
        <v>1152.096</v>
      </c>
      <c r="R407" s="103">
        <f t="shared" si="97"/>
        <v>1148.316</v>
      </c>
      <c r="S407" s="106">
        <f t="shared" si="97"/>
        <v>1150.2460000000001</v>
      </c>
      <c r="T407" s="103">
        <f t="shared" si="97"/>
        <v>1141.326</v>
      </c>
      <c r="U407" s="102">
        <f t="shared" si="97"/>
        <v>1130.606</v>
      </c>
      <c r="V407" s="102">
        <f t="shared" si="97"/>
        <v>1109.4660000000001</v>
      </c>
      <c r="W407" s="102">
        <f t="shared" si="97"/>
        <v>1120.3960000000002</v>
      </c>
      <c r="X407" s="102">
        <f t="shared" si="97"/>
        <v>1110.0360000000001</v>
      </c>
      <c r="Y407" s="107">
        <f t="shared" si="97"/>
        <v>1109.7560000000001</v>
      </c>
    </row>
    <row r="408" spans="1:25" s="62" customFormat="1" ht="18.75" customHeight="1" outlineLevel="1" x14ac:dyDescent="0.2">
      <c r="A408" s="56" t="s">
        <v>8</v>
      </c>
      <c r="B408" s="70">
        <f>'март (3 цк)'!B505</f>
        <v>950.64</v>
      </c>
      <c r="C408" s="70">
        <f>'март (3 цк)'!C505</f>
        <v>950.14</v>
      </c>
      <c r="D408" s="70">
        <f>'март (3 цк)'!D505</f>
        <v>947.53</v>
      </c>
      <c r="E408" s="70">
        <f>'март (3 цк)'!E505</f>
        <v>962.45</v>
      </c>
      <c r="F408" s="70">
        <f>'март (3 цк)'!F505</f>
        <v>946.37</v>
      </c>
      <c r="G408" s="70">
        <f>'март (3 цк)'!G505</f>
        <v>957.66</v>
      </c>
      <c r="H408" s="70">
        <f>'март (3 цк)'!H505</f>
        <v>958.16</v>
      </c>
      <c r="I408" s="70">
        <f>'март (3 цк)'!I505</f>
        <v>947.67</v>
      </c>
      <c r="J408" s="70">
        <f>'март (3 цк)'!J505</f>
        <v>952.56</v>
      </c>
      <c r="K408" s="70">
        <f>'март (3 цк)'!K505</f>
        <v>946.87</v>
      </c>
      <c r="L408" s="70">
        <f>'март (3 цк)'!L505</f>
        <v>942.24</v>
      </c>
      <c r="M408" s="70">
        <f>'март (3 цк)'!M505</f>
        <v>945.93</v>
      </c>
      <c r="N408" s="70">
        <f>'март (3 цк)'!N505</f>
        <v>955.66</v>
      </c>
      <c r="O408" s="70">
        <f>'март (3 цк)'!O505</f>
        <v>948.43</v>
      </c>
      <c r="P408" s="70">
        <f>'март (3 цк)'!P505</f>
        <v>951.99</v>
      </c>
      <c r="Q408" s="70">
        <f>'март (3 цк)'!Q505</f>
        <v>972.28</v>
      </c>
      <c r="R408" s="70">
        <f>'март (3 цк)'!R505</f>
        <v>968.5</v>
      </c>
      <c r="S408" s="70">
        <f>'март (3 цк)'!S505</f>
        <v>970.43</v>
      </c>
      <c r="T408" s="70">
        <f>'март (3 цк)'!T505</f>
        <v>961.51</v>
      </c>
      <c r="U408" s="70">
        <f>'март (3 цк)'!U505</f>
        <v>950.79</v>
      </c>
      <c r="V408" s="70">
        <f>'март (3 цк)'!V505</f>
        <v>929.65</v>
      </c>
      <c r="W408" s="70">
        <f>'март (3 цк)'!W505</f>
        <v>940.58</v>
      </c>
      <c r="X408" s="70">
        <f>'март (3 цк)'!X505</f>
        <v>930.22</v>
      </c>
      <c r="Y408" s="70">
        <f>'март (3 цк)'!Y505</f>
        <v>929.94</v>
      </c>
    </row>
    <row r="409" spans="1:25" s="62" customFormat="1" ht="18.75" customHeight="1" outlineLevel="1" x14ac:dyDescent="0.2">
      <c r="A409" s="57" t="s">
        <v>9</v>
      </c>
      <c r="B409" s="76">
        <v>177.32</v>
      </c>
      <c r="C409" s="74">
        <v>177.32</v>
      </c>
      <c r="D409" s="74">
        <v>177.32</v>
      </c>
      <c r="E409" s="74">
        <v>177.32</v>
      </c>
      <c r="F409" s="74">
        <v>177.32</v>
      </c>
      <c r="G409" s="74">
        <v>177.32</v>
      </c>
      <c r="H409" s="74">
        <v>177.32</v>
      </c>
      <c r="I409" s="74">
        <v>177.32</v>
      </c>
      <c r="J409" s="74">
        <v>177.32</v>
      </c>
      <c r="K409" s="74">
        <v>177.32</v>
      </c>
      <c r="L409" s="74">
        <v>177.32</v>
      </c>
      <c r="M409" s="74">
        <v>177.32</v>
      </c>
      <c r="N409" s="74">
        <v>177.32</v>
      </c>
      <c r="O409" s="74">
        <v>177.32</v>
      </c>
      <c r="P409" s="74">
        <v>177.32</v>
      </c>
      <c r="Q409" s="74">
        <v>177.32</v>
      </c>
      <c r="R409" s="74">
        <v>177.32</v>
      </c>
      <c r="S409" s="74">
        <v>177.32</v>
      </c>
      <c r="T409" s="74">
        <v>177.32</v>
      </c>
      <c r="U409" s="74">
        <v>177.32</v>
      </c>
      <c r="V409" s="74">
        <v>177.32</v>
      </c>
      <c r="W409" s="74">
        <v>177.32</v>
      </c>
      <c r="X409" s="74">
        <v>177.32</v>
      </c>
      <c r="Y409" s="81">
        <v>177.32</v>
      </c>
    </row>
    <row r="410" spans="1:25" s="62" customFormat="1" ht="18.75" customHeight="1" outlineLevel="1" thickBot="1" x14ac:dyDescent="0.25">
      <c r="A410" s="147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thickBot="1" x14ac:dyDescent="0.25">
      <c r="A411" s="112">
        <v>6</v>
      </c>
      <c r="B411" s="101">
        <f t="shared" ref="B411:Y411" si="98">SUM(B412:B414)</f>
        <v>1078.4760000000001</v>
      </c>
      <c r="C411" s="102">
        <f t="shared" si="98"/>
        <v>1084.586</v>
      </c>
      <c r="D411" s="102">
        <f t="shared" si="98"/>
        <v>1087.866</v>
      </c>
      <c r="E411" s="103">
        <f t="shared" si="98"/>
        <v>1102.2260000000001</v>
      </c>
      <c r="F411" s="103">
        <f t="shared" si="98"/>
        <v>1097.9060000000002</v>
      </c>
      <c r="G411" s="103">
        <f t="shared" si="98"/>
        <v>1101.4860000000001</v>
      </c>
      <c r="H411" s="103">
        <f t="shared" si="98"/>
        <v>1103.566</v>
      </c>
      <c r="I411" s="103">
        <f t="shared" si="98"/>
        <v>1096.336</v>
      </c>
      <c r="J411" s="103">
        <f t="shared" si="98"/>
        <v>1098.7360000000001</v>
      </c>
      <c r="K411" s="104">
        <f t="shared" si="98"/>
        <v>1094.5060000000001</v>
      </c>
      <c r="L411" s="103">
        <f t="shared" si="98"/>
        <v>1088.2560000000001</v>
      </c>
      <c r="M411" s="105">
        <f t="shared" si="98"/>
        <v>1082.6960000000001</v>
      </c>
      <c r="N411" s="104">
        <f t="shared" si="98"/>
        <v>1079.9260000000002</v>
      </c>
      <c r="O411" s="103">
        <f t="shared" si="98"/>
        <v>1075.9960000000001</v>
      </c>
      <c r="P411" s="105">
        <f t="shared" si="98"/>
        <v>1084.7160000000001</v>
      </c>
      <c r="Q411" s="106">
        <f t="shared" si="98"/>
        <v>1136.086</v>
      </c>
      <c r="R411" s="103">
        <f t="shared" si="98"/>
        <v>1109.7360000000001</v>
      </c>
      <c r="S411" s="106">
        <f t="shared" si="98"/>
        <v>1107.7460000000001</v>
      </c>
      <c r="T411" s="103">
        <f t="shared" si="98"/>
        <v>1096.1460000000002</v>
      </c>
      <c r="U411" s="102">
        <f t="shared" si="98"/>
        <v>1086.296</v>
      </c>
      <c r="V411" s="102">
        <f t="shared" si="98"/>
        <v>1079.346</v>
      </c>
      <c r="W411" s="102">
        <f t="shared" si="98"/>
        <v>1088.5260000000001</v>
      </c>
      <c r="X411" s="102">
        <f t="shared" si="98"/>
        <v>1082.616</v>
      </c>
      <c r="Y411" s="107">
        <f t="shared" si="98"/>
        <v>1078.826</v>
      </c>
    </row>
    <row r="412" spans="1:25" s="62" customFormat="1" ht="18.75" customHeight="1" outlineLevel="1" x14ac:dyDescent="0.2">
      <c r="A412" s="56" t="s">
        <v>8</v>
      </c>
      <c r="B412" s="70">
        <f>'март (3 цк)'!B510</f>
        <v>898.66</v>
      </c>
      <c r="C412" s="70">
        <f>'март (3 цк)'!C510</f>
        <v>904.77</v>
      </c>
      <c r="D412" s="70">
        <f>'март (3 цк)'!D510</f>
        <v>908.05</v>
      </c>
      <c r="E412" s="70">
        <f>'март (3 цк)'!E510</f>
        <v>922.41</v>
      </c>
      <c r="F412" s="70">
        <f>'март (3 цк)'!F510</f>
        <v>918.09</v>
      </c>
      <c r="G412" s="70">
        <f>'март (3 цк)'!G510</f>
        <v>921.67</v>
      </c>
      <c r="H412" s="70">
        <f>'март (3 цк)'!H510</f>
        <v>923.75</v>
      </c>
      <c r="I412" s="70">
        <f>'март (3 цк)'!I510</f>
        <v>916.52</v>
      </c>
      <c r="J412" s="70">
        <f>'март (3 цк)'!J510</f>
        <v>918.92</v>
      </c>
      <c r="K412" s="70">
        <f>'март (3 цк)'!K510</f>
        <v>914.69</v>
      </c>
      <c r="L412" s="70">
        <f>'март (3 цк)'!L510</f>
        <v>908.44</v>
      </c>
      <c r="M412" s="70">
        <f>'март (3 цк)'!M510</f>
        <v>902.88</v>
      </c>
      <c r="N412" s="70">
        <f>'март (3 цк)'!N510</f>
        <v>900.11</v>
      </c>
      <c r="O412" s="70">
        <f>'март (3 цк)'!O510</f>
        <v>896.18</v>
      </c>
      <c r="P412" s="70">
        <f>'март (3 цк)'!P510</f>
        <v>904.9</v>
      </c>
      <c r="Q412" s="70">
        <f>'март (3 цк)'!Q510</f>
        <v>956.27</v>
      </c>
      <c r="R412" s="70">
        <f>'март (3 цк)'!R510</f>
        <v>929.92</v>
      </c>
      <c r="S412" s="70">
        <f>'март (3 цк)'!S510</f>
        <v>927.93</v>
      </c>
      <c r="T412" s="70">
        <f>'март (3 цк)'!T510</f>
        <v>916.33</v>
      </c>
      <c r="U412" s="70">
        <f>'март (3 цк)'!U510</f>
        <v>906.48</v>
      </c>
      <c r="V412" s="70">
        <f>'март (3 цк)'!V510</f>
        <v>899.53</v>
      </c>
      <c r="W412" s="70">
        <f>'март (3 цк)'!W510</f>
        <v>908.71</v>
      </c>
      <c r="X412" s="70">
        <f>'март (3 цк)'!X510</f>
        <v>902.8</v>
      </c>
      <c r="Y412" s="70">
        <f>'март (3 цк)'!Y510</f>
        <v>899.01</v>
      </c>
    </row>
    <row r="413" spans="1:25" s="62" customFormat="1" ht="18.75" customHeight="1" outlineLevel="1" x14ac:dyDescent="0.2">
      <c r="A413" s="57" t="s">
        <v>9</v>
      </c>
      <c r="B413" s="76">
        <v>177.32</v>
      </c>
      <c r="C413" s="74">
        <v>177.32</v>
      </c>
      <c r="D413" s="74">
        <v>177.32</v>
      </c>
      <c r="E413" s="74">
        <v>177.32</v>
      </c>
      <c r="F413" s="74">
        <v>177.32</v>
      </c>
      <c r="G413" s="74">
        <v>177.32</v>
      </c>
      <c r="H413" s="74">
        <v>177.32</v>
      </c>
      <c r="I413" s="74">
        <v>177.32</v>
      </c>
      <c r="J413" s="74">
        <v>177.32</v>
      </c>
      <c r="K413" s="74">
        <v>177.32</v>
      </c>
      <c r="L413" s="74">
        <v>177.32</v>
      </c>
      <c r="M413" s="74">
        <v>177.32</v>
      </c>
      <c r="N413" s="74">
        <v>177.32</v>
      </c>
      <c r="O413" s="74">
        <v>177.32</v>
      </c>
      <c r="P413" s="74">
        <v>177.32</v>
      </c>
      <c r="Q413" s="74">
        <v>177.32</v>
      </c>
      <c r="R413" s="74">
        <v>177.32</v>
      </c>
      <c r="S413" s="74">
        <v>177.32</v>
      </c>
      <c r="T413" s="74">
        <v>177.32</v>
      </c>
      <c r="U413" s="74">
        <v>177.32</v>
      </c>
      <c r="V413" s="74">
        <v>177.32</v>
      </c>
      <c r="W413" s="74">
        <v>177.32</v>
      </c>
      <c r="X413" s="74">
        <v>177.32</v>
      </c>
      <c r="Y413" s="81">
        <v>177.32</v>
      </c>
    </row>
    <row r="414" spans="1:25" s="62" customFormat="1" ht="18.75" customHeight="1" outlineLevel="1" thickBot="1" x14ac:dyDescent="0.25">
      <c r="A414" s="147" t="s">
        <v>11</v>
      </c>
      <c r="B414" s="77">
        <v>2.496</v>
      </c>
      <c r="C414" s="75">
        <v>2.496</v>
      </c>
      <c r="D414" s="75">
        <v>2.496</v>
      </c>
      <c r="E414" s="75">
        <v>2.496</v>
      </c>
      <c r="F414" s="75">
        <v>2.496</v>
      </c>
      <c r="G414" s="75">
        <v>2.496</v>
      </c>
      <c r="H414" s="75">
        <v>2.496</v>
      </c>
      <c r="I414" s="75">
        <v>2.496</v>
      </c>
      <c r="J414" s="75">
        <v>2.496</v>
      </c>
      <c r="K414" s="75">
        <v>2.496</v>
      </c>
      <c r="L414" s="75">
        <v>2.496</v>
      </c>
      <c r="M414" s="75">
        <v>2.496</v>
      </c>
      <c r="N414" s="75">
        <v>2.496</v>
      </c>
      <c r="O414" s="75">
        <v>2.496</v>
      </c>
      <c r="P414" s="75">
        <v>2.496</v>
      </c>
      <c r="Q414" s="75">
        <v>2.496</v>
      </c>
      <c r="R414" s="75">
        <v>2.496</v>
      </c>
      <c r="S414" s="75">
        <v>2.496</v>
      </c>
      <c r="T414" s="75">
        <v>2.496</v>
      </c>
      <c r="U414" s="75">
        <v>2.496</v>
      </c>
      <c r="V414" s="75">
        <v>2.496</v>
      </c>
      <c r="W414" s="75">
        <v>2.496</v>
      </c>
      <c r="X414" s="75">
        <v>2.496</v>
      </c>
      <c r="Y414" s="82">
        <v>2.496</v>
      </c>
    </row>
    <row r="415" spans="1:25" s="62" customFormat="1" ht="18.75" customHeight="1" thickBot="1" x14ac:dyDescent="0.25">
      <c r="A415" s="109">
        <v>7</v>
      </c>
      <c r="B415" s="101">
        <f t="shared" ref="B415:Y415" si="99">SUM(B416:B418)</f>
        <v>1219.9960000000001</v>
      </c>
      <c r="C415" s="102">
        <f t="shared" si="99"/>
        <v>1244.0060000000001</v>
      </c>
      <c r="D415" s="102">
        <f t="shared" si="99"/>
        <v>1279.9860000000001</v>
      </c>
      <c r="E415" s="103">
        <f t="shared" si="99"/>
        <v>1327.566</v>
      </c>
      <c r="F415" s="103">
        <f t="shared" si="99"/>
        <v>1324.2060000000001</v>
      </c>
      <c r="G415" s="103">
        <f t="shared" si="99"/>
        <v>1237.7160000000001</v>
      </c>
      <c r="H415" s="103">
        <f t="shared" si="99"/>
        <v>1295.9860000000001</v>
      </c>
      <c r="I415" s="103">
        <f t="shared" si="99"/>
        <v>1284.316</v>
      </c>
      <c r="J415" s="103">
        <f t="shared" si="99"/>
        <v>1265.796</v>
      </c>
      <c r="K415" s="104">
        <f t="shared" si="99"/>
        <v>1253.636</v>
      </c>
      <c r="L415" s="103">
        <f t="shared" si="99"/>
        <v>1240.6559999999999</v>
      </c>
      <c r="M415" s="105">
        <f t="shared" si="99"/>
        <v>1246.336</v>
      </c>
      <c r="N415" s="104">
        <f t="shared" si="99"/>
        <v>1266.7260000000001</v>
      </c>
      <c r="O415" s="103">
        <f t="shared" si="99"/>
        <v>1267.5060000000001</v>
      </c>
      <c r="P415" s="105">
        <f t="shared" si="99"/>
        <v>1278.0060000000001</v>
      </c>
      <c r="Q415" s="106">
        <f t="shared" si="99"/>
        <v>1327.2760000000001</v>
      </c>
      <c r="R415" s="103">
        <f t="shared" si="99"/>
        <v>1322.9760000000001</v>
      </c>
      <c r="S415" s="106">
        <f t="shared" si="99"/>
        <v>1289.146</v>
      </c>
      <c r="T415" s="103">
        <f t="shared" si="99"/>
        <v>1248.4159999999999</v>
      </c>
      <c r="U415" s="102">
        <f t="shared" si="99"/>
        <v>1278.886</v>
      </c>
      <c r="V415" s="102">
        <f t="shared" si="99"/>
        <v>1253.4560000000001</v>
      </c>
      <c r="W415" s="102">
        <f t="shared" si="99"/>
        <v>1243.076</v>
      </c>
      <c r="X415" s="102">
        <f t="shared" si="99"/>
        <v>1226.356</v>
      </c>
      <c r="Y415" s="107">
        <f t="shared" si="99"/>
        <v>1244.4159999999999</v>
      </c>
    </row>
    <row r="416" spans="1:25" s="62" customFormat="1" ht="18.75" customHeight="1" outlineLevel="1" x14ac:dyDescent="0.2">
      <c r="A416" s="56" t="s">
        <v>8</v>
      </c>
      <c r="B416" s="70">
        <f>'март (3 цк)'!B515</f>
        <v>1040.18</v>
      </c>
      <c r="C416" s="70">
        <f>'март (3 цк)'!C515</f>
        <v>1064.19</v>
      </c>
      <c r="D416" s="70">
        <f>'март (3 цк)'!D515</f>
        <v>1100.17</v>
      </c>
      <c r="E416" s="70">
        <f>'март (3 цк)'!E515</f>
        <v>1147.75</v>
      </c>
      <c r="F416" s="70">
        <f>'март (3 цк)'!F515</f>
        <v>1144.3900000000001</v>
      </c>
      <c r="G416" s="70">
        <f>'март (3 цк)'!G515</f>
        <v>1057.9000000000001</v>
      </c>
      <c r="H416" s="70">
        <f>'март (3 цк)'!H515</f>
        <v>1116.17</v>
      </c>
      <c r="I416" s="70">
        <f>'март (3 цк)'!I515</f>
        <v>1104.5</v>
      </c>
      <c r="J416" s="70">
        <f>'март (3 цк)'!J515</f>
        <v>1085.98</v>
      </c>
      <c r="K416" s="70">
        <f>'март (3 цк)'!K515</f>
        <v>1073.82</v>
      </c>
      <c r="L416" s="70">
        <f>'март (3 цк)'!L515</f>
        <v>1060.8399999999999</v>
      </c>
      <c r="M416" s="70">
        <f>'март (3 цк)'!M515</f>
        <v>1066.52</v>
      </c>
      <c r="N416" s="70">
        <f>'март (3 цк)'!N515</f>
        <v>1086.9100000000001</v>
      </c>
      <c r="O416" s="70">
        <f>'март (3 цк)'!O515</f>
        <v>1087.69</v>
      </c>
      <c r="P416" s="70">
        <f>'март (3 цк)'!P515</f>
        <v>1098.19</v>
      </c>
      <c r="Q416" s="70">
        <f>'март (3 цк)'!Q515</f>
        <v>1147.46</v>
      </c>
      <c r="R416" s="70">
        <f>'март (3 цк)'!R515</f>
        <v>1143.1600000000001</v>
      </c>
      <c r="S416" s="70">
        <f>'март (3 цк)'!S515</f>
        <v>1109.33</v>
      </c>
      <c r="T416" s="70">
        <f>'март (3 цк)'!T515</f>
        <v>1068.5999999999999</v>
      </c>
      <c r="U416" s="70">
        <f>'март (3 цк)'!U515</f>
        <v>1099.07</v>
      </c>
      <c r="V416" s="70">
        <f>'март (3 цк)'!V515</f>
        <v>1073.6400000000001</v>
      </c>
      <c r="W416" s="70">
        <f>'март (3 цк)'!W515</f>
        <v>1063.26</v>
      </c>
      <c r="X416" s="70">
        <f>'март (3 цк)'!X515</f>
        <v>1046.54</v>
      </c>
      <c r="Y416" s="70">
        <f>'март (3 цк)'!Y515</f>
        <v>1064.5999999999999</v>
      </c>
    </row>
    <row r="417" spans="1:25" s="62" customFormat="1" ht="18.75" customHeight="1" outlineLevel="1" x14ac:dyDescent="0.2">
      <c r="A417" s="57" t="s">
        <v>9</v>
      </c>
      <c r="B417" s="76">
        <v>177.32</v>
      </c>
      <c r="C417" s="74">
        <v>177.32</v>
      </c>
      <c r="D417" s="74">
        <v>177.32</v>
      </c>
      <c r="E417" s="74">
        <v>177.32</v>
      </c>
      <c r="F417" s="74">
        <v>177.32</v>
      </c>
      <c r="G417" s="74">
        <v>177.32</v>
      </c>
      <c r="H417" s="74">
        <v>177.32</v>
      </c>
      <c r="I417" s="74">
        <v>177.32</v>
      </c>
      <c r="J417" s="74">
        <v>177.32</v>
      </c>
      <c r="K417" s="74">
        <v>177.32</v>
      </c>
      <c r="L417" s="74">
        <v>177.32</v>
      </c>
      <c r="M417" s="74">
        <v>177.32</v>
      </c>
      <c r="N417" s="74">
        <v>177.32</v>
      </c>
      <c r="O417" s="74">
        <v>177.32</v>
      </c>
      <c r="P417" s="74">
        <v>177.32</v>
      </c>
      <c r="Q417" s="74">
        <v>177.32</v>
      </c>
      <c r="R417" s="74">
        <v>177.32</v>
      </c>
      <c r="S417" s="74">
        <v>177.32</v>
      </c>
      <c r="T417" s="74">
        <v>177.32</v>
      </c>
      <c r="U417" s="74">
        <v>177.32</v>
      </c>
      <c r="V417" s="74">
        <v>177.32</v>
      </c>
      <c r="W417" s="74">
        <v>177.32</v>
      </c>
      <c r="X417" s="74">
        <v>177.32</v>
      </c>
      <c r="Y417" s="81">
        <v>177.32</v>
      </c>
    </row>
    <row r="418" spans="1:25" s="62" customFormat="1" ht="18.75" customHeight="1" outlineLevel="1" thickBot="1" x14ac:dyDescent="0.25">
      <c r="A418" s="147" t="s">
        <v>11</v>
      </c>
      <c r="B418" s="77">
        <v>2.496</v>
      </c>
      <c r="C418" s="75">
        <v>2.496</v>
      </c>
      <c r="D418" s="75">
        <v>2.496</v>
      </c>
      <c r="E418" s="75">
        <v>2.496</v>
      </c>
      <c r="F418" s="75">
        <v>2.496</v>
      </c>
      <c r="G418" s="75">
        <v>2.496</v>
      </c>
      <c r="H418" s="75">
        <v>2.496</v>
      </c>
      <c r="I418" s="75">
        <v>2.496</v>
      </c>
      <c r="J418" s="75">
        <v>2.496</v>
      </c>
      <c r="K418" s="75">
        <v>2.496</v>
      </c>
      <c r="L418" s="75">
        <v>2.496</v>
      </c>
      <c r="M418" s="75">
        <v>2.496</v>
      </c>
      <c r="N418" s="75">
        <v>2.496</v>
      </c>
      <c r="O418" s="75">
        <v>2.496</v>
      </c>
      <c r="P418" s="75">
        <v>2.496</v>
      </c>
      <c r="Q418" s="75">
        <v>2.496</v>
      </c>
      <c r="R418" s="75">
        <v>2.496</v>
      </c>
      <c r="S418" s="75">
        <v>2.496</v>
      </c>
      <c r="T418" s="75">
        <v>2.496</v>
      </c>
      <c r="U418" s="75">
        <v>2.496</v>
      </c>
      <c r="V418" s="75">
        <v>2.496</v>
      </c>
      <c r="W418" s="75">
        <v>2.496</v>
      </c>
      <c r="X418" s="75">
        <v>2.496</v>
      </c>
      <c r="Y418" s="82">
        <v>2.496</v>
      </c>
    </row>
    <row r="419" spans="1:25" s="62" customFormat="1" ht="18.75" customHeight="1" thickBot="1" x14ac:dyDescent="0.25">
      <c r="A419" s="112">
        <v>8</v>
      </c>
      <c r="B419" s="101">
        <f t="shared" ref="B419:Y419" si="100">SUM(B420:B422)</f>
        <v>1079.866</v>
      </c>
      <c r="C419" s="102">
        <f t="shared" si="100"/>
        <v>1100.546</v>
      </c>
      <c r="D419" s="102">
        <f t="shared" si="100"/>
        <v>1081.7360000000001</v>
      </c>
      <c r="E419" s="103">
        <f t="shared" si="100"/>
        <v>1099.306</v>
      </c>
      <c r="F419" s="103">
        <f t="shared" si="100"/>
        <v>1109.4260000000002</v>
      </c>
      <c r="G419" s="103">
        <f t="shared" si="100"/>
        <v>1116.4360000000001</v>
      </c>
      <c r="H419" s="103">
        <f t="shared" si="100"/>
        <v>1116.846</v>
      </c>
      <c r="I419" s="103">
        <f t="shared" si="100"/>
        <v>1118.5260000000001</v>
      </c>
      <c r="J419" s="103">
        <f t="shared" si="100"/>
        <v>1105.7660000000001</v>
      </c>
      <c r="K419" s="104">
        <f t="shared" si="100"/>
        <v>1085.2060000000001</v>
      </c>
      <c r="L419" s="103">
        <f t="shared" si="100"/>
        <v>1095.056</v>
      </c>
      <c r="M419" s="105">
        <f t="shared" si="100"/>
        <v>1093.7160000000001</v>
      </c>
      <c r="N419" s="104">
        <f t="shared" si="100"/>
        <v>1096.836</v>
      </c>
      <c r="O419" s="103">
        <f t="shared" si="100"/>
        <v>1103.2760000000001</v>
      </c>
      <c r="P419" s="105">
        <f t="shared" si="100"/>
        <v>1104.6660000000002</v>
      </c>
      <c r="Q419" s="106">
        <f t="shared" si="100"/>
        <v>1125.1960000000001</v>
      </c>
      <c r="R419" s="103">
        <f t="shared" si="100"/>
        <v>1119.586</v>
      </c>
      <c r="S419" s="106">
        <f t="shared" si="100"/>
        <v>1116.336</v>
      </c>
      <c r="T419" s="103">
        <f t="shared" si="100"/>
        <v>1091.086</v>
      </c>
      <c r="U419" s="102">
        <f t="shared" si="100"/>
        <v>1092.2860000000001</v>
      </c>
      <c r="V419" s="102">
        <f t="shared" si="100"/>
        <v>1093.826</v>
      </c>
      <c r="W419" s="102">
        <f t="shared" si="100"/>
        <v>1094.2260000000001</v>
      </c>
      <c r="X419" s="102">
        <f t="shared" si="100"/>
        <v>1091.6760000000002</v>
      </c>
      <c r="Y419" s="107">
        <f t="shared" si="100"/>
        <v>1092.336</v>
      </c>
    </row>
    <row r="420" spans="1:25" s="62" customFormat="1" ht="18.75" customHeight="1" outlineLevel="1" x14ac:dyDescent="0.2">
      <c r="A420" s="56" t="s">
        <v>8</v>
      </c>
      <c r="B420" s="70">
        <f>'март (3 цк)'!B520</f>
        <v>900.05</v>
      </c>
      <c r="C420" s="70">
        <f>'март (3 цк)'!C520</f>
        <v>920.73</v>
      </c>
      <c r="D420" s="70">
        <f>'март (3 цк)'!D520</f>
        <v>901.92</v>
      </c>
      <c r="E420" s="70">
        <f>'март (3 цк)'!E520</f>
        <v>919.49</v>
      </c>
      <c r="F420" s="70">
        <f>'март (3 цк)'!F520</f>
        <v>929.61</v>
      </c>
      <c r="G420" s="70">
        <f>'март (3 цк)'!G520</f>
        <v>936.62</v>
      </c>
      <c r="H420" s="70">
        <f>'март (3 цк)'!H520</f>
        <v>937.03</v>
      </c>
      <c r="I420" s="70">
        <f>'март (3 цк)'!I520</f>
        <v>938.71</v>
      </c>
      <c r="J420" s="70">
        <f>'март (3 цк)'!J520</f>
        <v>925.95</v>
      </c>
      <c r="K420" s="70">
        <f>'март (3 цк)'!K520</f>
        <v>905.39</v>
      </c>
      <c r="L420" s="70">
        <f>'март (3 цк)'!L520</f>
        <v>915.24</v>
      </c>
      <c r="M420" s="70">
        <f>'март (3 цк)'!M520</f>
        <v>913.9</v>
      </c>
      <c r="N420" s="70">
        <f>'март (3 цк)'!N520</f>
        <v>917.02</v>
      </c>
      <c r="O420" s="70">
        <f>'март (3 цк)'!O520</f>
        <v>923.46</v>
      </c>
      <c r="P420" s="70">
        <f>'март (3 цк)'!P520</f>
        <v>924.85</v>
      </c>
      <c r="Q420" s="70">
        <f>'март (3 цк)'!Q520</f>
        <v>945.38</v>
      </c>
      <c r="R420" s="70">
        <f>'март (3 цк)'!R520</f>
        <v>939.77</v>
      </c>
      <c r="S420" s="70">
        <f>'март (3 цк)'!S520</f>
        <v>936.52</v>
      </c>
      <c r="T420" s="70">
        <f>'март (3 цк)'!T520</f>
        <v>911.27</v>
      </c>
      <c r="U420" s="70">
        <f>'март (3 цк)'!U520</f>
        <v>912.47</v>
      </c>
      <c r="V420" s="70">
        <f>'март (3 цк)'!V520</f>
        <v>914.01</v>
      </c>
      <c r="W420" s="70">
        <f>'март (3 цк)'!W520</f>
        <v>914.41</v>
      </c>
      <c r="X420" s="70">
        <f>'март (3 цк)'!X520</f>
        <v>911.86</v>
      </c>
      <c r="Y420" s="70">
        <f>'март (3 цк)'!Y520</f>
        <v>912.52</v>
      </c>
    </row>
    <row r="421" spans="1:25" s="62" customFormat="1" ht="18.75" customHeight="1" outlineLevel="1" x14ac:dyDescent="0.2">
      <c r="A421" s="57" t="s">
        <v>9</v>
      </c>
      <c r="B421" s="76">
        <v>177.32</v>
      </c>
      <c r="C421" s="74">
        <v>177.32</v>
      </c>
      <c r="D421" s="74">
        <v>177.32</v>
      </c>
      <c r="E421" s="74">
        <v>177.32</v>
      </c>
      <c r="F421" s="74">
        <v>177.32</v>
      </c>
      <c r="G421" s="74">
        <v>177.32</v>
      </c>
      <c r="H421" s="74">
        <v>177.32</v>
      </c>
      <c r="I421" s="74">
        <v>177.32</v>
      </c>
      <c r="J421" s="74">
        <v>177.32</v>
      </c>
      <c r="K421" s="74">
        <v>177.32</v>
      </c>
      <c r="L421" s="74">
        <v>177.32</v>
      </c>
      <c r="M421" s="74">
        <v>177.32</v>
      </c>
      <c r="N421" s="74">
        <v>177.32</v>
      </c>
      <c r="O421" s="74">
        <v>177.32</v>
      </c>
      <c r="P421" s="74">
        <v>177.32</v>
      </c>
      <c r="Q421" s="74">
        <v>177.32</v>
      </c>
      <c r="R421" s="74">
        <v>177.32</v>
      </c>
      <c r="S421" s="74">
        <v>177.32</v>
      </c>
      <c r="T421" s="74">
        <v>177.32</v>
      </c>
      <c r="U421" s="74">
        <v>177.32</v>
      </c>
      <c r="V421" s="74">
        <v>177.32</v>
      </c>
      <c r="W421" s="74">
        <v>177.32</v>
      </c>
      <c r="X421" s="74">
        <v>177.32</v>
      </c>
      <c r="Y421" s="81">
        <v>177.32</v>
      </c>
    </row>
    <row r="422" spans="1:25" s="62" customFormat="1" ht="18.75" customHeight="1" outlineLevel="1" thickBot="1" x14ac:dyDescent="0.25">
      <c r="A422" s="147" t="s">
        <v>11</v>
      </c>
      <c r="B422" s="77">
        <v>2.496</v>
      </c>
      <c r="C422" s="75">
        <v>2.496</v>
      </c>
      <c r="D422" s="75">
        <v>2.496</v>
      </c>
      <c r="E422" s="75">
        <v>2.496</v>
      </c>
      <c r="F422" s="75">
        <v>2.496</v>
      </c>
      <c r="G422" s="75">
        <v>2.496</v>
      </c>
      <c r="H422" s="75">
        <v>2.496</v>
      </c>
      <c r="I422" s="75">
        <v>2.496</v>
      </c>
      <c r="J422" s="75">
        <v>2.496</v>
      </c>
      <c r="K422" s="75">
        <v>2.496</v>
      </c>
      <c r="L422" s="75">
        <v>2.496</v>
      </c>
      <c r="M422" s="75">
        <v>2.496</v>
      </c>
      <c r="N422" s="75">
        <v>2.496</v>
      </c>
      <c r="O422" s="75">
        <v>2.496</v>
      </c>
      <c r="P422" s="75">
        <v>2.496</v>
      </c>
      <c r="Q422" s="75">
        <v>2.496</v>
      </c>
      <c r="R422" s="75">
        <v>2.496</v>
      </c>
      <c r="S422" s="75">
        <v>2.496</v>
      </c>
      <c r="T422" s="75">
        <v>2.496</v>
      </c>
      <c r="U422" s="75">
        <v>2.496</v>
      </c>
      <c r="V422" s="75">
        <v>2.496</v>
      </c>
      <c r="W422" s="75">
        <v>2.496</v>
      </c>
      <c r="X422" s="75">
        <v>2.496</v>
      </c>
      <c r="Y422" s="82">
        <v>2.496</v>
      </c>
    </row>
    <row r="423" spans="1:25" s="62" customFormat="1" ht="18.75" customHeight="1" thickBot="1" x14ac:dyDescent="0.25">
      <c r="A423" s="109">
        <v>9</v>
      </c>
      <c r="B423" s="101">
        <f t="shared" ref="B423:Y423" si="101">SUM(B424:B426)</f>
        <v>1089.096</v>
      </c>
      <c r="C423" s="102">
        <f t="shared" si="101"/>
        <v>1086.5260000000001</v>
      </c>
      <c r="D423" s="102">
        <f t="shared" si="101"/>
        <v>1087.1760000000002</v>
      </c>
      <c r="E423" s="103">
        <f t="shared" si="101"/>
        <v>1097.586</v>
      </c>
      <c r="F423" s="103">
        <f t="shared" si="101"/>
        <v>1093.626</v>
      </c>
      <c r="G423" s="103">
        <f t="shared" si="101"/>
        <v>1097.2260000000001</v>
      </c>
      <c r="H423" s="103">
        <f t="shared" si="101"/>
        <v>1115.336</v>
      </c>
      <c r="I423" s="103">
        <f t="shared" si="101"/>
        <v>1105.3860000000002</v>
      </c>
      <c r="J423" s="103">
        <f t="shared" si="101"/>
        <v>1105.7860000000001</v>
      </c>
      <c r="K423" s="104">
        <f t="shared" si="101"/>
        <v>1102.876</v>
      </c>
      <c r="L423" s="103">
        <f t="shared" si="101"/>
        <v>1105.0060000000001</v>
      </c>
      <c r="M423" s="105">
        <f t="shared" si="101"/>
        <v>1109.566</v>
      </c>
      <c r="N423" s="104">
        <f t="shared" si="101"/>
        <v>1105.556</v>
      </c>
      <c r="O423" s="103">
        <f t="shared" si="101"/>
        <v>1097.4760000000001</v>
      </c>
      <c r="P423" s="105">
        <f t="shared" si="101"/>
        <v>1105.4060000000002</v>
      </c>
      <c r="Q423" s="106">
        <f t="shared" si="101"/>
        <v>1115.376</v>
      </c>
      <c r="R423" s="103">
        <f t="shared" si="101"/>
        <v>1109.5160000000001</v>
      </c>
      <c r="S423" s="106">
        <f t="shared" si="101"/>
        <v>1105.096</v>
      </c>
      <c r="T423" s="103">
        <f t="shared" si="101"/>
        <v>1091.106</v>
      </c>
      <c r="U423" s="102">
        <f t="shared" si="101"/>
        <v>1104.7560000000001</v>
      </c>
      <c r="V423" s="102">
        <f t="shared" si="101"/>
        <v>1095.816</v>
      </c>
      <c r="W423" s="102">
        <f t="shared" si="101"/>
        <v>1089.826</v>
      </c>
      <c r="X423" s="102">
        <f t="shared" si="101"/>
        <v>1083.9260000000002</v>
      </c>
      <c r="Y423" s="107">
        <f t="shared" si="101"/>
        <v>1084.1960000000001</v>
      </c>
    </row>
    <row r="424" spans="1:25" s="62" customFormat="1" ht="18.75" customHeight="1" outlineLevel="1" x14ac:dyDescent="0.2">
      <c r="A424" s="56" t="s">
        <v>8</v>
      </c>
      <c r="B424" s="70">
        <f>'март (3 цк)'!B525</f>
        <v>909.28</v>
      </c>
      <c r="C424" s="70">
        <f>'март (3 цк)'!C525</f>
        <v>906.71</v>
      </c>
      <c r="D424" s="70">
        <f>'март (3 цк)'!D525</f>
        <v>907.36</v>
      </c>
      <c r="E424" s="70">
        <f>'март (3 цк)'!E525</f>
        <v>917.77</v>
      </c>
      <c r="F424" s="70">
        <f>'март (3 цк)'!F525</f>
        <v>913.81</v>
      </c>
      <c r="G424" s="70">
        <f>'март (3 цк)'!G525</f>
        <v>917.41</v>
      </c>
      <c r="H424" s="70">
        <f>'март (3 цк)'!H525</f>
        <v>935.52</v>
      </c>
      <c r="I424" s="70">
        <f>'март (3 цк)'!I525</f>
        <v>925.57</v>
      </c>
      <c r="J424" s="70">
        <f>'март (3 цк)'!J525</f>
        <v>925.97</v>
      </c>
      <c r="K424" s="70">
        <f>'март (3 цк)'!K525</f>
        <v>923.06</v>
      </c>
      <c r="L424" s="70">
        <f>'март (3 цк)'!L525</f>
        <v>925.19</v>
      </c>
      <c r="M424" s="70">
        <f>'март (3 цк)'!M525</f>
        <v>929.75</v>
      </c>
      <c r="N424" s="70">
        <f>'март (3 цк)'!N525</f>
        <v>925.74</v>
      </c>
      <c r="O424" s="70">
        <f>'март (3 цк)'!O525</f>
        <v>917.66</v>
      </c>
      <c r="P424" s="70">
        <f>'март (3 цк)'!P525</f>
        <v>925.59</v>
      </c>
      <c r="Q424" s="70">
        <f>'март (3 цк)'!Q525</f>
        <v>935.56</v>
      </c>
      <c r="R424" s="70">
        <f>'март (3 цк)'!R525</f>
        <v>929.7</v>
      </c>
      <c r="S424" s="70">
        <f>'март (3 цк)'!S525</f>
        <v>925.28</v>
      </c>
      <c r="T424" s="70">
        <f>'март (3 цк)'!T525</f>
        <v>911.29</v>
      </c>
      <c r="U424" s="70">
        <f>'март (3 цк)'!U525</f>
        <v>924.94</v>
      </c>
      <c r="V424" s="70">
        <f>'март (3 цк)'!V525</f>
        <v>916</v>
      </c>
      <c r="W424" s="70">
        <f>'март (3 цк)'!W525</f>
        <v>910.01</v>
      </c>
      <c r="X424" s="70">
        <f>'март (3 цк)'!X525</f>
        <v>904.11</v>
      </c>
      <c r="Y424" s="70">
        <f>'март (3 цк)'!Y525</f>
        <v>904.38</v>
      </c>
    </row>
    <row r="425" spans="1:25" s="62" customFormat="1" ht="18.75" customHeight="1" outlineLevel="1" x14ac:dyDescent="0.2">
      <c r="A425" s="57" t="s">
        <v>9</v>
      </c>
      <c r="B425" s="76">
        <v>177.32</v>
      </c>
      <c r="C425" s="74">
        <v>177.32</v>
      </c>
      <c r="D425" s="74">
        <v>177.32</v>
      </c>
      <c r="E425" s="74">
        <v>177.32</v>
      </c>
      <c r="F425" s="74">
        <v>177.32</v>
      </c>
      <c r="G425" s="74">
        <v>177.32</v>
      </c>
      <c r="H425" s="74">
        <v>177.32</v>
      </c>
      <c r="I425" s="74">
        <v>177.32</v>
      </c>
      <c r="J425" s="74">
        <v>177.32</v>
      </c>
      <c r="K425" s="74">
        <v>177.32</v>
      </c>
      <c r="L425" s="74">
        <v>177.32</v>
      </c>
      <c r="M425" s="74">
        <v>177.32</v>
      </c>
      <c r="N425" s="74">
        <v>177.32</v>
      </c>
      <c r="O425" s="74">
        <v>177.32</v>
      </c>
      <c r="P425" s="74">
        <v>177.32</v>
      </c>
      <c r="Q425" s="74">
        <v>177.32</v>
      </c>
      <c r="R425" s="74">
        <v>177.32</v>
      </c>
      <c r="S425" s="74">
        <v>177.32</v>
      </c>
      <c r="T425" s="74">
        <v>177.32</v>
      </c>
      <c r="U425" s="74">
        <v>177.32</v>
      </c>
      <c r="V425" s="74">
        <v>177.32</v>
      </c>
      <c r="W425" s="74">
        <v>177.32</v>
      </c>
      <c r="X425" s="74">
        <v>177.32</v>
      </c>
      <c r="Y425" s="81">
        <v>177.32</v>
      </c>
    </row>
    <row r="426" spans="1:25" s="62" customFormat="1" ht="18.75" customHeight="1" outlineLevel="1" thickBot="1" x14ac:dyDescent="0.25">
      <c r="A426" s="147" t="s">
        <v>11</v>
      </c>
      <c r="B426" s="77">
        <v>2.496</v>
      </c>
      <c r="C426" s="75">
        <v>2.496</v>
      </c>
      <c r="D426" s="75">
        <v>2.496</v>
      </c>
      <c r="E426" s="75">
        <v>2.496</v>
      </c>
      <c r="F426" s="75">
        <v>2.496</v>
      </c>
      <c r="G426" s="75">
        <v>2.496</v>
      </c>
      <c r="H426" s="75">
        <v>2.496</v>
      </c>
      <c r="I426" s="75">
        <v>2.496</v>
      </c>
      <c r="J426" s="75">
        <v>2.496</v>
      </c>
      <c r="K426" s="75">
        <v>2.496</v>
      </c>
      <c r="L426" s="75">
        <v>2.496</v>
      </c>
      <c r="M426" s="75">
        <v>2.496</v>
      </c>
      <c r="N426" s="75">
        <v>2.496</v>
      </c>
      <c r="O426" s="75">
        <v>2.496</v>
      </c>
      <c r="P426" s="75">
        <v>2.496</v>
      </c>
      <c r="Q426" s="75">
        <v>2.496</v>
      </c>
      <c r="R426" s="75">
        <v>2.496</v>
      </c>
      <c r="S426" s="75">
        <v>2.496</v>
      </c>
      <c r="T426" s="75">
        <v>2.496</v>
      </c>
      <c r="U426" s="75">
        <v>2.496</v>
      </c>
      <c r="V426" s="75">
        <v>2.496</v>
      </c>
      <c r="W426" s="75">
        <v>2.496</v>
      </c>
      <c r="X426" s="75">
        <v>2.496</v>
      </c>
      <c r="Y426" s="82">
        <v>2.496</v>
      </c>
    </row>
    <row r="427" spans="1:25" s="62" customFormat="1" ht="18.75" customHeight="1" thickBot="1" x14ac:dyDescent="0.25">
      <c r="A427" s="112">
        <v>10</v>
      </c>
      <c r="B427" s="101">
        <f t="shared" ref="B427:Y427" si="102">SUM(B428:B430)</f>
        <v>1109.596</v>
      </c>
      <c r="C427" s="102">
        <f t="shared" si="102"/>
        <v>1082.6360000000002</v>
      </c>
      <c r="D427" s="102">
        <f t="shared" si="102"/>
        <v>1085.3860000000002</v>
      </c>
      <c r="E427" s="103">
        <f t="shared" si="102"/>
        <v>1094.876</v>
      </c>
      <c r="F427" s="103">
        <f t="shared" si="102"/>
        <v>1101.1460000000002</v>
      </c>
      <c r="G427" s="103">
        <f t="shared" si="102"/>
        <v>1097.4560000000001</v>
      </c>
      <c r="H427" s="103">
        <f t="shared" si="102"/>
        <v>1121.1460000000002</v>
      </c>
      <c r="I427" s="103">
        <f t="shared" si="102"/>
        <v>1094.556</v>
      </c>
      <c r="J427" s="103">
        <f t="shared" si="102"/>
        <v>1090.616</v>
      </c>
      <c r="K427" s="104">
        <f t="shared" si="102"/>
        <v>1095.096</v>
      </c>
      <c r="L427" s="103">
        <f t="shared" si="102"/>
        <v>1085.7860000000001</v>
      </c>
      <c r="M427" s="105">
        <f t="shared" si="102"/>
        <v>1087.6960000000001</v>
      </c>
      <c r="N427" s="104">
        <f t="shared" si="102"/>
        <v>1102.546</v>
      </c>
      <c r="O427" s="103">
        <f t="shared" si="102"/>
        <v>1094.846</v>
      </c>
      <c r="P427" s="105">
        <f t="shared" si="102"/>
        <v>1093.7460000000001</v>
      </c>
      <c r="Q427" s="106">
        <f t="shared" si="102"/>
        <v>1108.1360000000002</v>
      </c>
      <c r="R427" s="103">
        <f t="shared" si="102"/>
        <v>1103.0260000000001</v>
      </c>
      <c r="S427" s="106">
        <f t="shared" si="102"/>
        <v>1102.2260000000001</v>
      </c>
      <c r="T427" s="103">
        <f t="shared" si="102"/>
        <v>1093.8860000000002</v>
      </c>
      <c r="U427" s="102">
        <f t="shared" si="102"/>
        <v>1098.7160000000001</v>
      </c>
      <c r="V427" s="102">
        <f t="shared" si="102"/>
        <v>1085.7360000000001</v>
      </c>
      <c r="W427" s="102">
        <f t="shared" si="102"/>
        <v>1087.056</v>
      </c>
      <c r="X427" s="102">
        <f t="shared" si="102"/>
        <v>1088.606</v>
      </c>
      <c r="Y427" s="107">
        <f t="shared" si="102"/>
        <v>1084.4160000000002</v>
      </c>
    </row>
    <row r="428" spans="1:25" s="62" customFormat="1" ht="18.75" customHeight="1" outlineLevel="1" x14ac:dyDescent="0.2">
      <c r="A428" s="56" t="s">
        <v>8</v>
      </c>
      <c r="B428" s="70">
        <f>'март (3 цк)'!B530</f>
        <v>929.78</v>
      </c>
      <c r="C428" s="70">
        <f>'март (3 цк)'!C530</f>
        <v>902.82</v>
      </c>
      <c r="D428" s="70">
        <f>'март (3 цк)'!D530</f>
        <v>905.57</v>
      </c>
      <c r="E428" s="70">
        <f>'март (3 цк)'!E530</f>
        <v>915.06</v>
      </c>
      <c r="F428" s="70">
        <f>'март (3 цк)'!F530</f>
        <v>921.33</v>
      </c>
      <c r="G428" s="70">
        <f>'март (3 цк)'!G530</f>
        <v>917.64</v>
      </c>
      <c r="H428" s="70">
        <f>'март (3 цк)'!H530</f>
        <v>941.33</v>
      </c>
      <c r="I428" s="70">
        <f>'март (3 цк)'!I530</f>
        <v>914.74</v>
      </c>
      <c r="J428" s="70">
        <f>'март (3 цк)'!J530</f>
        <v>910.8</v>
      </c>
      <c r="K428" s="70">
        <f>'март (3 цк)'!K530</f>
        <v>915.28</v>
      </c>
      <c r="L428" s="70">
        <f>'март (3 цк)'!L530</f>
        <v>905.97</v>
      </c>
      <c r="M428" s="70">
        <f>'март (3 цк)'!M530</f>
        <v>907.88</v>
      </c>
      <c r="N428" s="70">
        <f>'март (3 цк)'!N530</f>
        <v>922.73</v>
      </c>
      <c r="O428" s="70">
        <f>'март (3 цк)'!O530</f>
        <v>915.03</v>
      </c>
      <c r="P428" s="70">
        <f>'март (3 цк)'!P530</f>
        <v>913.93</v>
      </c>
      <c r="Q428" s="70">
        <f>'март (3 цк)'!Q530</f>
        <v>928.32</v>
      </c>
      <c r="R428" s="70">
        <f>'март (3 цк)'!R530</f>
        <v>923.21</v>
      </c>
      <c r="S428" s="70">
        <f>'март (3 цк)'!S530</f>
        <v>922.41</v>
      </c>
      <c r="T428" s="70">
        <f>'март (3 цк)'!T530</f>
        <v>914.07</v>
      </c>
      <c r="U428" s="70">
        <f>'март (3 цк)'!U530</f>
        <v>918.9</v>
      </c>
      <c r="V428" s="70">
        <f>'март (3 цк)'!V530</f>
        <v>905.92</v>
      </c>
      <c r="W428" s="70">
        <f>'март (3 цк)'!W530</f>
        <v>907.24</v>
      </c>
      <c r="X428" s="70">
        <f>'март (3 цк)'!X530</f>
        <v>908.79</v>
      </c>
      <c r="Y428" s="70">
        <f>'март (3 цк)'!Y530</f>
        <v>904.6</v>
      </c>
    </row>
    <row r="429" spans="1:25" s="62" customFormat="1" ht="18.75" customHeight="1" outlineLevel="1" x14ac:dyDescent="0.2">
      <c r="A429" s="57" t="s">
        <v>9</v>
      </c>
      <c r="B429" s="76">
        <v>177.32</v>
      </c>
      <c r="C429" s="74">
        <v>177.32</v>
      </c>
      <c r="D429" s="74">
        <v>177.32</v>
      </c>
      <c r="E429" s="74">
        <v>177.32</v>
      </c>
      <c r="F429" s="74">
        <v>177.32</v>
      </c>
      <c r="G429" s="74">
        <v>177.32</v>
      </c>
      <c r="H429" s="74">
        <v>177.32</v>
      </c>
      <c r="I429" s="74">
        <v>177.32</v>
      </c>
      <c r="J429" s="74">
        <v>177.32</v>
      </c>
      <c r="K429" s="74">
        <v>177.32</v>
      </c>
      <c r="L429" s="74">
        <v>177.32</v>
      </c>
      <c r="M429" s="74">
        <v>177.32</v>
      </c>
      <c r="N429" s="74">
        <v>177.32</v>
      </c>
      <c r="O429" s="74">
        <v>177.32</v>
      </c>
      <c r="P429" s="74">
        <v>177.32</v>
      </c>
      <c r="Q429" s="74">
        <v>177.32</v>
      </c>
      <c r="R429" s="74">
        <v>177.32</v>
      </c>
      <c r="S429" s="74">
        <v>177.32</v>
      </c>
      <c r="T429" s="74">
        <v>177.32</v>
      </c>
      <c r="U429" s="74">
        <v>177.32</v>
      </c>
      <c r="V429" s="74">
        <v>177.32</v>
      </c>
      <c r="W429" s="74">
        <v>177.32</v>
      </c>
      <c r="X429" s="74">
        <v>177.32</v>
      </c>
      <c r="Y429" s="81">
        <v>177.32</v>
      </c>
    </row>
    <row r="430" spans="1:25" s="62" customFormat="1" ht="18.75" customHeight="1" outlineLevel="1" thickBot="1" x14ac:dyDescent="0.25">
      <c r="A430" s="147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thickBot="1" x14ac:dyDescent="0.25">
      <c r="A431" s="109">
        <v>11</v>
      </c>
      <c r="B431" s="101">
        <f t="shared" ref="B431:Y431" si="103">SUM(B432:B434)</f>
        <v>1197.2560000000001</v>
      </c>
      <c r="C431" s="102">
        <f t="shared" si="103"/>
        <v>1217.5260000000001</v>
      </c>
      <c r="D431" s="102">
        <f t="shared" si="103"/>
        <v>1211.4059999999999</v>
      </c>
      <c r="E431" s="103">
        <f t="shared" si="103"/>
        <v>1233.116</v>
      </c>
      <c r="F431" s="103">
        <f t="shared" si="103"/>
        <v>1230.836</v>
      </c>
      <c r="G431" s="103">
        <f t="shared" si="103"/>
        <v>1231.816</v>
      </c>
      <c r="H431" s="103">
        <f t="shared" si="103"/>
        <v>1349.9359999999999</v>
      </c>
      <c r="I431" s="103">
        <f t="shared" si="103"/>
        <v>1217.9059999999999</v>
      </c>
      <c r="J431" s="103">
        <f t="shared" si="103"/>
        <v>1219.856</v>
      </c>
      <c r="K431" s="104">
        <f t="shared" si="103"/>
        <v>1214.5360000000001</v>
      </c>
      <c r="L431" s="103">
        <f t="shared" si="103"/>
        <v>1216.336</v>
      </c>
      <c r="M431" s="105">
        <f t="shared" si="103"/>
        <v>1228.296</v>
      </c>
      <c r="N431" s="104">
        <f t="shared" si="103"/>
        <v>1232.596</v>
      </c>
      <c r="O431" s="103">
        <f t="shared" si="103"/>
        <v>1201.2160000000001</v>
      </c>
      <c r="P431" s="105">
        <f t="shared" si="103"/>
        <v>1228.4960000000001</v>
      </c>
      <c r="Q431" s="106">
        <f t="shared" si="103"/>
        <v>1231.5260000000001</v>
      </c>
      <c r="R431" s="103">
        <f t="shared" si="103"/>
        <v>1230.6960000000001</v>
      </c>
      <c r="S431" s="106">
        <f t="shared" si="103"/>
        <v>1270.076</v>
      </c>
      <c r="T431" s="103">
        <f t="shared" si="103"/>
        <v>1233.7060000000001</v>
      </c>
      <c r="U431" s="102">
        <f t="shared" si="103"/>
        <v>1205.9259999999999</v>
      </c>
      <c r="V431" s="102">
        <f t="shared" si="103"/>
        <v>1195.616</v>
      </c>
      <c r="W431" s="102">
        <f t="shared" si="103"/>
        <v>1193.5060000000001</v>
      </c>
      <c r="X431" s="102">
        <f t="shared" si="103"/>
        <v>1187.796</v>
      </c>
      <c r="Y431" s="107">
        <f t="shared" si="103"/>
        <v>1180.9960000000001</v>
      </c>
    </row>
    <row r="432" spans="1:25" s="62" customFormat="1" ht="18.75" customHeight="1" outlineLevel="1" x14ac:dyDescent="0.2">
      <c r="A432" s="56" t="s">
        <v>8</v>
      </c>
      <c r="B432" s="70">
        <f>'март (3 цк)'!B535</f>
        <v>1017.44</v>
      </c>
      <c r="C432" s="70">
        <f>'март (3 цк)'!C535</f>
        <v>1037.71</v>
      </c>
      <c r="D432" s="70">
        <f>'март (3 цк)'!D535</f>
        <v>1031.5899999999999</v>
      </c>
      <c r="E432" s="70">
        <f>'март (3 цк)'!E535</f>
        <v>1053.3</v>
      </c>
      <c r="F432" s="70">
        <f>'март (3 цк)'!F535</f>
        <v>1051.02</v>
      </c>
      <c r="G432" s="70">
        <f>'март (3 цк)'!G535</f>
        <v>1052</v>
      </c>
      <c r="H432" s="70">
        <f>'март (3 цк)'!H535</f>
        <v>1170.1199999999999</v>
      </c>
      <c r="I432" s="70">
        <f>'март (3 цк)'!I535</f>
        <v>1038.0899999999999</v>
      </c>
      <c r="J432" s="70">
        <f>'март (3 цк)'!J535</f>
        <v>1040.04</v>
      </c>
      <c r="K432" s="70">
        <f>'март (3 цк)'!K535</f>
        <v>1034.72</v>
      </c>
      <c r="L432" s="70">
        <f>'март (3 цк)'!L535</f>
        <v>1036.52</v>
      </c>
      <c r="M432" s="70">
        <f>'март (3 цк)'!M535</f>
        <v>1048.48</v>
      </c>
      <c r="N432" s="70">
        <f>'март (3 цк)'!N535</f>
        <v>1052.78</v>
      </c>
      <c r="O432" s="70">
        <f>'март (3 цк)'!O535</f>
        <v>1021.4</v>
      </c>
      <c r="P432" s="70">
        <f>'март (3 цк)'!P535</f>
        <v>1048.68</v>
      </c>
      <c r="Q432" s="70">
        <f>'март (3 цк)'!Q535</f>
        <v>1051.71</v>
      </c>
      <c r="R432" s="70">
        <f>'март (3 цк)'!R535</f>
        <v>1050.8800000000001</v>
      </c>
      <c r="S432" s="70">
        <f>'март (3 цк)'!S535</f>
        <v>1090.26</v>
      </c>
      <c r="T432" s="70">
        <f>'март (3 цк)'!T535</f>
        <v>1053.8900000000001</v>
      </c>
      <c r="U432" s="70">
        <f>'март (3 цк)'!U535</f>
        <v>1026.1099999999999</v>
      </c>
      <c r="V432" s="70">
        <f>'март (3 цк)'!V535</f>
        <v>1015.8</v>
      </c>
      <c r="W432" s="70">
        <f>'март (3 цк)'!W535</f>
        <v>1013.69</v>
      </c>
      <c r="X432" s="70">
        <f>'март (3 цк)'!X535</f>
        <v>1007.98</v>
      </c>
      <c r="Y432" s="70">
        <f>'март (3 цк)'!Y535</f>
        <v>1001.18</v>
      </c>
    </row>
    <row r="433" spans="1:25" s="62" customFormat="1" ht="18.75" customHeight="1" outlineLevel="1" x14ac:dyDescent="0.2">
      <c r="A433" s="57" t="s">
        <v>9</v>
      </c>
      <c r="B433" s="76">
        <v>177.32</v>
      </c>
      <c r="C433" s="74">
        <v>177.32</v>
      </c>
      <c r="D433" s="74">
        <v>177.32</v>
      </c>
      <c r="E433" s="74">
        <v>177.32</v>
      </c>
      <c r="F433" s="74">
        <v>177.32</v>
      </c>
      <c r="G433" s="74">
        <v>177.32</v>
      </c>
      <c r="H433" s="74">
        <v>177.32</v>
      </c>
      <c r="I433" s="74">
        <v>177.32</v>
      </c>
      <c r="J433" s="74">
        <v>177.32</v>
      </c>
      <c r="K433" s="74">
        <v>177.32</v>
      </c>
      <c r="L433" s="74">
        <v>177.32</v>
      </c>
      <c r="M433" s="74">
        <v>177.32</v>
      </c>
      <c r="N433" s="74">
        <v>177.32</v>
      </c>
      <c r="O433" s="74">
        <v>177.32</v>
      </c>
      <c r="P433" s="74">
        <v>177.32</v>
      </c>
      <c r="Q433" s="74">
        <v>177.32</v>
      </c>
      <c r="R433" s="74">
        <v>177.32</v>
      </c>
      <c r="S433" s="74">
        <v>177.32</v>
      </c>
      <c r="T433" s="74">
        <v>177.32</v>
      </c>
      <c r="U433" s="74">
        <v>177.32</v>
      </c>
      <c r="V433" s="74">
        <v>177.32</v>
      </c>
      <c r="W433" s="74">
        <v>177.32</v>
      </c>
      <c r="X433" s="74">
        <v>177.32</v>
      </c>
      <c r="Y433" s="81">
        <v>177.32</v>
      </c>
    </row>
    <row r="434" spans="1:25" s="62" customFormat="1" ht="18.75" customHeight="1" outlineLevel="1" thickBot="1" x14ac:dyDescent="0.25">
      <c r="A434" s="147" t="s">
        <v>11</v>
      </c>
      <c r="B434" s="77">
        <v>2.496</v>
      </c>
      <c r="C434" s="75">
        <v>2.496</v>
      </c>
      <c r="D434" s="75">
        <v>2.496</v>
      </c>
      <c r="E434" s="75">
        <v>2.496</v>
      </c>
      <c r="F434" s="75">
        <v>2.496</v>
      </c>
      <c r="G434" s="75">
        <v>2.496</v>
      </c>
      <c r="H434" s="75">
        <v>2.496</v>
      </c>
      <c r="I434" s="75">
        <v>2.496</v>
      </c>
      <c r="J434" s="75">
        <v>2.496</v>
      </c>
      <c r="K434" s="75">
        <v>2.496</v>
      </c>
      <c r="L434" s="75">
        <v>2.496</v>
      </c>
      <c r="M434" s="75">
        <v>2.496</v>
      </c>
      <c r="N434" s="75">
        <v>2.496</v>
      </c>
      <c r="O434" s="75">
        <v>2.496</v>
      </c>
      <c r="P434" s="75">
        <v>2.496</v>
      </c>
      <c r="Q434" s="75">
        <v>2.496</v>
      </c>
      <c r="R434" s="75">
        <v>2.496</v>
      </c>
      <c r="S434" s="75">
        <v>2.496</v>
      </c>
      <c r="T434" s="75">
        <v>2.496</v>
      </c>
      <c r="U434" s="75">
        <v>2.496</v>
      </c>
      <c r="V434" s="75">
        <v>2.496</v>
      </c>
      <c r="W434" s="75">
        <v>2.496</v>
      </c>
      <c r="X434" s="75">
        <v>2.496</v>
      </c>
      <c r="Y434" s="82">
        <v>2.496</v>
      </c>
    </row>
    <row r="435" spans="1:25" s="62" customFormat="1" ht="18.75" customHeight="1" thickBot="1" x14ac:dyDescent="0.25">
      <c r="A435" s="112">
        <v>12</v>
      </c>
      <c r="B435" s="101">
        <f t="shared" ref="B435:Y435" si="104">SUM(B436:B438)</f>
        <v>1155.6960000000001</v>
      </c>
      <c r="C435" s="102">
        <f t="shared" si="104"/>
        <v>1153.1860000000001</v>
      </c>
      <c r="D435" s="102">
        <f t="shared" si="104"/>
        <v>1158.046</v>
      </c>
      <c r="E435" s="103">
        <f t="shared" si="104"/>
        <v>1168.6460000000002</v>
      </c>
      <c r="F435" s="103">
        <f t="shared" si="104"/>
        <v>1157.116</v>
      </c>
      <c r="G435" s="103">
        <f t="shared" si="104"/>
        <v>1230.1759999999999</v>
      </c>
      <c r="H435" s="103">
        <f t="shared" si="104"/>
        <v>1263.1659999999999</v>
      </c>
      <c r="I435" s="103">
        <f t="shared" si="104"/>
        <v>1157.9360000000001</v>
      </c>
      <c r="J435" s="103">
        <f t="shared" si="104"/>
        <v>1189.7760000000001</v>
      </c>
      <c r="K435" s="104">
        <f t="shared" si="104"/>
        <v>1180.9860000000001</v>
      </c>
      <c r="L435" s="103">
        <f t="shared" si="104"/>
        <v>1197.796</v>
      </c>
      <c r="M435" s="105">
        <f t="shared" si="104"/>
        <v>1211.9560000000001</v>
      </c>
      <c r="N435" s="104">
        <f t="shared" si="104"/>
        <v>1157.4160000000002</v>
      </c>
      <c r="O435" s="103">
        <f t="shared" si="104"/>
        <v>1156.2760000000001</v>
      </c>
      <c r="P435" s="105">
        <f t="shared" si="104"/>
        <v>1173.376</v>
      </c>
      <c r="Q435" s="106">
        <f t="shared" si="104"/>
        <v>1212.9560000000001</v>
      </c>
      <c r="R435" s="103">
        <f t="shared" si="104"/>
        <v>1257.876</v>
      </c>
      <c r="S435" s="106">
        <f t="shared" si="104"/>
        <v>1176.1660000000002</v>
      </c>
      <c r="T435" s="103">
        <f t="shared" si="104"/>
        <v>1138.806</v>
      </c>
      <c r="U435" s="102">
        <f t="shared" si="104"/>
        <v>1126.7160000000001</v>
      </c>
      <c r="V435" s="102">
        <f t="shared" si="104"/>
        <v>1136.806</v>
      </c>
      <c r="W435" s="102">
        <f t="shared" si="104"/>
        <v>1135.106</v>
      </c>
      <c r="X435" s="102">
        <f t="shared" si="104"/>
        <v>1138.1760000000002</v>
      </c>
      <c r="Y435" s="107">
        <f t="shared" si="104"/>
        <v>1147.336</v>
      </c>
    </row>
    <row r="436" spans="1:25" s="62" customFormat="1" ht="18.75" customHeight="1" outlineLevel="1" x14ac:dyDescent="0.2">
      <c r="A436" s="56" t="s">
        <v>8</v>
      </c>
      <c r="B436" s="70">
        <f>'март (3 цк)'!B540</f>
        <v>975.88</v>
      </c>
      <c r="C436" s="70">
        <f>'март (3 цк)'!C540</f>
        <v>973.37</v>
      </c>
      <c r="D436" s="70">
        <f>'март (3 цк)'!D540</f>
        <v>978.23</v>
      </c>
      <c r="E436" s="70">
        <f>'март (3 цк)'!E540</f>
        <v>988.83</v>
      </c>
      <c r="F436" s="70">
        <f>'март (3 цк)'!F540</f>
        <v>977.3</v>
      </c>
      <c r="G436" s="70">
        <f>'март (3 цк)'!G540</f>
        <v>1050.3599999999999</v>
      </c>
      <c r="H436" s="70">
        <f>'март (3 цк)'!H540</f>
        <v>1083.3499999999999</v>
      </c>
      <c r="I436" s="70">
        <f>'март (3 цк)'!I540</f>
        <v>978.12</v>
      </c>
      <c r="J436" s="70">
        <f>'март (3 цк)'!J540</f>
        <v>1009.96</v>
      </c>
      <c r="K436" s="70">
        <f>'март (3 цк)'!K540</f>
        <v>1001.17</v>
      </c>
      <c r="L436" s="70">
        <f>'март (3 цк)'!L540</f>
        <v>1017.98</v>
      </c>
      <c r="M436" s="70">
        <f>'март (3 цк)'!M540</f>
        <v>1032.1400000000001</v>
      </c>
      <c r="N436" s="70">
        <f>'март (3 цк)'!N540</f>
        <v>977.6</v>
      </c>
      <c r="O436" s="70">
        <f>'март (3 цк)'!O540</f>
        <v>976.46</v>
      </c>
      <c r="P436" s="70">
        <f>'март (3 цк)'!P540</f>
        <v>993.56</v>
      </c>
      <c r="Q436" s="70">
        <f>'март (3 цк)'!Q540</f>
        <v>1033.1400000000001</v>
      </c>
      <c r="R436" s="70">
        <f>'март (3 цк)'!R540</f>
        <v>1078.06</v>
      </c>
      <c r="S436" s="70">
        <f>'март (3 цк)'!S540</f>
        <v>996.35</v>
      </c>
      <c r="T436" s="70">
        <f>'март (3 цк)'!T540</f>
        <v>958.99</v>
      </c>
      <c r="U436" s="70">
        <f>'март (3 цк)'!U540</f>
        <v>946.9</v>
      </c>
      <c r="V436" s="70">
        <f>'март (3 цк)'!V540</f>
        <v>956.99</v>
      </c>
      <c r="W436" s="70">
        <f>'март (3 цк)'!W540</f>
        <v>955.29</v>
      </c>
      <c r="X436" s="70">
        <f>'март (3 цк)'!X540</f>
        <v>958.36</v>
      </c>
      <c r="Y436" s="70">
        <f>'март (3 цк)'!Y540</f>
        <v>967.52</v>
      </c>
    </row>
    <row r="437" spans="1:25" s="62" customFormat="1" ht="18.75" customHeight="1" outlineLevel="1" x14ac:dyDescent="0.2">
      <c r="A437" s="57" t="s">
        <v>9</v>
      </c>
      <c r="B437" s="76">
        <v>177.32</v>
      </c>
      <c r="C437" s="74">
        <v>177.32</v>
      </c>
      <c r="D437" s="74">
        <v>177.32</v>
      </c>
      <c r="E437" s="74">
        <v>177.32</v>
      </c>
      <c r="F437" s="74">
        <v>177.32</v>
      </c>
      <c r="G437" s="74">
        <v>177.32</v>
      </c>
      <c r="H437" s="74">
        <v>177.32</v>
      </c>
      <c r="I437" s="74">
        <v>177.32</v>
      </c>
      <c r="J437" s="74">
        <v>177.32</v>
      </c>
      <c r="K437" s="74">
        <v>177.32</v>
      </c>
      <c r="L437" s="74">
        <v>177.32</v>
      </c>
      <c r="M437" s="74">
        <v>177.32</v>
      </c>
      <c r="N437" s="74">
        <v>177.32</v>
      </c>
      <c r="O437" s="74">
        <v>177.32</v>
      </c>
      <c r="P437" s="74">
        <v>177.32</v>
      </c>
      <c r="Q437" s="74">
        <v>177.32</v>
      </c>
      <c r="R437" s="74">
        <v>177.32</v>
      </c>
      <c r="S437" s="74">
        <v>177.32</v>
      </c>
      <c r="T437" s="74">
        <v>177.32</v>
      </c>
      <c r="U437" s="74">
        <v>177.32</v>
      </c>
      <c r="V437" s="74">
        <v>177.32</v>
      </c>
      <c r="W437" s="74">
        <v>177.32</v>
      </c>
      <c r="X437" s="74">
        <v>177.32</v>
      </c>
      <c r="Y437" s="81">
        <v>177.32</v>
      </c>
    </row>
    <row r="438" spans="1:25" s="62" customFormat="1" ht="18.75" customHeight="1" outlineLevel="1" thickBot="1" x14ac:dyDescent="0.25">
      <c r="A438" s="147" t="s">
        <v>11</v>
      </c>
      <c r="B438" s="77">
        <v>2.496</v>
      </c>
      <c r="C438" s="75">
        <v>2.496</v>
      </c>
      <c r="D438" s="75">
        <v>2.496</v>
      </c>
      <c r="E438" s="75">
        <v>2.496</v>
      </c>
      <c r="F438" s="75">
        <v>2.496</v>
      </c>
      <c r="G438" s="75">
        <v>2.496</v>
      </c>
      <c r="H438" s="75">
        <v>2.496</v>
      </c>
      <c r="I438" s="75">
        <v>2.496</v>
      </c>
      <c r="J438" s="75">
        <v>2.496</v>
      </c>
      <c r="K438" s="75">
        <v>2.496</v>
      </c>
      <c r="L438" s="75">
        <v>2.496</v>
      </c>
      <c r="M438" s="75">
        <v>2.496</v>
      </c>
      <c r="N438" s="75">
        <v>2.496</v>
      </c>
      <c r="O438" s="75">
        <v>2.496</v>
      </c>
      <c r="P438" s="75">
        <v>2.496</v>
      </c>
      <c r="Q438" s="75">
        <v>2.496</v>
      </c>
      <c r="R438" s="75">
        <v>2.496</v>
      </c>
      <c r="S438" s="75">
        <v>2.496</v>
      </c>
      <c r="T438" s="75">
        <v>2.496</v>
      </c>
      <c r="U438" s="75">
        <v>2.496</v>
      </c>
      <c r="V438" s="75">
        <v>2.496</v>
      </c>
      <c r="W438" s="75">
        <v>2.496</v>
      </c>
      <c r="X438" s="75">
        <v>2.496</v>
      </c>
      <c r="Y438" s="82">
        <v>2.496</v>
      </c>
    </row>
    <row r="439" spans="1:25" s="62" customFormat="1" ht="18.75" customHeight="1" thickBot="1" x14ac:dyDescent="0.25">
      <c r="A439" s="109">
        <v>13</v>
      </c>
      <c r="B439" s="101">
        <f t="shared" ref="B439:Y439" si="105">SUM(B440:B442)</f>
        <v>1193.2860000000001</v>
      </c>
      <c r="C439" s="102">
        <f t="shared" si="105"/>
        <v>1207.556</v>
      </c>
      <c r="D439" s="102">
        <f t="shared" si="105"/>
        <v>1200.6360000000002</v>
      </c>
      <c r="E439" s="103">
        <f t="shared" si="105"/>
        <v>1222.346</v>
      </c>
      <c r="F439" s="103">
        <f t="shared" si="105"/>
        <v>1214.326</v>
      </c>
      <c r="G439" s="103">
        <f t="shared" si="105"/>
        <v>1202.4760000000001</v>
      </c>
      <c r="H439" s="103">
        <f t="shared" si="105"/>
        <v>1211.566</v>
      </c>
      <c r="I439" s="103">
        <f t="shared" si="105"/>
        <v>1197.9960000000001</v>
      </c>
      <c r="J439" s="103">
        <f t="shared" si="105"/>
        <v>1180.6460000000002</v>
      </c>
      <c r="K439" s="104">
        <f t="shared" si="105"/>
        <v>1199.336</v>
      </c>
      <c r="L439" s="103">
        <f t="shared" si="105"/>
        <v>1202.546</v>
      </c>
      <c r="M439" s="105">
        <f t="shared" si="105"/>
        <v>1203.896</v>
      </c>
      <c r="N439" s="104">
        <f t="shared" si="105"/>
        <v>1189.376</v>
      </c>
      <c r="O439" s="103">
        <f t="shared" si="105"/>
        <v>1191.4660000000001</v>
      </c>
      <c r="P439" s="105">
        <f t="shared" si="105"/>
        <v>1191.4160000000002</v>
      </c>
      <c r="Q439" s="106">
        <f t="shared" si="105"/>
        <v>1215.0060000000001</v>
      </c>
      <c r="R439" s="103">
        <f t="shared" si="105"/>
        <v>1215.7160000000001</v>
      </c>
      <c r="S439" s="106">
        <f t="shared" si="105"/>
        <v>1208.336</v>
      </c>
      <c r="T439" s="103">
        <f t="shared" si="105"/>
        <v>1206.7060000000001</v>
      </c>
      <c r="U439" s="102">
        <f t="shared" si="105"/>
        <v>1202.376</v>
      </c>
      <c r="V439" s="102">
        <f t="shared" si="105"/>
        <v>1169.336</v>
      </c>
      <c r="W439" s="102">
        <f t="shared" si="105"/>
        <v>1189.5160000000001</v>
      </c>
      <c r="X439" s="102">
        <f t="shared" si="105"/>
        <v>1186.7360000000001</v>
      </c>
      <c r="Y439" s="107">
        <f t="shared" si="105"/>
        <v>1173.046</v>
      </c>
    </row>
    <row r="440" spans="1:25" s="62" customFormat="1" ht="18.75" customHeight="1" outlineLevel="1" x14ac:dyDescent="0.2">
      <c r="A440" s="56" t="s">
        <v>8</v>
      </c>
      <c r="B440" s="70">
        <f>'март (3 цк)'!B545</f>
        <v>1013.47</v>
      </c>
      <c r="C440" s="70">
        <f>'март (3 цк)'!C545</f>
        <v>1027.74</v>
      </c>
      <c r="D440" s="70">
        <f>'март (3 цк)'!D545</f>
        <v>1020.82</v>
      </c>
      <c r="E440" s="70">
        <f>'март (3 цк)'!E545</f>
        <v>1042.53</v>
      </c>
      <c r="F440" s="70">
        <f>'март (3 цк)'!F545</f>
        <v>1034.51</v>
      </c>
      <c r="G440" s="70">
        <f>'март (3 цк)'!G545</f>
        <v>1022.66</v>
      </c>
      <c r="H440" s="70">
        <f>'март (3 цк)'!H545</f>
        <v>1031.75</v>
      </c>
      <c r="I440" s="70">
        <f>'март (3 цк)'!I545</f>
        <v>1018.18</v>
      </c>
      <c r="J440" s="70">
        <f>'март (3 цк)'!J545</f>
        <v>1000.83</v>
      </c>
      <c r="K440" s="70">
        <f>'март (3 цк)'!K545</f>
        <v>1019.52</v>
      </c>
      <c r="L440" s="70">
        <f>'март (3 цк)'!L545</f>
        <v>1022.73</v>
      </c>
      <c r="M440" s="70">
        <f>'март (3 цк)'!M545</f>
        <v>1024.08</v>
      </c>
      <c r="N440" s="70">
        <f>'март (3 цк)'!N545</f>
        <v>1009.56</v>
      </c>
      <c r="O440" s="70">
        <f>'март (3 цк)'!O545</f>
        <v>1011.65</v>
      </c>
      <c r="P440" s="70">
        <f>'март (3 цк)'!P545</f>
        <v>1011.6</v>
      </c>
      <c r="Q440" s="70">
        <f>'март (3 цк)'!Q545</f>
        <v>1035.19</v>
      </c>
      <c r="R440" s="70">
        <f>'март (3 цк)'!R545</f>
        <v>1035.9000000000001</v>
      </c>
      <c r="S440" s="70">
        <f>'март (3 цк)'!S545</f>
        <v>1028.52</v>
      </c>
      <c r="T440" s="70">
        <f>'март (3 цк)'!T545</f>
        <v>1026.8900000000001</v>
      </c>
      <c r="U440" s="70">
        <f>'март (3 цк)'!U545</f>
        <v>1022.56</v>
      </c>
      <c r="V440" s="70">
        <f>'март (3 цк)'!V545</f>
        <v>989.52</v>
      </c>
      <c r="W440" s="70">
        <f>'март (3 цк)'!W545</f>
        <v>1009.7</v>
      </c>
      <c r="X440" s="70">
        <f>'март (3 цк)'!X545</f>
        <v>1006.92</v>
      </c>
      <c r="Y440" s="70">
        <f>'март (3 цк)'!Y545</f>
        <v>993.23</v>
      </c>
    </row>
    <row r="441" spans="1:25" s="62" customFormat="1" ht="18.75" customHeight="1" outlineLevel="1" x14ac:dyDescent="0.2">
      <c r="A441" s="57" t="s">
        <v>9</v>
      </c>
      <c r="B441" s="76">
        <v>177.32</v>
      </c>
      <c r="C441" s="74">
        <v>177.32</v>
      </c>
      <c r="D441" s="74">
        <v>177.32</v>
      </c>
      <c r="E441" s="74">
        <v>177.32</v>
      </c>
      <c r="F441" s="74">
        <v>177.32</v>
      </c>
      <c r="G441" s="74">
        <v>177.32</v>
      </c>
      <c r="H441" s="74">
        <v>177.32</v>
      </c>
      <c r="I441" s="74">
        <v>177.32</v>
      </c>
      <c r="J441" s="74">
        <v>177.32</v>
      </c>
      <c r="K441" s="74">
        <v>177.32</v>
      </c>
      <c r="L441" s="74">
        <v>177.32</v>
      </c>
      <c r="M441" s="74">
        <v>177.32</v>
      </c>
      <c r="N441" s="74">
        <v>177.32</v>
      </c>
      <c r="O441" s="74">
        <v>177.32</v>
      </c>
      <c r="P441" s="74">
        <v>177.32</v>
      </c>
      <c r="Q441" s="74">
        <v>177.32</v>
      </c>
      <c r="R441" s="74">
        <v>177.32</v>
      </c>
      <c r="S441" s="74">
        <v>177.32</v>
      </c>
      <c r="T441" s="74">
        <v>177.32</v>
      </c>
      <c r="U441" s="74">
        <v>177.32</v>
      </c>
      <c r="V441" s="74">
        <v>177.32</v>
      </c>
      <c r="W441" s="74">
        <v>177.32</v>
      </c>
      <c r="X441" s="74">
        <v>177.32</v>
      </c>
      <c r="Y441" s="81">
        <v>177.32</v>
      </c>
    </row>
    <row r="442" spans="1:25" s="62" customFormat="1" ht="18.75" customHeight="1" outlineLevel="1" thickBot="1" x14ac:dyDescent="0.25">
      <c r="A442" s="147" t="s">
        <v>11</v>
      </c>
      <c r="B442" s="77">
        <v>2.496</v>
      </c>
      <c r="C442" s="75">
        <v>2.496</v>
      </c>
      <c r="D442" s="75">
        <v>2.496</v>
      </c>
      <c r="E442" s="75">
        <v>2.496</v>
      </c>
      <c r="F442" s="75">
        <v>2.496</v>
      </c>
      <c r="G442" s="75">
        <v>2.496</v>
      </c>
      <c r="H442" s="75">
        <v>2.496</v>
      </c>
      <c r="I442" s="75">
        <v>2.496</v>
      </c>
      <c r="J442" s="75">
        <v>2.496</v>
      </c>
      <c r="K442" s="75">
        <v>2.496</v>
      </c>
      <c r="L442" s="75">
        <v>2.496</v>
      </c>
      <c r="M442" s="75">
        <v>2.496</v>
      </c>
      <c r="N442" s="75">
        <v>2.496</v>
      </c>
      <c r="O442" s="75">
        <v>2.496</v>
      </c>
      <c r="P442" s="75">
        <v>2.496</v>
      </c>
      <c r="Q442" s="75">
        <v>2.496</v>
      </c>
      <c r="R442" s="75">
        <v>2.496</v>
      </c>
      <c r="S442" s="75">
        <v>2.496</v>
      </c>
      <c r="T442" s="75">
        <v>2.496</v>
      </c>
      <c r="U442" s="75">
        <v>2.496</v>
      </c>
      <c r="V442" s="75">
        <v>2.496</v>
      </c>
      <c r="W442" s="75">
        <v>2.496</v>
      </c>
      <c r="X442" s="75">
        <v>2.496</v>
      </c>
      <c r="Y442" s="82">
        <v>2.496</v>
      </c>
    </row>
    <row r="443" spans="1:25" s="62" customFormat="1" ht="18.75" customHeight="1" thickBot="1" x14ac:dyDescent="0.25">
      <c r="A443" s="112">
        <v>14</v>
      </c>
      <c r="B443" s="101">
        <f t="shared" ref="B443:Y443" si="106">SUM(B444:B446)</f>
        <v>1122.6760000000002</v>
      </c>
      <c r="C443" s="102">
        <f t="shared" si="106"/>
        <v>1122.2260000000001</v>
      </c>
      <c r="D443" s="102">
        <f t="shared" si="106"/>
        <v>1137.9960000000001</v>
      </c>
      <c r="E443" s="103">
        <f t="shared" si="106"/>
        <v>1134.2360000000001</v>
      </c>
      <c r="F443" s="103">
        <f t="shared" si="106"/>
        <v>1143.346</v>
      </c>
      <c r="G443" s="103">
        <f t="shared" si="106"/>
        <v>1138.376</v>
      </c>
      <c r="H443" s="103">
        <f t="shared" si="106"/>
        <v>1145.6460000000002</v>
      </c>
      <c r="I443" s="103">
        <f t="shared" si="106"/>
        <v>1131.7260000000001</v>
      </c>
      <c r="J443" s="103">
        <f t="shared" si="106"/>
        <v>1130.4760000000001</v>
      </c>
      <c r="K443" s="104">
        <f t="shared" si="106"/>
        <v>1120.126</v>
      </c>
      <c r="L443" s="103">
        <f t="shared" si="106"/>
        <v>1107.9060000000002</v>
      </c>
      <c r="M443" s="105">
        <f t="shared" si="106"/>
        <v>1108.596</v>
      </c>
      <c r="N443" s="104">
        <f t="shared" si="106"/>
        <v>179.816</v>
      </c>
      <c r="O443" s="103">
        <f t="shared" si="106"/>
        <v>1104.1460000000002</v>
      </c>
      <c r="P443" s="105">
        <f t="shared" si="106"/>
        <v>1131.7260000000001</v>
      </c>
      <c r="Q443" s="106">
        <f t="shared" si="106"/>
        <v>1134.2660000000001</v>
      </c>
      <c r="R443" s="103">
        <f t="shared" si="106"/>
        <v>1153.7260000000001</v>
      </c>
      <c r="S443" s="106">
        <f t="shared" si="106"/>
        <v>1153.6860000000001</v>
      </c>
      <c r="T443" s="103">
        <f t="shared" si="106"/>
        <v>1216.556</v>
      </c>
      <c r="U443" s="102">
        <f t="shared" si="106"/>
        <v>1119.2060000000001</v>
      </c>
      <c r="V443" s="102">
        <f t="shared" si="106"/>
        <v>1127.1860000000001</v>
      </c>
      <c r="W443" s="102">
        <f t="shared" si="106"/>
        <v>1119.4460000000001</v>
      </c>
      <c r="X443" s="102">
        <f t="shared" si="106"/>
        <v>1113.866</v>
      </c>
      <c r="Y443" s="107">
        <f t="shared" si="106"/>
        <v>1111.556</v>
      </c>
    </row>
    <row r="444" spans="1:25" s="62" customFormat="1" ht="18.75" customHeight="1" outlineLevel="1" x14ac:dyDescent="0.2">
      <c r="A444" s="56" t="s">
        <v>8</v>
      </c>
      <c r="B444" s="70">
        <f>'март (3 цк)'!B550</f>
        <v>942.86</v>
      </c>
      <c r="C444" s="70">
        <f>'март (3 цк)'!C550</f>
        <v>942.41</v>
      </c>
      <c r="D444" s="70">
        <f>'март (3 цк)'!D550</f>
        <v>958.18</v>
      </c>
      <c r="E444" s="70">
        <f>'март (3 цк)'!E550</f>
        <v>954.42</v>
      </c>
      <c r="F444" s="70">
        <f>'март (3 цк)'!F550</f>
        <v>963.53</v>
      </c>
      <c r="G444" s="70">
        <f>'март (3 цк)'!G550</f>
        <v>958.56</v>
      </c>
      <c r="H444" s="70">
        <f>'март (3 цк)'!H550</f>
        <v>965.83</v>
      </c>
      <c r="I444" s="70">
        <f>'март (3 цк)'!I550</f>
        <v>951.91</v>
      </c>
      <c r="J444" s="70">
        <f>'март (3 цк)'!J550</f>
        <v>950.66</v>
      </c>
      <c r="K444" s="70">
        <f>'март (3 цк)'!K550</f>
        <v>940.31</v>
      </c>
      <c r="L444" s="70">
        <f>'март (3 цк)'!L550</f>
        <v>928.09</v>
      </c>
      <c r="M444" s="70">
        <f>'март (3 цк)'!M550</f>
        <v>928.78</v>
      </c>
      <c r="N444" s="70" t="str">
        <f>'март (3 цк)'!N550</f>
        <v>931</v>
      </c>
      <c r="O444" s="70">
        <f>'март (3 цк)'!O550</f>
        <v>924.33</v>
      </c>
      <c r="P444" s="70">
        <f>'март (3 цк)'!P550</f>
        <v>951.91</v>
      </c>
      <c r="Q444" s="70">
        <f>'март (3 цк)'!Q550</f>
        <v>954.45</v>
      </c>
      <c r="R444" s="70">
        <f>'март (3 цк)'!R550</f>
        <v>973.91</v>
      </c>
      <c r="S444" s="70">
        <f>'март (3 цк)'!S550</f>
        <v>973.87</v>
      </c>
      <c r="T444" s="70">
        <f>'март (3 цк)'!T550</f>
        <v>1036.74</v>
      </c>
      <c r="U444" s="70">
        <f>'март (3 цк)'!U550</f>
        <v>939.39</v>
      </c>
      <c r="V444" s="70">
        <f>'март (3 цк)'!V550</f>
        <v>947.37</v>
      </c>
      <c r="W444" s="70">
        <f>'март (3 цк)'!W550</f>
        <v>939.63</v>
      </c>
      <c r="X444" s="70">
        <f>'март (3 цк)'!X550</f>
        <v>934.05</v>
      </c>
      <c r="Y444" s="70">
        <f>'март (3 цк)'!Y550</f>
        <v>931.74</v>
      </c>
    </row>
    <row r="445" spans="1:25" s="62" customFormat="1" ht="18.75" customHeight="1" outlineLevel="1" x14ac:dyDescent="0.2">
      <c r="A445" s="57" t="s">
        <v>9</v>
      </c>
      <c r="B445" s="76">
        <v>177.32</v>
      </c>
      <c r="C445" s="74">
        <v>177.32</v>
      </c>
      <c r="D445" s="74">
        <v>177.32</v>
      </c>
      <c r="E445" s="74">
        <v>177.32</v>
      </c>
      <c r="F445" s="74">
        <v>177.32</v>
      </c>
      <c r="G445" s="74">
        <v>177.32</v>
      </c>
      <c r="H445" s="74">
        <v>177.32</v>
      </c>
      <c r="I445" s="74">
        <v>177.32</v>
      </c>
      <c r="J445" s="74">
        <v>177.32</v>
      </c>
      <c r="K445" s="74">
        <v>177.32</v>
      </c>
      <c r="L445" s="74">
        <v>177.32</v>
      </c>
      <c r="M445" s="74">
        <v>177.32</v>
      </c>
      <c r="N445" s="74">
        <v>177.32</v>
      </c>
      <c r="O445" s="74">
        <v>177.32</v>
      </c>
      <c r="P445" s="74">
        <v>177.32</v>
      </c>
      <c r="Q445" s="74">
        <v>177.32</v>
      </c>
      <c r="R445" s="74">
        <v>177.32</v>
      </c>
      <c r="S445" s="74">
        <v>177.32</v>
      </c>
      <c r="T445" s="74">
        <v>177.32</v>
      </c>
      <c r="U445" s="74">
        <v>177.32</v>
      </c>
      <c r="V445" s="74">
        <v>177.32</v>
      </c>
      <c r="W445" s="74">
        <v>177.32</v>
      </c>
      <c r="X445" s="74">
        <v>177.32</v>
      </c>
      <c r="Y445" s="81">
        <v>177.32</v>
      </c>
    </row>
    <row r="446" spans="1:25" s="62" customFormat="1" ht="18.75" customHeight="1" outlineLevel="1" thickBot="1" x14ac:dyDescent="0.25">
      <c r="A446" s="147" t="s">
        <v>11</v>
      </c>
      <c r="B446" s="77">
        <v>2.496</v>
      </c>
      <c r="C446" s="75">
        <v>2.496</v>
      </c>
      <c r="D446" s="75">
        <v>2.496</v>
      </c>
      <c r="E446" s="75">
        <v>2.496</v>
      </c>
      <c r="F446" s="75">
        <v>2.496</v>
      </c>
      <c r="G446" s="75">
        <v>2.496</v>
      </c>
      <c r="H446" s="75">
        <v>2.496</v>
      </c>
      <c r="I446" s="75">
        <v>2.496</v>
      </c>
      <c r="J446" s="75">
        <v>2.496</v>
      </c>
      <c r="K446" s="75">
        <v>2.496</v>
      </c>
      <c r="L446" s="75">
        <v>2.496</v>
      </c>
      <c r="M446" s="75">
        <v>2.496</v>
      </c>
      <c r="N446" s="75">
        <v>2.496</v>
      </c>
      <c r="O446" s="75">
        <v>2.496</v>
      </c>
      <c r="P446" s="75">
        <v>2.496</v>
      </c>
      <c r="Q446" s="75">
        <v>2.496</v>
      </c>
      <c r="R446" s="75">
        <v>2.496</v>
      </c>
      <c r="S446" s="75">
        <v>2.496</v>
      </c>
      <c r="T446" s="75">
        <v>2.496</v>
      </c>
      <c r="U446" s="75">
        <v>2.496</v>
      </c>
      <c r="V446" s="75">
        <v>2.496</v>
      </c>
      <c r="W446" s="75">
        <v>2.496</v>
      </c>
      <c r="X446" s="75">
        <v>2.496</v>
      </c>
      <c r="Y446" s="82">
        <v>2.496</v>
      </c>
    </row>
    <row r="447" spans="1:25" s="62" customFormat="1" ht="18.75" customHeight="1" thickBot="1" x14ac:dyDescent="0.25">
      <c r="A447" s="109">
        <v>15</v>
      </c>
      <c r="B447" s="101">
        <f t="shared" ref="B447:Y447" si="107">SUM(B448:B450)</f>
        <v>1136.356</v>
      </c>
      <c r="C447" s="102">
        <f t="shared" si="107"/>
        <v>1133.1860000000001</v>
      </c>
      <c r="D447" s="102">
        <f t="shared" si="107"/>
        <v>1130.806</v>
      </c>
      <c r="E447" s="103">
        <f t="shared" si="107"/>
        <v>1154.9360000000001</v>
      </c>
      <c r="F447" s="103">
        <f t="shared" si="107"/>
        <v>1142.866</v>
      </c>
      <c r="G447" s="103">
        <f t="shared" si="107"/>
        <v>1148.356</v>
      </c>
      <c r="H447" s="103">
        <f t="shared" si="107"/>
        <v>1188.6560000000002</v>
      </c>
      <c r="I447" s="103">
        <f t="shared" si="107"/>
        <v>1151.4060000000002</v>
      </c>
      <c r="J447" s="103">
        <f t="shared" si="107"/>
        <v>1152.0260000000001</v>
      </c>
      <c r="K447" s="104">
        <f t="shared" si="107"/>
        <v>1144.2360000000001</v>
      </c>
      <c r="L447" s="103">
        <f t="shared" si="107"/>
        <v>1143.376</v>
      </c>
      <c r="M447" s="105">
        <f t="shared" si="107"/>
        <v>1148.2160000000001</v>
      </c>
      <c r="N447" s="104">
        <f t="shared" si="107"/>
        <v>1136.6960000000001</v>
      </c>
      <c r="O447" s="103">
        <f t="shared" si="107"/>
        <v>1129.046</v>
      </c>
      <c r="P447" s="105">
        <f t="shared" si="107"/>
        <v>1152.116</v>
      </c>
      <c r="Q447" s="106">
        <f t="shared" si="107"/>
        <v>1167.1460000000002</v>
      </c>
      <c r="R447" s="103">
        <f t="shared" si="107"/>
        <v>1164.596</v>
      </c>
      <c r="S447" s="106">
        <f t="shared" si="107"/>
        <v>1145.596</v>
      </c>
      <c r="T447" s="103">
        <f t="shared" si="107"/>
        <v>1138.6960000000001</v>
      </c>
      <c r="U447" s="102">
        <f t="shared" si="107"/>
        <v>1120.126</v>
      </c>
      <c r="V447" s="102">
        <f t="shared" si="107"/>
        <v>1104.4260000000002</v>
      </c>
      <c r="W447" s="102">
        <f t="shared" si="107"/>
        <v>1124.8860000000002</v>
      </c>
      <c r="X447" s="102">
        <f t="shared" si="107"/>
        <v>1128.586</v>
      </c>
      <c r="Y447" s="107">
        <f t="shared" si="107"/>
        <v>1123.8960000000002</v>
      </c>
    </row>
    <row r="448" spans="1:25" s="62" customFormat="1" ht="18.75" customHeight="1" outlineLevel="1" x14ac:dyDescent="0.2">
      <c r="A448" s="56" t="s">
        <v>8</v>
      </c>
      <c r="B448" s="70">
        <f>'март (3 цк)'!B555</f>
        <v>956.54</v>
      </c>
      <c r="C448" s="70">
        <f>'март (3 цк)'!C555</f>
        <v>953.37</v>
      </c>
      <c r="D448" s="70">
        <f>'март (3 цк)'!D555</f>
        <v>950.99</v>
      </c>
      <c r="E448" s="70">
        <f>'март (3 цк)'!E555</f>
        <v>975.12</v>
      </c>
      <c r="F448" s="70">
        <f>'март (3 цк)'!F555</f>
        <v>963.05</v>
      </c>
      <c r="G448" s="70">
        <f>'март (3 цк)'!G555</f>
        <v>968.54</v>
      </c>
      <c r="H448" s="70">
        <f>'март (3 цк)'!H555</f>
        <v>1008.84</v>
      </c>
      <c r="I448" s="70">
        <f>'март (3 цк)'!I555</f>
        <v>971.59</v>
      </c>
      <c r="J448" s="70">
        <f>'март (3 цк)'!J555</f>
        <v>972.21</v>
      </c>
      <c r="K448" s="70">
        <f>'март (3 цк)'!K555</f>
        <v>964.42</v>
      </c>
      <c r="L448" s="70">
        <f>'март (3 цк)'!L555</f>
        <v>963.56</v>
      </c>
      <c r="M448" s="70">
        <f>'март (3 цк)'!M555</f>
        <v>968.4</v>
      </c>
      <c r="N448" s="70">
        <f>'март (3 цк)'!N555</f>
        <v>956.88</v>
      </c>
      <c r="O448" s="70">
        <f>'март (3 цк)'!O555</f>
        <v>949.23</v>
      </c>
      <c r="P448" s="70">
        <f>'март (3 цк)'!P555</f>
        <v>972.3</v>
      </c>
      <c r="Q448" s="70">
        <f>'март (3 цк)'!Q555</f>
        <v>987.33</v>
      </c>
      <c r="R448" s="70">
        <f>'март (3 цк)'!R555</f>
        <v>984.78</v>
      </c>
      <c r="S448" s="70">
        <f>'март (3 цк)'!S555</f>
        <v>965.78</v>
      </c>
      <c r="T448" s="70">
        <f>'март (3 цк)'!T555</f>
        <v>958.88</v>
      </c>
      <c r="U448" s="70">
        <f>'март (3 цк)'!U555</f>
        <v>940.31</v>
      </c>
      <c r="V448" s="70">
        <f>'март (3 цк)'!V555</f>
        <v>924.61</v>
      </c>
      <c r="W448" s="70">
        <f>'март (3 цк)'!W555</f>
        <v>945.07</v>
      </c>
      <c r="X448" s="70">
        <f>'март (3 цк)'!X555</f>
        <v>948.77</v>
      </c>
      <c r="Y448" s="70">
        <f>'март (3 цк)'!Y555</f>
        <v>944.08</v>
      </c>
    </row>
    <row r="449" spans="1:25" s="62" customFormat="1" ht="18.75" customHeight="1" outlineLevel="1" x14ac:dyDescent="0.2">
      <c r="A449" s="57" t="s">
        <v>9</v>
      </c>
      <c r="B449" s="76">
        <v>177.32</v>
      </c>
      <c r="C449" s="74">
        <v>177.32</v>
      </c>
      <c r="D449" s="74">
        <v>177.32</v>
      </c>
      <c r="E449" s="74">
        <v>177.32</v>
      </c>
      <c r="F449" s="74">
        <v>177.32</v>
      </c>
      <c r="G449" s="74">
        <v>177.32</v>
      </c>
      <c r="H449" s="74">
        <v>177.32</v>
      </c>
      <c r="I449" s="74">
        <v>177.32</v>
      </c>
      <c r="J449" s="74">
        <v>177.32</v>
      </c>
      <c r="K449" s="74">
        <v>177.32</v>
      </c>
      <c r="L449" s="74">
        <v>177.32</v>
      </c>
      <c r="M449" s="74">
        <v>177.32</v>
      </c>
      <c r="N449" s="74">
        <v>177.32</v>
      </c>
      <c r="O449" s="74">
        <v>177.32</v>
      </c>
      <c r="P449" s="74">
        <v>177.32</v>
      </c>
      <c r="Q449" s="74">
        <v>177.32</v>
      </c>
      <c r="R449" s="74">
        <v>177.32</v>
      </c>
      <c r="S449" s="74">
        <v>177.32</v>
      </c>
      <c r="T449" s="74">
        <v>177.32</v>
      </c>
      <c r="U449" s="74">
        <v>177.32</v>
      </c>
      <c r="V449" s="74">
        <v>177.32</v>
      </c>
      <c r="W449" s="74">
        <v>177.32</v>
      </c>
      <c r="X449" s="74">
        <v>177.32</v>
      </c>
      <c r="Y449" s="81">
        <v>177.32</v>
      </c>
    </row>
    <row r="450" spans="1:25" s="62" customFormat="1" ht="18.75" customHeight="1" outlineLevel="1" thickBot="1" x14ac:dyDescent="0.25">
      <c r="A450" s="147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thickBot="1" x14ac:dyDescent="0.25">
      <c r="A451" s="112">
        <v>16</v>
      </c>
      <c r="B451" s="101">
        <f t="shared" ref="B451:Y451" si="108">SUM(B452:B454)</f>
        <v>1209.636</v>
      </c>
      <c r="C451" s="102">
        <f t="shared" si="108"/>
        <v>1195.9260000000002</v>
      </c>
      <c r="D451" s="102">
        <f t="shared" si="108"/>
        <v>1187.1460000000002</v>
      </c>
      <c r="E451" s="103">
        <f t="shared" si="108"/>
        <v>1175.2060000000001</v>
      </c>
      <c r="F451" s="103">
        <f t="shared" si="108"/>
        <v>1232.4660000000001</v>
      </c>
      <c r="G451" s="103">
        <f t="shared" si="108"/>
        <v>1196.6560000000002</v>
      </c>
      <c r="H451" s="103">
        <f t="shared" si="108"/>
        <v>1180.1560000000002</v>
      </c>
      <c r="I451" s="103">
        <f t="shared" si="108"/>
        <v>1189.066</v>
      </c>
      <c r="J451" s="103">
        <f t="shared" si="108"/>
        <v>1207.7760000000001</v>
      </c>
      <c r="K451" s="104">
        <f t="shared" si="108"/>
        <v>1207.876</v>
      </c>
      <c r="L451" s="103">
        <f t="shared" si="108"/>
        <v>1212.586</v>
      </c>
      <c r="M451" s="105">
        <f t="shared" si="108"/>
        <v>1212.806</v>
      </c>
      <c r="N451" s="104">
        <f t="shared" si="108"/>
        <v>1182.4760000000001</v>
      </c>
      <c r="O451" s="103">
        <f t="shared" si="108"/>
        <v>1175.9360000000001</v>
      </c>
      <c r="P451" s="105">
        <f t="shared" si="108"/>
        <v>1225.1859999999999</v>
      </c>
      <c r="Q451" s="106">
        <f t="shared" si="108"/>
        <v>1255.066</v>
      </c>
      <c r="R451" s="103">
        <f t="shared" si="108"/>
        <v>1353.2760000000001</v>
      </c>
      <c r="S451" s="106">
        <f t="shared" si="108"/>
        <v>1294.146</v>
      </c>
      <c r="T451" s="103">
        <f t="shared" si="108"/>
        <v>1268.6759999999999</v>
      </c>
      <c r="U451" s="102">
        <f t="shared" si="108"/>
        <v>1246.4259999999999</v>
      </c>
      <c r="V451" s="102">
        <f t="shared" si="108"/>
        <v>1196.6460000000002</v>
      </c>
      <c r="W451" s="102">
        <f t="shared" si="108"/>
        <v>1182.066</v>
      </c>
      <c r="X451" s="102">
        <f t="shared" si="108"/>
        <v>1193.0360000000001</v>
      </c>
      <c r="Y451" s="107">
        <f t="shared" si="108"/>
        <v>1211.816</v>
      </c>
    </row>
    <row r="452" spans="1:25" s="62" customFormat="1" ht="18.75" customHeight="1" outlineLevel="1" x14ac:dyDescent="0.2">
      <c r="A452" s="160" t="s">
        <v>8</v>
      </c>
      <c r="B452" s="70">
        <f>'март (3 цк)'!B560</f>
        <v>1029.82</v>
      </c>
      <c r="C452" s="70">
        <f>'март (3 цк)'!C560</f>
        <v>1016.11</v>
      </c>
      <c r="D452" s="70">
        <f>'март (3 цк)'!D560</f>
        <v>1007.33</v>
      </c>
      <c r="E452" s="70">
        <f>'март (3 цк)'!E560</f>
        <v>995.39</v>
      </c>
      <c r="F452" s="70">
        <f>'март (3 цк)'!F560</f>
        <v>1052.6500000000001</v>
      </c>
      <c r="G452" s="70">
        <f>'март (3 цк)'!G560</f>
        <v>1016.84</v>
      </c>
      <c r="H452" s="70">
        <f>'март (3 цк)'!H560</f>
        <v>1000.34</v>
      </c>
      <c r="I452" s="70">
        <f>'март (3 цк)'!I560</f>
        <v>1009.25</v>
      </c>
      <c r="J452" s="70">
        <f>'март (3 цк)'!J560</f>
        <v>1027.96</v>
      </c>
      <c r="K452" s="70">
        <f>'март (3 цк)'!K560</f>
        <v>1028.06</v>
      </c>
      <c r="L452" s="70">
        <f>'март (3 цк)'!L560</f>
        <v>1032.77</v>
      </c>
      <c r="M452" s="70">
        <f>'март (3 цк)'!M560</f>
        <v>1032.99</v>
      </c>
      <c r="N452" s="70">
        <f>'март (3 цк)'!N560</f>
        <v>1002.66</v>
      </c>
      <c r="O452" s="70">
        <f>'март (3 цк)'!O560</f>
        <v>996.12</v>
      </c>
      <c r="P452" s="70">
        <f>'март (3 цк)'!P560</f>
        <v>1045.3699999999999</v>
      </c>
      <c r="Q452" s="70">
        <f>'март (3 цк)'!Q560</f>
        <v>1075.25</v>
      </c>
      <c r="R452" s="70">
        <f>'март (3 цк)'!R560</f>
        <v>1173.46</v>
      </c>
      <c r="S452" s="70">
        <f>'март (3 цк)'!S560</f>
        <v>1114.33</v>
      </c>
      <c r="T452" s="70">
        <f>'март (3 цк)'!T560</f>
        <v>1088.8599999999999</v>
      </c>
      <c r="U452" s="70">
        <f>'март (3 цк)'!U560</f>
        <v>1066.6099999999999</v>
      </c>
      <c r="V452" s="70">
        <f>'март (3 цк)'!V560</f>
        <v>1016.83</v>
      </c>
      <c r="W452" s="70">
        <f>'март (3 цк)'!W560</f>
        <v>1002.25</v>
      </c>
      <c r="X452" s="70">
        <f>'март (3 цк)'!X560</f>
        <v>1013.22</v>
      </c>
      <c r="Y452" s="70">
        <f>'март (3 цк)'!Y560</f>
        <v>1032</v>
      </c>
    </row>
    <row r="453" spans="1:25" s="62" customFormat="1" ht="18.75" customHeight="1" outlineLevel="1" x14ac:dyDescent="0.2">
      <c r="A453" s="53" t="s">
        <v>9</v>
      </c>
      <c r="B453" s="76">
        <v>177.32</v>
      </c>
      <c r="C453" s="74">
        <v>177.32</v>
      </c>
      <c r="D453" s="74">
        <v>177.32</v>
      </c>
      <c r="E453" s="74">
        <v>177.32</v>
      </c>
      <c r="F453" s="74">
        <v>177.32</v>
      </c>
      <c r="G453" s="74">
        <v>177.32</v>
      </c>
      <c r="H453" s="74">
        <v>177.32</v>
      </c>
      <c r="I453" s="74">
        <v>177.32</v>
      </c>
      <c r="J453" s="74">
        <v>177.32</v>
      </c>
      <c r="K453" s="74">
        <v>177.32</v>
      </c>
      <c r="L453" s="74">
        <v>177.32</v>
      </c>
      <c r="M453" s="74">
        <v>177.32</v>
      </c>
      <c r="N453" s="74">
        <v>177.32</v>
      </c>
      <c r="O453" s="74">
        <v>177.32</v>
      </c>
      <c r="P453" s="74">
        <v>177.32</v>
      </c>
      <c r="Q453" s="74">
        <v>177.32</v>
      </c>
      <c r="R453" s="74">
        <v>177.32</v>
      </c>
      <c r="S453" s="74">
        <v>177.32</v>
      </c>
      <c r="T453" s="74">
        <v>177.32</v>
      </c>
      <c r="U453" s="74">
        <v>177.32</v>
      </c>
      <c r="V453" s="74">
        <v>177.32</v>
      </c>
      <c r="W453" s="74">
        <v>177.32</v>
      </c>
      <c r="X453" s="74">
        <v>177.32</v>
      </c>
      <c r="Y453" s="81">
        <v>177.32</v>
      </c>
    </row>
    <row r="454" spans="1:25" s="62" customFormat="1" ht="18.75" customHeight="1" outlineLevel="1" thickBot="1" x14ac:dyDescent="0.25">
      <c r="A454" s="161" t="s">
        <v>11</v>
      </c>
      <c r="B454" s="77">
        <v>2.496</v>
      </c>
      <c r="C454" s="75">
        <v>2.496</v>
      </c>
      <c r="D454" s="75">
        <v>2.496</v>
      </c>
      <c r="E454" s="75">
        <v>2.496</v>
      </c>
      <c r="F454" s="75">
        <v>2.496</v>
      </c>
      <c r="G454" s="75">
        <v>2.496</v>
      </c>
      <c r="H454" s="75">
        <v>2.496</v>
      </c>
      <c r="I454" s="75">
        <v>2.496</v>
      </c>
      <c r="J454" s="75">
        <v>2.496</v>
      </c>
      <c r="K454" s="75">
        <v>2.496</v>
      </c>
      <c r="L454" s="75">
        <v>2.496</v>
      </c>
      <c r="M454" s="75">
        <v>2.496</v>
      </c>
      <c r="N454" s="75">
        <v>2.496</v>
      </c>
      <c r="O454" s="75">
        <v>2.496</v>
      </c>
      <c r="P454" s="75">
        <v>2.496</v>
      </c>
      <c r="Q454" s="75">
        <v>2.496</v>
      </c>
      <c r="R454" s="75">
        <v>2.496</v>
      </c>
      <c r="S454" s="75">
        <v>2.496</v>
      </c>
      <c r="T454" s="75">
        <v>2.496</v>
      </c>
      <c r="U454" s="75">
        <v>2.496</v>
      </c>
      <c r="V454" s="75">
        <v>2.496</v>
      </c>
      <c r="W454" s="75">
        <v>2.496</v>
      </c>
      <c r="X454" s="75">
        <v>2.496</v>
      </c>
      <c r="Y454" s="82">
        <v>2.496</v>
      </c>
    </row>
    <row r="455" spans="1:25" s="62" customFormat="1" ht="18.75" customHeight="1" thickBot="1" x14ac:dyDescent="0.25">
      <c r="A455" s="109">
        <v>17</v>
      </c>
      <c r="B455" s="101">
        <f t="shared" ref="B455:Y455" si="109">SUM(B456:B458)</f>
        <v>1210.826</v>
      </c>
      <c r="C455" s="102">
        <f t="shared" si="109"/>
        <v>1231.806</v>
      </c>
      <c r="D455" s="102">
        <f t="shared" si="109"/>
        <v>1226.836</v>
      </c>
      <c r="E455" s="103">
        <f t="shared" si="109"/>
        <v>1244.336</v>
      </c>
      <c r="F455" s="103">
        <f t="shared" si="109"/>
        <v>1244.2560000000001</v>
      </c>
      <c r="G455" s="103">
        <f t="shared" si="109"/>
        <v>1236.7460000000001</v>
      </c>
      <c r="H455" s="103">
        <f t="shared" si="109"/>
        <v>1247.4460000000001</v>
      </c>
      <c r="I455" s="103">
        <f t="shared" si="109"/>
        <v>1238.1960000000001</v>
      </c>
      <c r="J455" s="103">
        <f t="shared" si="109"/>
        <v>1294.826</v>
      </c>
      <c r="K455" s="104">
        <f t="shared" si="109"/>
        <v>1266.4960000000001</v>
      </c>
      <c r="L455" s="103">
        <f t="shared" si="109"/>
        <v>1238.9860000000001</v>
      </c>
      <c r="M455" s="105">
        <f t="shared" si="109"/>
        <v>1251.056</v>
      </c>
      <c r="N455" s="104">
        <f t="shared" si="109"/>
        <v>1227.7260000000001</v>
      </c>
      <c r="O455" s="103">
        <f t="shared" si="109"/>
        <v>1231.116</v>
      </c>
      <c r="P455" s="105">
        <f t="shared" si="109"/>
        <v>1213.356</v>
      </c>
      <c r="Q455" s="106">
        <f t="shared" si="109"/>
        <v>1282.9259999999999</v>
      </c>
      <c r="R455" s="103">
        <f t="shared" si="109"/>
        <v>1276.4760000000001</v>
      </c>
      <c r="S455" s="106">
        <f t="shared" si="109"/>
        <v>1223.326</v>
      </c>
      <c r="T455" s="103">
        <f t="shared" si="109"/>
        <v>1229.1960000000001</v>
      </c>
      <c r="U455" s="102">
        <f t="shared" si="109"/>
        <v>1229.1859999999999</v>
      </c>
      <c r="V455" s="102">
        <f t="shared" si="109"/>
        <v>1233.866</v>
      </c>
      <c r="W455" s="102">
        <f t="shared" si="109"/>
        <v>1213.4660000000001</v>
      </c>
      <c r="X455" s="102">
        <f t="shared" si="109"/>
        <v>1203.316</v>
      </c>
      <c r="Y455" s="107">
        <f t="shared" si="109"/>
        <v>1193.096</v>
      </c>
    </row>
    <row r="456" spans="1:25" s="62" customFormat="1" ht="18.75" customHeight="1" outlineLevel="1" x14ac:dyDescent="0.2">
      <c r="A456" s="160" t="s">
        <v>8</v>
      </c>
      <c r="B456" s="70">
        <f>'март (3 цк)'!B565</f>
        <v>1031.01</v>
      </c>
      <c r="C456" s="70">
        <f>'март (3 цк)'!C565</f>
        <v>1051.99</v>
      </c>
      <c r="D456" s="70">
        <f>'март (3 цк)'!D565</f>
        <v>1047.02</v>
      </c>
      <c r="E456" s="70">
        <f>'март (3 цк)'!E565</f>
        <v>1064.52</v>
      </c>
      <c r="F456" s="70">
        <f>'март (3 цк)'!F565</f>
        <v>1064.44</v>
      </c>
      <c r="G456" s="70">
        <f>'март (3 цк)'!G565</f>
        <v>1056.93</v>
      </c>
      <c r="H456" s="70">
        <f>'март (3 цк)'!H565</f>
        <v>1067.6300000000001</v>
      </c>
      <c r="I456" s="70">
        <f>'март (3 цк)'!I565</f>
        <v>1058.3800000000001</v>
      </c>
      <c r="J456" s="70">
        <f>'март (3 цк)'!J565</f>
        <v>1115.01</v>
      </c>
      <c r="K456" s="70">
        <f>'март (3 цк)'!K565</f>
        <v>1086.68</v>
      </c>
      <c r="L456" s="70">
        <f>'март (3 цк)'!L565</f>
        <v>1059.17</v>
      </c>
      <c r="M456" s="70">
        <f>'март (3 цк)'!M565</f>
        <v>1071.24</v>
      </c>
      <c r="N456" s="70">
        <f>'март (3 цк)'!N565</f>
        <v>1047.9100000000001</v>
      </c>
      <c r="O456" s="70">
        <f>'март (3 цк)'!O565</f>
        <v>1051.3</v>
      </c>
      <c r="P456" s="70">
        <f>'март (3 цк)'!P565</f>
        <v>1033.54</v>
      </c>
      <c r="Q456" s="70">
        <f>'март (3 цк)'!Q565</f>
        <v>1103.1099999999999</v>
      </c>
      <c r="R456" s="70">
        <f>'март (3 цк)'!R565</f>
        <v>1096.6600000000001</v>
      </c>
      <c r="S456" s="70">
        <f>'март (3 цк)'!S565</f>
        <v>1043.51</v>
      </c>
      <c r="T456" s="70">
        <f>'март (3 цк)'!T565</f>
        <v>1049.3800000000001</v>
      </c>
      <c r="U456" s="70">
        <f>'март (3 цк)'!U565</f>
        <v>1049.3699999999999</v>
      </c>
      <c r="V456" s="70">
        <f>'март (3 цк)'!V565</f>
        <v>1054.05</v>
      </c>
      <c r="W456" s="70">
        <f>'март (3 цк)'!W565</f>
        <v>1033.6500000000001</v>
      </c>
      <c r="X456" s="70">
        <f>'март (3 цк)'!X565</f>
        <v>1023.5</v>
      </c>
      <c r="Y456" s="70">
        <f>'март (3 цк)'!Y565</f>
        <v>1013.28</v>
      </c>
    </row>
    <row r="457" spans="1:25" s="62" customFormat="1" ht="18.75" customHeight="1" outlineLevel="1" x14ac:dyDescent="0.2">
      <c r="A457" s="53" t="s">
        <v>9</v>
      </c>
      <c r="B457" s="76">
        <v>177.32</v>
      </c>
      <c r="C457" s="74">
        <v>177.32</v>
      </c>
      <c r="D457" s="74">
        <v>177.32</v>
      </c>
      <c r="E457" s="74">
        <v>177.32</v>
      </c>
      <c r="F457" s="74">
        <v>177.32</v>
      </c>
      <c r="G457" s="74">
        <v>177.32</v>
      </c>
      <c r="H457" s="74">
        <v>177.32</v>
      </c>
      <c r="I457" s="74">
        <v>177.32</v>
      </c>
      <c r="J457" s="74">
        <v>177.32</v>
      </c>
      <c r="K457" s="74">
        <v>177.32</v>
      </c>
      <c r="L457" s="74">
        <v>177.32</v>
      </c>
      <c r="M457" s="74">
        <v>177.32</v>
      </c>
      <c r="N457" s="74">
        <v>177.32</v>
      </c>
      <c r="O457" s="74">
        <v>177.32</v>
      </c>
      <c r="P457" s="74">
        <v>177.32</v>
      </c>
      <c r="Q457" s="74">
        <v>177.32</v>
      </c>
      <c r="R457" s="74">
        <v>177.32</v>
      </c>
      <c r="S457" s="74">
        <v>177.32</v>
      </c>
      <c r="T457" s="74">
        <v>177.32</v>
      </c>
      <c r="U457" s="74">
        <v>177.32</v>
      </c>
      <c r="V457" s="74">
        <v>177.32</v>
      </c>
      <c r="W457" s="74">
        <v>177.32</v>
      </c>
      <c r="X457" s="74">
        <v>177.32</v>
      </c>
      <c r="Y457" s="81">
        <v>177.32</v>
      </c>
    </row>
    <row r="458" spans="1:25" s="62" customFormat="1" ht="18.75" customHeight="1" outlineLevel="1" thickBot="1" x14ac:dyDescent="0.25">
      <c r="A458" s="161" t="s">
        <v>11</v>
      </c>
      <c r="B458" s="77">
        <v>2.496</v>
      </c>
      <c r="C458" s="75">
        <v>2.496</v>
      </c>
      <c r="D458" s="75">
        <v>2.496</v>
      </c>
      <c r="E458" s="75">
        <v>2.496</v>
      </c>
      <c r="F458" s="75">
        <v>2.496</v>
      </c>
      <c r="G458" s="75">
        <v>2.496</v>
      </c>
      <c r="H458" s="75">
        <v>2.496</v>
      </c>
      <c r="I458" s="75">
        <v>2.496</v>
      </c>
      <c r="J458" s="75">
        <v>2.496</v>
      </c>
      <c r="K458" s="75">
        <v>2.496</v>
      </c>
      <c r="L458" s="75">
        <v>2.496</v>
      </c>
      <c r="M458" s="75">
        <v>2.496</v>
      </c>
      <c r="N458" s="75">
        <v>2.496</v>
      </c>
      <c r="O458" s="75">
        <v>2.496</v>
      </c>
      <c r="P458" s="75">
        <v>2.496</v>
      </c>
      <c r="Q458" s="75">
        <v>2.496</v>
      </c>
      <c r="R458" s="75">
        <v>2.496</v>
      </c>
      <c r="S458" s="75">
        <v>2.496</v>
      </c>
      <c r="T458" s="75">
        <v>2.496</v>
      </c>
      <c r="U458" s="75">
        <v>2.496</v>
      </c>
      <c r="V458" s="75">
        <v>2.496</v>
      </c>
      <c r="W458" s="75">
        <v>2.496</v>
      </c>
      <c r="X458" s="75">
        <v>2.496</v>
      </c>
      <c r="Y458" s="82">
        <v>2.496</v>
      </c>
    </row>
    <row r="459" spans="1:25" s="62" customFormat="1" ht="18.75" customHeight="1" thickBot="1" x14ac:dyDescent="0.25">
      <c r="A459" s="110">
        <v>18</v>
      </c>
      <c r="B459" s="101">
        <f t="shared" ref="B459:Y459" si="110">SUM(B460:B462)</f>
        <v>1231.6960000000001</v>
      </c>
      <c r="C459" s="102">
        <f t="shared" si="110"/>
        <v>1205.7860000000001</v>
      </c>
      <c r="D459" s="102">
        <f t="shared" si="110"/>
        <v>1219.896</v>
      </c>
      <c r="E459" s="103">
        <f t="shared" si="110"/>
        <v>1224.606</v>
      </c>
      <c r="F459" s="103">
        <f t="shared" si="110"/>
        <v>1211.7760000000001</v>
      </c>
      <c r="G459" s="103">
        <f t="shared" si="110"/>
        <v>1207.116</v>
      </c>
      <c r="H459" s="103">
        <f t="shared" si="110"/>
        <v>1208.546</v>
      </c>
      <c r="I459" s="103">
        <f t="shared" si="110"/>
        <v>1192.9860000000001</v>
      </c>
      <c r="J459" s="103">
        <f t="shared" si="110"/>
        <v>1170.826</v>
      </c>
      <c r="K459" s="104">
        <f t="shared" si="110"/>
        <v>1165.876</v>
      </c>
      <c r="L459" s="103">
        <f t="shared" si="110"/>
        <v>1165.9760000000001</v>
      </c>
      <c r="M459" s="105">
        <f t="shared" si="110"/>
        <v>1173.336</v>
      </c>
      <c r="N459" s="104">
        <f t="shared" si="110"/>
        <v>1212.596</v>
      </c>
      <c r="O459" s="103">
        <f t="shared" si="110"/>
        <v>1208.306</v>
      </c>
      <c r="P459" s="105">
        <f t="shared" si="110"/>
        <v>1213.1659999999999</v>
      </c>
      <c r="Q459" s="106">
        <f t="shared" si="110"/>
        <v>1224.2160000000001</v>
      </c>
      <c r="R459" s="103">
        <f t="shared" si="110"/>
        <v>1213.566</v>
      </c>
      <c r="S459" s="106">
        <f t="shared" si="110"/>
        <v>1227.636</v>
      </c>
      <c r="T459" s="103">
        <f t="shared" si="110"/>
        <v>1222.6759999999999</v>
      </c>
      <c r="U459" s="102">
        <f t="shared" si="110"/>
        <v>1215.626</v>
      </c>
      <c r="V459" s="102">
        <f t="shared" si="110"/>
        <v>1195.0260000000001</v>
      </c>
      <c r="W459" s="102">
        <f t="shared" si="110"/>
        <v>1219.626</v>
      </c>
      <c r="X459" s="102">
        <f t="shared" si="110"/>
        <v>1212.2860000000001</v>
      </c>
      <c r="Y459" s="107">
        <f t="shared" si="110"/>
        <v>1207.2060000000001</v>
      </c>
    </row>
    <row r="460" spans="1:25" s="62" customFormat="1" ht="18.75" customHeight="1" outlineLevel="1" x14ac:dyDescent="0.2">
      <c r="A460" s="56" t="s">
        <v>8</v>
      </c>
      <c r="B460" s="70">
        <f>'март (3 цк)'!B570</f>
        <v>1051.8800000000001</v>
      </c>
      <c r="C460" s="70">
        <f>'март (3 цк)'!C570</f>
        <v>1025.97</v>
      </c>
      <c r="D460" s="70">
        <f>'март (3 цк)'!D570</f>
        <v>1040.08</v>
      </c>
      <c r="E460" s="70">
        <f>'март (3 цк)'!E570</f>
        <v>1044.79</v>
      </c>
      <c r="F460" s="70">
        <f>'март (3 цк)'!F570</f>
        <v>1031.96</v>
      </c>
      <c r="G460" s="70">
        <f>'март (3 цк)'!G570</f>
        <v>1027.3</v>
      </c>
      <c r="H460" s="70">
        <f>'март (3 цк)'!H570</f>
        <v>1028.73</v>
      </c>
      <c r="I460" s="70">
        <f>'март (3 цк)'!I570</f>
        <v>1013.17</v>
      </c>
      <c r="J460" s="70">
        <f>'март (3 цк)'!J570</f>
        <v>991.01</v>
      </c>
      <c r="K460" s="70">
        <f>'март (3 цк)'!K570</f>
        <v>986.06</v>
      </c>
      <c r="L460" s="70">
        <f>'март (3 цк)'!L570</f>
        <v>986.16</v>
      </c>
      <c r="M460" s="70">
        <f>'март (3 цк)'!M570</f>
        <v>993.52</v>
      </c>
      <c r="N460" s="70">
        <f>'март (3 цк)'!N570</f>
        <v>1032.78</v>
      </c>
      <c r="O460" s="70">
        <f>'март (3 цк)'!O570</f>
        <v>1028.49</v>
      </c>
      <c r="P460" s="70">
        <f>'март (3 цк)'!P570</f>
        <v>1033.3499999999999</v>
      </c>
      <c r="Q460" s="70">
        <f>'март (3 цк)'!Q570</f>
        <v>1044.4000000000001</v>
      </c>
      <c r="R460" s="70">
        <f>'март (3 цк)'!R570</f>
        <v>1033.75</v>
      </c>
      <c r="S460" s="70">
        <f>'март (3 цк)'!S570</f>
        <v>1047.82</v>
      </c>
      <c r="T460" s="70">
        <f>'март (3 цк)'!T570</f>
        <v>1042.8599999999999</v>
      </c>
      <c r="U460" s="70">
        <f>'март (3 цк)'!U570</f>
        <v>1035.81</v>
      </c>
      <c r="V460" s="70">
        <f>'март (3 цк)'!V570</f>
        <v>1015.21</v>
      </c>
      <c r="W460" s="70">
        <f>'март (3 цк)'!W570</f>
        <v>1039.81</v>
      </c>
      <c r="X460" s="70">
        <f>'март (3 цк)'!X570</f>
        <v>1032.47</v>
      </c>
      <c r="Y460" s="70">
        <f>'март (3 цк)'!Y570</f>
        <v>1027.3900000000001</v>
      </c>
    </row>
    <row r="461" spans="1:25" s="62" customFormat="1" ht="18.75" customHeight="1" outlineLevel="1" x14ac:dyDescent="0.2">
      <c r="A461" s="57" t="s">
        <v>9</v>
      </c>
      <c r="B461" s="76">
        <v>177.32</v>
      </c>
      <c r="C461" s="74">
        <v>177.32</v>
      </c>
      <c r="D461" s="74">
        <v>177.32</v>
      </c>
      <c r="E461" s="74">
        <v>177.32</v>
      </c>
      <c r="F461" s="74">
        <v>177.32</v>
      </c>
      <c r="G461" s="74">
        <v>177.32</v>
      </c>
      <c r="H461" s="74">
        <v>177.32</v>
      </c>
      <c r="I461" s="74">
        <v>177.32</v>
      </c>
      <c r="J461" s="74">
        <v>177.32</v>
      </c>
      <c r="K461" s="74">
        <v>177.32</v>
      </c>
      <c r="L461" s="74">
        <v>177.32</v>
      </c>
      <c r="M461" s="74">
        <v>177.32</v>
      </c>
      <c r="N461" s="74">
        <v>177.32</v>
      </c>
      <c r="O461" s="74">
        <v>177.32</v>
      </c>
      <c r="P461" s="74">
        <v>177.32</v>
      </c>
      <c r="Q461" s="74">
        <v>177.32</v>
      </c>
      <c r="R461" s="74">
        <v>177.32</v>
      </c>
      <c r="S461" s="74">
        <v>177.32</v>
      </c>
      <c r="T461" s="74">
        <v>177.32</v>
      </c>
      <c r="U461" s="74">
        <v>177.32</v>
      </c>
      <c r="V461" s="74">
        <v>177.32</v>
      </c>
      <c r="W461" s="74">
        <v>177.32</v>
      </c>
      <c r="X461" s="74">
        <v>177.32</v>
      </c>
      <c r="Y461" s="81">
        <v>177.32</v>
      </c>
    </row>
    <row r="462" spans="1:25" s="62" customFormat="1" ht="18.75" customHeight="1" outlineLevel="1" thickBot="1" x14ac:dyDescent="0.25">
      <c r="A462" s="147" t="s">
        <v>11</v>
      </c>
      <c r="B462" s="77">
        <v>2.496</v>
      </c>
      <c r="C462" s="75">
        <v>2.496</v>
      </c>
      <c r="D462" s="75">
        <v>2.496</v>
      </c>
      <c r="E462" s="75">
        <v>2.496</v>
      </c>
      <c r="F462" s="75">
        <v>2.496</v>
      </c>
      <c r="G462" s="75">
        <v>2.496</v>
      </c>
      <c r="H462" s="75">
        <v>2.496</v>
      </c>
      <c r="I462" s="75">
        <v>2.496</v>
      </c>
      <c r="J462" s="75">
        <v>2.496</v>
      </c>
      <c r="K462" s="75">
        <v>2.496</v>
      </c>
      <c r="L462" s="75">
        <v>2.496</v>
      </c>
      <c r="M462" s="75">
        <v>2.496</v>
      </c>
      <c r="N462" s="75">
        <v>2.496</v>
      </c>
      <c r="O462" s="75">
        <v>2.496</v>
      </c>
      <c r="P462" s="75">
        <v>2.496</v>
      </c>
      <c r="Q462" s="75">
        <v>2.496</v>
      </c>
      <c r="R462" s="75">
        <v>2.496</v>
      </c>
      <c r="S462" s="75">
        <v>2.496</v>
      </c>
      <c r="T462" s="75">
        <v>2.496</v>
      </c>
      <c r="U462" s="75">
        <v>2.496</v>
      </c>
      <c r="V462" s="75">
        <v>2.496</v>
      </c>
      <c r="W462" s="75">
        <v>2.496</v>
      </c>
      <c r="X462" s="75">
        <v>2.496</v>
      </c>
      <c r="Y462" s="82">
        <v>2.496</v>
      </c>
    </row>
    <row r="463" spans="1:25" s="62" customFormat="1" ht="18.75" customHeight="1" thickBot="1" x14ac:dyDescent="0.25">
      <c r="A463" s="112">
        <v>19</v>
      </c>
      <c r="B463" s="101">
        <f t="shared" ref="B463:Y463" si="111">SUM(B464:B466)</f>
        <v>1116.1560000000002</v>
      </c>
      <c r="C463" s="102">
        <f t="shared" si="111"/>
        <v>1115.066</v>
      </c>
      <c r="D463" s="102">
        <f t="shared" si="111"/>
        <v>1112.7260000000001</v>
      </c>
      <c r="E463" s="103">
        <f t="shared" si="111"/>
        <v>1127.7460000000001</v>
      </c>
      <c r="F463" s="103">
        <f t="shared" si="111"/>
        <v>1123.9660000000001</v>
      </c>
      <c r="G463" s="103">
        <f t="shared" si="111"/>
        <v>1131.596</v>
      </c>
      <c r="H463" s="103">
        <f t="shared" si="111"/>
        <v>1134.9960000000001</v>
      </c>
      <c r="I463" s="103">
        <f t="shared" si="111"/>
        <v>1128.546</v>
      </c>
      <c r="J463" s="103">
        <f t="shared" si="111"/>
        <v>1118.6660000000002</v>
      </c>
      <c r="K463" s="104">
        <f t="shared" si="111"/>
        <v>1112.6860000000001</v>
      </c>
      <c r="L463" s="103">
        <f t="shared" si="111"/>
        <v>1113.546</v>
      </c>
      <c r="M463" s="105">
        <f t="shared" si="111"/>
        <v>1113.046</v>
      </c>
      <c r="N463" s="104">
        <f t="shared" si="111"/>
        <v>1134.586</v>
      </c>
      <c r="O463" s="103">
        <f t="shared" si="111"/>
        <v>1120.6460000000002</v>
      </c>
      <c r="P463" s="105">
        <f t="shared" si="111"/>
        <v>1124.826</v>
      </c>
      <c r="Q463" s="106">
        <f t="shared" si="111"/>
        <v>1135.3960000000002</v>
      </c>
      <c r="R463" s="103">
        <f t="shared" si="111"/>
        <v>1137.376</v>
      </c>
      <c r="S463" s="106">
        <f t="shared" si="111"/>
        <v>1149.046</v>
      </c>
      <c r="T463" s="103">
        <f t="shared" si="111"/>
        <v>1133.6960000000001</v>
      </c>
      <c r="U463" s="102">
        <f t="shared" si="111"/>
        <v>1134.056</v>
      </c>
      <c r="V463" s="102">
        <f t="shared" si="111"/>
        <v>1122.306</v>
      </c>
      <c r="W463" s="102">
        <f t="shared" si="111"/>
        <v>1124.1460000000002</v>
      </c>
      <c r="X463" s="102">
        <f t="shared" si="111"/>
        <v>1123.9360000000001</v>
      </c>
      <c r="Y463" s="107">
        <f t="shared" si="111"/>
        <v>1124.9960000000001</v>
      </c>
    </row>
    <row r="464" spans="1:25" s="62" customFormat="1" ht="18.75" customHeight="1" outlineLevel="1" x14ac:dyDescent="0.2">
      <c r="A464" s="160" t="s">
        <v>8</v>
      </c>
      <c r="B464" s="70">
        <f>'март (3 цк)'!B575</f>
        <v>936.34</v>
      </c>
      <c r="C464" s="70">
        <f>'март (3 цк)'!C575</f>
        <v>935.25</v>
      </c>
      <c r="D464" s="70">
        <f>'март (3 цк)'!D575</f>
        <v>932.91</v>
      </c>
      <c r="E464" s="70">
        <f>'март (3 цк)'!E575</f>
        <v>947.93</v>
      </c>
      <c r="F464" s="70">
        <f>'март (3 цк)'!F575</f>
        <v>944.15</v>
      </c>
      <c r="G464" s="70">
        <f>'март (3 цк)'!G575</f>
        <v>951.78</v>
      </c>
      <c r="H464" s="70">
        <f>'март (3 цк)'!H575</f>
        <v>955.18</v>
      </c>
      <c r="I464" s="70">
        <f>'март (3 цк)'!I575</f>
        <v>948.73</v>
      </c>
      <c r="J464" s="70">
        <f>'март (3 цк)'!J575</f>
        <v>938.85</v>
      </c>
      <c r="K464" s="70">
        <f>'март (3 цк)'!K575</f>
        <v>932.87</v>
      </c>
      <c r="L464" s="70">
        <f>'март (3 цк)'!L575</f>
        <v>933.73</v>
      </c>
      <c r="M464" s="70">
        <f>'март (3 цк)'!M575</f>
        <v>933.23</v>
      </c>
      <c r="N464" s="70">
        <f>'март (3 цк)'!N575</f>
        <v>954.77</v>
      </c>
      <c r="O464" s="70">
        <f>'март (3 цк)'!O575</f>
        <v>940.83</v>
      </c>
      <c r="P464" s="70">
        <f>'март (3 цк)'!P575</f>
        <v>945.01</v>
      </c>
      <c r="Q464" s="70">
        <f>'март (3 цк)'!Q575</f>
        <v>955.58</v>
      </c>
      <c r="R464" s="70">
        <f>'март (3 цк)'!R575</f>
        <v>957.56</v>
      </c>
      <c r="S464" s="70">
        <f>'март (3 цк)'!S575</f>
        <v>969.23</v>
      </c>
      <c r="T464" s="70">
        <f>'март (3 цк)'!T575</f>
        <v>953.88</v>
      </c>
      <c r="U464" s="70">
        <f>'март (3 цк)'!U575</f>
        <v>954.24</v>
      </c>
      <c r="V464" s="70">
        <f>'март (3 цк)'!V575</f>
        <v>942.49</v>
      </c>
      <c r="W464" s="70">
        <f>'март (3 цк)'!W575</f>
        <v>944.33</v>
      </c>
      <c r="X464" s="70">
        <f>'март (3 цк)'!X575</f>
        <v>944.12</v>
      </c>
      <c r="Y464" s="70">
        <f>'март (3 цк)'!Y575</f>
        <v>945.18</v>
      </c>
    </row>
    <row r="465" spans="1:25" s="62" customFormat="1" ht="18.75" customHeight="1" outlineLevel="1" x14ac:dyDescent="0.2">
      <c r="A465" s="53" t="s">
        <v>9</v>
      </c>
      <c r="B465" s="76">
        <v>177.32</v>
      </c>
      <c r="C465" s="74">
        <v>177.32</v>
      </c>
      <c r="D465" s="74">
        <v>177.32</v>
      </c>
      <c r="E465" s="74">
        <v>177.32</v>
      </c>
      <c r="F465" s="74">
        <v>177.32</v>
      </c>
      <c r="G465" s="74">
        <v>177.32</v>
      </c>
      <c r="H465" s="74">
        <v>177.32</v>
      </c>
      <c r="I465" s="74">
        <v>177.32</v>
      </c>
      <c r="J465" s="74">
        <v>177.32</v>
      </c>
      <c r="K465" s="74">
        <v>177.32</v>
      </c>
      <c r="L465" s="74">
        <v>177.32</v>
      </c>
      <c r="M465" s="74">
        <v>177.32</v>
      </c>
      <c r="N465" s="74">
        <v>177.32</v>
      </c>
      <c r="O465" s="74">
        <v>177.32</v>
      </c>
      <c r="P465" s="74">
        <v>177.32</v>
      </c>
      <c r="Q465" s="74">
        <v>177.32</v>
      </c>
      <c r="R465" s="74">
        <v>177.32</v>
      </c>
      <c r="S465" s="74">
        <v>177.32</v>
      </c>
      <c r="T465" s="74">
        <v>177.32</v>
      </c>
      <c r="U465" s="74">
        <v>177.32</v>
      </c>
      <c r="V465" s="74">
        <v>177.32</v>
      </c>
      <c r="W465" s="74">
        <v>177.32</v>
      </c>
      <c r="X465" s="74">
        <v>177.32</v>
      </c>
      <c r="Y465" s="81">
        <v>177.32</v>
      </c>
    </row>
    <row r="466" spans="1:25" s="62" customFormat="1" ht="18.75" customHeight="1" outlineLevel="1" thickBot="1" x14ac:dyDescent="0.25">
      <c r="A466" s="161" t="s">
        <v>11</v>
      </c>
      <c r="B466" s="77">
        <v>2.496</v>
      </c>
      <c r="C466" s="75">
        <v>2.496</v>
      </c>
      <c r="D466" s="75">
        <v>2.496</v>
      </c>
      <c r="E466" s="75">
        <v>2.496</v>
      </c>
      <c r="F466" s="75">
        <v>2.496</v>
      </c>
      <c r="G466" s="75">
        <v>2.496</v>
      </c>
      <c r="H466" s="75">
        <v>2.496</v>
      </c>
      <c r="I466" s="75">
        <v>2.496</v>
      </c>
      <c r="J466" s="75">
        <v>2.496</v>
      </c>
      <c r="K466" s="75">
        <v>2.496</v>
      </c>
      <c r="L466" s="75">
        <v>2.496</v>
      </c>
      <c r="M466" s="75">
        <v>2.496</v>
      </c>
      <c r="N466" s="75">
        <v>2.496</v>
      </c>
      <c r="O466" s="75">
        <v>2.496</v>
      </c>
      <c r="P466" s="75">
        <v>2.496</v>
      </c>
      <c r="Q466" s="75">
        <v>2.496</v>
      </c>
      <c r="R466" s="75">
        <v>2.496</v>
      </c>
      <c r="S466" s="75">
        <v>2.496</v>
      </c>
      <c r="T466" s="75">
        <v>2.496</v>
      </c>
      <c r="U466" s="75">
        <v>2.496</v>
      </c>
      <c r="V466" s="75">
        <v>2.496</v>
      </c>
      <c r="W466" s="75">
        <v>2.496</v>
      </c>
      <c r="X466" s="75">
        <v>2.496</v>
      </c>
      <c r="Y466" s="82">
        <v>2.496</v>
      </c>
    </row>
    <row r="467" spans="1:25" s="62" customFormat="1" ht="18.75" customHeight="1" thickBot="1" x14ac:dyDescent="0.25">
      <c r="A467" s="109">
        <v>20</v>
      </c>
      <c r="B467" s="101">
        <f t="shared" ref="B467:Y467" si="112">SUM(B468:B470)</f>
        <v>1103.876</v>
      </c>
      <c r="C467" s="102">
        <f t="shared" si="112"/>
        <v>1102.076</v>
      </c>
      <c r="D467" s="102">
        <f t="shared" si="112"/>
        <v>1108.4260000000002</v>
      </c>
      <c r="E467" s="103">
        <f t="shared" si="112"/>
        <v>1119.2560000000001</v>
      </c>
      <c r="F467" s="103">
        <f t="shared" si="112"/>
        <v>1104.836</v>
      </c>
      <c r="G467" s="103">
        <f t="shared" si="112"/>
        <v>1110.6360000000002</v>
      </c>
      <c r="H467" s="103">
        <f t="shared" si="112"/>
        <v>1116.056</v>
      </c>
      <c r="I467" s="103">
        <f t="shared" si="112"/>
        <v>1109.9260000000002</v>
      </c>
      <c r="J467" s="103">
        <f t="shared" si="112"/>
        <v>1419.096</v>
      </c>
      <c r="K467" s="104">
        <f t="shared" si="112"/>
        <v>1096.1360000000002</v>
      </c>
      <c r="L467" s="103">
        <f t="shared" si="112"/>
        <v>1400.826</v>
      </c>
      <c r="M467" s="105">
        <f t="shared" si="112"/>
        <v>1099.866</v>
      </c>
      <c r="N467" s="104">
        <f t="shared" si="112"/>
        <v>1107.366</v>
      </c>
      <c r="O467" s="103">
        <f t="shared" si="112"/>
        <v>1103.2460000000001</v>
      </c>
      <c r="P467" s="105">
        <f t="shared" si="112"/>
        <v>1103.6660000000002</v>
      </c>
      <c r="Q467" s="106">
        <f t="shared" si="112"/>
        <v>1115.2360000000001</v>
      </c>
      <c r="R467" s="103">
        <f t="shared" si="112"/>
        <v>1113.356</v>
      </c>
      <c r="S467" s="106">
        <f t="shared" si="112"/>
        <v>1115.4660000000001</v>
      </c>
      <c r="T467" s="103">
        <f t="shared" si="112"/>
        <v>1104.626</v>
      </c>
      <c r="U467" s="102">
        <f t="shared" si="112"/>
        <v>1097.366</v>
      </c>
      <c r="V467" s="102">
        <f t="shared" si="112"/>
        <v>1093.1960000000001</v>
      </c>
      <c r="W467" s="102">
        <f t="shared" si="112"/>
        <v>1096.576</v>
      </c>
      <c r="X467" s="102">
        <f t="shared" si="112"/>
        <v>1093.4260000000002</v>
      </c>
      <c r="Y467" s="107">
        <f t="shared" si="112"/>
        <v>1091.4160000000002</v>
      </c>
    </row>
    <row r="468" spans="1:25" s="62" customFormat="1" ht="18.75" customHeight="1" outlineLevel="1" x14ac:dyDescent="0.2">
      <c r="A468" s="160" t="s">
        <v>8</v>
      </c>
      <c r="B468" s="70">
        <f>'март (3 цк)'!B580</f>
        <v>924.06</v>
      </c>
      <c r="C468" s="70">
        <f>'март (3 цк)'!C580</f>
        <v>922.26</v>
      </c>
      <c r="D468" s="70">
        <f>'март (3 цк)'!D580</f>
        <v>928.61</v>
      </c>
      <c r="E468" s="70">
        <f>'март (3 цк)'!E580</f>
        <v>939.44</v>
      </c>
      <c r="F468" s="70">
        <f>'март (3 цк)'!F580</f>
        <v>925.02</v>
      </c>
      <c r="G468" s="70">
        <f>'март (3 цк)'!G580</f>
        <v>930.82</v>
      </c>
      <c r="H468" s="70">
        <f>'март (3 цк)'!H580</f>
        <v>936.24</v>
      </c>
      <c r="I468" s="70">
        <f>'март (3 цк)'!I580</f>
        <v>930.11</v>
      </c>
      <c r="J468" s="70">
        <f>'март (3 цк)'!J580</f>
        <v>1239.28</v>
      </c>
      <c r="K468" s="70">
        <f>'март (3 цк)'!K580</f>
        <v>916.32</v>
      </c>
      <c r="L468" s="70">
        <f>'март (3 цк)'!L580</f>
        <v>1221.01</v>
      </c>
      <c r="M468" s="70">
        <f>'март (3 цк)'!M580</f>
        <v>920.05</v>
      </c>
      <c r="N468" s="70">
        <f>'март (3 цк)'!N580</f>
        <v>927.55</v>
      </c>
      <c r="O468" s="70">
        <f>'март (3 цк)'!O580</f>
        <v>923.43</v>
      </c>
      <c r="P468" s="70">
        <f>'март (3 цк)'!P580</f>
        <v>923.85</v>
      </c>
      <c r="Q468" s="70">
        <f>'март (3 цк)'!Q580</f>
        <v>935.42</v>
      </c>
      <c r="R468" s="70">
        <f>'март (3 цк)'!R580</f>
        <v>933.54</v>
      </c>
      <c r="S468" s="70">
        <f>'март (3 цк)'!S580</f>
        <v>935.65</v>
      </c>
      <c r="T468" s="70">
        <f>'март (3 цк)'!T580</f>
        <v>924.81</v>
      </c>
      <c r="U468" s="70">
        <f>'март (3 цк)'!U580</f>
        <v>917.55</v>
      </c>
      <c r="V468" s="70">
        <f>'март (3 цк)'!V580</f>
        <v>913.38</v>
      </c>
      <c r="W468" s="70">
        <f>'март (3 цк)'!W580</f>
        <v>916.76</v>
      </c>
      <c r="X468" s="70">
        <f>'март (3 цк)'!X580</f>
        <v>913.61</v>
      </c>
      <c r="Y468" s="70">
        <f>'март (3 цк)'!Y580</f>
        <v>911.6</v>
      </c>
    </row>
    <row r="469" spans="1:25" s="62" customFormat="1" ht="18.75" customHeight="1" outlineLevel="1" x14ac:dyDescent="0.2">
      <c r="A469" s="53" t="s">
        <v>9</v>
      </c>
      <c r="B469" s="76">
        <v>177.32</v>
      </c>
      <c r="C469" s="74">
        <v>177.32</v>
      </c>
      <c r="D469" s="74">
        <v>177.32</v>
      </c>
      <c r="E469" s="74">
        <v>177.32</v>
      </c>
      <c r="F469" s="74">
        <v>177.32</v>
      </c>
      <c r="G469" s="74">
        <v>177.32</v>
      </c>
      <c r="H469" s="74">
        <v>177.32</v>
      </c>
      <c r="I469" s="74">
        <v>177.32</v>
      </c>
      <c r="J469" s="74">
        <v>177.32</v>
      </c>
      <c r="K469" s="74">
        <v>177.32</v>
      </c>
      <c r="L469" s="74">
        <v>177.32</v>
      </c>
      <c r="M469" s="74">
        <v>177.32</v>
      </c>
      <c r="N469" s="74">
        <v>177.32</v>
      </c>
      <c r="O469" s="74">
        <v>177.32</v>
      </c>
      <c r="P469" s="74">
        <v>177.32</v>
      </c>
      <c r="Q469" s="74">
        <v>177.32</v>
      </c>
      <c r="R469" s="74">
        <v>177.32</v>
      </c>
      <c r="S469" s="74">
        <v>177.32</v>
      </c>
      <c r="T469" s="74">
        <v>177.32</v>
      </c>
      <c r="U469" s="74">
        <v>177.32</v>
      </c>
      <c r="V469" s="74">
        <v>177.32</v>
      </c>
      <c r="W469" s="74">
        <v>177.32</v>
      </c>
      <c r="X469" s="74">
        <v>177.32</v>
      </c>
      <c r="Y469" s="81">
        <v>177.32</v>
      </c>
    </row>
    <row r="470" spans="1:25" s="62" customFormat="1" ht="18.75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thickBot="1" x14ac:dyDescent="0.25">
      <c r="A471" s="100">
        <v>21</v>
      </c>
      <c r="B471" s="101">
        <f t="shared" ref="B471:Y471" si="113">SUM(B472:B474)</f>
        <v>1237.7260000000001</v>
      </c>
      <c r="C471" s="102">
        <f t="shared" si="113"/>
        <v>1212.9259999999999</v>
      </c>
      <c r="D471" s="102">
        <f t="shared" si="113"/>
        <v>1232.0260000000001</v>
      </c>
      <c r="E471" s="103">
        <f t="shared" si="113"/>
        <v>1237.086</v>
      </c>
      <c r="F471" s="103">
        <f t="shared" si="113"/>
        <v>1216.1960000000001</v>
      </c>
      <c r="G471" s="103">
        <f t="shared" si="113"/>
        <v>1226.4359999999999</v>
      </c>
      <c r="H471" s="103">
        <f t="shared" si="113"/>
        <v>1225.826</v>
      </c>
      <c r="I471" s="103">
        <f t="shared" si="113"/>
        <v>1225.9960000000001</v>
      </c>
      <c r="J471" s="103">
        <f t="shared" si="113"/>
        <v>1222.4259999999999</v>
      </c>
      <c r="K471" s="104">
        <f t="shared" si="113"/>
        <v>1219.4259999999999</v>
      </c>
      <c r="L471" s="103">
        <f t="shared" si="113"/>
        <v>1222.346</v>
      </c>
      <c r="M471" s="105">
        <f t="shared" si="113"/>
        <v>1217.9760000000001</v>
      </c>
      <c r="N471" s="104">
        <f t="shared" si="113"/>
        <v>1240.7660000000001</v>
      </c>
      <c r="O471" s="103">
        <f t="shared" si="113"/>
        <v>1222.606</v>
      </c>
      <c r="P471" s="105">
        <f t="shared" si="113"/>
        <v>1238.306</v>
      </c>
      <c r="Q471" s="106">
        <f t="shared" si="113"/>
        <v>1238.336</v>
      </c>
      <c r="R471" s="103">
        <f t="shared" si="113"/>
        <v>1246.1559999999999</v>
      </c>
      <c r="S471" s="106">
        <f t="shared" si="113"/>
        <v>1245.6559999999999</v>
      </c>
      <c r="T471" s="103">
        <f t="shared" si="113"/>
        <v>1241.4760000000001</v>
      </c>
      <c r="U471" s="102">
        <f t="shared" si="113"/>
        <v>1254.6759999999999</v>
      </c>
      <c r="V471" s="102">
        <f t="shared" si="113"/>
        <v>1244.0160000000001</v>
      </c>
      <c r="W471" s="102">
        <f t="shared" si="113"/>
        <v>1251.316</v>
      </c>
      <c r="X471" s="102">
        <f t="shared" si="113"/>
        <v>1239.796</v>
      </c>
      <c r="Y471" s="107">
        <f t="shared" si="113"/>
        <v>1242.9359999999999</v>
      </c>
    </row>
    <row r="472" spans="1:25" s="62" customFormat="1" ht="18.75" customHeight="1" outlineLevel="1" x14ac:dyDescent="0.2">
      <c r="A472" s="160" t="s">
        <v>8</v>
      </c>
      <c r="B472" s="70">
        <f>'март (3 цк)'!B585</f>
        <v>1057.9100000000001</v>
      </c>
      <c r="C472" s="70">
        <f>'март (3 цк)'!C585</f>
        <v>1033.1099999999999</v>
      </c>
      <c r="D472" s="70">
        <f>'март (3 цк)'!D585</f>
        <v>1052.21</v>
      </c>
      <c r="E472" s="70">
        <f>'март (3 цк)'!E585</f>
        <v>1057.27</v>
      </c>
      <c r="F472" s="70">
        <f>'март (3 цк)'!F585</f>
        <v>1036.3800000000001</v>
      </c>
      <c r="G472" s="70">
        <f>'март (3 цк)'!G585</f>
        <v>1046.6199999999999</v>
      </c>
      <c r="H472" s="70">
        <f>'март (3 цк)'!H585</f>
        <v>1046.01</v>
      </c>
      <c r="I472" s="70">
        <f>'март (3 цк)'!I585</f>
        <v>1046.18</v>
      </c>
      <c r="J472" s="70">
        <f>'март (3 цк)'!J585</f>
        <v>1042.6099999999999</v>
      </c>
      <c r="K472" s="70">
        <f>'март (3 цк)'!K585</f>
        <v>1039.6099999999999</v>
      </c>
      <c r="L472" s="70">
        <f>'март (3 цк)'!L585</f>
        <v>1042.53</v>
      </c>
      <c r="M472" s="70">
        <f>'март (3 цк)'!M585</f>
        <v>1038.1600000000001</v>
      </c>
      <c r="N472" s="70">
        <f>'март (3 цк)'!N585</f>
        <v>1060.95</v>
      </c>
      <c r="O472" s="70">
        <f>'март (3 цк)'!O585</f>
        <v>1042.79</v>
      </c>
      <c r="P472" s="70">
        <f>'март (3 цк)'!P585</f>
        <v>1058.49</v>
      </c>
      <c r="Q472" s="70">
        <f>'март (3 цк)'!Q585</f>
        <v>1058.52</v>
      </c>
      <c r="R472" s="70">
        <f>'март (3 цк)'!R585</f>
        <v>1066.3399999999999</v>
      </c>
      <c r="S472" s="70">
        <f>'март (3 цк)'!S585</f>
        <v>1065.8399999999999</v>
      </c>
      <c r="T472" s="70">
        <f>'март (3 цк)'!T585</f>
        <v>1061.6600000000001</v>
      </c>
      <c r="U472" s="70">
        <f>'март (3 цк)'!U585</f>
        <v>1074.8599999999999</v>
      </c>
      <c r="V472" s="70">
        <f>'март (3 цк)'!V585</f>
        <v>1064.2</v>
      </c>
      <c r="W472" s="70">
        <f>'март (3 цк)'!W585</f>
        <v>1071.5</v>
      </c>
      <c r="X472" s="70">
        <f>'март (3 цк)'!X585</f>
        <v>1059.98</v>
      </c>
      <c r="Y472" s="70">
        <f>'март (3 цк)'!Y585</f>
        <v>1063.1199999999999</v>
      </c>
    </row>
    <row r="473" spans="1:25" s="62" customFormat="1" ht="18.75" customHeight="1" outlineLevel="1" x14ac:dyDescent="0.2">
      <c r="A473" s="53" t="s">
        <v>9</v>
      </c>
      <c r="B473" s="76">
        <v>177.32</v>
      </c>
      <c r="C473" s="74">
        <v>177.32</v>
      </c>
      <c r="D473" s="74">
        <v>177.32</v>
      </c>
      <c r="E473" s="74">
        <v>177.32</v>
      </c>
      <c r="F473" s="74">
        <v>177.32</v>
      </c>
      <c r="G473" s="74">
        <v>177.32</v>
      </c>
      <c r="H473" s="74">
        <v>177.32</v>
      </c>
      <c r="I473" s="74">
        <v>177.32</v>
      </c>
      <c r="J473" s="74">
        <v>177.32</v>
      </c>
      <c r="K473" s="74">
        <v>177.32</v>
      </c>
      <c r="L473" s="74">
        <v>177.32</v>
      </c>
      <c r="M473" s="74">
        <v>177.32</v>
      </c>
      <c r="N473" s="74">
        <v>177.32</v>
      </c>
      <c r="O473" s="74">
        <v>177.32</v>
      </c>
      <c r="P473" s="74">
        <v>177.32</v>
      </c>
      <c r="Q473" s="74">
        <v>177.32</v>
      </c>
      <c r="R473" s="74">
        <v>177.32</v>
      </c>
      <c r="S473" s="74">
        <v>177.32</v>
      </c>
      <c r="T473" s="74">
        <v>177.32</v>
      </c>
      <c r="U473" s="74">
        <v>177.32</v>
      </c>
      <c r="V473" s="74">
        <v>177.32</v>
      </c>
      <c r="W473" s="74">
        <v>177.32</v>
      </c>
      <c r="X473" s="74">
        <v>177.32</v>
      </c>
      <c r="Y473" s="81">
        <v>177.32</v>
      </c>
    </row>
    <row r="474" spans="1:25" s="62" customFormat="1" ht="18.75" customHeight="1" outlineLevel="1" thickBot="1" x14ac:dyDescent="0.25">
      <c r="A474" s="161" t="s">
        <v>11</v>
      </c>
      <c r="B474" s="77">
        <v>2.496</v>
      </c>
      <c r="C474" s="75">
        <v>2.496</v>
      </c>
      <c r="D474" s="75">
        <v>2.496</v>
      </c>
      <c r="E474" s="75">
        <v>2.496</v>
      </c>
      <c r="F474" s="75">
        <v>2.496</v>
      </c>
      <c r="G474" s="75">
        <v>2.496</v>
      </c>
      <c r="H474" s="75">
        <v>2.496</v>
      </c>
      <c r="I474" s="75">
        <v>2.496</v>
      </c>
      <c r="J474" s="75">
        <v>2.496</v>
      </c>
      <c r="K474" s="75">
        <v>2.496</v>
      </c>
      <c r="L474" s="75">
        <v>2.496</v>
      </c>
      <c r="M474" s="75">
        <v>2.496</v>
      </c>
      <c r="N474" s="75">
        <v>2.496</v>
      </c>
      <c r="O474" s="75">
        <v>2.496</v>
      </c>
      <c r="P474" s="75">
        <v>2.496</v>
      </c>
      <c r="Q474" s="75">
        <v>2.496</v>
      </c>
      <c r="R474" s="75">
        <v>2.496</v>
      </c>
      <c r="S474" s="75">
        <v>2.496</v>
      </c>
      <c r="T474" s="75">
        <v>2.496</v>
      </c>
      <c r="U474" s="75">
        <v>2.496</v>
      </c>
      <c r="V474" s="75">
        <v>2.496</v>
      </c>
      <c r="W474" s="75">
        <v>2.496</v>
      </c>
      <c r="X474" s="75">
        <v>2.496</v>
      </c>
      <c r="Y474" s="82">
        <v>2.496</v>
      </c>
    </row>
    <row r="475" spans="1:25" s="62" customFormat="1" ht="18.75" customHeight="1" thickBot="1" x14ac:dyDescent="0.25">
      <c r="A475" s="109">
        <v>22</v>
      </c>
      <c r="B475" s="101">
        <f t="shared" ref="B475:Y475" si="114">SUM(B476:B478)</f>
        <v>1257.1559999999999</v>
      </c>
      <c r="C475" s="102">
        <f t="shared" si="114"/>
        <v>1262.9159999999999</v>
      </c>
      <c r="D475" s="102">
        <f t="shared" si="114"/>
        <v>1252.096</v>
      </c>
      <c r="E475" s="103">
        <f t="shared" si="114"/>
        <v>1262.0260000000001</v>
      </c>
      <c r="F475" s="103">
        <f t="shared" si="114"/>
        <v>1250.316</v>
      </c>
      <c r="G475" s="103">
        <f t="shared" si="114"/>
        <v>1258.1559999999999</v>
      </c>
      <c r="H475" s="103">
        <f t="shared" si="114"/>
        <v>1237.386</v>
      </c>
      <c r="I475" s="103">
        <f t="shared" si="114"/>
        <v>1479.296</v>
      </c>
      <c r="J475" s="103">
        <f t="shared" si="114"/>
        <v>1458.4059999999999</v>
      </c>
      <c r="K475" s="104">
        <f t="shared" si="114"/>
        <v>1433.7260000000001</v>
      </c>
      <c r="L475" s="103">
        <f t="shared" si="114"/>
        <v>1432.2260000000001</v>
      </c>
      <c r="M475" s="105">
        <f t="shared" si="114"/>
        <v>1239.866</v>
      </c>
      <c r="N475" s="104">
        <f t="shared" si="114"/>
        <v>1245.336</v>
      </c>
      <c r="O475" s="103">
        <f t="shared" si="114"/>
        <v>1251.136</v>
      </c>
      <c r="P475" s="105">
        <f t="shared" si="114"/>
        <v>1243.4159999999999</v>
      </c>
      <c r="Q475" s="106">
        <f t="shared" si="114"/>
        <v>1259.0160000000001</v>
      </c>
      <c r="R475" s="103">
        <f t="shared" si="114"/>
        <v>1255.9860000000001</v>
      </c>
      <c r="S475" s="106">
        <f t="shared" si="114"/>
        <v>1256.2260000000001</v>
      </c>
      <c r="T475" s="103">
        <f t="shared" si="114"/>
        <v>1254.366</v>
      </c>
      <c r="U475" s="102">
        <f t="shared" si="114"/>
        <v>1253.386</v>
      </c>
      <c r="V475" s="102">
        <f t="shared" si="114"/>
        <v>1244.5260000000001</v>
      </c>
      <c r="W475" s="102">
        <f t="shared" si="114"/>
        <v>1325.056</v>
      </c>
      <c r="X475" s="102">
        <f t="shared" si="114"/>
        <v>1329.7360000000001</v>
      </c>
      <c r="Y475" s="107">
        <f t="shared" si="114"/>
        <v>1247.896</v>
      </c>
    </row>
    <row r="476" spans="1:25" s="62" customFormat="1" ht="18.75" customHeight="1" outlineLevel="1" x14ac:dyDescent="0.2">
      <c r="A476" s="160" t="s">
        <v>8</v>
      </c>
      <c r="B476" s="70">
        <f>'март (3 цк)'!B590</f>
        <v>1077.3399999999999</v>
      </c>
      <c r="C476" s="70">
        <f>'март (3 цк)'!C590</f>
        <v>1083.0999999999999</v>
      </c>
      <c r="D476" s="70">
        <f>'март (3 цк)'!D590</f>
        <v>1072.28</v>
      </c>
      <c r="E476" s="70">
        <f>'март (3 цк)'!E590</f>
        <v>1082.21</v>
      </c>
      <c r="F476" s="70">
        <f>'март (3 цк)'!F590</f>
        <v>1070.5</v>
      </c>
      <c r="G476" s="70">
        <f>'март (3 цк)'!G590</f>
        <v>1078.3399999999999</v>
      </c>
      <c r="H476" s="70">
        <f>'март (3 цк)'!H590</f>
        <v>1057.57</v>
      </c>
      <c r="I476" s="70">
        <f>'март (3 цк)'!I590</f>
        <v>1299.48</v>
      </c>
      <c r="J476" s="70">
        <f>'март (3 цк)'!J590</f>
        <v>1278.5899999999999</v>
      </c>
      <c r="K476" s="70">
        <f>'март (3 цк)'!K590</f>
        <v>1253.9100000000001</v>
      </c>
      <c r="L476" s="70">
        <f>'март (3 цк)'!L590</f>
        <v>1252.4100000000001</v>
      </c>
      <c r="M476" s="70">
        <f>'март (3 цк)'!M590</f>
        <v>1060.05</v>
      </c>
      <c r="N476" s="70">
        <f>'март (3 цк)'!N590</f>
        <v>1065.52</v>
      </c>
      <c r="O476" s="70">
        <f>'март (3 цк)'!O590</f>
        <v>1071.32</v>
      </c>
      <c r="P476" s="70">
        <f>'март (3 цк)'!P590</f>
        <v>1063.5999999999999</v>
      </c>
      <c r="Q476" s="70">
        <f>'март (3 цк)'!Q590</f>
        <v>1079.2</v>
      </c>
      <c r="R476" s="70">
        <f>'март (3 цк)'!R590</f>
        <v>1076.17</v>
      </c>
      <c r="S476" s="70">
        <f>'март (3 цк)'!S590</f>
        <v>1076.4100000000001</v>
      </c>
      <c r="T476" s="70">
        <f>'март (3 цк)'!T590</f>
        <v>1074.55</v>
      </c>
      <c r="U476" s="70">
        <f>'март (3 цк)'!U590</f>
        <v>1073.57</v>
      </c>
      <c r="V476" s="70">
        <f>'март (3 цк)'!V590</f>
        <v>1064.71</v>
      </c>
      <c r="W476" s="70">
        <f>'март (3 цк)'!W590</f>
        <v>1145.24</v>
      </c>
      <c r="X476" s="70">
        <f>'март (3 цк)'!X590</f>
        <v>1149.92</v>
      </c>
      <c r="Y476" s="70">
        <f>'март (3 цк)'!Y590</f>
        <v>1068.08</v>
      </c>
    </row>
    <row r="477" spans="1:25" s="62" customFormat="1" ht="18.75" customHeight="1" outlineLevel="1" x14ac:dyDescent="0.2">
      <c r="A477" s="53" t="s">
        <v>9</v>
      </c>
      <c r="B477" s="76">
        <v>177.32</v>
      </c>
      <c r="C477" s="74">
        <v>177.32</v>
      </c>
      <c r="D477" s="74">
        <v>177.32</v>
      </c>
      <c r="E477" s="74">
        <v>177.32</v>
      </c>
      <c r="F477" s="74">
        <v>177.32</v>
      </c>
      <c r="G477" s="74">
        <v>177.32</v>
      </c>
      <c r="H477" s="74">
        <v>177.32</v>
      </c>
      <c r="I477" s="74">
        <v>177.32</v>
      </c>
      <c r="J477" s="74">
        <v>177.32</v>
      </c>
      <c r="K477" s="74">
        <v>177.32</v>
      </c>
      <c r="L477" s="74">
        <v>177.32</v>
      </c>
      <c r="M477" s="74">
        <v>177.32</v>
      </c>
      <c r="N477" s="74">
        <v>177.32</v>
      </c>
      <c r="O477" s="74">
        <v>177.32</v>
      </c>
      <c r="P477" s="74">
        <v>177.32</v>
      </c>
      <c r="Q477" s="74">
        <v>177.32</v>
      </c>
      <c r="R477" s="74">
        <v>177.32</v>
      </c>
      <c r="S477" s="74">
        <v>177.32</v>
      </c>
      <c r="T477" s="74">
        <v>177.32</v>
      </c>
      <c r="U477" s="74">
        <v>177.32</v>
      </c>
      <c r="V477" s="74">
        <v>177.32</v>
      </c>
      <c r="W477" s="74">
        <v>177.32</v>
      </c>
      <c r="X477" s="74">
        <v>177.32</v>
      </c>
      <c r="Y477" s="81">
        <v>177.32</v>
      </c>
    </row>
    <row r="478" spans="1:25" s="62" customFormat="1" ht="18.75" customHeight="1" outlineLevel="1" thickBot="1" x14ac:dyDescent="0.25">
      <c r="A478" s="161" t="s">
        <v>11</v>
      </c>
      <c r="B478" s="77">
        <v>2.496</v>
      </c>
      <c r="C478" s="75">
        <v>2.496</v>
      </c>
      <c r="D478" s="75">
        <v>2.496</v>
      </c>
      <c r="E478" s="75">
        <v>2.496</v>
      </c>
      <c r="F478" s="75">
        <v>2.496</v>
      </c>
      <c r="G478" s="75">
        <v>2.496</v>
      </c>
      <c r="H478" s="75">
        <v>2.496</v>
      </c>
      <c r="I478" s="75">
        <v>2.496</v>
      </c>
      <c r="J478" s="75">
        <v>2.496</v>
      </c>
      <c r="K478" s="75">
        <v>2.496</v>
      </c>
      <c r="L478" s="75">
        <v>2.496</v>
      </c>
      <c r="M478" s="75">
        <v>2.496</v>
      </c>
      <c r="N478" s="75">
        <v>2.496</v>
      </c>
      <c r="O478" s="75">
        <v>2.496</v>
      </c>
      <c r="P478" s="75">
        <v>2.496</v>
      </c>
      <c r="Q478" s="75">
        <v>2.496</v>
      </c>
      <c r="R478" s="75">
        <v>2.496</v>
      </c>
      <c r="S478" s="75">
        <v>2.496</v>
      </c>
      <c r="T478" s="75">
        <v>2.496</v>
      </c>
      <c r="U478" s="75">
        <v>2.496</v>
      </c>
      <c r="V478" s="75">
        <v>2.496</v>
      </c>
      <c r="W478" s="75">
        <v>2.496</v>
      </c>
      <c r="X478" s="75">
        <v>2.496</v>
      </c>
      <c r="Y478" s="82">
        <v>2.496</v>
      </c>
    </row>
    <row r="479" spans="1:25" s="62" customFormat="1" ht="18.75" customHeight="1" thickBot="1" x14ac:dyDescent="0.25">
      <c r="A479" s="100">
        <v>23</v>
      </c>
      <c r="B479" s="101">
        <f t="shared" ref="B479:Y479" si="115">SUM(B480:B482)</f>
        <v>1115.576</v>
      </c>
      <c r="C479" s="102">
        <f t="shared" si="115"/>
        <v>1111.2260000000001</v>
      </c>
      <c r="D479" s="102">
        <f t="shared" si="115"/>
        <v>1101.4260000000002</v>
      </c>
      <c r="E479" s="103">
        <f t="shared" si="115"/>
        <v>1113.6860000000001</v>
      </c>
      <c r="F479" s="103">
        <f t="shared" si="115"/>
        <v>1106.4660000000001</v>
      </c>
      <c r="G479" s="103">
        <f t="shared" si="115"/>
        <v>1260.7260000000001</v>
      </c>
      <c r="H479" s="103">
        <f t="shared" si="115"/>
        <v>1117.6360000000002</v>
      </c>
      <c r="I479" s="103">
        <f t="shared" si="115"/>
        <v>1112.056</v>
      </c>
      <c r="J479" s="103">
        <f t="shared" si="115"/>
        <v>1103.5360000000001</v>
      </c>
      <c r="K479" s="104">
        <f t="shared" si="115"/>
        <v>1101.6860000000001</v>
      </c>
      <c r="L479" s="103">
        <f t="shared" si="115"/>
        <v>1097.4460000000001</v>
      </c>
      <c r="M479" s="105">
        <f t="shared" si="115"/>
        <v>1101.7160000000001</v>
      </c>
      <c r="N479" s="104">
        <f t="shared" si="115"/>
        <v>1108.1760000000002</v>
      </c>
      <c r="O479" s="103">
        <f t="shared" si="115"/>
        <v>1107.5160000000001</v>
      </c>
      <c r="P479" s="105">
        <f t="shared" si="115"/>
        <v>1107.1760000000002</v>
      </c>
      <c r="Q479" s="106">
        <f t="shared" si="115"/>
        <v>1120.326</v>
      </c>
      <c r="R479" s="103">
        <f t="shared" si="115"/>
        <v>1122.5260000000001</v>
      </c>
      <c r="S479" s="106">
        <f t="shared" si="115"/>
        <v>1126.5060000000001</v>
      </c>
      <c r="T479" s="103">
        <f t="shared" si="115"/>
        <v>1112.6560000000002</v>
      </c>
      <c r="U479" s="102">
        <f t="shared" si="115"/>
        <v>1099.596</v>
      </c>
      <c r="V479" s="102">
        <f t="shared" si="115"/>
        <v>1101.2860000000001</v>
      </c>
      <c r="W479" s="102">
        <f t="shared" si="115"/>
        <v>1098.7160000000001</v>
      </c>
      <c r="X479" s="102">
        <f t="shared" si="115"/>
        <v>1096.6660000000002</v>
      </c>
      <c r="Y479" s="107">
        <f t="shared" si="115"/>
        <v>1097.096</v>
      </c>
    </row>
    <row r="480" spans="1:25" s="62" customFormat="1" ht="18.75" customHeight="1" outlineLevel="1" x14ac:dyDescent="0.2">
      <c r="A480" s="160" t="s">
        <v>8</v>
      </c>
      <c r="B480" s="70">
        <f>'март (3 цк)'!B595</f>
        <v>935.76</v>
      </c>
      <c r="C480" s="70">
        <f>'март (3 цк)'!C595</f>
        <v>931.41</v>
      </c>
      <c r="D480" s="70">
        <f>'март (3 цк)'!D595</f>
        <v>921.61</v>
      </c>
      <c r="E480" s="70">
        <f>'март (3 цк)'!E595</f>
        <v>933.87</v>
      </c>
      <c r="F480" s="70">
        <f>'март (3 цк)'!F595</f>
        <v>926.65</v>
      </c>
      <c r="G480" s="70">
        <f>'март (3 цк)'!G595</f>
        <v>1080.9100000000001</v>
      </c>
      <c r="H480" s="70">
        <f>'март (3 цк)'!H595</f>
        <v>937.82</v>
      </c>
      <c r="I480" s="70">
        <f>'март (3 цк)'!I595</f>
        <v>932.24</v>
      </c>
      <c r="J480" s="70">
        <f>'март (3 цк)'!J595</f>
        <v>923.72</v>
      </c>
      <c r="K480" s="70">
        <f>'март (3 цк)'!K595</f>
        <v>921.87</v>
      </c>
      <c r="L480" s="70">
        <f>'март (3 цк)'!L595</f>
        <v>917.63</v>
      </c>
      <c r="M480" s="70">
        <f>'март (3 цк)'!M595</f>
        <v>921.9</v>
      </c>
      <c r="N480" s="70">
        <f>'март (3 цк)'!N595</f>
        <v>928.36</v>
      </c>
      <c r="O480" s="70">
        <f>'март (3 цк)'!O595</f>
        <v>927.7</v>
      </c>
      <c r="P480" s="70">
        <f>'март (3 цк)'!P595</f>
        <v>927.36</v>
      </c>
      <c r="Q480" s="70">
        <f>'март (3 цк)'!Q595</f>
        <v>940.51</v>
      </c>
      <c r="R480" s="70">
        <f>'март (3 цк)'!R595</f>
        <v>942.71</v>
      </c>
      <c r="S480" s="70">
        <f>'март (3 цк)'!S595</f>
        <v>946.69</v>
      </c>
      <c r="T480" s="70">
        <f>'март (3 цк)'!T595</f>
        <v>932.84</v>
      </c>
      <c r="U480" s="70">
        <f>'март (3 цк)'!U595</f>
        <v>919.78</v>
      </c>
      <c r="V480" s="70">
        <f>'март (3 цк)'!V595</f>
        <v>921.47</v>
      </c>
      <c r="W480" s="70">
        <f>'март (3 цк)'!W595</f>
        <v>918.9</v>
      </c>
      <c r="X480" s="70">
        <f>'март (3 цк)'!X595</f>
        <v>916.85</v>
      </c>
      <c r="Y480" s="70">
        <f>'март (3 цк)'!Y595</f>
        <v>917.28</v>
      </c>
    </row>
    <row r="481" spans="1:25" s="62" customFormat="1" ht="18.75" customHeight="1" outlineLevel="1" x14ac:dyDescent="0.2">
      <c r="A481" s="53" t="s">
        <v>9</v>
      </c>
      <c r="B481" s="76">
        <v>177.32</v>
      </c>
      <c r="C481" s="74">
        <v>177.32</v>
      </c>
      <c r="D481" s="74">
        <v>177.32</v>
      </c>
      <c r="E481" s="74">
        <v>177.32</v>
      </c>
      <c r="F481" s="74">
        <v>177.32</v>
      </c>
      <c r="G481" s="74">
        <v>177.32</v>
      </c>
      <c r="H481" s="74">
        <v>177.32</v>
      </c>
      <c r="I481" s="74">
        <v>177.32</v>
      </c>
      <c r="J481" s="74">
        <v>177.32</v>
      </c>
      <c r="K481" s="74">
        <v>177.32</v>
      </c>
      <c r="L481" s="74">
        <v>177.32</v>
      </c>
      <c r="M481" s="74">
        <v>177.32</v>
      </c>
      <c r="N481" s="74">
        <v>177.32</v>
      </c>
      <c r="O481" s="74">
        <v>177.32</v>
      </c>
      <c r="P481" s="74">
        <v>177.32</v>
      </c>
      <c r="Q481" s="74">
        <v>177.32</v>
      </c>
      <c r="R481" s="74">
        <v>177.32</v>
      </c>
      <c r="S481" s="74">
        <v>177.32</v>
      </c>
      <c r="T481" s="74">
        <v>177.32</v>
      </c>
      <c r="U481" s="74">
        <v>177.32</v>
      </c>
      <c r="V481" s="74">
        <v>177.32</v>
      </c>
      <c r="W481" s="74">
        <v>177.32</v>
      </c>
      <c r="X481" s="74">
        <v>177.32</v>
      </c>
      <c r="Y481" s="81">
        <v>177.32</v>
      </c>
    </row>
    <row r="482" spans="1:25" s="62" customFormat="1" ht="18.75" customHeight="1" outlineLevel="1" thickBot="1" x14ac:dyDescent="0.25">
      <c r="A482" s="161" t="s">
        <v>11</v>
      </c>
      <c r="B482" s="77">
        <v>2.496</v>
      </c>
      <c r="C482" s="75">
        <v>2.496</v>
      </c>
      <c r="D482" s="75">
        <v>2.496</v>
      </c>
      <c r="E482" s="75">
        <v>2.496</v>
      </c>
      <c r="F482" s="75">
        <v>2.496</v>
      </c>
      <c r="G482" s="75">
        <v>2.496</v>
      </c>
      <c r="H482" s="75">
        <v>2.496</v>
      </c>
      <c r="I482" s="75">
        <v>2.496</v>
      </c>
      <c r="J482" s="75">
        <v>2.496</v>
      </c>
      <c r="K482" s="75">
        <v>2.496</v>
      </c>
      <c r="L482" s="75">
        <v>2.496</v>
      </c>
      <c r="M482" s="75">
        <v>2.496</v>
      </c>
      <c r="N482" s="75">
        <v>2.496</v>
      </c>
      <c r="O482" s="75">
        <v>2.496</v>
      </c>
      <c r="P482" s="75">
        <v>2.496</v>
      </c>
      <c r="Q482" s="75">
        <v>2.496</v>
      </c>
      <c r="R482" s="75">
        <v>2.496</v>
      </c>
      <c r="S482" s="75">
        <v>2.496</v>
      </c>
      <c r="T482" s="75">
        <v>2.496</v>
      </c>
      <c r="U482" s="75">
        <v>2.496</v>
      </c>
      <c r="V482" s="75">
        <v>2.496</v>
      </c>
      <c r="W482" s="75">
        <v>2.496</v>
      </c>
      <c r="X482" s="75">
        <v>2.496</v>
      </c>
      <c r="Y482" s="82">
        <v>2.496</v>
      </c>
    </row>
    <row r="483" spans="1:25" s="62" customFormat="1" ht="18.75" customHeight="1" thickBot="1" x14ac:dyDescent="0.25">
      <c r="A483" s="111">
        <v>24</v>
      </c>
      <c r="B483" s="101">
        <f t="shared" ref="B483:Y483" si="116">SUM(B484:B486)</f>
        <v>1093.316</v>
      </c>
      <c r="C483" s="102">
        <f t="shared" si="116"/>
        <v>1087.836</v>
      </c>
      <c r="D483" s="102">
        <f t="shared" si="116"/>
        <v>1087.836</v>
      </c>
      <c r="E483" s="103">
        <f t="shared" si="116"/>
        <v>1094.846</v>
      </c>
      <c r="F483" s="103">
        <f t="shared" si="116"/>
        <v>1092.1960000000001</v>
      </c>
      <c r="G483" s="103">
        <f t="shared" si="116"/>
        <v>1092.866</v>
      </c>
      <c r="H483" s="103">
        <f t="shared" si="116"/>
        <v>1091.7460000000001</v>
      </c>
      <c r="I483" s="103">
        <f t="shared" si="116"/>
        <v>1087.7460000000001</v>
      </c>
      <c r="J483" s="103">
        <f t="shared" si="116"/>
        <v>1084.1760000000002</v>
      </c>
      <c r="K483" s="104">
        <f t="shared" si="116"/>
        <v>1076.9960000000001</v>
      </c>
      <c r="L483" s="103">
        <f t="shared" si="116"/>
        <v>1079.126</v>
      </c>
      <c r="M483" s="105">
        <f t="shared" si="116"/>
        <v>1079.9460000000001</v>
      </c>
      <c r="N483" s="104">
        <f t="shared" si="116"/>
        <v>1089.8860000000002</v>
      </c>
      <c r="O483" s="103">
        <f t="shared" si="116"/>
        <v>1090.1660000000002</v>
      </c>
      <c r="P483" s="105">
        <f t="shared" si="116"/>
        <v>1100.9560000000001</v>
      </c>
      <c r="Q483" s="106">
        <f t="shared" si="116"/>
        <v>1098.2560000000001</v>
      </c>
      <c r="R483" s="103">
        <f t="shared" si="116"/>
        <v>1106.9260000000002</v>
      </c>
      <c r="S483" s="106">
        <f t="shared" si="116"/>
        <v>1093.9660000000001</v>
      </c>
      <c r="T483" s="103">
        <f t="shared" si="116"/>
        <v>1098.616</v>
      </c>
      <c r="U483" s="102">
        <f t="shared" si="116"/>
        <v>1100.4360000000001</v>
      </c>
      <c r="V483" s="102">
        <f t="shared" si="116"/>
        <v>1097.816</v>
      </c>
      <c r="W483" s="102">
        <f t="shared" si="116"/>
        <v>1092.0360000000001</v>
      </c>
      <c r="X483" s="102">
        <f t="shared" si="116"/>
        <v>1089.796</v>
      </c>
      <c r="Y483" s="107">
        <f t="shared" si="116"/>
        <v>1085.056</v>
      </c>
    </row>
    <row r="484" spans="1:25" s="62" customFormat="1" ht="18.75" customHeight="1" outlineLevel="1" x14ac:dyDescent="0.2">
      <c r="A484" s="160" t="s">
        <v>8</v>
      </c>
      <c r="B484" s="70">
        <f>'март (3 цк)'!B600</f>
        <v>913.5</v>
      </c>
      <c r="C484" s="70">
        <f>'март (3 цк)'!C600</f>
        <v>908.02</v>
      </c>
      <c r="D484" s="70">
        <f>'март (3 цк)'!D600</f>
        <v>908.02</v>
      </c>
      <c r="E484" s="70">
        <f>'март (3 цк)'!E600</f>
        <v>915.03</v>
      </c>
      <c r="F484" s="70">
        <f>'март (3 цк)'!F600</f>
        <v>912.38</v>
      </c>
      <c r="G484" s="70">
        <f>'март (3 цк)'!G600</f>
        <v>913.05</v>
      </c>
      <c r="H484" s="70">
        <f>'март (3 цк)'!H600</f>
        <v>911.93</v>
      </c>
      <c r="I484" s="70">
        <f>'март (3 цк)'!I600</f>
        <v>907.93</v>
      </c>
      <c r="J484" s="70">
        <f>'март (3 цк)'!J600</f>
        <v>904.36</v>
      </c>
      <c r="K484" s="70">
        <f>'март (3 цк)'!K600</f>
        <v>897.18</v>
      </c>
      <c r="L484" s="70">
        <f>'март (3 цк)'!L600</f>
        <v>899.31</v>
      </c>
      <c r="M484" s="70">
        <f>'март (3 цк)'!M600</f>
        <v>900.13</v>
      </c>
      <c r="N484" s="70">
        <f>'март (3 цк)'!N600</f>
        <v>910.07</v>
      </c>
      <c r="O484" s="70">
        <f>'март (3 цк)'!O600</f>
        <v>910.35</v>
      </c>
      <c r="P484" s="70">
        <f>'март (3 цк)'!P600</f>
        <v>921.14</v>
      </c>
      <c r="Q484" s="70">
        <f>'март (3 цк)'!Q600</f>
        <v>918.44</v>
      </c>
      <c r="R484" s="70">
        <f>'март (3 цк)'!R600</f>
        <v>927.11</v>
      </c>
      <c r="S484" s="70">
        <f>'март (3 цк)'!S600</f>
        <v>914.15</v>
      </c>
      <c r="T484" s="70">
        <f>'март (3 цк)'!T600</f>
        <v>918.8</v>
      </c>
      <c r="U484" s="70">
        <f>'март (3 цк)'!U600</f>
        <v>920.62</v>
      </c>
      <c r="V484" s="70">
        <f>'март (3 цк)'!V600</f>
        <v>918</v>
      </c>
      <c r="W484" s="70">
        <f>'март (3 цк)'!W600</f>
        <v>912.22</v>
      </c>
      <c r="X484" s="70">
        <f>'март (3 цк)'!X600</f>
        <v>909.98</v>
      </c>
      <c r="Y484" s="70">
        <f>'март (3 цк)'!Y600</f>
        <v>905.24</v>
      </c>
    </row>
    <row r="485" spans="1:25" s="62" customFormat="1" ht="18.75" customHeight="1" outlineLevel="1" x14ac:dyDescent="0.2">
      <c r="A485" s="53" t="s">
        <v>9</v>
      </c>
      <c r="B485" s="76">
        <v>177.32</v>
      </c>
      <c r="C485" s="74">
        <v>177.32</v>
      </c>
      <c r="D485" s="74">
        <v>177.32</v>
      </c>
      <c r="E485" s="74">
        <v>177.32</v>
      </c>
      <c r="F485" s="74">
        <v>177.32</v>
      </c>
      <c r="G485" s="74">
        <v>177.32</v>
      </c>
      <c r="H485" s="74">
        <v>177.32</v>
      </c>
      <c r="I485" s="74">
        <v>177.32</v>
      </c>
      <c r="J485" s="74">
        <v>177.32</v>
      </c>
      <c r="K485" s="74">
        <v>177.32</v>
      </c>
      <c r="L485" s="74">
        <v>177.32</v>
      </c>
      <c r="M485" s="74">
        <v>177.32</v>
      </c>
      <c r="N485" s="74">
        <v>177.32</v>
      </c>
      <c r="O485" s="74">
        <v>177.32</v>
      </c>
      <c r="P485" s="74">
        <v>177.32</v>
      </c>
      <c r="Q485" s="74">
        <v>177.32</v>
      </c>
      <c r="R485" s="74">
        <v>177.32</v>
      </c>
      <c r="S485" s="74">
        <v>177.32</v>
      </c>
      <c r="T485" s="74">
        <v>177.32</v>
      </c>
      <c r="U485" s="74">
        <v>177.32</v>
      </c>
      <c r="V485" s="74">
        <v>177.32</v>
      </c>
      <c r="W485" s="74">
        <v>177.32</v>
      </c>
      <c r="X485" s="74">
        <v>177.32</v>
      </c>
      <c r="Y485" s="81">
        <v>177.32</v>
      </c>
    </row>
    <row r="486" spans="1:25" s="62" customFormat="1" ht="18.75" customHeight="1" outlineLevel="1" thickBot="1" x14ac:dyDescent="0.25">
      <c r="A486" s="161" t="s">
        <v>11</v>
      </c>
      <c r="B486" s="77">
        <v>2.496</v>
      </c>
      <c r="C486" s="75">
        <v>2.496</v>
      </c>
      <c r="D486" s="75">
        <v>2.496</v>
      </c>
      <c r="E486" s="75">
        <v>2.496</v>
      </c>
      <c r="F486" s="75">
        <v>2.496</v>
      </c>
      <c r="G486" s="75">
        <v>2.496</v>
      </c>
      <c r="H486" s="75">
        <v>2.496</v>
      </c>
      <c r="I486" s="75">
        <v>2.496</v>
      </c>
      <c r="J486" s="75">
        <v>2.496</v>
      </c>
      <c r="K486" s="75">
        <v>2.496</v>
      </c>
      <c r="L486" s="75">
        <v>2.496</v>
      </c>
      <c r="M486" s="75">
        <v>2.496</v>
      </c>
      <c r="N486" s="75">
        <v>2.496</v>
      </c>
      <c r="O486" s="75">
        <v>2.496</v>
      </c>
      <c r="P486" s="75">
        <v>2.496</v>
      </c>
      <c r="Q486" s="75">
        <v>2.496</v>
      </c>
      <c r="R486" s="75">
        <v>2.496</v>
      </c>
      <c r="S486" s="75">
        <v>2.496</v>
      </c>
      <c r="T486" s="75">
        <v>2.496</v>
      </c>
      <c r="U486" s="75">
        <v>2.496</v>
      </c>
      <c r="V486" s="75">
        <v>2.496</v>
      </c>
      <c r="W486" s="75">
        <v>2.496</v>
      </c>
      <c r="X486" s="75">
        <v>2.496</v>
      </c>
      <c r="Y486" s="82">
        <v>2.496</v>
      </c>
    </row>
    <row r="487" spans="1:25" s="62" customFormat="1" ht="18.75" customHeight="1" thickBot="1" x14ac:dyDescent="0.25">
      <c r="A487" s="109">
        <v>25</v>
      </c>
      <c r="B487" s="101">
        <f t="shared" ref="B487:Y487" si="117">SUM(B488:B490)</f>
        <v>1102.4660000000001</v>
      </c>
      <c r="C487" s="102">
        <f t="shared" si="117"/>
        <v>1111.7260000000001</v>
      </c>
      <c r="D487" s="102">
        <f t="shared" si="117"/>
        <v>1101.066</v>
      </c>
      <c r="E487" s="103">
        <f t="shared" si="117"/>
        <v>1143.7460000000001</v>
      </c>
      <c r="F487" s="103">
        <f t="shared" si="117"/>
        <v>1132.4560000000001</v>
      </c>
      <c r="G487" s="103">
        <f t="shared" si="117"/>
        <v>1136.876</v>
      </c>
      <c r="H487" s="103">
        <f t="shared" si="117"/>
        <v>1120.7860000000001</v>
      </c>
      <c r="I487" s="103">
        <f t="shared" si="117"/>
        <v>1102.6760000000002</v>
      </c>
      <c r="J487" s="103">
        <f t="shared" si="117"/>
        <v>1113.296</v>
      </c>
      <c r="K487" s="104">
        <f t="shared" si="117"/>
        <v>1114.1660000000002</v>
      </c>
      <c r="L487" s="103">
        <f t="shared" si="117"/>
        <v>1149.796</v>
      </c>
      <c r="M487" s="105">
        <f t="shared" si="117"/>
        <v>1110.7560000000001</v>
      </c>
      <c r="N487" s="104">
        <f t="shared" si="117"/>
        <v>1113.086</v>
      </c>
      <c r="O487" s="103">
        <f t="shared" si="117"/>
        <v>1106.376</v>
      </c>
      <c r="P487" s="105">
        <f t="shared" si="117"/>
        <v>1113.2360000000001</v>
      </c>
      <c r="Q487" s="106">
        <f t="shared" si="117"/>
        <v>1137.0060000000001</v>
      </c>
      <c r="R487" s="103">
        <f t="shared" si="117"/>
        <v>1142.826</v>
      </c>
      <c r="S487" s="106">
        <f t="shared" si="117"/>
        <v>1253.2360000000001</v>
      </c>
      <c r="T487" s="103">
        <f t="shared" si="117"/>
        <v>1128.356</v>
      </c>
      <c r="U487" s="102">
        <f t="shared" si="117"/>
        <v>1119.7460000000001</v>
      </c>
      <c r="V487" s="102">
        <f t="shared" si="117"/>
        <v>1116.866</v>
      </c>
      <c r="W487" s="102">
        <f t="shared" si="117"/>
        <v>1119.0360000000001</v>
      </c>
      <c r="X487" s="102">
        <f t="shared" si="117"/>
        <v>1101.1360000000002</v>
      </c>
      <c r="Y487" s="107">
        <f t="shared" si="117"/>
        <v>1090.5360000000001</v>
      </c>
    </row>
    <row r="488" spans="1:25" s="62" customFormat="1" ht="18.75" customHeight="1" outlineLevel="1" x14ac:dyDescent="0.2">
      <c r="A488" s="160" t="s">
        <v>8</v>
      </c>
      <c r="B488" s="70">
        <f>'март (3 цк)'!B605</f>
        <v>922.65</v>
      </c>
      <c r="C488" s="70">
        <f>'март (3 цк)'!C605</f>
        <v>931.91</v>
      </c>
      <c r="D488" s="70">
        <f>'март (3 цк)'!D605</f>
        <v>921.25</v>
      </c>
      <c r="E488" s="70">
        <f>'март (3 цк)'!E605</f>
        <v>963.93</v>
      </c>
      <c r="F488" s="70">
        <f>'март (3 цк)'!F605</f>
        <v>952.64</v>
      </c>
      <c r="G488" s="70">
        <f>'март (3 цк)'!G605</f>
        <v>957.06</v>
      </c>
      <c r="H488" s="70">
        <f>'март (3 цк)'!H605</f>
        <v>940.97</v>
      </c>
      <c r="I488" s="70">
        <f>'март (3 цк)'!I605</f>
        <v>922.86</v>
      </c>
      <c r="J488" s="70">
        <f>'март (3 цк)'!J605</f>
        <v>933.48</v>
      </c>
      <c r="K488" s="70">
        <f>'март (3 цк)'!K605</f>
        <v>934.35</v>
      </c>
      <c r="L488" s="70">
        <f>'март (3 цк)'!L605</f>
        <v>969.98</v>
      </c>
      <c r="M488" s="70">
        <f>'март (3 цк)'!M605</f>
        <v>930.94</v>
      </c>
      <c r="N488" s="70">
        <f>'март (3 цк)'!N605</f>
        <v>933.27</v>
      </c>
      <c r="O488" s="70">
        <f>'март (3 цк)'!O605</f>
        <v>926.56</v>
      </c>
      <c r="P488" s="70">
        <f>'март (3 цк)'!P605</f>
        <v>933.42</v>
      </c>
      <c r="Q488" s="70">
        <f>'март (3 цк)'!Q605</f>
        <v>957.19</v>
      </c>
      <c r="R488" s="70">
        <f>'март (3 цк)'!R605</f>
        <v>963.01</v>
      </c>
      <c r="S488" s="70">
        <f>'март (3 цк)'!S605</f>
        <v>1073.42</v>
      </c>
      <c r="T488" s="70">
        <f>'март (3 цк)'!T605</f>
        <v>948.54</v>
      </c>
      <c r="U488" s="70">
        <f>'март (3 цк)'!U605</f>
        <v>939.93</v>
      </c>
      <c r="V488" s="70">
        <f>'март (3 цк)'!V605</f>
        <v>937.05</v>
      </c>
      <c r="W488" s="70">
        <f>'март (3 цк)'!W605</f>
        <v>939.22</v>
      </c>
      <c r="X488" s="70">
        <f>'март (3 цк)'!X605</f>
        <v>921.32</v>
      </c>
      <c r="Y488" s="70">
        <f>'март (3 цк)'!Y605</f>
        <v>910.72</v>
      </c>
    </row>
    <row r="489" spans="1:25" s="62" customFormat="1" ht="18.75" customHeight="1" outlineLevel="1" x14ac:dyDescent="0.2">
      <c r="A489" s="53" t="s">
        <v>9</v>
      </c>
      <c r="B489" s="76">
        <v>177.32</v>
      </c>
      <c r="C489" s="74">
        <v>177.32</v>
      </c>
      <c r="D489" s="74">
        <v>177.32</v>
      </c>
      <c r="E489" s="74">
        <v>177.32</v>
      </c>
      <c r="F489" s="74">
        <v>177.32</v>
      </c>
      <c r="G489" s="74">
        <v>177.32</v>
      </c>
      <c r="H489" s="74">
        <v>177.32</v>
      </c>
      <c r="I489" s="74">
        <v>177.32</v>
      </c>
      <c r="J489" s="74">
        <v>177.32</v>
      </c>
      <c r="K489" s="74">
        <v>177.32</v>
      </c>
      <c r="L489" s="74">
        <v>177.32</v>
      </c>
      <c r="M489" s="74">
        <v>177.32</v>
      </c>
      <c r="N489" s="74">
        <v>177.32</v>
      </c>
      <c r="O489" s="74">
        <v>177.32</v>
      </c>
      <c r="P489" s="74">
        <v>177.32</v>
      </c>
      <c r="Q489" s="74">
        <v>177.32</v>
      </c>
      <c r="R489" s="74">
        <v>177.32</v>
      </c>
      <c r="S489" s="74">
        <v>177.32</v>
      </c>
      <c r="T489" s="74">
        <v>177.32</v>
      </c>
      <c r="U489" s="74">
        <v>177.32</v>
      </c>
      <c r="V489" s="74">
        <v>177.32</v>
      </c>
      <c r="W489" s="74">
        <v>177.32</v>
      </c>
      <c r="X489" s="74">
        <v>177.32</v>
      </c>
      <c r="Y489" s="81">
        <v>177.32</v>
      </c>
    </row>
    <row r="490" spans="1:25" s="62" customFormat="1" ht="18.75" customHeight="1" outlineLevel="1" thickBot="1" x14ac:dyDescent="0.25">
      <c r="A490" s="161" t="s">
        <v>11</v>
      </c>
      <c r="B490" s="77">
        <v>2.496</v>
      </c>
      <c r="C490" s="75">
        <v>2.496</v>
      </c>
      <c r="D490" s="75">
        <v>2.496</v>
      </c>
      <c r="E490" s="75">
        <v>2.496</v>
      </c>
      <c r="F490" s="75">
        <v>2.496</v>
      </c>
      <c r="G490" s="75">
        <v>2.496</v>
      </c>
      <c r="H490" s="75">
        <v>2.496</v>
      </c>
      <c r="I490" s="75">
        <v>2.496</v>
      </c>
      <c r="J490" s="75">
        <v>2.496</v>
      </c>
      <c r="K490" s="75">
        <v>2.496</v>
      </c>
      <c r="L490" s="75">
        <v>2.496</v>
      </c>
      <c r="M490" s="75">
        <v>2.496</v>
      </c>
      <c r="N490" s="75">
        <v>2.496</v>
      </c>
      <c r="O490" s="75">
        <v>2.496</v>
      </c>
      <c r="P490" s="75">
        <v>2.496</v>
      </c>
      <c r="Q490" s="75">
        <v>2.496</v>
      </c>
      <c r="R490" s="75">
        <v>2.496</v>
      </c>
      <c r="S490" s="75">
        <v>2.496</v>
      </c>
      <c r="T490" s="75">
        <v>2.496</v>
      </c>
      <c r="U490" s="75">
        <v>2.496</v>
      </c>
      <c r="V490" s="75">
        <v>2.496</v>
      </c>
      <c r="W490" s="75">
        <v>2.496</v>
      </c>
      <c r="X490" s="75">
        <v>2.496</v>
      </c>
      <c r="Y490" s="82">
        <v>2.496</v>
      </c>
    </row>
    <row r="491" spans="1:25" s="62" customFormat="1" ht="18.75" customHeight="1" thickBot="1" x14ac:dyDescent="0.25">
      <c r="A491" s="110">
        <v>26</v>
      </c>
      <c r="B491" s="101">
        <f t="shared" ref="B491:Y491" si="118">SUM(B492:B494)</f>
        <v>1137.7260000000001</v>
      </c>
      <c r="C491" s="102">
        <f t="shared" si="118"/>
        <v>1128.356</v>
      </c>
      <c r="D491" s="102">
        <f t="shared" si="118"/>
        <v>1142.806</v>
      </c>
      <c r="E491" s="103">
        <f t="shared" si="118"/>
        <v>1158.6860000000001</v>
      </c>
      <c r="F491" s="103">
        <f t="shared" si="118"/>
        <v>1148.4160000000002</v>
      </c>
      <c r="G491" s="103">
        <f t="shared" si="118"/>
        <v>1394.2160000000001</v>
      </c>
      <c r="H491" s="103">
        <f t="shared" si="118"/>
        <v>1142.9060000000002</v>
      </c>
      <c r="I491" s="103">
        <f t="shared" si="118"/>
        <v>1140.9360000000001</v>
      </c>
      <c r="J491" s="103">
        <f t="shared" si="118"/>
        <v>1140.6860000000001</v>
      </c>
      <c r="K491" s="104">
        <f t="shared" si="118"/>
        <v>1133.826</v>
      </c>
      <c r="L491" s="103">
        <f t="shared" si="118"/>
        <v>1135.306</v>
      </c>
      <c r="M491" s="105">
        <f t="shared" si="118"/>
        <v>1140.566</v>
      </c>
      <c r="N491" s="104">
        <f t="shared" si="118"/>
        <v>1157.9560000000001</v>
      </c>
      <c r="O491" s="103">
        <f t="shared" si="118"/>
        <v>1128.366</v>
      </c>
      <c r="P491" s="105">
        <f t="shared" si="118"/>
        <v>1158.616</v>
      </c>
      <c r="Q491" s="106">
        <f t="shared" si="118"/>
        <v>1163.4560000000001</v>
      </c>
      <c r="R491" s="103">
        <f t="shared" si="118"/>
        <v>1161.7160000000001</v>
      </c>
      <c r="S491" s="106">
        <f t="shared" si="118"/>
        <v>1278.136</v>
      </c>
      <c r="T491" s="103">
        <f t="shared" si="118"/>
        <v>1132.7060000000001</v>
      </c>
      <c r="U491" s="102">
        <f t="shared" si="118"/>
        <v>1133.6860000000001</v>
      </c>
      <c r="V491" s="102">
        <f t="shared" si="118"/>
        <v>1135.1960000000001</v>
      </c>
      <c r="W491" s="102">
        <f t="shared" si="118"/>
        <v>1135.6460000000002</v>
      </c>
      <c r="X491" s="102">
        <f t="shared" si="118"/>
        <v>1131.7560000000001</v>
      </c>
      <c r="Y491" s="107">
        <f t="shared" si="118"/>
        <v>1118.1560000000002</v>
      </c>
    </row>
    <row r="492" spans="1:25" s="62" customFormat="1" ht="18.75" customHeight="1" outlineLevel="1" x14ac:dyDescent="0.2">
      <c r="A492" s="56" t="s">
        <v>8</v>
      </c>
      <c r="B492" s="70">
        <f>'март (3 цк)'!B610</f>
        <v>957.91</v>
      </c>
      <c r="C492" s="70">
        <f>'март (3 цк)'!C610</f>
        <v>948.54</v>
      </c>
      <c r="D492" s="70">
        <f>'март (3 цк)'!D610</f>
        <v>962.99</v>
      </c>
      <c r="E492" s="70">
        <f>'март (3 цк)'!E610</f>
        <v>978.87</v>
      </c>
      <c r="F492" s="70">
        <f>'март (3 цк)'!F610</f>
        <v>968.6</v>
      </c>
      <c r="G492" s="70">
        <f>'март (3 цк)'!G610</f>
        <v>1214.4000000000001</v>
      </c>
      <c r="H492" s="70">
        <f>'март (3 цк)'!H610</f>
        <v>963.09</v>
      </c>
      <c r="I492" s="70">
        <f>'март (3 цк)'!I610</f>
        <v>961.12</v>
      </c>
      <c r="J492" s="70">
        <f>'март (3 цк)'!J610</f>
        <v>960.87</v>
      </c>
      <c r="K492" s="70">
        <f>'март (3 цк)'!K610</f>
        <v>954.01</v>
      </c>
      <c r="L492" s="70">
        <f>'март (3 цк)'!L610</f>
        <v>955.49</v>
      </c>
      <c r="M492" s="70">
        <f>'март (3 цк)'!M610</f>
        <v>960.75</v>
      </c>
      <c r="N492" s="70">
        <f>'март (3 цк)'!N610</f>
        <v>978.14</v>
      </c>
      <c r="O492" s="70">
        <f>'март (3 цк)'!O610</f>
        <v>948.55</v>
      </c>
      <c r="P492" s="70">
        <f>'март (3 цк)'!P610</f>
        <v>978.8</v>
      </c>
      <c r="Q492" s="70">
        <f>'март (3 цк)'!Q610</f>
        <v>983.64</v>
      </c>
      <c r="R492" s="70">
        <f>'март (3 цк)'!R610</f>
        <v>981.9</v>
      </c>
      <c r="S492" s="70">
        <f>'март (3 цк)'!S610</f>
        <v>1098.32</v>
      </c>
      <c r="T492" s="70">
        <f>'март (3 цк)'!T610</f>
        <v>952.89</v>
      </c>
      <c r="U492" s="70">
        <f>'март (3 цк)'!U610</f>
        <v>953.87</v>
      </c>
      <c r="V492" s="70">
        <f>'март (3 цк)'!V610</f>
        <v>955.38</v>
      </c>
      <c r="W492" s="70">
        <f>'март (3 цк)'!W610</f>
        <v>955.83</v>
      </c>
      <c r="X492" s="70">
        <f>'март (3 цк)'!X610</f>
        <v>951.94</v>
      </c>
      <c r="Y492" s="70">
        <f>'март (3 цк)'!Y610</f>
        <v>938.34</v>
      </c>
    </row>
    <row r="493" spans="1:25" s="62" customFormat="1" ht="18.75" customHeight="1" outlineLevel="1" x14ac:dyDescent="0.2">
      <c r="A493" s="57" t="s">
        <v>9</v>
      </c>
      <c r="B493" s="76">
        <v>177.32</v>
      </c>
      <c r="C493" s="74">
        <v>177.32</v>
      </c>
      <c r="D493" s="74">
        <v>177.32</v>
      </c>
      <c r="E493" s="74">
        <v>177.32</v>
      </c>
      <c r="F493" s="74">
        <v>177.32</v>
      </c>
      <c r="G493" s="74">
        <v>177.32</v>
      </c>
      <c r="H493" s="74">
        <v>177.32</v>
      </c>
      <c r="I493" s="74">
        <v>177.32</v>
      </c>
      <c r="J493" s="74">
        <v>177.32</v>
      </c>
      <c r="K493" s="74">
        <v>177.32</v>
      </c>
      <c r="L493" s="74">
        <v>177.32</v>
      </c>
      <c r="M493" s="74">
        <v>177.32</v>
      </c>
      <c r="N493" s="74">
        <v>177.32</v>
      </c>
      <c r="O493" s="74">
        <v>177.32</v>
      </c>
      <c r="P493" s="74">
        <v>177.32</v>
      </c>
      <c r="Q493" s="74">
        <v>177.32</v>
      </c>
      <c r="R493" s="74">
        <v>177.32</v>
      </c>
      <c r="S493" s="74">
        <v>177.32</v>
      </c>
      <c r="T493" s="74">
        <v>177.32</v>
      </c>
      <c r="U493" s="74">
        <v>177.32</v>
      </c>
      <c r="V493" s="74">
        <v>177.32</v>
      </c>
      <c r="W493" s="74">
        <v>177.32</v>
      </c>
      <c r="X493" s="74">
        <v>177.32</v>
      </c>
      <c r="Y493" s="81">
        <v>177.32</v>
      </c>
    </row>
    <row r="494" spans="1:25" s="62" customFormat="1" ht="18.75" customHeight="1" outlineLevel="1" thickBot="1" x14ac:dyDescent="0.25">
      <c r="A494" s="147" t="s">
        <v>11</v>
      </c>
      <c r="B494" s="77">
        <v>2.496</v>
      </c>
      <c r="C494" s="75">
        <v>2.496</v>
      </c>
      <c r="D494" s="75">
        <v>2.496</v>
      </c>
      <c r="E494" s="75">
        <v>2.496</v>
      </c>
      <c r="F494" s="75">
        <v>2.496</v>
      </c>
      <c r="G494" s="75">
        <v>2.496</v>
      </c>
      <c r="H494" s="75">
        <v>2.496</v>
      </c>
      <c r="I494" s="75">
        <v>2.496</v>
      </c>
      <c r="J494" s="75">
        <v>2.496</v>
      </c>
      <c r="K494" s="75">
        <v>2.496</v>
      </c>
      <c r="L494" s="75">
        <v>2.496</v>
      </c>
      <c r="M494" s="75">
        <v>2.496</v>
      </c>
      <c r="N494" s="75">
        <v>2.496</v>
      </c>
      <c r="O494" s="75">
        <v>2.496</v>
      </c>
      <c r="P494" s="75">
        <v>2.496</v>
      </c>
      <c r="Q494" s="75">
        <v>2.496</v>
      </c>
      <c r="R494" s="75">
        <v>2.496</v>
      </c>
      <c r="S494" s="75">
        <v>2.496</v>
      </c>
      <c r="T494" s="75">
        <v>2.496</v>
      </c>
      <c r="U494" s="75">
        <v>2.496</v>
      </c>
      <c r="V494" s="75">
        <v>2.496</v>
      </c>
      <c r="W494" s="75">
        <v>2.496</v>
      </c>
      <c r="X494" s="75">
        <v>2.496</v>
      </c>
      <c r="Y494" s="82">
        <v>2.496</v>
      </c>
    </row>
    <row r="495" spans="1:25" s="62" customFormat="1" ht="18.75" customHeight="1" thickBot="1" x14ac:dyDescent="0.25">
      <c r="A495" s="112">
        <v>27</v>
      </c>
      <c r="B495" s="101">
        <f t="shared" ref="B495:Y495" si="119">SUM(B496:B498)</f>
        <v>1132.376</v>
      </c>
      <c r="C495" s="102">
        <f t="shared" si="119"/>
        <v>1143.7760000000001</v>
      </c>
      <c r="D495" s="102">
        <f t="shared" si="119"/>
        <v>1162.4060000000002</v>
      </c>
      <c r="E495" s="103">
        <f t="shared" si="119"/>
        <v>1163.4660000000001</v>
      </c>
      <c r="F495" s="103">
        <f t="shared" si="119"/>
        <v>1160.7360000000001</v>
      </c>
      <c r="G495" s="103">
        <f t="shared" si="119"/>
        <v>959.0859999999999</v>
      </c>
      <c r="H495" s="103">
        <f t="shared" si="119"/>
        <v>1146.5260000000001</v>
      </c>
      <c r="I495" s="103">
        <f t="shared" si="119"/>
        <v>1136.9960000000001</v>
      </c>
      <c r="J495" s="103">
        <f t="shared" si="119"/>
        <v>1138.2260000000001</v>
      </c>
      <c r="K495" s="104">
        <f t="shared" si="119"/>
        <v>1138.5360000000001</v>
      </c>
      <c r="L495" s="103">
        <f t="shared" si="119"/>
        <v>1137.7460000000001</v>
      </c>
      <c r="M495" s="105">
        <f t="shared" si="119"/>
        <v>1116.356</v>
      </c>
      <c r="N495" s="104">
        <f t="shared" si="119"/>
        <v>1135.106</v>
      </c>
      <c r="O495" s="103">
        <f t="shared" si="119"/>
        <v>1139.106</v>
      </c>
      <c r="P495" s="105">
        <f t="shared" si="119"/>
        <v>1150.6960000000001</v>
      </c>
      <c r="Q495" s="106">
        <f t="shared" si="119"/>
        <v>1151.4960000000001</v>
      </c>
      <c r="R495" s="103">
        <f t="shared" si="119"/>
        <v>1152.546</v>
      </c>
      <c r="S495" s="106">
        <f t="shared" si="119"/>
        <v>1142.616</v>
      </c>
      <c r="T495" s="103">
        <f t="shared" si="119"/>
        <v>1149.8960000000002</v>
      </c>
      <c r="U495" s="102">
        <f t="shared" si="119"/>
        <v>1118.9660000000001</v>
      </c>
      <c r="V495" s="102">
        <f t="shared" si="119"/>
        <v>1129.7060000000001</v>
      </c>
      <c r="W495" s="102">
        <f t="shared" si="119"/>
        <v>1127.6360000000002</v>
      </c>
      <c r="X495" s="102">
        <f t="shared" si="119"/>
        <v>1131.1760000000002</v>
      </c>
      <c r="Y495" s="107">
        <f t="shared" si="119"/>
        <v>1131.4360000000001</v>
      </c>
    </row>
    <row r="496" spans="1:25" s="62" customFormat="1" ht="18.75" customHeight="1" outlineLevel="1" x14ac:dyDescent="0.2">
      <c r="A496" s="56" t="s">
        <v>8</v>
      </c>
      <c r="B496" s="70">
        <f>'март (3 цк)'!B615</f>
        <v>952.56</v>
      </c>
      <c r="C496" s="70">
        <f>'март (3 цк)'!C615</f>
        <v>963.96</v>
      </c>
      <c r="D496" s="70">
        <f>'март (3 цк)'!D615</f>
        <v>982.59</v>
      </c>
      <c r="E496" s="70">
        <f>'март (3 цк)'!E615</f>
        <v>983.65</v>
      </c>
      <c r="F496" s="70">
        <f>'март (3 цк)'!F615</f>
        <v>980.92</v>
      </c>
      <c r="G496" s="70">
        <f>'март (3 цк)'!G615</f>
        <v>779.27</v>
      </c>
      <c r="H496" s="70">
        <f>'март (3 цк)'!H615</f>
        <v>966.71</v>
      </c>
      <c r="I496" s="70">
        <f>'март (3 цк)'!I615</f>
        <v>957.18</v>
      </c>
      <c r="J496" s="70">
        <f>'март (3 цк)'!J615</f>
        <v>958.41</v>
      </c>
      <c r="K496" s="70">
        <f>'март (3 цк)'!K615</f>
        <v>958.72</v>
      </c>
      <c r="L496" s="70">
        <f>'март (3 цк)'!L615</f>
        <v>957.93</v>
      </c>
      <c r="M496" s="70">
        <f>'март (3 цк)'!M615</f>
        <v>936.54</v>
      </c>
      <c r="N496" s="70">
        <f>'март (3 цк)'!N615</f>
        <v>955.29</v>
      </c>
      <c r="O496" s="70">
        <f>'март (3 цк)'!O615</f>
        <v>959.29</v>
      </c>
      <c r="P496" s="70">
        <f>'март (3 цк)'!P615</f>
        <v>970.88</v>
      </c>
      <c r="Q496" s="70">
        <f>'март (3 цк)'!Q615</f>
        <v>971.68</v>
      </c>
      <c r="R496" s="70">
        <f>'март (3 цк)'!R615</f>
        <v>972.73</v>
      </c>
      <c r="S496" s="70">
        <f>'март (3 цк)'!S615</f>
        <v>962.8</v>
      </c>
      <c r="T496" s="70">
        <f>'март (3 цк)'!T615</f>
        <v>970.08</v>
      </c>
      <c r="U496" s="70">
        <f>'март (3 цк)'!U615</f>
        <v>939.15</v>
      </c>
      <c r="V496" s="70">
        <f>'март (3 цк)'!V615</f>
        <v>949.89</v>
      </c>
      <c r="W496" s="70">
        <f>'март (3 цк)'!W615</f>
        <v>947.82</v>
      </c>
      <c r="X496" s="70">
        <f>'март (3 цк)'!X615</f>
        <v>951.36</v>
      </c>
      <c r="Y496" s="70">
        <f>'март (3 цк)'!Y615</f>
        <v>951.62</v>
      </c>
    </row>
    <row r="497" spans="1:25" s="62" customFormat="1" ht="18.75" customHeight="1" outlineLevel="1" x14ac:dyDescent="0.2">
      <c r="A497" s="57" t="s">
        <v>9</v>
      </c>
      <c r="B497" s="76">
        <v>177.32</v>
      </c>
      <c r="C497" s="74">
        <v>177.32</v>
      </c>
      <c r="D497" s="74">
        <v>177.32</v>
      </c>
      <c r="E497" s="74">
        <v>177.32</v>
      </c>
      <c r="F497" s="74">
        <v>177.32</v>
      </c>
      <c r="G497" s="74">
        <v>177.32</v>
      </c>
      <c r="H497" s="74">
        <v>177.32</v>
      </c>
      <c r="I497" s="74">
        <v>177.32</v>
      </c>
      <c r="J497" s="74">
        <v>177.32</v>
      </c>
      <c r="K497" s="74">
        <v>177.32</v>
      </c>
      <c r="L497" s="74">
        <v>177.32</v>
      </c>
      <c r="M497" s="74">
        <v>177.32</v>
      </c>
      <c r="N497" s="74">
        <v>177.32</v>
      </c>
      <c r="O497" s="74">
        <v>177.32</v>
      </c>
      <c r="P497" s="74">
        <v>177.32</v>
      </c>
      <c r="Q497" s="74">
        <v>177.32</v>
      </c>
      <c r="R497" s="74">
        <v>177.32</v>
      </c>
      <c r="S497" s="74">
        <v>177.32</v>
      </c>
      <c r="T497" s="74">
        <v>177.32</v>
      </c>
      <c r="U497" s="74">
        <v>177.32</v>
      </c>
      <c r="V497" s="74">
        <v>177.32</v>
      </c>
      <c r="W497" s="74">
        <v>177.32</v>
      </c>
      <c r="X497" s="74">
        <v>177.32</v>
      </c>
      <c r="Y497" s="81">
        <v>177.32</v>
      </c>
    </row>
    <row r="498" spans="1:25" s="62" customFormat="1" ht="18.75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thickBot="1" x14ac:dyDescent="0.25">
      <c r="A499" s="111">
        <v>28</v>
      </c>
      <c r="B499" s="101">
        <f t="shared" ref="B499:Y499" si="120">SUM(B500:B502)</f>
        <v>1077.8860000000002</v>
      </c>
      <c r="C499" s="102">
        <f t="shared" si="120"/>
        <v>1085.2460000000001</v>
      </c>
      <c r="D499" s="102">
        <f t="shared" si="120"/>
        <v>1086.7560000000001</v>
      </c>
      <c r="E499" s="103">
        <f t="shared" si="120"/>
        <v>1094.586</v>
      </c>
      <c r="F499" s="103">
        <f t="shared" si="120"/>
        <v>1083.1660000000002</v>
      </c>
      <c r="G499" s="103">
        <f t="shared" si="120"/>
        <v>1084.876</v>
      </c>
      <c r="H499" s="103">
        <f t="shared" si="120"/>
        <v>1084.2460000000001</v>
      </c>
      <c r="I499" s="103">
        <f t="shared" si="120"/>
        <v>1058.7860000000001</v>
      </c>
      <c r="J499" s="103">
        <f t="shared" si="120"/>
        <v>1044.6960000000001</v>
      </c>
      <c r="K499" s="104">
        <f t="shared" si="120"/>
        <v>1055.2760000000001</v>
      </c>
      <c r="L499" s="103">
        <f t="shared" si="120"/>
        <v>1048.876</v>
      </c>
      <c r="M499" s="105">
        <f t="shared" si="120"/>
        <v>1061.2160000000001</v>
      </c>
      <c r="N499" s="104">
        <f t="shared" si="120"/>
        <v>985.15600000000006</v>
      </c>
      <c r="O499" s="103">
        <f t="shared" si="120"/>
        <v>974.79599999999994</v>
      </c>
      <c r="P499" s="105">
        <f t="shared" si="120"/>
        <v>982.21600000000001</v>
      </c>
      <c r="Q499" s="106">
        <f t="shared" si="120"/>
        <v>1095.126</v>
      </c>
      <c r="R499" s="103">
        <f t="shared" si="120"/>
        <v>1094.1660000000002</v>
      </c>
      <c r="S499" s="106">
        <f t="shared" si="120"/>
        <v>1096.0260000000001</v>
      </c>
      <c r="T499" s="103">
        <f t="shared" si="120"/>
        <v>1076.8960000000002</v>
      </c>
      <c r="U499" s="102">
        <f t="shared" si="120"/>
        <v>1080.356</v>
      </c>
      <c r="V499" s="102">
        <f t="shared" si="120"/>
        <v>1060.2060000000001</v>
      </c>
      <c r="W499" s="102">
        <f t="shared" si="120"/>
        <v>1073.356</v>
      </c>
      <c r="X499" s="102">
        <f t="shared" si="120"/>
        <v>1064.6360000000002</v>
      </c>
      <c r="Y499" s="107">
        <f t="shared" si="120"/>
        <v>1066.816</v>
      </c>
    </row>
    <row r="500" spans="1:25" s="62" customFormat="1" ht="18.75" customHeight="1" outlineLevel="1" x14ac:dyDescent="0.2">
      <c r="A500" s="160" t="s">
        <v>8</v>
      </c>
      <c r="B500" s="70">
        <f>'март (3 цк)'!B620</f>
        <v>898.07</v>
      </c>
      <c r="C500" s="70">
        <f>'март (3 цк)'!C620</f>
        <v>905.43</v>
      </c>
      <c r="D500" s="70">
        <f>'март (3 цк)'!D620</f>
        <v>906.94</v>
      </c>
      <c r="E500" s="70">
        <f>'март (3 цк)'!E620</f>
        <v>914.77</v>
      </c>
      <c r="F500" s="70">
        <f>'март (3 цк)'!F620</f>
        <v>903.35</v>
      </c>
      <c r="G500" s="70">
        <f>'март (3 цк)'!G620</f>
        <v>905.06</v>
      </c>
      <c r="H500" s="70">
        <f>'март (3 цк)'!H620</f>
        <v>904.43</v>
      </c>
      <c r="I500" s="70">
        <f>'март (3 цк)'!I620</f>
        <v>878.97</v>
      </c>
      <c r="J500" s="70">
        <f>'март (3 цк)'!J620</f>
        <v>864.88</v>
      </c>
      <c r="K500" s="70">
        <f>'март (3 цк)'!K620</f>
        <v>875.46</v>
      </c>
      <c r="L500" s="70">
        <f>'март (3 цк)'!L620</f>
        <v>869.06</v>
      </c>
      <c r="M500" s="70">
        <f>'март (3 цк)'!M620</f>
        <v>881.4</v>
      </c>
      <c r="N500" s="70">
        <f>'март (3 цк)'!N620</f>
        <v>805.34</v>
      </c>
      <c r="O500" s="70">
        <f>'март (3 цк)'!O620</f>
        <v>794.98</v>
      </c>
      <c r="P500" s="70">
        <f>'март (3 цк)'!P620</f>
        <v>802.4</v>
      </c>
      <c r="Q500" s="70">
        <f>'март (3 цк)'!Q620</f>
        <v>915.31</v>
      </c>
      <c r="R500" s="70">
        <f>'март (3 цк)'!R620</f>
        <v>914.35</v>
      </c>
      <c r="S500" s="70">
        <f>'март (3 цк)'!S620</f>
        <v>916.21</v>
      </c>
      <c r="T500" s="70">
        <f>'март (3 цк)'!T620</f>
        <v>897.08</v>
      </c>
      <c r="U500" s="70">
        <f>'март (3 цк)'!U620</f>
        <v>900.54</v>
      </c>
      <c r="V500" s="70">
        <f>'март (3 цк)'!V620</f>
        <v>880.39</v>
      </c>
      <c r="W500" s="70">
        <f>'март (3 цк)'!W620</f>
        <v>893.54</v>
      </c>
      <c r="X500" s="70">
        <f>'март (3 цк)'!X620</f>
        <v>884.82</v>
      </c>
      <c r="Y500" s="70">
        <f>'март (3 цк)'!Y620</f>
        <v>887</v>
      </c>
    </row>
    <row r="501" spans="1:25" s="62" customFormat="1" ht="18.75" customHeight="1" outlineLevel="1" x14ac:dyDescent="0.2">
      <c r="A501" s="53" t="s">
        <v>9</v>
      </c>
      <c r="B501" s="76">
        <v>177.32</v>
      </c>
      <c r="C501" s="74">
        <v>177.32</v>
      </c>
      <c r="D501" s="74">
        <v>177.32</v>
      </c>
      <c r="E501" s="74">
        <v>177.32</v>
      </c>
      <c r="F501" s="74">
        <v>177.32</v>
      </c>
      <c r="G501" s="74">
        <v>177.32</v>
      </c>
      <c r="H501" s="74">
        <v>177.32</v>
      </c>
      <c r="I501" s="74">
        <v>177.32</v>
      </c>
      <c r="J501" s="74">
        <v>177.32</v>
      </c>
      <c r="K501" s="74">
        <v>177.32</v>
      </c>
      <c r="L501" s="74">
        <v>177.32</v>
      </c>
      <c r="M501" s="74">
        <v>177.32</v>
      </c>
      <c r="N501" s="74">
        <v>177.32</v>
      </c>
      <c r="O501" s="74">
        <v>177.32</v>
      </c>
      <c r="P501" s="74">
        <v>177.32</v>
      </c>
      <c r="Q501" s="74">
        <v>177.32</v>
      </c>
      <c r="R501" s="74">
        <v>177.32</v>
      </c>
      <c r="S501" s="74">
        <v>177.32</v>
      </c>
      <c r="T501" s="74">
        <v>177.32</v>
      </c>
      <c r="U501" s="74">
        <v>177.32</v>
      </c>
      <c r="V501" s="74">
        <v>177.32</v>
      </c>
      <c r="W501" s="74">
        <v>177.32</v>
      </c>
      <c r="X501" s="74">
        <v>177.32</v>
      </c>
      <c r="Y501" s="81">
        <v>177.32</v>
      </c>
    </row>
    <row r="502" spans="1:25" s="62" customFormat="1" ht="18.75" customHeight="1" outlineLevel="1" thickBot="1" x14ac:dyDescent="0.25">
      <c r="A502" s="161" t="s">
        <v>11</v>
      </c>
      <c r="B502" s="77">
        <v>2.496</v>
      </c>
      <c r="C502" s="75">
        <v>2.496</v>
      </c>
      <c r="D502" s="75">
        <v>2.496</v>
      </c>
      <c r="E502" s="75">
        <v>2.496</v>
      </c>
      <c r="F502" s="75">
        <v>2.496</v>
      </c>
      <c r="G502" s="75">
        <v>2.496</v>
      </c>
      <c r="H502" s="75">
        <v>2.496</v>
      </c>
      <c r="I502" s="75">
        <v>2.496</v>
      </c>
      <c r="J502" s="75">
        <v>2.496</v>
      </c>
      <c r="K502" s="75">
        <v>2.496</v>
      </c>
      <c r="L502" s="75">
        <v>2.496</v>
      </c>
      <c r="M502" s="75">
        <v>2.496</v>
      </c>
      <c r="N502" s="75">
        <v>2.496</v>
      </c>
      <c r="O502" s="75">
        <v>2.496</v>
      </c>
      <c r="P502" s="75">
        <v>2.496</v>
      </c>
      <c r="Q502" s="75">
        <v>2.496</v>
      </c>
      <c r="R502" s="75">
        <v>2.496</v>
      </c>
      <c r="S502" s="75">
        <v>2.496</v>
      </c>
      <c r="T502" s="75">
        <v>2.496</v>
      </c>
      <c r="U502" s="75">
        <v>2.496</v>
      </c>
      <c r="V502" s="75">
        <v>2.496</v>
      </c>
      <c r="W502" s="75">
        <v>2.496</v>
      </c>
      <c r="X502" s="75">
        <v>2.496</v>
      </c>
      <c r="Y502" s="82">
        <v>2.496</v>
      </c>
    </row>
    <row r="503" spans="1:25" s="62" customFormat="1" ht="18.75" customHeight="1" thickBot="1" x14ac:dyDescent="0.25">
      <c r="A503" s="109">
        <v>29</v>
      </c>
      <c r="B503" s="101">
        <f t="shared" ref="B503:Y503" si="121">SUM(B504:B506)</f>
        <v>1109.336</v>
      </c>
      <c r="C503" s="102">
        <f t="shared" si="121"/>
        <v>1100.5360000000001</v>
      </c>
      <c r="D503" s="102">
        <f t="shared" si="121"/>
        <v>1006.1159999999999</v>
      </c>
      <c r="E503" s="103">
        <f t="shared" si="121"/>
        <v>1012.456</v>
      </c>
      <c r="F503" s="103">
        <f t="shared" si="121"/>
        <v>1016.3359999999999</v>
      </c>
      <c r="G503" s="103">
        <f t="shared" si="121"/>
        <v>1030.4360000000001</v>
      </c>
      <c r="H503" s="103">
        <f t="shared" si="121"/>
        <v>1029.1960000000001</v>
      </c>
      <c r="I503" s="103">
        <f t="shared" si="121"/>
        <v>1021.236</v>
      </c>
      <c r="J503" s="103">
        <f t="shared" si="121"/>
        <v>1004.8659999999999</v>
      </c>
      <c r="K503" s="104">
        <f t="shared" si="121"/>
        <v>1003.256</v>
      </c>
      <c r="L503" s="103">
        <f t="shared" si="121"/>
        <v>1004.986</v>
      </c>
      <c r="M503" s="105">
        <f t="shared" si="121"/>
        <v>1001.976</v>
      </c>
      <c r="N503" s="104">
        <f t="shared" si="121"/>
        <v>1005.3159999999999</v>
      </c>
      <c r="O503" s="103">
        <f t="shared" si="121"/>
        <v>1000.8860000000001</v>
      </c>
      <c r="P503" s="105">
        <f t="shared" si="121"/>
        <v>1008.1059999999999</v>
      </c>
      <c r="Q503" s="106">
        <f t="shared" si="121"/>
        <v>1111.4860000000001</v>
      </c>
      <c r="R503" s="103">
        <f t="shared" si="121"/>
        <v>1110.9760000000001</v>
      </c>
      <c r="S503" s="106">
        <f t="shared" si="121"/>
        <v>1122.9160000000002</v>
      </c>
      <c r="T503" s="103">
        <f t="shared" si="121"/>
        <v>1111.4160000000002</v>
      </c>
      <c r="U503" s="102">
        <f t="shared" si="121"/>
        <v>1109.116</v>
      </c>
      <c r="V503" s="102">
        <f t="shared" si="121"/>
        <v>1096.7460000000001</v>
      </c>
      <c r="W503" s="102">
        <f t="shared" si="121"/>
        <v>1108.5060000000001</v>
      </c>
      <c r="X503" s="102">
        <f t="shared" si="121"/>
        <v>1107.606</v>
      </c>
      <c r="Y503" s="107">
        <f t="shared" si="121"/>
        <v>1103.7760000000001</v>
      </c>
    </row>
    <row r="504" spans="1:25" s="62" customFormat="1" ht="18.75" customHeight="1" outlineLevel="1" x14ac:dyDescent="0.2">
      <c r="A504" s="160" t="s">
        <v>8</v>
      </c>
      <c r="B504" s="70">
        <f>'март (3 цк)'!B625</f>
        <v>929.52</v>
      </c>
      <c r="C504" s="70">
        <f>'март (3 цк)'!C625</f>
        <v>920.72</v>
      </c>
      <c r="D504" s="70">
        <f>'март (3 цк)'!D625</f>
        <v>826.3</v>
      </c>
      <c r="E504" s="70">
        <f>'март (3 цк)'!E625</f>
        <v>832.64</v>
      </c>
      <c r="F504" s="70">
        <f>'март (3 цк)'!F625</f>
        <v>836.52</v>
      </c>
      <c r="G504" s="70">
        <f>'март (3 цк)'!G625</f>
        <v>850.62</v>
      </c>
      <c r="H504" s="70">
        <f>'март (3 цк)'!H625</f>
        <v>849.38</v>
      </c>
      <c r="I504" s="70">
        <f>'март (3 цк)'!I625</f>
        <v>841.42</v>
      </c>
      <c r="J504" s="70">
        <f>'март (3 цк)'!J625</f>
        <v>825.05</v>
      </c>
      <c r="K504" s="70">
        <f>'март (3 цк)'!K625</f>
        <v>823.44</v>
      </c>
      <c r="L504" s="70">
        <f>'март (3 цк)'!L625</f>
        <v>825.17</v>
      </c>
      <c r="M504" s="70">
        <f>'март (3 цк)'!M625</f>
        <v>822.16</v>
      </c>
      <c r="N504" s="70">
        <f>'март (3 цк)'!N625</f>
        <v>825.5</v>
      </c>
      <c r="O504" s="70">
        <f>'март (3 цк)'!O625</f>
        <v>821.07</v>
      </c>
      <c r="P504" s="70">
        <f>'март (3 цк)'!P625</f>
        <v>828.29</v>
      </c>
      <c r="Q504" s="70">
        <f>'март (3 цк)'!Q625</f>
        <v>931.67</v>
      </c>
      <c r="R504" s="70">
        <f>'март (3 цк)'!R625</f>
        <v>931.16</v>
      </c>
      <c r="S504" s="70">
        <f>'март (3 цк)'!S625</f>
        <v>943.1</v>
      </c>
      <c r="T504" s="70">
        <f>'март (3 цк)'!T625</f>
        <v>931.6</v>
      </c>
      <c r="U504" s="70">
        <f>'март (3 цк)'!U625</f>
        <v>929.3</v>
      </c>
      <c r="V504" s="70">
        <f>'март (3 цк)'!V625</f>
        <v>916.93</v>
      </c>
      <c r="W504" s="70">
        <f>'март (3 цк)'!W625</f>
        <v>928.69</v>
      </c>
      <c r="X504" s="70">
        <f>'март (3 цк)'!X625</f>
        <v>927.79</v>
      </c>
      <c r="Y504" s="70">
        <f>'март (3 цк)'!Y625</f>
        <v>923.96</v>
      </c>
    </row>
    <row r="505" spans="1:25" s="62" customFormat="1" ht="18.75" customHeight="1" outlineLevel="1" x14ac:dyDescent="0.2">
      <c r="A505" s="53" t="s">
        <v>9</v>
      </c>
      <c r="B505" s="76">
        <v>177.32</v>
      </c>
      <c r="C505" s="74">
        <v>177.32</v>
      </c>
      <c r="D505" s="74">
        <v>177.32</v>
      </c>
      <c r="E505" s="74">
        <v>177.32</v>
      </c>
      <c r="F505" s="74">
        <v>177.32</v>
      </c>
      <c r="G505" s="74">
        <v>177.32</v>
      </c>
      <c r="H505" s="74">
        <v>177.32</v>
      </c>
      <c r="I505" s="74">
        <v>177.32</v>
      </c>
      <c r="J505" s="74">
        <v>177.32</v>
      </c>
      <c r="K505" s="74">
        <v>177.32</v>
      </c>
      <c r="L505" s="74">
        <v>177.32</v>
      </c>
      <c r="M505" s="74">
        <v>177.32</v>
      </c>
      <c r="N505" s="74">
        <v>177.32</v>
      </c>
      <c r="O505" s="74">
        <v>177.32</v>
      </c>
      <c r="P505" s="74">
        <v>177.32</v>
      </c>
      <c r="Q505" s="74">
        <v>177.32</v>
      </c>
      <c r="R505" s="74">
        <v>177.32</v>
      </c>
      <c r="S505" s="74">
        <v>177.32</v>
      </c>
      <c r="T505" s="74">
        <v>177.32</v>
      </c>
      <c r="U505" s="74">
        <v>177.32</v>
      </c>
      <c r="V505" s="74">
        <v>177.32</v>
      </c>
      <c r="W505" s="74">
        <v>177.32</v>
      </c>
      <c r="X505" s="74">
        <v>177.32</v>
      </c>
      <c r="Y505" s="81">
        <v>177.32</v>
      </c>
    </row>
    <row r="506" spans="1:25" s="62" customFormat="1" ht="18.75" customHeight="1" outlineLevel="1" thickBot="1" x14ac:dyDescent="0.25">
      <c r="A506" s="161" t="s">
        <v>11</v>
      </c>
      <c r="B506" s="77">
        <v>2.496</v>
      </c>
      <c r="C506" s="75">
        <v>2.496</v>
      </c>
      <c r="D506" s="75">
        <v>2.496</v>
      </c>
      <c r="E506" s="75">
        <v>2.496</v>
      </c>
      <c r="F506" s="75">
        <v>2.496</v>
      </c>
      <c r="G506" s="75">
        <v>2.496</v>
      </c>
      <c r="H506" s="75">
        <v>2.496</v>
      </c>
      <c r="I506" s="75">
        <v>2.496</v>
      </c>
      <c r="J506" s="75">
        <v>2.496</v>
      </c>
      <c r="K506" s="75">
        <v>2.496</v>
      </c>
      <c r="L506" s="75">
        <v>2.496</v>
      </c>
      <c r="M506" s="75">
        <v>2.496</v>
      </c>
      <c r="N506" s="75">
        <v>2.496</v>
      </c>
      <c r="O506" s="75">
        <v>2.496</v>
      </c>
      <c r="P506" s="75">
        <v>2.496</v>
      </c>
      <c r="Q506" s="75">
        <v>2.496</v>
      </c>
      <c r="R506" s="75">
        <v>2.496</v>
      </c>
      <c r="S506" s="75">
        <v>2.496</v>
      </c>
      <c r="T506" s="75">
        <v>2.496</v>
      </c>
      <c r="U506" s="75">
        <v>2.496</v>
      </c>
      <c r="V506" s="75">
        <v>2.496</v>
      </c>
      <c r="W506" s="75">
        <v>2.496</v>
      </c>
      <c r="X506" s="75">
        <v>2.496</v>
      </c>
      <c r="Y506" s="82">
        <v>2.496</v>
      </c>
    </row>
    <row r="507" spans="1:25" s="62" customFormat="1" ht="18.75" customHeight="1" thickBot="1" x14ac:dyDescent="0.25">
      <c r="A507" s="110">
        <v>30</v>
      </c>
      <c r="B507" s="101">
        <f t="shared" ref="B507:Y507" si="122">SUM(B508:B510)</f>
        <v>1106.7560000000001</v>
      </c>
      <c r="C507" s="102">
        <f t="shared" si="122"/>
        <v>1097.076</v>
      </c>
      <c r="D507" s="102">
        <f t="shared" si="122"/>
        <v>1132.6360000000002</v>
      </c>
      <c r="E507" s="103">
        <f t="shared" si="122"/>
        <v>1053.7860000000001</v>
      </c>
      <c r="F507" s="103">
        <f t="shared" si="122"/>
        <v>1043.9660000000001</v>
      </c>
      <c r="G507" s="103">
        <f t="shared" si="122"/>
        <v>1037.4160000000002</v>
      </c>
      <c r="H507" s="103">
        <f t="shared" si="122"/>
        <v>1048.6960000000001</v>
      </c>
      <c r="I507" s="103">
        <f t="shared" si="122"/>
        <v>1036.7660000000001</v>
      </c>
      <c r="J507" s="103">
        <f t="shared" si="122"/>
        <v>1029.2460000000001</v>
      </c>
      <c r="K507" s="104">
        <f t="shared" si="122"/>
        <v>1026.1460000000002</v>
      </c>
      <c r="L507" s="103">
        <f t="shared" si="122"/>
        <v>1024.346</v>
      </c>
      <c r="M507" s="105">
        <f t="shared" si="122"/>
        <v>1018.1460000000001</v>
      </c>
      <c r="N507" s="104">
        <f t="shared" si="122"/>
        <v>1024.7060000000001</v>
      </c>
      <c r="O507" s="103">
        <f t="shared" si="122"/>
        <v>1016.8559999999999</v>
      </c>
      <c r="P507" s="105">
        <f t="shared" si="122"/>
        <v>1043.106</v>
      </c>
      <c r="Q507" s="106">
        <f t="shared" si="122"/>
        <v>1127.5060000000001</v>
      </c>
      <c r="R507" s="103">
        <f t="shared" si="122"/>
        <v>1150.606</v>
      </c>
      <c r="S507" s="106">
        <f t="shared" si="122"/>
        <v>1171.4060000000002</v>
      </c>
      <c r="T507" s="103">
        <f t="shared" si="122"/>
        <v>1148.6860000000001</v>
      </c>
      <c r="U507" s="102">
        <f t="shared" si="122"/>
        <v>1137.2760000000001</v>
      </c>
      <c r="V507" s="102">
        <f t="shared" si="122"/>
        <v>1143.326</v>
      </c>
      <c r="W507" s="102">
        <f t="shared" si="122"/>
        <v>1147.2560000000001</v>
      </c>
      <c r="X507" s="102">
        <f t="shared" si="122"/>
        <v>1149.046</v>
      </c>
      <c r="Y507" s="107">
        <f t="shared" si="122"/>
        <v>1143.2560000000001</v>
      </c>
    </row>
    <row r="508" spans="1:25" s="62" customFormat="1" ht="18.75" customHeight="1" outlineLevel="1" x14ac:dyDescent="0.2">
      <c r="A508" s="56" t="s">
        <v>8</v>
      </c>
      <c r="B508" s="70">
        <f>'март (3 цк)'!B630</f>
        <v>926.94</v>
      </c>
      <c r="C508" s="70">
        <f>'март (3 цк)'!C630</f>
        <v>917.26</v>
      </c>
      <c r="D508" s="70">
        <f>'март (3 цк)'!D630</f>
        <v>952.82</v>
      </c>
      <c r="E508" s="70">
        <f>'март (3 цк)'!E630</f>
        <v>873.97</v>
      </c>
      <c r="F508" s="70">
        <f>'март (3 цк)'!F630</f>
        <v>864.15</v>
      </c>
      <c r="G508" s="70">
        <f>'март (3 цк)'!G630</f>
        <v>857.6</v>
      </c>
      <c r="H508" s="70">
        <f>'март (3 цк)'!H630</f>
        <v>868.88</v>
      </c>
      <c r="I508" s="70">
        <f>'март (3 цк)'!I630</f>
        <v>856.95</v>
      </c>
      <c r="J508" s="70">
        <f>'март (3 цк)'!J630</f>
        <v>849.43</v>
      </c>
      <c r="K508" s="70">
        <f>'март (3 цк)'!K630</f>
        <v>846.33</v>
      </c>
      <c r="L508" s="70">
        <f>'март (3 цк)'!L630</f>
        <v>844.53</v>
      </c>
      <c r="M508" s="70">
        <f>'март (3 цк)'!M630</f>
        <v>838.33</v>
      </c>
      <c r="N508" s="70">
        <f>'март (3 цк)'!N630</f>
        <v>844.89</v>
      </c>
      <c r="O508" s="70">
        <f>'март (3 цк)'!O630</f>
        <v>837.04</v>
      </c>
      <c r="P508" s="70">
        <f>'март (3 цк)'!P630</f>
        <v>863.29</v>
      </c>
      <c r="Q508" s="70">
        <f>'март (3 цк)'!Q630</f>
        <v>947.69</v>
      </c>
      <c r="R508" s="70">
        <f>'март (3 цк)'!R630</f>
        <v>970.79</v>
      </c>
      <c r="S508" s="70">
        <f>'март (3 цк)'!S630</f>
        <v>991.59</v>
      </c>
      <c r="T508" s="70">
        <f>'март (3 цк)'!T630</f>
        <v>968.87</v>
      </c>
      <c r="U508" s="70">
        <f>'март (3 цк)'!U630</f>
        <v>957.46</v>
      </c>
      <c r="V508" s="70">
        <f>'март (3 цк)'!V630</f>
        <v>963.51</v>
      </c>
      <c r="W508" s="70">
        <f>'март (3 цк)'!W630</f>
        <v>967.44</v>
      </c>
      <c r="X508" s="70">
        <f>'март (3 цк)'!X630</f>
        <v>969.23</v>
      </c>
      <c r="Y508" s="70">
        <f>'март (3 цк)'!Y630</f>
        <v>963.44</v>
      </c>
    </row>
    <row r="509" spans="1:25" s="62" customFormat="1" ht="18.75" customHeight="1" outlineLevel="1" x14ac:dyDescent="0.2">
      <c r="A509" s="57" t="s">
        <v>9</v>
      </c>
      <c r="B509" s="76">
        <v>177.32</v>
      </c>
      <c r="C509" s="74">
        <v>177.32</v>
      </c>
      <c r="D509" s="74">
        <v>177.32</v>
      </c>
      <c r="E509" s="74">
        <v>177.32</v>
      </c>
      <c r="F509" s="74">
        <v>177.32</v>
      </c>
      <c r="G509" s="74">
        <v>177.32</v>
      </c>
      <c r="H509" s="74">
        <v>177.32</v>
      </c>
      <c r="I509" s="74">
        <v>177.32</v>
      </c>
      <c r="J509" s="74">
        <v>177.32</v>
      </c>
      <c r="K509" s="74">
        <v>177.32</v>
      </c>
      <c r="L509" s="74">
        <v>177.32</v>
      </c>
      <c r="M509" s="74">
        <v>177.32</v>
      </c>
      <c r="N509" s="74">
        <v>177.32</v>
      </c>
      <c r="O509" s="74">
        <v>177.32</v>
      </c>
      <c r="P509" s="74">
        <v>177.32</v>
      </c>
      <c r="Q509" s="74">
        <v>177.32</v>
      </c>
      <c r="R509" s="74">
        <v>177.32</v>
      </c>
      <c r="S509" s="74">
        <v>177.32</v>
      </c>
      <c r="T509" s="74">
        <v>177.32</v>
      </c>
      <c r="U509" s="74">
        <v>177.32</v>
      </c>
      <c r="V509" s="74">
        <v>177.32</v>
      </c>
      <c r="W509" s="74">
        <v>177.32</v>
      </c>
      <c r="X509" s="74">
        <v>177.32</v>
      </c>
      <c r="Y509" s="81">
        <v>177.32</v>
      </c>
    </row>
    <row r="510" spans="1:25" s="62" customFormat="1" ht="18.75" customHeight="1" outlineLevel="1" thickBot="1" x14ac:dyDescent="0.25">
      <c r="A510" s="147" t="s">
        <v>11</v>
      </c>
      <c r="B510" s="77">
        <v>2.496</v>
      </c>
      <c r="C510" s="75">
        <v>2.496</v>
      </c>
      <c r="D510" s="75">
        <v>2.496</v>
      </c>
      <c r="E510" s="75">
        <v>2.496</v>
      </c>
      <c r="F510" s="75">
        <v>2.496</v>
      </c>
      <c r="G510" s="75">
        <v>2.496</v>
      </c>
      <c r="H510" s="75">
        <v>2.496</v>
      </c>
      <c r="I510" s="75">
        <v>2.496</v>
      </c>
      <c r="J510" s="75">
        <v>2.496</v>
      </c>
      <c r="K510" s="75">
        <v>2.496</v>
      </c>
      <c r="L510" s="75">
        <v>2.496</v>
      </c>
      <c r="M510" s="75">
        <v>2.496</v>
      </c>
      <c r="N510" s="75">
        <v>2.496</v>
      </c>
      <c r="O510" s="75">
        <v>2.496</v>
      </c>
      <c r="P510" s="75">
        <v>2.496</v>
      </c>
      <c r="Q510" s="75">
        <v>2.496</v>
      </c>
      <c r="R510" s="75">
        <v>2.496</v>
      </c>
      <c r="S510" s="75">
        <v>2.496</v>
      </c>
      <c r="T510" s="75">
        <v>2.496</v>
      </c>
      <c r="U510" s="75">
        <v>2.496</v>
      </c>
      <c r="V510" s="75">
        <v>2.496</v>
      </c>
      <c r="W510" s="75">
        <v>2.496</v>
      </c>
      <c r="X510" s="75">
        <v>2.496</v>
      </c>
      <c r="Y510" s="82">
        <v>2.496</v>
      </c>
    </row>
    <row r="511" spans="1:25" s="62" customFormat="1" ht="18.75" customHeight="1" thickBot="1" x14ac:dyDescent="0.25">
      <c r="A511" s="112">
        <v>31</v>
      </c>
      <c r="B511" s="101">
        <f t="shared" ref="B511:Y511" si="123">SUM(B512:B514)</f>
        <v>1155.7460000000001</v>
      </c>
      <c r="C511" s="102">
        <f t="shared" si="123"/>
        <v>1140.6760000000002</v>
      </c>
      <c r="D511" s="102">
        <f t="shared" si="123"/>
        <v>1134.066</v>
      </c>
      <c r="E511" s="103">
        <f t="shared" si="123"/>
        <v>1052.096</v>
      </c>
      <c r="F511" s="103">
        <f t="shared" si="123"/>
        <v>1052.876</v>
      </c>
      <c r="G511" s="103">
        <f t="shared" si="123"/>
        <v>1053.616</v>
      </c>
      <c r="H511" s="103">
        <f t="shared" si="123"/>
        <v>1060.9260000000002</v>
      </c>
      <c r="I511" s="103">
        <f t="shared" si="123"/>
        <v>1049.346</v>
      </c>
      <c r="J511" s="103">
        <f t="shared" si="123"/>
        <v>1041.7860000000001</v>
      </c>
      <c r="K511" s="104">
        <f t="shared" si="123"/>
        <v>1041.616</v>
      </c>
      <c r="L511" s="103">
        <f t="shared" si="123"/>
        <v>1040.7860000000001</v>
      </c>
      <c r="M511" s="105">
        <f t="shared" si="123"/>
        <v>1040.2760000000001</v>
      </c>
      <c r="N511" s="104">
        <f t="shared" si="123"/>
        <v>1049.856</v>
      </c>
      <c r="O511" s="103">
        <f t="shared" si="123"/>
        <v>1040.9760000000001</v>
      </c>
      <c r="P511" s="105">
        <f t="shared" si="123"/>
        <v>1078.1660000000002</v>
      </c>
      <c r="Q511" s="106">
        <f t="shared" si="123"/>
        <v>1197.586</v>
      </c>
      <c r="R511" s="103">
        <f t="shared" si="123"/>
        <v>1203.3860000000002</v>
      </c>
      <c r="S511" s="106">
        <f t="shared" si="123"/>
        <v>1214.646</v>
      </c>
      <c r="T511" s="103">
        <f t="shared" si="123"/>
        <v>1169.9860000000001</v>
      </c>
      <c r="U511" s="102">
        <f t="shared" si="123"/>
        <v>1150.106</v>
      </c>
      <c r="V511" s="102">
        <f t="shared" si="123"/>
        <v>1154.076</v>
      </c>
      <c r="W511" s="102">
        <f t="shared" si="123"/>
        <v>1154.8960000000002</v>
      </c>
      <c r="X511" s="102">
        <f t="shared" si="123"/>
        <v>1161.296</v>
      </c>
      <c r="Y511" s="107">
        <f t="shared" si="123"/>
        <v>1154.9160000000002</v>
      </c>
    </row>
    <row r="512" spans="1:25" s="62" customFormat="1" ht="18.75" customHeight="1" outlineLevel="1" x14ac:dyDescent="0.2">
      <c r="A512" s="160" t="s">
        <v>8</v>
      </c>
      <c r="B512" s="70">
        <f>'март (3 цк)'!B635</f>
        <v>975.93</v>
      </c>
      <c r="C512" s="70">
        <f>'март (3 цк)'!C635</f>
        <v>960.86</v>
      </c>
      <c r="D512" s="70">
        <f>'март (3 цк)'!D635</f>
        <v>954.25</v>
      </c>
      <c r="E512" s="70">
        <f>'март (3 цк)'!E635</f>
        <v>872.28</v>
      </c>
      <c r="F512" s="70">
        <f>'март (3 цк)'!F635</f>
        <v>873.06</v>
      </c>
      <c r="G512" s="70">
        <f>'март (3 цк)'!G635</f>
        <v>873.8</v>
      </c>
      <c r="H512" s="70">
        <f>'март (3 цк)'!H635</f>
        <v>881.11</v>
      </c>
      <c r="I512" s="70">
        <f>'март (3 цк)'!I635</f>
        <v>869.53</v>
      </c>
      <c r="J512" s="70">
        <f>'март (3 цк)'!J635</f>
        <v>861.97</v>
      </c>
      <c r="K512" s="70">
        <f>'март (3 цк)'!K635</f>
        <v>861.8</v>
      </c>
      <c r="L512" s="70">
        <f>'март (3 цк)'!L635</f>
        <v>860.97</v>
      </c>
      <c r="M512" s="70">
        <f>'март (3 цк)'!M635</f>
        <v>860.46</v>
      </c>
      <c r="N512" s="70">
        <f>'март (3 цк)'!N635</f>
        <v>870.04</v>
      </c>
      <c r="O512" s="70">
        <f>'март (3 цк)'!O635</f>
        <v>861.16</v>
      </c>
      <c r="P512" s="70">
        <f>'март (3 цк)'!P635</f>
        <v>898.35</v>
      </c>
      <c r="Q512" s="70">
        <f>'март (3 цк)'!Q635</f>
        <v>1017.77</v>
      </c>
      <c r="R512" s="70">
        <f>'март (3 цк)'!R635</f>
        <v>1023.57</v>
      </c>
      <c r="S512" s="70">
        <f>'март (3 цк)'!S635</f>
        <v>1034.83</v>
      </c>
      <c r="T512" s="70">
        <f>'март (3 цк)'!T635</f>
        <v>990.17</v>
      </c>
      <c r="U512" s="70">
        <f>'март (3 цк)'!U635</f>
        <v>970.29</v>
      </c>
      <c r="V512" s="70">
        <f>'март (3 цк)'!V635</f>
        <v>974.26</v>
      </c>
      <c r="W512" s="70">
        <f>'март (3 цк)'!W635</f>
        <v>975.08</v>
      </c>
      <c r="X512" s="70">
        <f>'март (3 цк)'!X635</f>
        <v>981.48</v>
      </c>
      <c r="Y512" s="70">
        <f>'март (3 цк)'!Y635</f>
        <v>975.1</v>
      </c>
    </row>
    <row r="513" spans="1:25" s="62" customFormat="1" ht="18.75" customHeight="1" outlineLevel="1" x14ac:dyDescent="0.2">
      <c r="A513" s="53" t="s">
        <v>9</v>
      </c>
      <c r="B513" s="76">
        <v>177.32</v>
      </c>
      <c r="C513" s="74">
        <v>177.32</v>
      </c>
      <c r="D513" s="74">
        <v>177.32</v>
      </c>
      <c r="E513" s="74">
        <v>177.32</v>
      </c>
      <c r="F513" s="74">
        <v>177.32</v>
      </c>
      <c r="G513" s="74">
        <v>177.32</v>
      </c>
      <c r="H513" s="74">
        <v>177.32</v>
      </c>
      <c r="I513" s="74">
        <v>177.32</v>
      </c>
      <c r="J513" s="74">
        <v>177.32</v>
      </c>
      <c r="K513" s="74">
        <v>177.32</v>
      </c>
      <c r="L513" s="74">
        <v>177.32</v>
      </c>
      <c r="M513" s="74">
        <v>177.32</v>
      </c>
      <c r="N513" s="74">
        <v>177.32</v>
      </c>
      <c r="O513" s="74">
        <v>177.32</v>
      </c>
      <c r="P513" s="74">
        <v>177.32</v>
      </c>
      <c r="Q513" s="74">
        <v>177.32</v>
      </c>
      <c r="R513" s="74">
        <v>177.32</v>
      </c>
      <c r="S513" s="74">
        <v>177.32</v>
      </c>
      <c r="T513" s="74">
        <v>177.32</v>
      </c>
      <c r="U513" s="74">
        <v>177.32</v>
      </c>
      <c r="V513" s="74">
        <v>177.32</v>
      </c>
      <c r="W513" s="74">
        <v>177.32</v>
      </c>
      <c r="X513" s="74">
        <v>177.32</v>
      </c>
      <c r="Y513" s="81">
        <v>177.32</v>
      </c>
    </row>
    <row r="514" spans="1:25" s="62" customFormat="1" ht="18.75" customHeight="1" outlineLevel="1" thickBot="1" x14ac:dyDescent="0.25">
      <c r="A514" s="161" t="s">
        <v>11</v>
      </c>
      <c r="B514" s="77">
        <v>2.496</v>
      </c>
      <c r="C514" s="75">
        <v>2.496</v>
      </c>
      <c r="D514" s="75">
        <v>2.496</v>
      </c>
      <c r="E514" s="75">
        <v>2.496</v>
      </c>
      <c r="F514" s="75">
        <v>2.496</v>
      </c>
      <c r="G514" s="75">
        <v>2.496</v>
      </c>
      <c r="H514" s="75">
        <v>2.496</v>
      </c>
      <c r="I514" s="75">
        <v>2.496</v>
      </c>
      <c r="J514" s="75">
        <v>2.496</v>
      </c>
      <c r="K514" s="75">
        <v>2.496</v>
      </c>
      <c r="L514" s="75">
        <v>2.496</v>
      </c>
      <c r="M514" s="75">
        <v>2.496</v>
      </c>
      <c r="N514" s="75">
        <v>2.496</v>
      </c>
      <c r="O514" s="75">
        <v>2.496</v>
      </c>
      <c r="P514" s="75">
        <v>2.496</v>
      </c>
      <c r="Q514" s="75">
        <v>2.496</v>
      </c>
      <c r="R514" s="75">
        <v>2.496</v>
      </c>
      <c r="S514" s="75">
        <v>2.496</v>
      </c>
      <c r="T514" s="75">
        <v>2.496</v>
      </c>
      <c r="U514" s="75">
        <v>2.496</v>
      </c>
      <c r="V514" s="75">
        <v>2.496</v>
      </c>
      <c r="W514" s="75">
        <v>2.496</v>
      </c>
      <c r="X514" s="75">
        <v>2.496</v>
      </c>
      <c r="Y514" s="82">
        <v>2.496</v>
      </c>
    </row>
    <row r="515" spans="1:25" x14ac:dyDescent="0.2">
      <c r="A515" s="68"/>
      <c r="Y515" s="68"/>
    </row>
    <row r="516" spans="1:25" x14ac:dyDescent="0.2">
      <c r="A516" s="146"/>
      <c r="Y516" s="146"/>
    </row>
    <row r="517" spans="1:25" s="99" customFormat="1" ht="15.75" x14ac:dyDescent="0.25">
      <c r="A517" s="145" t="s">
        <v>100</v>
      </c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145"/>
    </row>
    <row r="518" spans="1:25" ht="15" thickBot="1" x14ac:dyDescent="0.25">
      <c r="A518" s="86"/>
      <c r="Y518" s="86"/>
    </row>
    <row r="519" spans="1:25" s="62" customFormat="1" ht="30.75" customHeight="1" thickBot="1" x14ac:dyDescent="0.25">
      <c r="A519" s="389" t="s">
        <v>47</v>
      </c>
      <c r="B519" s="391" t="s">
        <v>101</v>
      </c>
      <c r="C519" s="392"/>
      <c r="D519" s="392"/>
      <c r="E519" s="392"/>
      <c r="F519" s="392"/>
      <c r="G519" s="392"/>
      <c r="H519" s="392"/>
      <c r="I519" s="392"/>
      <c r="J519" s="392"/>
      <c r="K519" s="392"/>
      <c r="L519" s="392"/>
      <c r="M519" s="392"/>
      <c r="N519" s="392"/>
      <c r="O519" s="392"/>
      <c r="P519" s="392"/>
      <c r="Q519" s="392"/>
      <c r="R519" s="392"/>
      <c r="S519" s="392"/>
      <c r="T519" s="392"/>
      <c r="U519" s="392"/>
      <c r="V519" s="392"/>
      <c r="W519" s="392"/>
      <c r="X519" s="392"/>
      <c r="Y519" s="393"/>
    </row>
    <row r="520" spans="1:25" s="62" customFormat="1" ht="39" customHeight="1" thickBot="1" x14ac:dyDescent="0.25">
      <c r="A520" s="390"/>
      <c r="B520" s="164" t="s">
        <v>46</v>
      </c>
      <c r="C520" s="165" t="s">
        <v>45</v>
      </c>
      <c r="D520" s="166" t="s">
        <v>44</v>
      </c>
      <c r="E520" s="165" t="s">
        <v>43</v>
      </c>
      <c r="F520" s="165" t="s">
        <v>42</v>
      </c>
      <c r="G520" s="165" t="s">
        <v>41</v>
      </c>
      <c r="H520" s="165" t="s">
        <v>40</v>
      </c>
      <c r="I520" s="165" t="s">
        <v>39</v>
      </c>
      <c r="J520" s="165" t="s">
        <v>38</v>
      </c>
      <c r="K520" s="167" t="s">
        <v>37</v>
      </c>
      <c r="L520" s="165" t="s">
        <v>36</v>
      </c>
      <c r="M520" s="168" t="s">
        <v>35</v>
      </c>
      <c r="N520" s="167" t="s">
        <v>34</v>
      </c>
      <c r="O520" s="165" t="s">
        <v>33</v>
      </c>
      <c r="P520" s="168" t="s">
        <v>32</v>
      </c>
      <c r="Q520" s="166" t="s">
        <v>31</v>
      </c>
      <c r="R520" s="165" t="s">
        <v>30</v>
      </c>
      <c r="S520" s="166" t="s">
        <v>29</v>
      </c>
      <c r="T520" s="165" t="s">
        <v>28</v>
      </c>
      <c r="U520" s="166" t="s">
        <v>27</v>
      </c>
      <c r="V520" s="165" t="s">
        <v>26</v>
      </c>
      <c r="W520" s="166" t="s">
        <v>25</v>
      </c>
      <c r="X520" s="165" t="s">
        <v>24</v>
      </c>
      <c r="Y520" s="169" t="s">
        <v>23</v>
      </c>
    </row>
    <row r="521" spans="1:25" s="108" customFormat="1" ht="18.75" customHeight="1" thickBot="1" x14ac:dyDescent="0.25">
      <c r="A521" s="113">
        <v>1</v>
      </c>
      <c r="B521" s="101">
        <f t="shared" ref="B521:Y521" si="124">SUM(B522:B525)</f>
        <v>1087.376</v>
      </c>
      <c r="C521" s="102">
        <f t="shared" si="124"/>
        <v>1091.5260000000001</v>
      </c>
      <c r="D521" s="102">
        <f t="shared" si="124"/>
        <v>1129.846</v>
      </c>
      <c r="E521" s="103">
        <f t="shared" si="124"/>
        <v>1135.816</v>
      </c>
      <c r="F521" s="103">
        <f t="shared" si="124"/>
        <v>1135.326</v>
      </c>
      <c r="G521" s="103">
        <f t="shared" si="124"/>
        <v>1138.7160000000001</v>
      </c>
      <c r="H521" s="103">
        <f t="shared" si="124"/>
        <v>1130.9560000000001</v>
      </c>
      <c r="I521" s="103">
        <f t="shared" si="124"/>
        <v>1132.5060000000001</v>
      </c>
      <c r="J521" s="103">
        <f t="shared" si="124"/>
        <v>1120.126</v>
      </c>
      <c r="K521" s="104">
        <f t="shared" si="124"/>
        <v>1123.096</v>
      </c>
      <c r="L521" s="103">
        <f t="shared" si="124"/>
        <v>1095.5160000000001</v>
      </c>
      <c r="M521" s="105">
        <f t="shared" si="124"/>
        <v>1096.9260000000002</v>
      </c>
      <c r="N521" s="104">
        <f t="shared" si="124"/>
        <v>1106.9760000000001</v>
      </c>
      <c r="O521" s="103">
        <f t="shared" si="124"/>
        <v>1099.9860000000001</v>
      </c>
      <c r="P521" s="105">
        <f t="shared" si="124"/>
        <v>1136.866</v>
      </c>
      <c r="Q521" s="106">
        <f t="shared" si="124"/>
        <v>1152.4460000000001</v>
      </c>
      <c r="R521" s="103">
        <f t="shared" si="124"/>
        <v>1150.836</v>
      </c>
      <c r="S521" s="106">
        <f t="shared" si="124"/>
        <v>1150.7060000000001</v>
      </c>
      <c r="T521" s="103">
        <f t="shared" si="124"/>
        <v>1097.9960000000001</v>
      </c>
      <c r="U521" s="102">
        <f t="shared" si="124"/>
        <v>1092.5060000000001</v>
      </c>
      <c r="V521" s="102">
        <f t="shared" si="124"/>
        <v>1083.1960000000001</v>
      </c>
      <c r="W521" s="102">
        <f t="shared" si="124"/>
        <v>1078.9760000000001</v>
      </c>
      <c r="X521" s="102">
        <f t="shared" si="124"/>
        <v>1068.5360000000001</v>
      </c>
      <c r="Y521" s="107">
        <f t="shared" si="124"/>
        <v>1079.866</v>
      </c>
    </row>
    <row r="522" spans="1:25" s="67" customFormat="1" ht="18.75" hidden="1" customHeight="1" outlineLevel="1" x14ac:dyDescent="0.2">
      <c r="A522" s="56" t="s">
        <v>8</v>
      </c>
      <c r="B522" s="70">
        <f>'март (3 цк)'!B645</f>
        <v>907.56</v>
      </c>
      <c r="C522" s="70">
        <f>'март (3 цк)'!C645</f>
        <v>911.71</v>
      </c>
      <c r="D522" s="70">
        <f>'март (3 цк)'!D645</f>
        <v>950.03</v>
      </c>
      <c r="E522" s="70">
        <f>'март (3 цк)'!E645</f>
        <v>956</v>
      </c>
      <c r="F522" s="70">
        <f>'март (3 цк)'!F645</f>
        <v>955.51</v>
      </c>
      <c r="G522" s="70">
        <f>'март (3 цк)'!G645</f>
        <v>958.9</v>
      </c>
      <c r="H522" s="70">
        <f>'март (3 цк)'!H645</f>
        <v>951.14</v>
      </c>
      <c r="I522" s="70">
        <f>'март (3 цк)'!I645</f>
        <v>952.69</v>
      </c>
      <c r="J522" s="70">
        <f>'март (3 цк)'!J645</f>
        <v>940.31</v>
      </c>
      <c r="K522" s="70">
        <f>'март (3 цк)'!K645</f>
        <v>943.28</v>
      </c>
      <c r="L522" s="70">
        <f>'март (3 цк)'!L645</f>
        <v>915.7</v>
      </c>
      <c r="M522" s="70">
        <f>'март (3 цк)'!M645</f>
        <v>917.11</v>
      </c>
      <c r="N522" s="70">
        <f>'март (3 цк)'!N645</f>
        <v>927.16</v>
      </c>
      <c r="O522" s="70">
        <f>'март (3 цк)'!O645</f>
        <v>920.17</v>
      </c>
      <c r="P522" s="70">
        <f>'март (3 цк)'!P645</f>
        <v>957.05</v>
      </c>
      <c r="Q522" s="70">
        <f>'март (3 цк)'!Q645</f>
        <v>972.63</v>
      </c>
      <c r="R522" s="70">
        <f>'март (3 цк)'!R645</f>
        <v>971.02</v>
      </c>
      <c r="S522" s="70">
        <f>'март (3 цк)'!S645</f>
        <v>970.89</v>
      </c>
      <c r="T522" s="70">
        <f>'март (3 цк)'!T645</f>
        <v>918.18</v>
      </c>
      <c r="U522" s="70">
        <f>'март (3 цк)'!U645</f>
        <v>912.69</v>
      </c>
      <c r="V522" s="70">
        <f>'март (3 цк)'!V645</f>
        <v>903.38</v>
      </c>
      <c r="W522" s="70">
        <f>'март (3 цк)'!W645</f>
        <v>899.16</v>
      </c>
      <c r="X522" s="70">
        <f>'март (3 цк)'!X645</f>
        <v>888.72</v>
      </c>
      <c r="Y522" s="70">
        <f>'март (3 цк)'!Y645</f>
        <v>900.05</v>
      </c>
    </row>
    <row r="523" spans="1:25" s="67" customFormat="1" ht="18.75" hidden="1" customHeight="1" outlineLevel="1" x14ac:dyDescent="0.2">
      <c r="A523" s="57" t="s">
        <v>9</v>
      </c>
      <c r="B523" s="76">
        <v>177.32</v>
      </c>
      <c r="C523" s="74">
        <v>177.32</v>
      </c>
      <c r="D523" s="74">
        <v>177.32</v>
      </c>
      <c r="E523" s="74">
        <v>177.32</v>
      </c>
      <c r="F523" s="74">
        <v>177.32</v>
      </c>
      <c r="G523" s="74">
        <v>177.32</v>
      </c>
      <c r="H523" s="74">
        <v>177.32</v>
      </c>
      <c r="I523" s="74">
        <v>177.32</v>
      </c>
      <c r="J523" s="74">
        <v>177.32</v>
      </c>
      <c r="K523" s="74">
        <v>177.32</v>
      </c>
      <c r="L523" s="74">
        <v>177.32</v>
      </c>
      <c r="M523" s="74">
        <v>177.32</v>
      </c>
      <c r="N523" s="74">
        <v>177.32</v>
      </c>
      <c r="O523" s="74">
        <v>177.32</v>
      </c>
      <c r="P523" s="74">
        <v>177.32</v>
      </c>
      <c r="Q523" s="74">
        <v>177.32</v>
      </c>
      <c r="R523" s="74">
        <v>177.32</v>
      </c>
      <c r="S523" s="74">
        <v>177.32</v>
      </c>
      <c r="T523" s="74">
        <v>177.32</v>
      </c>
      <c r="U523" s="74">
        <v>177.32</v>
      </c>
      <c r="V523" s="74">
        <v>177.32</v>
      </c>
      <c r="W523" s="74">
        <v>177.32</v>
      </c>
      <c r="X523" s="74">
        <v>177.32</v>
      </c>
      <c r="Y523" s="81">
        <v>177.32</v>
      </c>
    </row>
    <row r="524" spans="1:25" s="67" customFormat="1" ht="18.75" hidden="1" customHeight="1" outlineLevel="1" x14ac:dyDescent="0.2">
      <c r="A524" s="58" t="s">
        <v>10</v>
      </c>
      <c r="B524" s="76">
        <v>0</v>
      </c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81"/>
    </row>
    <row r="525" spans="1:25" s="67" customFormat="1" ht="18.75" hidden="1" customHeight="1" outlineLevel="1" thickBot="1" x14ac:dyDescent="0.25">
      <c r="A525" s="147" t="s">
        <v>11</v>
      </c>
      <c r="B525" s="77">
        <v>2.496</v>
      </c>
      <c r="C525" s="75">
        <v>2.496</v>
      </c>
      <c r="D525" s="75">
        <v>2.496</v>
      </c>
      <c r="E525" s="75">
        <v>2.496</v>
      </c>
      <c r="F525" s="75">
        <v>2.496</v>
      </c>
      <c r="G525" s="75">
        <v>2.496</v>
      </c>
      <c r="H525" s="75">
        <v>2.496</v>
      </c>
      <c r="I525" s="75">
        <v>2.496</v>
      </c>
      <c r="J525" s="75">
        <v>2.496</v>
      </c>
      <c r="K525" s="75">
        <v>2.496</v>
      </c>
      <c r="L525" s="75">
        <v>2.496</v>
      </c>
      <c r="M525" s="75">
        <v>2.496</v>
      </c>
      <c r="N525" s="75">
        <v>2.496</v>
      </c>
      <c r="O525" s="75">
        <v>2.496</v>
      </c>
      <c r="P525" s="75">
        <v>2.496</v>
      </c>
      <c r="Q525" s="75">
        <v>2.496</v>
      </c>
      <c r="R525" s="75">
        <v>2.496</v>
      </c>
      <c r="S525" s="75">
        <v>2.496</v>
      </c>
      <c r="T525" s="75">
        <v>2.496</v>
      </c>
      <c r="U525" s="75">
        <v>2.496</v>
      </c>
      <c r="V525" s="75">
        <v>2.496</v>
      </c>
      <c r="W525" s="75">
        <v>2.496</v>
      </c>
      <c r="X525" s="75">
        <v>2.496</v>
      </c>
      <c r="Y525" s="82">
        <v>2.496</v>
      </c>
    </row>
    <row r="526" spans="1:25" s="62" customFormat="1" ht="18.75" customHeight="1" collapsed="1" thickBot="1" x14ac:dyDescent="0.25">
      <c r="A526" s="112">
        <v>2</v>
      </c>
      <c r="B526" s="101">
        <f t="shared" ref="B526:Y526" si="125">SUM(B527:B530)</f>
        <v>1173.346</v>
      </c>
      <c r="C526" s="102">
        <f t="shared" si="125"/>
        <v>1181.3860000000002</v>
      </c>
      <c r="D526" s="102">
        <f t="shared" si="125"/>
        <v>1185.7560000000001</v>
      </c>
      <c r="E526" s="103">
        <f t="shared" si="125"/>
        <v>1210.596</v>
      </c>
      <c r="F526" s="103">
        <f t="shared" si="125"/>
        <v>1191.316</v>
      </c>
      <c r="G526" s="103">
        <f t="shared" si="125"/>
        <v>1238.646</v>
      </c>
      <c r="H526" s="103">
        <f t="shared" si="125"/>
        <v>1254.816</v>
      </c>
      <c r="I526" s="103">
        <f t="shared" si="125"/>
        <v>1226.636</v>
      </c>
      <c r="J526" s="103">
        <f t="shared" si="125"/>
        <v>1232.116</v>
      </c>
      <c r="K526" s="104">
        <f t="shared" si="125"/>
        <v>1184.866</v>
      </c>
      <c r="L526" s="103">
        <f t="shared" si="125"/>
        <v>1192.7760000000001</v>
      </c>
      <c r="M526" s="105">
        <f t="shared" si="125"/>
        <v>1197.7460000000001</v>
      </c>
      <c r="N526" s="104">
        <f t="shared" si="125"/>
        <v>1191.846</v>
      </c>
      <c r="O526" s="103">
        <f t="shared" si="125"/>
        <v>1214.366</v>
      </c>
      <c r="P526" s="105">
        <f t="shared" si="125"/>
        <v>1231.556</v>
      </c>
      <c r="Q526" s="106">
        <f t="shared" si="125"/>
        <v>1253.126</v>
      </c>
      <c r="R526" s="103">
        <f t="shared" si="125"/>
        <v>1245.116</v>
      </c>
      <c r="S526" s="106">
        <f t="shared" si="125"/>
        <v>1257.086</v>
      </c>
      <c r="T526" s="103">
        <f t="shared" si="125"/>
        <v>1217.116</v>
      </c>
      <c r="U526" s="102">
        <f t="shared" si="125"/>
        <v>1217.596</v>
      </c>
      <c r="V526" s="102">
        <f t="shared" si="125"/>
        <v>1210.376</v>
      </c>
      <c r="W526" s="102">
        <f t="shared" si="125"/>
        <v>1164.1860000000001</v>
      </c>
      <c r="X526" s="102">
        <f t="shared" si="125"/>
        <v>1225.7060000000001</v>
      </c>
      <c r="Y526" s="107">
        <f t="shared" si="125"/>
        <v>1223.866</v>
      </c>
    </row>
    <row r="527" spans="1:25" s="62" customFormat="1" ht="18.75" hidden="1" customHeight="1" outlineLevel="1" x14ac:dyDescent="0.2">
      <c r="A527" s="56" t="s">
        <v>8</v>
      </c>
      <c r="B527" s="70">
        <f>'март (3 цк)'!B649</f>
        <v>993.53</v>
      </c>
      <c r="C527" s="70">
        <f>'март (3 цк)'!C649</f>
        <v>1001.57</v>
      </c>
      <c r="D527" s="70">
        <f>'март (3 цк)'!D649</f>
        <v>1005.94</v>
      </c>
      <c r="E527" s="70">
        <f>'март (3 цк)'!E649</f>
        <v>1030.78</v>
      </c>
      <c r="F527" s="70">
        <f>'март (3 цк)'!F649</f>
        <v>1011.5</v>
      </c>
      <c r="G527" s="70">
        <f>'март (3 цк)'!G649</f>
        <v>1058.83</v>
      </c>
      <c r="H527" s="70">
        <f>'март (3 цк)'!H649</f>
        <v>1075</v>
      </c>
      <c r="I527" s="70">
        <f>'март (3 цк)'!I649</f>
        <v>1046.82</v>
      </c>
      <c r="J527" s="70">
        <f>'март (3 цк)'!J649</f>
        <v>1052.3</v>
      </c>
      <c r="K527" s="70">
        <f>'март (3 цк)'!K649</f>
        <v>1005.05</v>
      </c>
      <c r="L527" s="70">
        <f>'март (3 цк)'!L649</f>
        <v>1012.96</v>
      </c>
      <c r="M527" s="70">
        <f>'март (3 цк)'!M649</f>
        <v>1017.93</v>
      </c>
      <c r="N527" s="70">
        <f>'март (3 цк)'!N649</f>
        <v>1012.03</v>
      </c>
      <c r="O527" s="70">
        <f>'март (3 цк)'!O649</f>
        <v>1034.55</v>
      </c>
      <c r="P527" s="70">
        <f>'март (3 цк)'!P649</f>
        <v>1051.74</v>
      </c>
      <c r="Q527" s="70">
        <f>'март (3 цк)'!Q649</f>
        <v>1073.31</v>
      </c>
      <c r="R527" s="70">
        <f>'март (3 цк)'!R649</f>
        <v>1065.3</v>
      </c>
      <c r="S527" s="70">
        <f>'март (3 цк)'!S649</f>
        <v>1077.27</v>
      </c>
      <c r="T527" s="70">
        <f>'март (3 цк)'!T649</f>
        <v>1037.3</v>
      </c>
      <c r="U527" s="70">
        <f>'март (3 цк)'!U649</f>
        <v>1037.78</v>
      </c>
      <c r="V527" s="70">
        <f>'март (3 цк)'!V649</f>
        <v>1030.56</v>
      </c>
      <c r="W527" s="70">
        <f>'март (3 цк)'!W649</f>
        <v>984.37</v>
      </c>
      <c r="X527" s="70">
        <f>'март (3 цк)'!X649</f>
        <v>1045.8900000000001</v>
      </c>
      <c r="Y527" s="70">
        <f>'март (3 цк)'!Y649</f>
        <v>1044.05</v>
      </c>
    </row>
    <row r="528" spans="1:25" s="62" customFormat="1" ht="18.75" hidden="1" customHeight="1" outlineLevel="1" x14ac:dyDescent="0.2">
      <c r="A528" s="57" t="s">
        <v>9</v>
      </c>
      <c r="B528" s="76">
        <v>177.32</v>
      </c>
      <c r="C528" s="74">
        <v>177.32</v>
      </c>
      <c r="D528" s="74">
        <v>177.32</v>
      </c>
      <c r="E528" s="74">
        <v>177.32</v>
      </c>
      <c r="F528" s="74">
        <v>177.32</v>
      </c>
      <c r="G528" s="74">
        <v>177.32</v>
      </c>
      <c r="H528" s="74">
        <v>177.32</v>
      </c>
      <c r="I528" s="74">
        <v>177.32</v>
      </c>
      <c r="J528" s="74">
        <v>177.32</v>
      </c>
      <c r="K528" s="74">
        <v>177.32</v>
      </c>
      <c r="L528" s="74">
        <v>177.32</v>
      </c>
      <c r="M528" s="74">
        <v>177.32</v>
      </c>
      <c r="N528" s="74">
        <v>177.32</v>
      </c>
      <c r="O528" s="74">
        <v>177.32</v>
      </c>
      <c r="P528" s="74">
        <v>177.32</v>
      </c>
      <c r="Q528" s="74">
        <v>177.32</v>
      </c>
      <c r="R528" s="74">
        <v>177.32</v>
      </c>
      <c r="S528" s="74">
        <v>177.32</v>
      </c>
      <c r="T528" s="74">
        <v>177.32</v>
      </c>
      <c r="U528" s="74">
        <v>177.32</v>
      </c>
      <c r="V528" s="74">
        <v>177.32</v>
      </c>
      <c r="W528" s="74">
        <v>177.32</v>
      </c>
      <c r="X528" s="74">
        <v>177.32</v>
      </c>
      <c r="Y528" s="81">
        <v>177.32</v>
      </c>
    </row>
    <row r="529" spans="1:25" s="62" customFormat="1" ht="18.75" hidden="1" customHeight="1" outlineLevel="1" x14ac:dyDescent="0.2">
      <c r="A529" s="58" t="s">
        <v>10</v>
      </c>
      <c r="B529" s="76">
        <v>0</v>
      </c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81"/>
    </row>
    <row r="530" spans="1:25" s="62" customFormat="1" ht="18.75" hidden="1" customHeight="1" outlineLevel="1" thickBot="1" x14ac:dyDescent="0.25">
      <c r="A530" s="147" t="s">
        <v>11</v>
      </c>
      <c r="B530" s="77">
        <v>2.496</v>
      </c>
      <c r="C530" s="75">
        <v>2.496</v>
      </c>
      <c r="D530" s="75">
        <v>2.496</v>
      </c>
      <c r="E530" s="75">
        <v>2.496</v>
      </c>
      <c r="F530" s="75">
        <v>2.496</v>
      </c>
      <c r="G530" s="75">
        <v>2.496</v>
      </c>
      <c r="H530" s="75">
        <v>2.496</v>
      </c>
      <c r="I530" s="75">
        <v>2.496</v>
      </c>
      <c r="J530" s="75">
        <v>2.496</v>
      </c>
      <c r="K530" s="75">
        <v>2.496</v>
      </c>
      <c r="L530" s="75">
        <v>2.496</v>
      </c>
      <c r="M530" s="75">
        <v>2.496</v>
      </c>
      <c r="N530" s="75">
        <v>2.496</v>
      </c>
      <c r="O530" s="75">
        <v>2.496</v>
      </c>
      <c r="P530" s="75">
        <v>2.496</v>
      </c>
      <c r="Q530" s="75">
        <v>2.496</v>
      </c>
      <c r="R530" s="75">
        <v>2.496</v>
      </c>
      <c r="S530" s="75">
        <v>2.496</v>
      </c>
      <c r="T530" s="75">
        <v>2.496</v>
      </c>
      <c r="U530" s="75">
        <v>2.496</v>
      </c>
      <c r="V530" s="75">
        <v>2.496</v>
      </c>
      <c r="W530" s="75">
        <v>2.496</v>
      </c>
      <c r="X530" s="75">
        <v>2.496</v>
      </c>
      <c r="Y530" s="82">
        <v>2.496</v>
      </c>
    </row>
    <row r="531" spans="1:25" s="62" customFormat="1" ht="18.75" customHeight="1" collapsed="1" thickBot="1" x14ac:dyDescent="0.25">
      <c r="A531" s="109">
        <v>3</v>
      </c>
      <c r="B531" s="101">
        <f t="shared" ref="B531:Y531" si="126">SUM(B532:B535)</f>
        <v>1087.4060000000002</v>
      </c>
      <c r="C531" s="102">
        <f t="shared" si="126"/>
        <v>1084.2860000000001</v>
      </c>
      <c r="D531" s="102">
        <f t="shared" si="126"/>
        <v>1079.356</v>
      </c>
      <c r="E531" s="103">
        <f t="shared" si="126"/>
        <v>1084.8960000000002</v>
      </c>
      <c r="F531" s="103">
        <f t="shared" si="126"/>
        <v>1081.7060000000001</v>
      </c>
      <c r="G531" s="103">
        <f t="shared" si="126"/>
        <v>1093.086</v>
      </c>
      <c r="H531" s="103">
        <f t="shared" si="126"/>
        <v>1098.106</v>
      </c>
      <c r="I531" s="103">
        <f t="shared" si="126"/>
        <v>1090.056</v>
      </c>
      <c r="J531" s="103">
        <f t="shared" si="126"/>
        <v>1082.046</v>
      </c>
      <c r="K531" s="104">
        <f t="shared" si="126"/>
        <v>1081.046</v>
      </c>
      <c r="L531" s="103">
        <f t="shared" si="126"/>
        <v>1075.4260000000002</v>
      </c>
      <c r="M531" s="105">
        <f t="shared" si="126"/>
        <v>1078.9960000000001</v>
      </c>
      <c r="N531" s="104">
        <f t="shared" si="126"/>
        <v>1073.106</v>
      </c>
      <c r="O531" s="103">
        <f t="shared" si="126"/>
        <v>1077.9360000000001</v>
      </c>
      <c r="P531" s="105">
        <f t="shared" si="126"/>
        <v>1089.2360000000001</v>
      </c>
      <c r="Q531" s="106">
        <f t="shared" si="126"/>
        <v>1090.2460000000001</v>
      </c>
      <c r="R531" s="103">
        <f t="shared" si="126"/>
        <v>1095.1560000000002</v>
      </c>
      <c r="S531" s="106">
        <f t="shared" si="126"/>
        <v>1100.1660000000002</v>
      </c>
      <c r="T531" s="103">
        <f t="shared" si="126"/>
        <v>1082.106</v>
      </c>
      <c r="U531" s="102">
        <f t="shared" si="126"/>
        <v>1082.2760000000001</v>
      </c>
      <c r="V531" s="102">
        <f t="shared" si="126"/>
        <v>1075.9860000000001</v>
      </c>
      <c r="W531" s="102">
        <f t="shared" si="126"/>
        <v>1075.6360000000002</v>
      </c>
      <c r="X531" s="102">
        <f t="shared" si="126"/>
        <v>1066.3860000000002</v>
      </c>
      <c r="Y531" s="107">
        <f t="shared" si="126"/>
        <v>1066.626</v>
      </c>
    </row>
    <row r="532" spans="1:25" s="62" customFormat="1" ht="18.75" hidden="1" customHeight="1" outlineLevel="1" x14ac:dyDescent="0.2">
      <c r="A532" s="56" t="s">
        <v>8</v>
      </c>
      <c r="B532" s="70">
        <f>'март (3 цк)'!B653</f>
        <v>907.59</v>
      </c>
      <c r="C532" s="70">
        <f>'март (3 цк)'!C653</f>
        <v>904.47</v>
      </c>
      <c r="D532" s="70">
        <f>'март (3 цк)'!D653</f>
        <v>899.54</v>
      </c>
      <c r="E532" s="70">
        <f>'март (3 цк)'!E653</f>
        <v>905.08</v>
      </c>
      <c r="F532" s="70">
        <f>'март (3 цк)'!F653</f>
        <v>901.89</v>
      </c>
      <c r="G532" s="70">
        <f>'март (3 цк)'!G653</f>
        <v>913.27</v>
      </c>
      <c r="H532" s="70">
        <f>'март (3 цк)'!H653</f>
        <v>918.29</v>
      </c>
      <c r="I532" s="70">
        <f>'март (3 цк)'!I653</f>
        <v>910.24</v>
      </c>
      <c r="J532" s="70">
        <f>'март (3 цк)'!J653</f>
        <v>902.23</v>
      </c>
      <c r="K532" s="70">
        <f>'март (3 цк)'!K653</f>
        <v>901.23</v>
      </c>
      <c r="L532" s="70">
        <f>'март (3 цк)'!L653</f>
        <v>895.61</v>
      </c>
      <c r="M532" s="70">
        <f>'март (3 цк)'!M653</f>
        <v>899.18</v>
      </c>
      <c r="N532" s="70">
        <f>'март (3 цк)'!N653</f>
        <v>893.29</v>
      </c>
      <c r="O532" s="70">
        <f>'март (3 цк)'!O653</f>
        <v>898.12</v>
      </c>
      <c r="P532" s="70">
        <f>'март (3 цк)'!P653</f>
        <v>909.42</v>
      </c>
      <c r="Q532" s="70">
        <f>'март (3 цк)'!Q653</f>
        <v>910.43</v>
      </c>
      <c r="R532" s="70">
        <f>'март (3 цк)'!R653</f>
        <v>915.34</v>
      </c>
      <c r="S532" s="70">
        <f>'март (3 цк)'!S653</f>
        <v>920.35</v>
      </c>
      <c r="T532" s="70">
        <f>'март (3 цк)'!T653</f>
        <v>902.29</v>
      </c>
      <c r="U532" s="70">
        <f>'март (3 цк)'!U653</f>
        <v>902.46</v>
      </c>
      <c r="V532" s="70">
        <f>'март (3 цк)'!V653</f>
        <v>896.17</v>
      </c>
      <c r="W532" s="70">
        <f>'март (3 цк)'!W653</f>
        <v>895.82</v>
      </c>
      <c r="X532" s="70">
        <f>'март (3 цк)'!X653</f>
        <v>886.57</v>
      </c>
      <c r="Y532" s="70">
        <f>'март (3 цк)'!Y653</f>
        <v>886.81</v>
      </c>
    </row>
    <row r="533" spans="1:25" s="62" customFormat="1" ht="18.75" hidden="1" customHeight="1" outlineLevel="1" x14ac:dyDescent="0.2">
      <c r="A533" s="57" t="s">
        <v>9</v>
      </c>
      <c r="B533" s="76">
        <v>177.32</v>
      </c>
      <c r="C533" s="74">
        <v>177.32</v>
      </c>
      <c r="D533" s="74">
        <v>177.32</v>
      </c>
      <c r="E533" s="74">
        <v>177.32</v>
      </c>
      <c r="F533" s="74">
        <v>177.32</v>
      </c>
      <c r="G533" s="74">
        <v>177.32</v>
      </c>
      <c r="H533" s="74">
        <v>177.32</v>
      </c>
      <c r="I533" s="74">
        <v>177.32</v>
      </c>
      <c r="J533" s="74">
        <v>177.32</v>
      </c>
      <c r="K533" s="74">
        <v>177.32</v>
      </c>
      <c r="L533" s="74">
        <v>177.32</v>
      </c>
      <c r="M533" s="74">
        <v>177.32</v>
      </c>
      <c r="N533" s="74">
        <v>177.32</v>
      </c>
      <c r="O533" s="74">
        <v>177.32</v>
      </c>
      <c r="P533" s="74">
        <v>177.32</v>
      </c>
      <c r="Q533" s="74">
        <v>177.32</v>
      </c>
      <c r="R533" s="74">
        <v>177.32</v>
      </c>
      <c r="S533" s="74">
        <v>177.32</v>
      </c>
      <c r="T533" s="74">
        <v>177.32</v>
      </c>
      <c r="U533" s="74">
        <v>177.32</v>
      </c>
      <c r="V533" s="74">
        <v>177.32</v>
      </c>
      <c r="W533" s="74">
        <v>177.32</v>
      </c>
      <c r="X533" s="74">
        <v>177.32</v>
      </c>
      <c r="Y533" s="81">
        <v>177.32</v>
      </c>
    </row>
    <row r="534" spans="1:25" s="62" customFormat="1" ht="18.75" hidden="1" customHeight="1" outlineLevel="1" x14ac:dyDescent="0.2">
      <c r="A534" s="58" t="s">
        <v>10</v>
      </c>
      <c r="B534" s="76">
        <v>0</v>
      </c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81"/>
    </row>
    <row r="535" spans="1:25" s="62" customFormat="1" ht="18.75" hidden="1" customHeight="1" outlineLevel="1" thickBot="1" x14ac:dyDescent="0.25">
      <c r="A535" s="147" t="s">
        <v>11</v>
      </c>
      <c r="B535" s="77">
        <v>2.496</v>
      </c>
      <c r="C535" s="75">
        <v>2.496</v>
      </c>
      <c r="D535" s="75">
        <v>2.496</v>
      </c>
      <c r="E535" s="75">
        <v>2.496</v>
      </c>
      <c r="F535" s="75">
        <v>2.496</v>
      </c>
      <c r="G535" s="75">
        <v>2.496</v>
      </c>
      <c r="H535" s="75">
        <v>2.496</v>
      </c>
      <c r="I535" s="75">
        <v>2.496</v>
      </c>
      <c r="J535" s="75">
        <v>2.496</v>
      </c>
      <c r="K535" s="75">
        <v>2.496</v>
      </c>
      <c r="L535" s="75">
        <v>2.496</v>
      </c>
      <c r="M535" s="75">
        <v>2.496</v>
      </c>
      <c r="N535" s="75">
        <v>2.496</v>
      </c>
      <c r="O535" s="75">
        <v>2.496</v>
      </c>
      <c r="P535" s="75">
        <v>2.496</v>
      </c>
      <c r="Q535" s="75">
        <v>2.496</v>
      </c>
      <c r="R535" s="75">
        <v>2.496</v>
      </c>
      <c r="S535" s="75">
        <v>2.496</v>
      </c>
      <c r="T535" s="75">
        <v>2.496</v>
      </c>
      <c r="U535" s="75">
        <v>2.496</v>
      </c>
      <c r="V535" s="75">
        <v>2.496</v>
      </c>
      <c r="W535" s="75">
        <v>2.496</v>
      </c>
      <c r="X535" s="75">
        <v>2.496</v>
      </c>
      <c r="Y535" s="82">
        <v>2.496</v>
      </c>
    </row>
    <row r="536" spans="1:25" s="62" customFormat="1" ht="18.75" customHeight="1" collapsed="1" thickBot="1" x14ac:dyDescent="0.25">
      <c r="A536" s="130">
        <v>4</v>
      </c>
      <c r="B536" s="101">
        <f t="shared" ref="B536:Y536" si="127">SUM(B537:B540)</f>
        <v>1099.616</v>
      </c>
      <c r="C536" s="102">
        <f t="shared" si="127"/>
        <v>1115.4860000000001</v>
      </c>
      <c r="D536" s="102">
        <f t="shared" si="127"/>
        <v>1094.1660000000002</v>
      </c>
      <c r="E536" s="103">
        <f t="shared" si="127"/>
        <v>1105.7860000000001</v>
      </c>
      <c r="F536" s="103">
        <f t="shared" si="127"/>
        <v>1104.626</v>
      </c>
      <c r="G536" s="103">
        <f t="shared" si="127"/>
        <v>1108.096</v>
      </c>
      <c r="H536" s="103">
        <f t="shared" si="127"/>
        <v>1111.6760000000002</v>
      </c>
      <c r="I536" s="103">
        <f t="shared" si="127"/>
        <v>1101.046</v>
      </c>
      <c r="J536" s="103">
        <f t="shared" si="127"/>
        <v>1113.126</v>
      </c>
      <c r="K536" s="104">
        <f t="shared" si="127"/>
        <v>1108.7760000000001</v>
      </c>
      <c r="L536" s="103">
        <f t="shared" si="127"/>
        <v>1088.7060000000001</v>
      </c>
      <c r="M536" s="105">
        <f t="shared" si="127"/>
        <v>1093.3960000000002</v>
      </c>
      <c r="N536" s="104">
        <f t="shared" si="127"/>
        <v>1118.9260000000002</v>
      </c>
      <c r="O536" s="103">
        <f t="shared" si="127"/>
        <v>1115.576</v>
      </c>
      <c r="P536" s="105">
        <f t="shared" si="127"/>
        <v>1114.8960000000002</v>
      </c>
      <c r="Q536" s="106">
        <f t="shared" si="127"/>
        <v>1134.0260000000001</v>
      </c>
      <c r="R536" s="103">
        <f t="shared" si="127"/>
        <v>1126.5260000000001</v>
      </c>
      <c r="S536" s="106">
        <f t="shared" si="127"/>
        <v>1131.1460000000002</v>
      </c>
      <c r="T536" s="103">
        <f t="shared" si="127"/>
        <v>1118.826</v>
      </c>
      <c r="U536" s="102">
        <f t="shared" si="127"/>
        <v>1116.2360000000001</v>
      </c>
      <c r="V536" s="102">
        <f t="shared" si="127"/>
        <v>1111.356</v>
      </c>
      <c r="W536" s="102">
        <f t="shared" si="127"/>
        <v>1116.856</v>
      </c>
      <c r="X536" s="102">
        <f t="shared" si="127"/>
        <v>1110.2160000000001</v>
      </c>
      <c r="Y536" s="107">
        <f t="shared" si="127"/>
        <v>1106.546</v>
      </c>
    </row>
    <row r="537" spans="1:25" s="62" customFormat="1" ht="18.75" hidden="1" customHeight="1" outlineLevel="1" x14ac:dyDescent="0.2">
      <c r="A537" s="58" t="s">
        <v>8</v>
      </c>
      <c r="B537" s="70">
        <f>'март (3 цк)'!B657</f>
        <v>919.8</v>
      </c>
      <c r="C537" s="70">
        <f>'март (3 цк)'!C657</f>
        <v>935.67</v>
      </c>
      <c r="D537" s="70">
        <f>'март (3 цк)'!D657</f>
        <v>914.35</v>
      </c>
      <c r="E537" s="70">
        <f>'март (3 цк)'!E657</f>
        <v>925.97</v>
      </c>
      <c r="F537" s="70">
        <f>'март (3 цк)'!F657</f>
        <v>924.81</v>
      </c>
      <c r="G537" s="70">
        <f>'март (3 цк)'!G657</f>
        <v>928.28</v>
      </c>
      <c r="H537" s="70">
        <f>'март (3 цк)'!H657</f>
        <v>931.86</v>
      </c>
      <c r="I537" s="70">
        <f>'март (3 цк)'!I657</f>
        <v>921.23</v>
      </c>
      <c r="J537" s="70">
        <f>'март (3 цк)'!J657</f>
        <v>933.31</v>
      </c>
      <c r="K537" s="70">
        <f>'март (3 цк)'!K657</f>
        <v>928.96</v>
      </c>
      <c r="L537" s="70">
        <f>'март (3 цк)'!L657</f>
        <v>908.89</v>
      </c>
      <c r="M537" s="70">
        <f>'март (3 цк)'!M657</f>
        <v>913.58</v>
      </c>
      <c r="N537" s="70">
        <f>'март (3 цк)'!N657</f>
        <v>939.11</v>
      </c>
      <c r="O537" s="70">
        <f>'март (3 цк)'!O657</f>
        <v>935.76</v>
      </c>
      <c r="P537" s="70">
        <f>'март (3 цк)'!P657</f>
        <v>935.08</v>
      </c>
      <c r="Q537" s="70">
        <f>'март (3 цк)'!Q657</f>
        <v>954.21</v>
      </c>
      <c r="R537" s="70">
        <f>'март (3 цк)'!R657</f>
        <v>946.71</v>
      </c>
      <c r="S537" s="70">
        <f>'март (3 цк)'!S657</f>
        <v>951.33</v>
      </c>
      <c r="T537" s="70">
        <f>'март (3 цк)'!T657</f>
        <v>939.01</v>
      </c>
      <c r="U537" s="70">
        <f>'март (3 цк)'!U657</f>
        <v>936.42</v>
      </c>
      <c r="V537" s="70">
        <f>'март (3 цк)'!V657</f>
        <v>931.54</v>
      </c>
      <c r="W537" s="70">
        <f>'март (3 цк)'!W657</f>
        <v>937.04</v>
      </c>
      <c r="X537" s="70">
        <f>'март (3 цк)'!X657</f>
        <v>930.4</v>
      </c>
      <c r="Y537" s="70">
        <f>'март (3 цк)'!Y657</f>
        <v>926.73</v>
      </c>
    </row>
    <row r="538" spans="1:25" s="62" customFormat="1" ht="18.75" hidden="1" customHeight="1" outlineLevel="1" x14ac:dyDescent="0.2">
      <c r="A538" s="57" t="s">
        <v>9</v>
      </c>
      <c r="B538" s="76">
        <v>177.32</v>
      </c>
      <c r="C538" s="74">
        <v>177.32</v>
      </c>
      <c r="D538" s="74">
        <v>177.32</v>
      </c>
      <c r="E538" s="74">
        <v>177.32</v>
      </c>
      <c r="F538" s="74">
        <v>177.32</v>
      </c>
      <c r="G538" s="74">
        <v>177.32</v>
      </c>
      <c r="H538" s="74">
        <v>177.32</v>
      </c>
      <c r="I538" s="74">
        <v>177.32</v>
      </c>
      <c r="J538" s="74">
        <v>177.32</v>
      </c>
      <c r="K538" s="74">
        <v>177.32</v>
      </c>
      <c r="L538" s="74">
        <v>177.32</v>
      </c>
      <c r="M538" s="74">
        <v>177.32</v>
      </c>
      <c r="N538" s="74">
        <v>177.32</v>
      </c>
      <c r="O538" s="74">
        <v>177.32</v>
      </c>
      <c r="P538" s="74">
        <v>177.32</v>
      </c>
      <c r="Q538" s="74">
        <v>177.32</v>
      </c>
      <c r="R538" s="74">
        <v>177.32</v>
      </c>
      <c r="S538" s="74">
        <v>177.32</v>
      </c>
      <c r="T538" s="74">
        <v>177.32</v>
      </c>
      <c r="U538" s="74">
        <v>177.32</v>
      </c>
      <c r="V538" s="74">
        <v>177.32</v>
      </c>
      <c r="W538" s="74">
        <v>177.32</v>
      </c>
      <c r="X538" s="74">
        <v>177.32</v>
      </c>
      <c r="Y538" s="81">
        <v>177.32</v>
      </c>
    </row>
    <row r="539" spans="1:25" s="62" customFormat="1" ht="18.75" hidden="1" customHeight="1" outlineLevel="1" x14ac:dyDescent="0.2">
      <c r="A539" s="58" t="s">
        <v>10</v>
      </c>
      <c r="B539" s="76">
        <v>0</v>
      </c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81"/>
    </row>
    <row r="540" spans="1:25" s="62" customFormat="1" ht="18.75" hidden="1" customHeight="1" outlineLevel="1" thickBot="1" x14ac:dyDescent="0.25">
      <c r="A540" s="147" t="s">
        <v>11</v>
      </c>
      <c r="B540" s="77">
        <v>2.496</v>
      </c>
      <c r="C540" s="75">
        <v>2.496</v>
      </c>
      <c r="D540" s="75">
        <v>2.496</v>
      </c>
      <c r="E540" s="75">
        <v>2.496</v>
      </c>
      <c r="F540" s="75">
        <v>2.496</v>
      </c>
      <c r="G540" s="75">
        <v>2.496</v>
      </c>
      <c r="H540" s="75">
        <v>2.496</v>
      </c>
      <c r="I540" s="75">
        <v>2.496</v>
      </c>
      <c r="J540" s="75">
        <v>2.496</v>
      </c>
      <c r="K540" s="75">
        <v>2.496</v>
      </c>
      <c r="L540" s="75">
        <v>2.496</v>
      </c>
      <c r="M540" s="75">
        <v>2.496</v>
      </c>
      <c r="N540" s="75">
        <v>2.496</v>
      </c>
      <c r="O540" s="75">
        <v>2.496</v>
      </c>
      <c r="P540" s="75">
        <v>2.496</v>
      </c>
      <c r="Q540" s="75">
        <v>2.496</v>
      </c>
      <c r="R540" s="75">
        <v>2.496</v>
      </c>
      <c r="S540" s="75">
        <v>2.496</v>
      </c>
      <c r="T540" s="75">
        <v>2.496</v>
      </c>
      <c r="U540" s="75">
        <v>2.496</v>
      </c>
      <c r="V540" s="75">
        <v>2.496</v>
      </c>
      <c r="W540" s="75">
        <v>2.496</v>
      </c>
      <c r="X540" s="75">
        <v>2.496</v>
      </c>
      <c r="Y540" s="82">
        <v>2.496</v>
      </c>
    </row>
    <row r="541" spans="1:25" s="62" customFormat="1" ht="18.75" customHeight="1" collapsed="1" thickBot="1" x14ac:dyDescent="0.25">
      <c r="A541" s="109">
        <v>5</v>
      </c>
      <c r="B541" s="101">
        <f t="shared" ref="B541:Y541" si="128">SUM(B542:B545)</f>
        <v>1130.4560000000001</v>
      </c>
      <c r="C541" s="102">
        <f t="shared" si="128"/>
        <v>1129.9560000000001</v>
      </c>
      <c r="D541" s="102">
        <f t="shared" si="128"/>
        <v>1127.346</v>
      </c>
      <c r="E541" s="103">
        <f t="shared" si="128"/>
        <v>1142.2660000000001</v>
      </c>
      <c r="F541" s="103">
        <f t="shared" si="128"/>
        <v>1126.1860000000001</v>
      </c>
      <c r="G541" s="103">
        <f t="shared" si="128"/>
        <v>1137.4760000000001</v>
      </c>
      <c r="H541" s="103">
        <f t="shared" si="128"/>
        <v>1137.9760000000001</v>
      </c>
      <c r="I541" s="103">
        <f t="shared" si="128"/>
        <v>1127.4860000000001</v>
      </c>
      <c r="J541" s="103">
        <f t="shared" si="128"/>
        <v>1132.376</v>
      </c>
      <c r="K541" s="104">
        <f t="shared" si="128"/>
        <v>1126.6860000000001</v>
      </c>
      <c r="L541" s="103">
        <f t="shared" si="128"/>
        <v>1122.056</v>
      </c>
      <c r="M541" s="105">
        <f t="shared" si="128"/>
        <v>1125.7460000000001</v>
      </c>
      <c r="N541" s="104">
        <f t="shared" si="128"/>
        <v>1135.4760000000001</v>
      </c>
      <c r="O541" s="103">
        <f t="shared" si="128"/>
        <v>1128.2460000000001</v>
      </c>
      <c r="P541" s="105">
        <f t="shared" si="128"/>
        <v>1131.806</v>
      </c>
      <c r="Q541" s="106">
        <f t="shared" si="128"/>
        <v>1152.096</v>
      </c>
      <c r="R541" s="103">
        <f t="shared" si="128"/>
        <v>1148.316</v>
      </c>
      <c r="S541" s="106">
        <f t="shared" si="128"/>
        <v>1150.2460000000001</v>
      </c>
      <c r="T541" s="103">
        <f t="shared" si="128"/>
        <v>1141.326</v>
      </c>
      <c r="U541" s="102">
        <f t="shared" si="128"/>
        <v>1130.606</v>
      </c>
      <c r="V541" s="102">
        <f t="shared" si="128"/>
        <v>1109.4660000000001</v>
      </c>
      <c r="W541" s="102">
        <f t="shared" si="128"/>
        <v>1120.3960000000002</v>
      </c>
      <c r="X541" s="102">
        <f t="shared" si="128"/>
        <v>1110.0360000000001</v>
      </c>
      <c r="Y541" s="107">
        <f t="shared" si="128"/>
        <v>1109.7560000000001</v>
      </c>
    </row>
    <row r="542" spans="1:25" s="62" customFormat="1" ht="18.75" hidden="1" customHeight="1" outlineLevel="1" x14ac:dyDescent="0.2">
      <c r="A542" s="56" t="s">
        <v>8</v>
      </c>
      <c r="B542" s="70">
        <f>'март (3 цк)'!B661</f>
        <v>950.64</v>
      </c>
      <c r="C542" s="70">
        <f>'март (3 цк)'!C661</f>
        <v>950.14</v>
      </c>
      <c r="D542" s="70">
        <f>'март (3 цк)'!D661</f>
        <v>947.53</v>
      </c>
      <c r="E542" s="70">
        <f>'март (3 цк)'!E661</f>
        <v>962.45</v>
      </c>
      <c r="F542" s="70">
        <f>'март (3 цк)'!F661</f>
        <v>946.37</v>
      </c>
      <c r="G542" s="70">
        <f>'март (3 цк)'!G661</f>
        <v>957.66</v>
      </c>
      <c r="H542" s="70">
        <f>'март (3 цк)'!H661</f>
        <v>958.16</v>
      </c>
      <c r="I542" s="70">
        <f>'март (3 цк)'!I661</f>
        <v>947.67</v>
      </c>
      <c r="J542" s="70">
        <f>'март (3 цк)'!J661</f>
        <v>952.56</v>
      </c>
      <c r="K542" s="70">
        <f>'март (3 цк)'!K661</f>
        <v>946.87</v>
      </c>
      <c r="L542" s="70">
        <f>'март (3 цк)'!L661</f>
        <v>942.24</v>
      </c>
      <c r="M542" s="70">
        <f>'март (3 цк)'!M661</f>
        <v>945.93</v>
      </c>
      <c r="N542" s="70">
        <f>'март (3 цк)'!N661</f>
        <v>955.66</v>
      </c>
      <c r="O542" s="70">
        <f>'март (3 цк)'!O661</f>
        <v>948.43</v>
      </c>
      <c r="P542" s="70">
        <f>'март (3 цк)'!P661</f>
        <v>951.99</v>
      </c>
      <c r="Q542" s="70">
        <f>'март (3 цк)'!Q661</f>
        <v>972.28</v>
      </c>
      <c r="R542" s="70">
        <f>'март (3 цк)'!R661</f>
        <v>968.5</v>
      </c>
      <c r="S542" s="70">
        <f>'март (3 цк)'!S661</f>
        <v>970.43</v>
      </c>
      <c r="T542" s="70">
        <f>'март (3 цк)'!T661</f>
        <v>961.51</v>
      </c>
      <c r="U542" s="70">
        <f>'март (3 цк)'!U661</f>
        <v>950.79</v>
      </c>
      <c r="V542" s="70">
        <f>'март (3 цк)'!V661</f>
        <v>929.65</v>
      </c>
      <c r="W542" s="70">
        <f>'март (3 цк)'!W661</f>
        <v>940.58</v>
      </c>
      <c r="X542" s="70">
        <f>'март (3 цк)'!X661</f>
        <v>930.22</v>
      </c>
      <c r="Y542" s="70">
        <f>'март (3 цк)'!Y661</f>
        <v>929.94</v>
      </c>
    </row>
    <row r="543" spans="1:25" s="62" customFormat="1" ht="18.75" hidden="1" customHeight="1" outlineLevel="1" x14ac:dyDescent="0.2">
      <c r="A543" s="57" t="s">
        <v>9</v>
      </c>
      <c r="B543" s="76">
        <v>177.32</v>
      </c>
      <c r="C543" s="74">
        <v>177.32</v>
      </c>
      <c r="D543" s="74">
        <v>177.32</v>
      </c>
      <c r="E543" s="74">
        <v>177.32</v>
      </c>
      <c r="F543" s="74">
        <v>177.32</v>
      </c>
      <c r="G543" s="74">
        <v>177.32</v>
      </c>
      <c r="H543" s="74">
        <v>177.32</v>
      </c>
      <c r="I543" s="74">
        <v>177.32</v>
      </c>
      <c r="J543" s="74">
        <v>177.32</v>
      </c>
      <c r="K543" s="74">
        <v>177.32</v>
      </c>
      <c r="L543" s="74">
        <v>177.32</v>
      </c>
      <c r="M543" s="74">
        <v>177.32</v>
      </c>
      <c r="N543" s="74">
        <v>177.32</v>
      </c>
      <c r="O543" s="74">
        <v>177.32</v>
      </c>
      <c r="P543" s="74">
        <v>177.32</v>
      </c>
      <c r="Q543" s="74">
        <v>177.32</v>
      </c>
      <c r="R543" s="74">
        <v>177.32</v>
      </c>
      <c r="S543" s="74">
        <v>177.32</v>
      </c>
      <c r="T543" s="74">
        <v>177.32</v>
      </c>
      <c r="U543" s="74">
        <v>177.32</v>
      </c>
      <c r="V543" s="74">
        <v>177.32</v>
      </c>
      <c r="W543" s="74">
        <v>177.32</v>
      </c>
      <c r="X543" s="74">
        <v>177.32</v>
      </c>
      <c r="Y543" s="81">
        <v>177.32</v>
      </c>
    </row>
    <row r="544" spans="1:25" s="62" customFormat="1" ht="18.75" hidden="1" customHeight="1" outlineLevel="1" x14ac:dyDescent="0.2">
      <c r="A544" s="58" t="s">
        <v>10</v>
      </c>
      <c r="B544" s="76">
        <v>0</v>
      </c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81"/>
    </row>
    <row r="545" spans="1:25" s="62" customFormat="1" ht="18.75" hidden="1" customHeight="1" outlineLevel="1" thickBot="1" x14ac:dyDescent="0.25">
      <c r="A545" s="147" t="s">
        <v>11</v>
      </c>
      <c r="B545" s="77">
        <v>2.496</v>
      </c>
      <c r="C545" s="75">
        <v>2.496</v>
      </c>
      <c r="D545" s="75">
        <v>2.496</v>
      </c>
      <c r="E545" s="75">
        <v>2.496</v>
      </c>
      <c r="F545" s="75">
        <v>2.496</v>
      </c>
      <c r="G545" s="75">
        <v>2.496</v>
      </c>
      <c r="H545" s="75">
        <v>2.496</v>
      </c>
      <c r="I545" s="75">
        <v>2.496</v>
      </c>
      <c r="J545" s="75">
        <v>2.496</v>
      </c>
      <c r="K545" s="75">
        <v>2.496</v>
      </c>
      <c r="L545" s="75">
        <v>2.496</v>
      </c>
      <c r="M545" s="75">
        <v>2.496</v>
      </c>
      <c r="N545" s="75">
        <v>2.496</v>
      </c>
      <c r="O545" s="75">
        <v>2.496</v>
      </c>
      <c r="P545" s="75">
        <v>2.496</v>
      </c>
      <c r="Q545" s="75">
        <v>2.496</v>
      </c>
      <c r="R545" s="75">
        <v>2.496</v>
      </c>
      <c r="S545" s="75">
        <v>2.496</v>
      </c>
      <c r="T545" s="75">
        <v>2.496</v>
      </c>
      <c r="U545" s="75">
        <v>2.496</v>
      </c>
      <c r="V545" s="75">
        <v>2.496</v>
      </c>
      <c r="W545" s="75">
        <v>2.496</v>
      </c>
      <c r="X545" s="75">
        <v>2.496</v>
      </c>
      <c r="Y545" s="82">
        <v>2.496</v>
      </c>
    </row>
    <row r="546" spans="1:25" s="62" customFormat="1" ht="18.75" customHeight="1" collapsed="1" thickBot="1" x14ac:dyDescent="0.25">
      <c r="A546" s="112">
        <v>6</v>
      </c>
      <c r="B546" s="101">
        <f t="shared" ref="B546:Y546" si="129">SUM(B547:B550)</f>
        <v>1078.4760000000001</v>
      </c>
      <c r="C546" s="102">
        <f t="shared" si="129"/>
        <v>1084.586</v>
      </c>
      <c r="D546" s="102">
        <f t="shared" si="129"/>
        <v>1087.866</v>
      </c>
      <c r="E546" s="103">
        <f t="shared" si="129"/>
        <v>1102.2260000000001</v>
      </c>
      <c r="F546" s="103">
        <f t="shared" si="129"/>
        <v>1097.9060000000002</v>
      </c>
      <c r="G546" s="103">
        <f t="shared" si="129"/>
        <v>1101.4860000000001</v>
      </c>
      <c r="H546" s="103">
        <f t="shared" si="129"/>
        <v>1103.566</v>
      </c>
      <c r="I546" s="103">
        <f t="shared" si="129"/>
        <v>1096.336</v>
      </c>
      <c r="J546" s="103">
        <f t="shared" si="129"/>
        <v>1098.7360000000001</v>
      </c>
      <c r="K546" s="104">
        <f t="shared" si="129"/>
        <v>1094.5060000000001</v>
      </c>
      <c r="L546" s="103">
        <f t="shared" si="129"/>
        <v>1088.2560000000001</v>
      </c>
      <c r="M546" s="105">
        <f t="shared" si="129"/>
        <v>1082.6960000000001</v>
      </c>
      <c r="N546" s="104">
        <f t="shared" si="129"/>
        <v>1079.9260000000002</v>
      </c>
      <c r="O546" s="103">
        <f t="shared" si="129"/>
        <v>1075.9960000000001</v>
      </c>
      <c r="P546" s="105">
        <f t="shared" si="129"/>
        <v>1084.7160000000001</v>
      </c>
      <c r="Q546" s="106">
        <f t="shared" si="129"/>
        <v>1136.086</v>
      </c>
      <c r="R546" s="103">
        <f t="shared" si="129"/>
        <v>1109.7360000000001</v>
      </c>
      <c r="S546" s="106">
        <f t="shared" si="129"/>
        <v>1107.7460000000001</v>
      </c>
      <c r="T546" s="103">
        <f t="shared" si="129"/>
        <v>1096.1460000000002</v>
      </c>
      <c r="U546" s="102">
        <f t="shared" si="129"/>
        <v>1086.296</v>
      </c>
      <c r="V546" s="102">
        <f t="shared" si="129"/>
        <v>1079.346</v>
      </c>
      <c r="W546" s="102">
        <f t="shared" si="129"/>
        <v>1088.5260000000001</v>
      </c>
      <c r="X546" s="102">
        <f t="shared" si="129"/>
        <v>1082.616</v>
      </c>
      <c r="Y546" s="107">
        <f t="shared" si="129"/>
        <v>1078.826</v>
      </c>
    </row>
    <row r="547" spans="1:25" s="62" customFormat="1" ht="18.75" hidden="1" customHeight="1" outlineLevel="1" x14ac:dyDescent="0.2">
      <c r="A547" s="56" t="s">
        <v>8</v>
      </c>
      <c r="B547" s="70">
        <f>'март (3 цк)'!B665</f>
        <v>898.66</v>
      </c>
      <c r="C547" s="70">
        <f>'март (3 цк)'!C665</f>
        <v>904.77</v>
      </c>
      <c r="D547" s="70">
        <f>'март (3 цк)'!D665</f>
        <v>908.05</v>
      </c>
      <c r="E547" s="70">
        <f>'март (3 цк)'!E665</f>
        <v>922.41</v>
      </c>
      <c r="F547" s="70">
        <f>'март (3 цк)'!F665</f>
        <v>918.09</v>
      </c>
      <c r="G547" s="70">
        <f>'март (3 цк)'!G665</f>
        <v>921.67</v>
      </c>
      <c r="H547" s="70">
        <f>'март (3 цк)'!H665</f>
        <v>923.75</v>
      </c>
      <c r="I547" s="70">
        <f>'март (3 цк)'!I665</f>
        <v>916.52</v>
      </c>
      <c r="J547" s="70">
        <f>'март (3 цк)'!J665</f>
        <v>918.92</v>
      </c>
      <c r="K547" s="70">
        <f>'март (3 цк)'!K665</f>
        <v>914.69</v>
      </c>
      <c r="L547" s="70">
        <f>'март (3 цк)'!L665</f>
        <v>908.44</v>
      </c>
      <c r="M547" s="70">
        <f>'март (3 цк)'!M665</f>
        <v>902.88</v>
      </c>
      <c r="N547" s="70">
        <f>'март (3 цк)'!N665</f>
        <v>900.11</v>
      </c>
      <c r="O547" s="70">
        <f>'март (3 цк)'!O665</f>
        <v>896.18</v>
      </c>
      <c r="P547" s="70">
        <f>'март (3 цк)'!P665</f>
        <v>904.9</v>
      </c>
      <c r="Q547" s="70">
        <f>'март (3 цк)'!Q665</f>
        <v>956.27</v>
      </c>
      <c r="R547" s="70">
        <f>'март (3 цк)'!R665</f>
        <v>929.92</v>
      </c>
      <c r="S547" s="70">
        <f>'март (3 цк)'!S665</f>
        <v>927.93</v>
      </c>
      <c r="T547" s="70">
        <f>'март (3 цк)'!T665</f>
        <v>916.33</v>
      </c>
      <c r="U547" s="70">
        <f>'март (3 цк)'!U665</f>
        <v>906.48</v>
      </c>
      <c r="V547" s="70">
        <f>'март (3 цк)'!V665</f>
        <v>899.53</v>
      </c>
      <c r="W547" s="70">
        <f>'март (3 цк)'!W665</f>
        <v>908.71</v>
      </c>
      <c r="X547" s="70">
        <f>'март (3 цк)'!X665</f>
        <v>902.8</v>
      </c>
      <c r="Y547" s="70">
        <f>'март (3 цк)'!Y665</f>
        <v>899.01</v>
      </c>
    </row>
    <row r="548" spans="1:25" s="62" customFormat="1" ht="18.75" hidden="1" customHeight="1" outlineLevel="1" x14ac:dyDescent="0.2">
      <c r="A548" s="57" t="s">
        <v>9</v>
      </c>
      <c r="B548" s="76">
        <v>177.32</v>
      </c>
      <c r="C548" s="74">
        <v>177.32</v>
      </c>
      <c r="D548" s="74">
        <v>177.32</v>
      </c>
      <c r="E548" s="74">
        <v>177.32</v>
      </c>
      <c r="F548" s="74">
        <v>177.32</v>
      </c>
      <c r="G548" s="74">
        <v>177.32</v>
      </c>
      <c r="H548" s="74">
        <v>177.32</v>
      </c>
      <c r="I548" s="74">
        <v>177.32</v>
      </c>
      <c r="J548" s="74">
        <v>177.32</v>
      </c>
      <c r="K548" s="74">
        <v>177.32</v>
      </c>
      <c r="L548" s="74">
        <v>177.32</v>
      </c>
      <c r="M548" s="74">
        <v>177.32</v>
      </c>
      <c r="N548" s="74">
        <v>177.32</v>
      </c>
      <c r="O548" s="74">
        <v>177.32</v>
      </c>
      <c r="P548" s="74">
        <v>177.32</v>
      </c>
      <c r="Q548" s="74">
        <v>177.32</v>
      </c>
      <c r="R548" s="74">
        <v>177.32</v>
      </c>
      <c r="S548" s="74">
        <v>177.32</v>
      </c>
      <c r="T548" s="74">
        <v>177.32</v>
      </c>
      <c r="U548" s="74">
        <v>177.32</v>
      </c>
      <c r="V548" s="74">
        <v>177.32</v>
      </c>
      <c r="W548" s="74">
        <v>177.32</v>
      </c>
      <c r="X548" s="74">
        <v>177.32</v>
      </c>
      <c r="Y548" s="81">
        <v>177.32</v>
      </c>
    </row>
    <row r="549" spans="1:25" s="62" customFormat="1" ht="18.75" hidden="1" customHeight="1" outlineLevel="1" x14ac:dyDescent="0.2">
      <c r="A549" s="58" t="s">
        <v>10</v>
      </c>
      <c r="B549" s="76">
        <v>0</v>
      </c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81"/>
    </row>
    <row r="550" spans="1:25" s="62" customFormat="1" ht="18.75" hidden="1" customHeight="1" outlineLevel="1" thickBot="1" x14ac:dyDescent="0.25">
      <c r="A550" s="147" t="s">
        <v>11</v>
      </c>
      <c r="B550" s="77">
        <v>2.496</v>
      </c>
      <c r="C550" s="75">
        <v>2.496</v>
      </c>
      <c r="D550" s="75">
        <v>2.496</v>
      </c>
      <c r="E550" s="75">
        <v>2.496</v>
      </c>
      <c r="F550" s="75">
        <v>2.496</v>
      </c>
      <c r="G550" s="75">
        <v>2.496</v>
      </c>
      <c r="H550" s="75">
        <v>2.496</v>
      </c>
      <c r="I550" s="75">
        <v>2.496</v>
      </c>
      <c r="J550" s="75">
        <v>2.496</v>
      </c>
      <c r="K550" s="75">
        <v>2.496</v>
      </c>
      <c r="L550" s="75">
        <v>2.496</v>
      </c>
      <c r="M550" s="75">
        <v>2.496</v>
      </c>
      <c r="N550" s="75">
        <v>2.496</v>
      </c>
      <c r="O550" s="75">
        <v>2.496</v>
      </c>
      <c r="P550" s="75">
        <v>2.496</v>
      </c>
      <c r="Q550" s="75">
        <v>2.496</v>
      </c>
      <c r="R550" s="75">
        <v>2.496</v>
      </c>
      <c r="S550" s="75">
        <v>2.496</v>
      </c>
      <c r="T550" s="75">
        <v>2.496</v>
      </c>
      <c r="U550" s="75">
        <v>2.496</v>
      </c>
      <c r="V550" s="75">
        <v>2.496</v>
      </c>
      <c r="W550" s="75">
        <v>2.496</v>
      </c>
      <c r="X550" s="75">
        <v>2.496</v>
      </c>
      <c r="Y550" s="82">
        <v>2.496</v>
      </c>
    </row>
    <row r="551" spans="1:25" s="62" customFormat="1" ht="18.75" customHeight="1" collapsed="1" thickBot="1" x14ac:dyDescent="0.25">
      <c r="A551" s="109">
        <v>7</v>
      </c>
      <c r="B551" s="101">
        <f t="shared" ref="B551:Y551" si="130">SUM(B552:B555)</f>
        <v>1219.9960000000001</v>
      </c>
      <c r="C551" s="102">
        <f t="shared" si="130"/>
        <v>1244.0060000000001</v>
      </c>
      <c r="D551" s="102">
        <f t="shared" si="130"/>
        <v>1279.9860000000001</v>
      </c>
      <c r="E551" s="103">
        <f t="shared" si="130"/>
        <v>1327.566</v>
      </c>
      <c r="F551" s="103">
        <f t="shared" si="130"/>
        <v>1324.2060000000001</v>
      </c>
      <c r="G551" s="103">
        <f t="shared" si="130"/>
        <v>1237.7160000000001</v>
      </c>
      <c r="H551" s="103">
        <f t="shared" si="130"/>
        <v>1295.9860000000001</v>
      </c>
      <c r="I551" s="103">
        <f t="shared" si="130"/>
        <v>1284.316</v>
      </c>
      <c r="J551" s="103">
        <f t="shared" si="130"/>
        <v>1265.796</v>
      </c>
      <c r="K551" s="104">
        <f t="shared" si="130"/>
        <v>1253.636</v>
      </c>
      <c r="L551" s="103">
        <f t="shared" si="130"/>
        <v>1240.6559999999999</v>
      </c>
      <c r="M551" s="105">
        <f t="shared" si="130"/>
        <v>1246.336</v>
      </c>
      <c r="N551" s="104">
        <f t="shared" si="130"/>
        <v>1266.7260000000001</v>
      </c>
      <c r="O551" s="103">
        <f t="shared" si="130"/>
        <v>1267.5060000000001</v>
      </c>
      <c r="P551" s="105">
        <f t="shared" si="130"/>
        <v>1278.0060000000001</v>
      </c>
      <c r="Q551" s="106">
        <f t="shared" si="130"/>
        <v>1327.2760000000001</v>
      </c>
      <c r="R551" s="103">
        <f t="shared" si="130"/>
        <v>1322.9760000000001</v>
      </c>
      <c r="S551" s="106">
        <f t="shared" si="130"/>
        <v>1289.146</v>
      </c>
      <c r="T551" s="103">
        <f t="shared" si="130"/>
        <v>1248.4159999999999</v>
      </c>
      <c r="U551" s="102">
        <f t="shared" si="130"/>
        <v>1278.886</v>
      </c>
      <c r="V551" s="102">
        <f t="shared" si="130"/>
        <v>1253.4560000000001</v>
      </c>
      <c r="W551" s="102">
        <f t="shared" si="130"/>
        <v>1243.076</v>
      </c>
      <c r="X551" s="102">
        <f t="shared" si="130"/>
        <v>1226.356</v>
      </c>
      <c r="Y551" s="107">
        <f t="shared" si="130"/>
        <v>1244.4159999999999</v>
      </c>
    </row>
    <row r="552" spans="1:25" s="62" customFormat="1" ht="18.75" hidden="1" customHeight="1" outlineLevel="1" x14ac:dyDescent="0.2">
      <c r="A552" s="56" t="s">
        <v>8</v>
      </c>
      <c r="B552" s="70">
        <f>'март (3 цк)'!B669</f>
        <v>1040.18</v>
      </c>
      <c r="C552" s="70">
        <f>'март (3 цк)'!C669</f>
        <v>1064.19</v>
      </c>
      <c r="D552" s="70">
        <f>'март (3 цк)'!D669</f>
        <v>1100.17</v>
      </c>
      <c r="E552" s="70">
        <f>'март (3 цк)'!E669</f>
        <v>1147.75</v>
      </c>
      <c r="F552" s="70">
        <f>'март (3 цк)'!F669</f>
        <v>1144.3900000000001</v>
      </c>
      <c r="G552" s="70">
        <f>'март (3 цк)'!G669</f>
        <v>1057.9000000000001</v>
      </c>
      <c r="H552" s="70">
        <f>'март (3 цк)'!H669</f>
        <v>1116.17</v>
      </c>
      <c r="I552" s="70">
        <f>'март (3 цк)'!I669</f>
        <v>1104.5</v>
      </c>
      <c r="J552" s="70">
        <f>'март (3 цк)'!J669</f>
        <v>1085.98</v>
      </c>
      <c r="K552" s="70">
        <f>'март (3 цк)'!K669</f>
        <v>1073.82</v>
      </c>
      <c r="L552" s="70">
        <f>'март (3 цк)'!L669</f>
        <v>1060.8399999999999</v>
      </c>
      <c r="M552" s="70">
        <f>'март (3 цк)'!M669</f>
        <v>1066.52</v>
      </c>
      <c r="N552" s="70">
        <f>'март (3 цк)'!N669</f>
        <v>1086.9100000000001</v>
      </c>
      <c r="O552" s="70">
        <f>'март (3 цк)'!O669</f>
        <v>1087.69</v>
      </c>
      <c r="P552" s="70">
        <f>'март (3 цк)'!P669</f>
        <v>1098.19</v>
      </c>
      <c r="Q552" s="70">
        <f>'март (3 цк)'!Q669</f>
        <v>1147.46</v>
      </c>
      <c r="R552" s="70">
        <f>'март (3 цк)'!R669</f>
        <v>1143.1600000000001</v>
      </c>
      <c r="S552" s="70">
        <f>'март (3 цк)'!S669</f>
        <v>1109.33</v>
      </c>
      <c r="T552" s="70">
        <f>'март (3 цк)'!T669</f>
        <v>1068.5999999999999</v>
      </c>
      <c r="U552" s="70">
        <f>'март (3 цк)'!U669</f>
        <v>1099.07</v>
      </c>
      <c r="V552" s="70">
        <f>'март (3 цк)'!V669</f>
        <v>1073.6400000000001</v>
      </c>
      <c r="W552" s="70">
        <f>'март (3 цк)'!W669</f>
        <v>1063.26</v>
      </c>
      <c r="X552" s="70">
        <f>'март (3 цк)'!X669</f>
        <v>1046.54</v>
      </c>
      <c r="Y552" s="70">
        <f>'март (3 цк)'!Y669</f>
        <v>1064.5999999999999</v>
      </c>
    </row>
    <row r="553" spans="1:25" s="62" customFormat="1" ht="18.75" hidden="1" customHeight="1" outlineLevel="1" x14ac:dyDescent="0.2">
      <c r="A553" s="57" t="s">
        <v>9</v>
      </c>
      <c r="B553" s="76">
        <v>177.32</v>
      </c>
      <c r="C553" s="74">
        <v>177.32</v>
      </c>
      <c r="D553" s="74">
        <v>177.32</v>
      </c>
      <c r="E553" s="74">
        <v>177.32</v>
      </c>
      <c r="F553" s="74">
        <v>177.32</v>
      </c>
      <c r="G553" s="74">
        <v>177.32</v>
      </c>
      <c r="H553" s="74">
        <v>177.32</v>
      </c>
      <c r="I553" s="74">
        <v>177.32</v>
      </c>
      <c r="J553" s="74">
        <v>177.32</v>
      </c>
      <c r="K553" s="74">
        <v>177.32</v>
      </c>
      <c r="L553" s="74">
        <v>177.32</v>
      </c>
      <c r="M553" s="74">
        <v>177.32</v>
      </c>
      <c r="N553" s="74">
        <v>177.32</v>
      </c>
      <c r="O553" s="74">
        <v>177.32</v>
      </c>
      <c r="P553" s="74">
        <v>177.32</v>
      </c>
      <c r="Q553" s="74">
        <v>177.32</v>
      </c>
      <c r="R553" s="74">
        <v>177.32</v>
      </c>
      <c r="S553" s="74">
        <v>177.32</v>
      </c>
      <c r="T553" s="74">
        <v>177.32</v>
      </c>
      <c r="U553" s="74">
        <v>177.32</v>
      </c>
      <c r="V553" s="74">
        <v>177.32</v>
      </c>
      <c r="W553" s="74">
        <v>177.32</v>
      </c>
      <c r="X553" s="74">
        <v>177.32</v>
      </c>
      <c r="Y553" s="81">
        <v>177.32</v>
      </c>
    </row>
    <row r="554" spans="1:25" s="62" customFormat="1" ht="18.75" hidden="1" customHeight="1" outlineLevel="1" x14ac:dyDescent="0.2">
      <c r="A554" s="58" t="s">
        <v>10</v>
      </c>
      <c r="B554" s="76">
        <v>0</v>
      </c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81"/>
    </row>
    <row r="555" spans="1:25" s="62" customFormat="1" ht="18.75" hidden="1" customHeight="1" outlineLevel="1" thickBot="1" x14ac:dyDescent="0.25">
      <c r="A555" s="147" t="s">
        <v>11</v>
      </c>
      <c r="B555" s="77">
        <v>2.496</v>
      </c>
      <c r="C555" s="75">
        <v>2.496</v>
      </c>
      <c r="D555" s="75">
        <v>2.496</v>
      </c>
      <c r="E555" s="75">
        <v>2.496</v>
      </c>
      <c r="F555" s="75">
        <v>2.496</v>
      </c>
      <c r="G555" s="75">
        <v>2.496</v>
      </c>
      <c r="H555" s="75">
        <v>2.496</v>
      </c>
      <c r="I555" s="75">
        <v>2.496</v>
      </c>
      <c r="J555" s="75">
        <v>2.496</v>
      </c>
      <c r="K555" s="75">
        <v>2.496</v>
      </c>
      <c r="L555" s="75">
        <v>2.496</v>
      </c>
      <c r="M555" s="75">
        <v>2.496</v>
      </c>
      <c r="N555" s="75">
        <v>2.496</v>
      </c>
      <c r="O555" s="75">
        <v>2.496</v>
      </c>
      <c r="P555" s="75">
        <v>2.496</v>
      </c>
      <c r="Q555" s="75">
        <v>2.496</v>
      </c>
      <c r="R555" s="75">
        <v>2.496</v>
      </c>
      <c r="S555" s="75">
        <v>2.496</v>
      </c>
      <c r="T555" s="75">
        <v>2.496</v>
      </c>
      <c r="U555" s="75">
        <v>2.496</v>
      </c>
      <c r="V555" s="75">
        <v>2.496</v>
      </c>
      <c r="W555" s="75">
        <v>2.496</v>
      </c>
      <c r="X555" s="75">
        <v>2.496</v>
      </c>
      <c r="Y555" s="82">
        <v>2.496</v>
      </c>
    </row>
    <row r="556" spans="1:25" s="62" customFormat="1" ht="18.75" customHeight="1" collapsed="1" thickBot="1" x14ac:dyDescent="0.25">
      <c r="A556" s="112">
        <v>8</v>
      </c>
      <c r="B556" s="101">
        <f t="shared" ref="B556:Y556" si="131">SUM(B557:B560)</f>
        <v>1079.866</v>
      </c>
      <c r="C556" s="102">
        <f t="shared" si="131"/>
        <v>1100.546</v>
      </c>
      <c r="D556" s="102">
        <f t="shared" si="131"/>
        <v>1081.7360000000001</v>
      </c>
      <c r="E556" s="103">
        <f t="shared" si="131"/>
        <v>1099.306</v>
      </c>
      <c r="F556" s="103">
        <f t="shared" si="131"/>
        <v>1109.4260000000002</v>
      </c>
      <c r="G556" s="103">
        <f t="shared" si="131"/>
        <v>1116.4360000000001</v>
      </c>
      <c r="H556" s="103">
        <f t="shared" si="131"/>
        <v>1116.846</v>
      </c>
      <c r="I556" s="103">
        <f t="shared" si="131"/>
        <v>1118.5260000000001</v>
      </c>
      <c r="J556" s="103">
        <f t="shared" si="131"/>
        <v>1105.7660000000001</v>
      </c>
      <c r="K556" s="104">
        <f t="shared" si="131"/>
        <v>1085.2060000000001</v>
      </c>
      <c r="L556" s="103">
        <f t="shared" si="131"/>
        <v>1095.056</v>
      </c>
      <c r="M556" s="105">
        <f t="shared" si="131"/>
        <v>1093.7160000000001</v>
      </c>
      <c r="N556" s="104">
        <f t="shared" si="131"/>
        <v>1096.836</v>
      </c>
      <c r="O556" s="103">
        <f t="shared" si="131"/>
        <v>1103.2760000000001</v>
      </c>
      <c r="P556" s="105">
        <f t="shared" si="131"/>
        <v>1104.6660000000002</v>
      </c>
      <c r="Q556" s="106">
        <f t="shared" si="131"/>
        <v>1125.1960000000001</v>
      </c>
      <c r="R556" s="103">
        <f t="shared" si="131"/>
        <v>1119.586</v>
      </c>
      <c r="S556" s="106">
        <f t="shared" si="131"/>
        <v>1116.336</v>
      </c>
      <c r="T556" s="103">
        <f t="shared" si="131"/>
        <v>1091.086</v>
      </c>
      <c r="U556" s="102">
        <f t="shared" si="131"/>
        <v>1092.2860000000001</v>
      </c>
      <c r="V556" s="102">
        <f t="shared" si="131"/>
        <v>1093.826</v>
      </c>
      <c r="W556" s="102">
        <f t="shared" si="131"/>
        <v>1094.2260000000001</v>
      </c>
      <c r="X556" s="102">
        <f t="shared" si="131"/>
        <v>1091.6760000000002</v>
      </c>
      <c r="Y556" s="107">
        <f t="shared" si="131"/>
        <v>1092.336</v>
      </c>
    </row>
    <row r="557" spans="1:25" s="62" customFormat="1" ht="18.75" hidden="1" customHeight="1" outlineLevel="1" x14ac:dyDescent="0.2">
      <c r="A557" s="56" t="s">
        <v>8</v>
      </c>
      <c r="B557" s="70">
        <f>'март (3 цк)'!B673</f>
        <v>900.05</v>
      </c>
      <c r="C557" s="70">
        <f>'март (3 цк)'!C673</f>
        <v>920.73</v>
      </c>
      <c r="D557" s="70">
        <f>'март (3 цк)'!D673</f>
        <v>901.92</v>
      </c>
      <c r="E557" s="70">
        <f>'март (3 цк)'!E673</f>
        <v>919.49</v>
      </c>
      <c r="F557" s="70">
        <f>'март (3 цк)'!F673</f>
        <v>929.61</v>
      </c>
      <c r="G557" s="70">
        <f>'март (3 цк)'!G673</f>
        <v>936.62</v>
      </c>
      <c r="H557" s="70">
        <f>'март (3 цк)'!H673</f>
        <v>937.03</v>
      </c>
      <c r="I557" s="70">
        <f>'март (3 цк)'!I673</f>
        <v>938.71</v>
      </c>
      <c r="J557" s="70">
        <f>'март (3 цк)'!J673</f>
        <v>925.95</v>
      </c>
      <c r="K557" s="70">
        <f>'март (3 цк)'!K673</f>
        <v>905.39</v>
      </c>
      <c r="L557" s="70">
        <f>'март (3 цк)'!L673</f>
        <v>915.24</v>
      </c>
      <c r="M557" s="70">
        <f>'март (3 цк)'!M673</f>
        <v>913.9</v>
      </c>
      <c r="N557" s="70">
        <f>'март (3 цк)'!N673</f>
        <v>917.02</v>
      </c>
      <c r="O557" s="70">
        <f>'март (3 цк)'!O673</f>
        <v>923.46</v>
      </c>
      <c r="P557" s="70">
        <f>'март (3 цк)'!P673</f>
        <v>924.85</v>
      </c>
      <c r="Q557" s="70">
        <f>'март (3 цк)'!Q673</f>
        <v>945.38</v>
      </c>
      <c r="R557" s="70">
        <f>'март (3 цк)'!R673</f>
        <v>939.77</v>
      </c>
      <c r="S557" s="70">
        <f>'март (3 цк)'!S673</f>
        <v>936.52</v>
      </c>
      <c r="T557" s="70">
        <f>'март (3 цк)'!T673</f>
        <v>911.27</v>
      </c>
      <c r="U557" s="70">
        <f>'март (3 цк)'!U673</f>
        <v>912.47</v>
      </c>
      <c r="V557" s="70">
        <f>'март (3 цк)'!V673</f>
        <v>914.01</v>
      </c>
      <c r="W557" s="70">
        <f>'март (3 цк)'!W673</f>
        <v>914.41</v>
      </c>
      <c r="X557" s="70">
        <f>'март (3 цк)'!X673</f>
        <v>911.86</v>
      </c>
      <c r="Y557" s="70">
        <f>'март (3 цк)'!Y673</f>
        <v>912.52</v>
      </c>
    </row>
    <row r="558" spans="1:25" s="62" customFormat="1" ht="18.75" hidden="1" customHeight="1" outlineLevel="1" x14ac:dyDescent="0.2">
      <c r="A558" s="57" t="s">
        <v>9</v>
      </c>
      <c r="B558" s="76">
        <v>177.32</v>
      </c>
      <c r="C558" s="74">
        <v>177.32</v>
      </c>
      <c r="D558" s="74">
        <v>177.32</v>
      </c>
      <c r="E558" s="74">
        <v>177.32</v>
      </c>
      <c r="F558" s="74">
        <v>177.32</v>
      </c>
      <c r="G558" s="74">
        <v>177.32</v>
      </c>
      <c r="H558" s="74">
        <v>177.32</v>
      </c>
      <c r="I558" s="74">
        <v>177.32</v>
      </c>
      <c r="J558" s="74">
        <v>177.32</v>
      </c>
      <c r="K558" s="74">
        <v>177.32</v>
      </c>
      <c r="L558" s="74">
        <v>177.32</v>
      </c>
      <c r="M558" s="74">
        <v>177.32</v>
      </c>
      <c r="N558" s="74">
        <v>177.32</v>
      </c>
      <c r="O558" s="74">
        <v>177.32</v>
      </c>
      <c r="P558" s="74">
        <v>177.32</v>
      </c>
      <c r="Q558" s="74">
        <v>177.32</v>
      </c>
      <c r="R558" s="74">
        <v>177.32</v>
      </c>
      <c r="S558" s="74">
        <v>177.32</v>
      </c>
      <c r="T558" s="74">
        <v>177.32</v>
      </c>
      <c r="U558" s="74">
        <v>177.32</v>
      </c>
      <c r="V558" s="74">
        <v>177.32</v>
      </c>
      <c r="W558" s="74">
        <v>177.32</v>
      </c>
      <c r="X558" s="74">
        <v>177.32</v>
      </c>
      <c r="Y558" s="81">
        <v>177.32</v>
      </c>
    </row>
    <row r="559" spans="1:25" s="62" customFormat="1" ht="18.75" hidden="1" customHeight="1" outlineLevel="1" x14ac:dyDescent="0.2">
      <c r="A559" s="58" t="s">
        <v>10</v>
      </c>
      <c r="B559" s="76">
        <v>0</v>
      </c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81"/>
    </row>
    <row r="560" spans="1:25" s="62" customFormat="1" ht="18.75" hidden="1" customHeight="1" outlineLevel="1" thickBot="1" x14ac:dyDescent="0.25">
      <c r="A560" s="147" t="s">
        <v>11</v>
      </c>
      <c r="B560" s="77">
        <v>2.496</v>
      </c>
      <c r="C560" s="75">
        <v>2.496</v>
      </c>
      <c r="D560" s="75">
        <v>2.496</v>
      </c>
      <c r="E560" s="75">
        <v>2.496</v>
      </c>
      <c r="F560" s="75">
        <v>2.496</v>
      </c>
      <c r="G560" s="75">
        <v>2.496</v>
      </c>
      <c r="H560" s="75">
        <v>2.496</v>
      </c>
      <c r="I560" s="75">
        <v>2.496</v>
      </c>
      <c r="J560" s="75">
        <v>2.496</v>
      </c>
      <c r="K560" s="75">
        <v>2.496</v>
      </c>
      <c r="L560" s="75">
        <v>2.496</v>
      </c>
      <c r="M560" s="75">
        <v>2.496</v>
      </c>
      <c r="N560" s="75">
        <v>2.496</v>
      </c>
      <c r="O560" s="75">
        <v>2.496</v>
      </c>
      <c r="P560" s="75">
        <v>2.496</v>
      </c>
      <c r="Q560" s="75">
        <v>2.496</v>
      </c>
      <c r="R560" s="75">
        <v>2.496</v>
      </c>
      <c r="S560" s="75">
        <v>2.496</v>
      </c>
      <c r="T560" s="75">
        <v>2.496</v>
      </c>
      <c r="U560" s="75">
        <v>2.496</v>
      </c>
      <c r="V560" s="75">
        <v>2.496</v>
      </c>
      <c r="W560" s="75">
        <v>2.496</v>
      </c>
      <c r="X560" s="75">
        <v>2.496</v>
      </c>
      <c r="Y560" s="82">
        <v>2.496</v>
      </c>
    </row>
    <row r="561" spans="1:25" s="62" customFormat="1" ht="18.75" customHeight="1" collapsed="1" thickBot="1" x14ac:dyDescent="0.25">
      <c r="A561" s="109">
        <v>9</v>
      </c>
      <c r="B561" s="101">
        <f t="shared" ref="B561:Y561" si="132">SUM(B562:B565)</f>
        <v>1089.096</v>
      </c>
      <c r="C561" s="102">
        <f t="shared" si="132"/>
        <v>1086.5260000000001</v>
      </c>
      <c r="D561" s="102">
        <f t="shared" si="132"/>
        <v>1087.1760000000002</v>
      </c>
      <c r="E561" s="103">
        <f t="shared" si="132"/>
        <v>1097.586</v>
      </c>
      <c r="F561" s="103">
        <f t="shared" si="132"/>
        <v>1093.626</v>
      </c>
      <c r="G561" s="103">
        <f t="shared" si="132"/>
        <v>1097.2260000000001</v>
      </c>
      <c r="H561" s="103">
        <f t="shared" si="132"/>
        <v>1115.336</v>
      </c>
      <c r="I561" s="103">
        <f t="shared" si="132"/>
        <v>1105.3860000000002</v>
      </c>
      <c r="J561" s="103">
        <f t="shared" si="132"/>
        <v>1105.7860000000001</v>
      </c>
      <c r="K561" s="104">
        <f t="shared" si="132"/>
        <v>1102.876</v>
      </c>
      <c r="L561" s="103">
        <f t="shared" si="132"/>
        <v>1105.0060000000001</v>
      </c>
      <c r="M561" s="105">
        <f t="shared" si="132"/>
        <v>1109.566</v>
      </c>
      <c r="N561" s="104">
        <f t="shared" si="132"/>
        <v>1105.556</v>
      </c>
      <c r="O561" s="103">
        <f t="shared" si="132"/>
        <v>1097.4760000000001</v>
      </c>
      <c r="P561" s="105">
        <f t="shared" si="132"/>
        <v>1105.4060000000002</v>
      </c>
      <c r="Q561" s="106">
        <f t="shared" si="132"/>
        <v>1115.376</v>
      </c>
      <c r="R561" s="103">
        <f t="shared" si="132"/>
        <v>1109.5160000000001</v>
      </c>
      <c r="S561" s="106">
        <f t="shared" si="132"/>
        <v>1105.096</v>
      </c>
      <c r="T561" s="103">
        <f t="shared" si="132"/>
        <v>1091.106</v>
      </c>
      <c r="U561" s="102">
        <f t="shared" si="132"/>
        <v>1104.7560000000001</v>
      </c>
      <c r="V561" s="102">
        <f t="shared" si="132"/>
        <v>1095.816</v>
      </c>
      <c r="W561" s="102">
        <f t="shared" si="132"/>
        <v>1089.826</v>
      </c>
      <c r="X561" s="102">
        <f t="shared" si="132"/>
        <v>1083.9260000000002</v>
      </c>
      <c r="Y561" s="107">
        <f t="shared" si="132"/>
        <v>1084.1960000000001</v>
      </c>
    </row>
    <row r="562" spans="1:25" s="62" customFormat="1" ht="18.75" hidden="1" customHeight="1" outlineLevel="1" x14ac:dyDescent="0.2">
      <c r="A562" s="56" t="s">
        <v>8</v>
      </c>
      <c r="B562" s="70">
        <f>'март (3 цк)'!B677</f>
        <v>909.28</v>
      </c>
      <c r="C562" s="70">
        <f>'март (3 цк)'!C677</f>
        <v>906.71</v>
      </c>
      <c r="D562" s="70">
        <f>'март (3 цк)'!D677</f>
        <v>907.36</v>
      </c>
      <c r="E562" s="70">
        <f>'март (3 цк)'!E677</f>
        <v>917.77</v>
      </c>
      <c r="F562" s="70">
        <f>'март (3 цк)'!F677</f>
        <v>913.81</v>
      </c>
      <c r="G562" s="70">
        <f>'март (3 цк)'!G677</f>
        <v>917.41</v>
      </c>
      <c r="H562" s="70">
        <f>'март (3 цк)'!H677</f>
        <v>935.52</v>
      </c>
      <c r="I562" s="70">
        <f>'март (3 цк)'!I677</f>
        <v>925.57</v>
      </c>
      <c r="J562" s="70">
        <f>'март (3 цк)'!J677</f>
        <v>925.97</v>
      </c>
      <c r="K562" s="70">
        <f>'март (3 цк)'!K677</f>
        <v>923.06</v>
      </c>
      <c r="L562" s="70">
        <f>'март (3 цк)'!L677</f>
        <v>925.19</v>
      </c>
      <c r="M562" s="70">
        <f>'март (3 цк)'!M677</f>
        <v>929.75</v>
      </c>
      <c r="N562" s="70">
        <f>'март (3 цк)'!N677</f>
        <v>925.74</v>
      </c>
      <c r="O562" s="70">
        <f>'март (3 цк)'!O677</f>
        <v>917.66</v>
      </c>
      <c r="P562" s="70">
        <f>'март (3 цк)'!P677</f>
        <v>925.59</v>
      </c>
      <c r="Q562" s="70">
        <f>'март (3 цк)'!Q677</f>
        <v>935.56</v>
      </c>
      <c r="R562" s="70">
        <f>'март (3 цк)'!R677</f>
        <v>929.7</v>
      </c>
      <c r="S562" s="70">
        <f>'март (3 цк)'!S677</f>
        <v>925.28</v>
      </c>
      <c r="T562" s="70">
        <f>'март (3 цк)'!T677</f>
        <v>911.29</v>
      </c>
      <c r="U562" s="70">
        <f>'март (3 цк)'!U677</f>
        <v>924.94</v>
      </c>
      <c r="V562" s="70">
        <f>'март (3 цк)'!V677</f>
        <v>916</v>
      </c>
      <c r="W562" s="70">
        <f>'март (3 цк)'!W677</f>
        <v>910.01</v>
      </c>
      <c r="X562" s="70">
        <f>'март (3 цк)'!X677</f>
        <v>904.11</v>
      </c>
      <c r="Y562" s="70">
        <f>'март (3 цк)'!Y677</f>
        <v>904.38</v>
      </c>
    </row>
    <row r="563" spans="1:25" s="62" customFormat="1" ht="18.75" hidden="1" customHeight="1" outlineLevel="1" x14ac:dyDescent="0.2">
      <c r="A563" s="57" t="s">
        <v>9</v>
      </c>
      <c r="B563" s="76">
        <v>177.32</v>
      </c>
      <c r="C563" s="74">
        <v>177.32</v>
      </c>
      <c r="D563" s="74">
        <v>177.32</v>
      </c>
      <c r="E563" s="74">
        <v>177.32</v>
      </c>
      <c r="F563" s="74">
        <v>177.32</v>
      </c>
      <c r="G563" s="74">
        <v>177.32</v>
      </c>
      <c r="H563" s="74">
        <v>177.32</v>
      </c>
      <c r="I563" s="74">
        <v>177.32</v>
      </c>
      <c r="J563" s="74">
        <v>177.32</v>
      </c>
      <c r="K563" s="74">
        <v>177.32</v>
      </c>
      <c r="L563" s="74">
        <v>177.32</v>
      </c>
      <c r="M563" s="74">
        <v>177.32</v>
      </c>
      <c r="N563" s="74">
        <v>177.32</v>
      </c>
      <c r="O563" s="74">
        <v>177.32</v>
      </c>
      <c r="P563" s="74">
        <v>177.32</v>
      </c>
      <c r="Q563" s="74">
        <v>177.32</v>
      </c>
      <c r="R563" s="74">
        <v>177.32</v>
      </c>
      <c r="S563" s="74">
        <v>177.32</v>
      </c>
      <c r="T563" s="74">
        <v>177.32</v>
      </c>
      <c r="U563" s="74">
        <v>177.32</v>
      </c>
      <c r="V563" s="74">
        <v>177.32</v>
      </c>
      <c r="W563" s="74">
        <v>177.32</v>
      </c>
      <c r="X563" s="74">
        <v>177.32</v>
      </c>
      <c r="Y563" s="81">
        <v>177.32</v>
      </c>
    </row>
    <row r="564" spans="1:25" s="62" customFormat="1" ht="18.75" hidden="1" customHeight="1" outlineLevel="1" x14ac:dyDescent="0.2">
      <c r="A564" s="58" t="s">
        <v>10</v>
      </c>
      <c r="B564" s="76">
        <v>0</v>
      </c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81"/>
    </row>
    <row r="565" spans="1:25" s="62" customFormat="1" ht="18.75" hidden="1" customHeight="1" outlineLevel="1" thickBot="1" x14ac:dyDescent="0.25">
      <c r="A565" s="147" t="s">
        <v>11</v>
      </c>
      <c r="B565" s="77">
        <v>2.496</v>
      </c>
      <c r="C565" s="75">
        <v>2.496</v>
      </c>
      <c r="D565" s="75">
        <v>2.496</v>
      </c>
      <c r="E565" s="75">
        <v>2.496</v>
      </c>
      <c r="F565" s="75">
        <v>2.496</v>
      </c>
      <c r="G565" s="75">
        <v>2.496</v>
      </c>
      <c r="H565" s="75">
        <v>2.496</v>
      </c>
      <c r="I565" s="75">
        <v>2.496</v>
      </c>
      <c r="J565" s="75">
        <v>2.496</v>
      </c>
      <c r="K565" s="75">
        <v>2.496</v>
      </c>
      <c r="L565" s="75">
        <v>2.496</v>
      </c>
      <c r="M565" s="75">
        <v>2.496</v>
      </c>
      <c r="N565" s="75">
        <v>2.496</v>
      </c>
      <c r="O565" s="75">
        <v>2.496</v>
      </c>
      <c r="P565" s="75">
        <v>2.496</v>
      </c>
      <c r="Q565" s="75">
        <v>2.496</v>
      </c>
      <c r="R565" s="75">
        <v>2.496</v>
      </c>
      <c r="S565" s="75">
        <v>2.496</v>
      </c>
      <c r="T565" s="75">
        <v>2.496</v>
      </c>
      <c r="U565" s="75">
        <v>2.496</v>
      </c>
      <c r="V565" s="75">
        <v>2.496</v>
      </c>
      <c r="W565" s="75">
        <v>2.496</v>
      </c>
      <c r="X565" s="75">
        <v>2.496</v>
      </c>
      <c r="Y565" s="82">
        <v>2.496</v>
      </c>
    </row>
    <row r="566" spans="1:25" s="62" customFormat="1" ht="18.75" customHeight="1" collapsed="1" thickBot="1" x14ac:dyDescent="0.25">
      <c r="A566" s="112">
        <v>10</v>
      </c>
      <c r="B566" s="101">
        <f t="shared" ref="B566:Y566" si="133">SUM(B567:B570)</f>
        <v>1109.596</v>
      </c>
      <c r="C566" s="102">
        <f t="shared" si="133"/>
        <v>1082.6360000000002</v>
      </c>
      <c r="D566" s="102">
        <f t="shared" si="133"/>
        <v>1085.3860000000002</v>
      </c>
      <c r="E566" s="103">
        <f t="shared" si="133"/>
        <v>1094.876</v>
      </c>
      <c r="F566" s="103">
        <f t="shared" si="133"/>
        <v>1101.1460000000002</v>
      </c>
      <c r="G566" s="103">
        <f t="shared" si="133"/>
        <v>1097.4560000000001</v>
      </c>
      <c r="H566" s="103">
        <f t="shared" si="133"/>
        <v>1121.1460000000002</v>
      </c>
      <c r="I566" s="103">
        <f t="shared" si="133"/>
        <v>1094.556</v>
      </c>
      <c r="J566" s="103">
        <f t="shared" si="133"/>
        <v>1090.616</v>
      </c>
      <c r="K566" s="104">
        <f t="shared" si="133"/>
        <v>1095.096</v>
      </c>
      <c r="L566" s="103">
        <f t="shared" si="133"/>
        <v>1085.7860000000001</v>
      </c>
      <c r="M566" s="105">
        <f t="shared" si="133"/>
        <v>1087.6960000000001</v>
      </c>
      <c r="N566" s="104">
        <f t="shared" si="133"/>
        <v>1102.546</v>
      </c>
      <c r="O566" s="103">
        <f t="shared" si="133"/>
        <v>1094.846</v>
      </c>
      <c r="P566" s="105">
        <f t="shared" si="133"/>
        <v>1093.7460000000001</v>
      </c>
      <c r="Q566" s="106">
        <f t="shared" si="133"/>
        <v>1108.1360000000002</v>
      </c>
      <c r="R566" s="103">
        <f t="shared" si="133"/>
        <v>1103.0260000000001</v>
      </c>
      <c r="S566" s="106">
        <f t="shared" si="133"/>
        <v>1102.2260000000001</v>
      </c>
      <c r="T566" s="103">
        <f t="shared" si="133"/>
        <v>1093.8860000000002</v>
      </c>
      <c r="U566" s="102">
        <f t="shared" si="133"/>
        <v>1098.7160000000001</v>
      </c>
      <c r="V566" s="102">
        <f t="shared" si="133"/>
        <v>1085.7360000000001</v>
      </c>
      <c r="W566" s="102">
        <f t="shared" si="133"/>
        <v>1087.056</v>
      </c>
      <c r="X566" s="102">
        <f t="shared" si="133"/>
        <v>1088.606</v>
      </c>
      <c r="Y566" s="107">
        <f t="shared" si="133"/>
        <v>1084.4160000000002</v>
      </c>
    </row>
    <row r="567" spans="1:25" s="62" customFormat="1" ht="18.75" hidden="1" customHeight="1" outlineLevel="1" x14ac:dyDescent="0.2">
      <c r="A567" s="56" t="s">
        <v>8</v>
      </c>
      <c r="B567" s="70">
        <f>'март (3 цк)'!B681</f>
        <v>929.78</v>
      </c>
      <c r="C567" s="70">
        <f>'март (3 цк)'!C681</f>
        <v>902.82</v>
      </c>
      <c r="D567" s="70">
        <f>'март (3 цк)'!D681</f>
        <v>905.57</v>
      </c>
      <c r="E567" s="70">
        <f>'март (3 цк)'!E681</f>
        <v>915.06</v>
      </c>
      <c r="F567" s="70">
        <f>'март (3 цк)'!F681</f>
        <v>921.33</v>
      </c>
      <c r="G567" s="70">
        <f>'март (3 цк)'!G681</f>
        <v>917.64</v>
      </c>
      <c r="H567" s="70">
        <f>'март (3 цк)'!H681</f>
        <v>941.33</v>
      </c>
      <c r="I567" s="70">
        <f>'март (3 цк)'!I681</f>
        <v>914.74</v>
      </c>
      <c r="J567" s="70">
        <f>'март (3 цк)'!J681</f>
        <v>910.8</v>
      </c>
      <c r="K567" s="70">
        <f>'март (3 цк)'!K681</f>
        <v>915.28</v>
      </c>
      <c r="L567" s="70">
        <f>'март (3 цк)'!L681</f>
        <v>905.97</v>
      </c>
      <c r="M567" s="70">
        <f>'март (3 цк)'!M681</f>
        <v>907.88</v>
      </c>
      <c r="N567" s="70">
        <f>'март (3 цк)'!N681</f>
        <v>922.73</v>
      </c>
      <c r="O567" s="70">
        <f>'март (3 цк)'!O681</f>
        <v>915.03</v>
      </c>
      <c r="P567" s="70">
        <f>'март (3 цк)'!P681</f>
        <v>913.93</v>
      </c>
      <c r="Q567" s="70">
        <f>'март (3 цк)'!Q681</f>
        <v>928.32</v>
      </c>
      <c r="R567" s="70">
        <f>'март (3 цк)'!R681</f>
        <v>923.21</v>
      </c>
      <c r="S567" s="70">
        <f>'март (3 цк)'!S681</f>
        <v>922.41</v>
      </c>
      <c r="T567" s="70">
        <f>'март (3 цк)'!T681</f>
        <v>914.07</v>
      </c>
      <c r="U567" s="70">
        <f>'март (3 цк)'!U681</f>
        <v>918.9</v>
      </c>
      <c r="V567" s="70">
        <f>'март (3 цк)'!V681</f>
        <v>905.92</v>
      </c>
      <c r="W567" s="70">
        <f>'март (3 цк)'!W681</f>
        <v>907.24</v>
      </c>
      <c r="X567" s="70">
        <f>'март (3 цк)'!X681</f>
        <v>908.79</v>
      </c>
      <c r="Y567" s="70">
        <f>'март (3 цк)'!Y681</f>
        <v>904.6</v>
      </c>
    </row>
    <row r="568" spans="1:25" s="62" customFormat="1" ht="18.75" hidden="1" customHeight="1" outlineLevel="1" x14ac:dyDescent="0.2">
      <c r="A568" s="57" t="s">
        <v>9</v>
      </c>
      <c r="B568" s="76">
        <v>177.32</v>
      </c>
      <c r="C568" s="74">
        <v>177.32</v>
      </c>
      <c r="D568" s="74">
        <v>177.32</v>
      </c>
      <c r="E568" s="74">
        <v>177.32</v>
      </c>
      <c r="F568" s="74">
        <v>177.32</v>
      </c>
      <c r="G568" s="74">
        <v>177.32</v>
      </c>
      <c r="H568" s="74">
        <v>177.32</v>
      </c>
      <c r="I568" s="74">
        <v>177.32</v>
      </c>
      <c r="J568" s="74">
        <v>177.32</v>
      </c>
      <c r="K568" s="74">
        <v>177.32</v>
      </c>
      <c r="L568" s="74">
        <v>177.32</v>
      </c>
      <c r="M568" s="74">
        <v>177.32</v>
      </c>
      <c r="N568" s="74">
        <v>177.32</v>
      </c>
      <c r="O568" s="74">
        <v>177.32</v>
      </c>
      <c r="P568" s="74">
        <v>177.32</v>
      </c>
      <c r="Q568" s="74">
        <v>177.32</v>
      </c>
      <c r="R568" s="74">
        <v>177.32</v>
      </c>
      <c r="S568" s="74">
        <v>177.32</v>
      </c>
      <c r="T568" s="74">
        <v>177.32</v>
      </c>
      <c r="U568" s="74">
        <v>177.32</v>
      </c>
      <c r="V568" s="74">
        <v>177.32</v>
      </c>
      <c r="W568" s="74">
        <v>177.32</v>
      </c>
      <c r="X568" s="74">
        <v>177.32</v>
      </c>
      <c r="Y568" s="81">
        <v>177.32</v>
      </c>
    </row>
    <row r="569" spans="1:25" s="62" customFormat="1" ht="18.75" hidden="1" customHeight="1" outlineLevel="1" x14ac:dyDescent="0.2">
      <c r="A569" s="58" t="s">
        <v>10</v>
      </c>
      <c r="B569" s="76">
        <v>0</v>
      </c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81"/>
    </row>
    <row r="570" spans="1:25" s="62" customFormat="1" ht="18.75" hidden="1" customHeight="1" outlineLevel="1" thickBot="1" x14ac:dyDescent="0.25">
      <c r="A570" s="147" t="s">
        <v>11</v>
      </c>
      <c r="B570" s="77">
        <v>2.496</v>
      </c>
      <c r="C570" s="75">
        <v>2.496</v>
      </c>
      <c r="D570" s="75">
        <v>2.496</v>
      </c>
      <c r="E570" s="75">
        <v>2.496</v>
      </c>
      <c r="F570" s="75">
        <v>2.496</v>
      </c>
      <c r="G570" s="75">
        <v>2.496</v>
      </c>
      <c r="H570" s="75">
        <v>2.496</v>
      </c>
      <c r="I570" s="75">
        <v>2.496</v>
      </c>
      <c r="J570" s="75">
        <v>2.496</v>
      </c>
      <c r="K570" s="75">
        <v>2.496</v>
      </c>
      <c r="L570" s="75">
        <v>2.496</v>
      </c>
      <c r="M570" s="75">
        <v>2.496</v>
      </c>
      <c r="N570" s="75">
        <v>2.496</v>
      </c>
      <c r="O570" s="75">
        <v>2.496</v>
      </c>
      <c r="P570" s="75">
        <v>2.496</v>
      </c>
      <c r="Q570" s="75">
        <v>2.496</v>
      </c>
      <c r="R570" s="75">
        <v>2.496</v>
      </c>
      <c r="S570" s="75">
        <v>2.496</v>
      </c>
      <c r="T570" s="75">
        <v>2.496</v>
      </c>
      <c r="U570" s="75">
        <v>2.496</v>
      </c>
      <c r="V570" s="75">
        <v>2.496</v>
      </c>
      <c r="W570" s="75">
        <v>2.496</v>
      </c>
      <c r="X570" s="75">
        <v>2.496</v>
      </c>
      <c r="Y570" s="82">
        <v>2.496</v>
      </c>
    </row>
    <row r="571" spans="1:25" s="62" customFormat="1" ht="18.75" customHeight="1" collapsed="1" thickBot="1" x14ac:dyDescent="0.25">
      <c r="A571" s="109">
        <v>11</v>
      </c>
      <c r="B571" s="101">
        <f t="shared" ref="B571:Y571" si="134">SUM(B572:B575)</f>
        <v>1197.2560000000001</v>
      </c>
      <c r="C571" s="102">
        <f t="shared" si="134"/>
        <v>1217.5260000000001</v>
      </c>
      <c r="D571" s="102">
        <f t="shared" si="134"/>
        <v>1211.4059999999999</v>
      </c>
      <c r="E571" s="103">
        <f t="shared" si="134"/>
        <v>1233.116</v>
      </c>
      <c r="F571" s="103">
        <f t="shared" si="134"/>
        <v>1230.836</v>
      </c>
      <c r="G571" s="103">
        <f t="shared" si="134"/>
        <v>1231.816</v>
      </c>
      <c r="H571" s="103">
        <f t="shared" si="134"/>
        <v>1349.9359999999999</v>
      </c>
      <c r="I571" s="103">
        <f t="shared" si="134"/>
        <v>1217.9059999999999</v>
      </c>
      <c r="J571" s="103">
        <f t="shared" si="134"/>
        <v>1219.856</v>
      </c>
      <c r="K571" s="104">
        <f t="shared" si="134"/>
        <v>1214.5360000000001</v>
      </c>
      <c r="L571" s="103">
        <f t="shared" si="134"/>
        <v>1216.336</v>
      </c>
      <c r="M571" s="105">
        <f t="shared" si="134"/>
        <v>1228.296</v>
      </c>
      <c r="N571" s="104">
        <f t="shared" si="134"/>
        <v>1232.596</v>
      </c>
      <c r="O571" s="103">
        <f t="shared" si="134"/>
        <v>1201.2160000000001</v>
      </c>
      <c r="P571" s="105">
        <f t="shared" si="134"/>
        <v>1228.4960000000001</v>
      </c>
      <c r="Q571" s="106">
        <f t="shared" si="134"/>
        <v>1231.5260000000001</v>
      </c>
      <c r="R571" s="103">
        <f t="shared" si="134"/>
        <v>1230.6960000000001</v>
      </c>
      <c r="S571" s="106">
        <f t="shared" si="134"/>
        <v>1270.076</v>
      </c>
      <c r="T571" s="103">
        <f t="shared" si="134"/>
        <v>1233.7060000000001</v>
      </c>
      <c r="U571" s="102">
        <f t="shared" si="134"/>
        <v>1205.9259999999999</v>
      </c>
      <c r="V571" s="102">
        <f t="shared" si="134"/>
        <v>1195.616</v>
      </c>
      <c r="W571" s="102">
        <f t="shared" si="134"/>
        <v>1193.5060000000001</v>
      </c>
      <c r="X571" s="102">
        <f t="shared" si="134"/>
        <v>1187.796</v>
      </c>
      <c r="Y571" s="107">
        <f t="shared" si="134"/>
        <v>1180.9960000000001</v>
      </c>
    </row>
    <row r="572" spans="1:25" s="62" customFormat="1" ht="18.75" hidden="1" customHeight="1" outlineLevel="1" x14ac:dyDescent="0.2">
      <c r="A572" s="56" t="s">
        <v>8</v>
      </c>
      <c r="B572" s="70">
        <f>'март (3 цк)'!B685</f>
        <v>1017.44</v>
      </c>
      <c r="C572" s="70">
        <f>'март (3 цк)'!C685</f>
        <v>1037.71</v>
      </c>
      <c r="D572" s="70">
        <f>'март (3 цк)'!D685</f>
        <v>1031.5899999999999</v>
      </c>
      <c r="E572" s="70">
        <f>'март (3 цк)'!E685</f>
        <v>1053.3</v>
      </c>
      <c r="F572" s="70">
        <f>'март (3 цк)'!F685</f>
        <v>1051.02</v>
      </c>
      <c r="G572" s="70">
        <f>'март (3 цк)'!G685</f>
        <v>1052</v>
      </c>
      <c r="H572" s="70">
        <f>'март (3 цк)'!H685</f>
        <v>1170.1199999999999</v>
      </c>
      <c r="I572" s="70">
        <f>'март (3 цк)'!I685</f>
        <v>1038.0899999999999</v>
      </c>
      <c r="J572" s="70">
        <f>'март (3 цк)'!J685</f>
        <v>1040.04</v>
      </c>
      <c r="K572" s="70">
        <f>'март (3 цк)'!K685</f>
        <v>1034.72</v>
      </c>
      <c r="L572" s="70">
        <f>'март (3 цк)'!L685</f>
        <v>1036.52</v>
      </c>
      <c r="M572" s="70">
        <f>'март (3 цк)'!M685</f>
        <v>1048.48</v>
      </c>
      <c r="N572" s="70">
        <f>'март (3 цк)'!N685</f>
        <v>1052.78</v>
      </c>
      <c r="O572" s="70">
        <f>'март (3 цк)'!O685</f>
        <v>1021.4</v>
      </c>
      <c r="P572" s="70">
        <f>'март (3 цк)'!P685</f>
        <v>1048.68</v>
      </c>
      <c r="Q572" s="70">
        <f>'март (3 цк)'!Q685</f>
        <v>1051.71</v>
      </c>
      <c r="R572" s="70">
        <f>'март (3 цк)'!R685</f>
        <v>1050.8800000000001</v>
      </c>
      <c r="S572" s="70">
        <f>'март (3 цк)'!S685</f>
        <v>1090.26</v>
      </c>
      <c r="T572" s="70">
        <f>'март (3 цк)'!T685</f>
        <v>1053.8900000000001</v>
      </c>
      <c r="U572" s="70">
        <f>'март (3 цк)'!U685</f>
        <v>1026.1099999999999</v>
      </c>
      <c r="V572" s="70">
        <f>'март (3 цк)'!V685</f>
        <v>1015.8</v>
      </c>
      <c r="W572" s="70">
        <f>'март (3 цк)'!W685</f>
        <v>1013.69</v>
      </c>
      <c r="X572" s="70">
        <f>'март (3 цк)'!X685</f>
        <v>1007.98</v>
      </c>
      <c r="Y572" s="70">
        <f>'март (3 цк)'!Y685</f>
        <v>1001.18</v>
      </c>
    </row>
    <row r="573" spans="1:25" s="62" customFormat="1" ht="18.75" hidden="1" customHeight="1" outlineLevel="1" x14ac:dyDescent="0.2">
      <c r="A573" s="57" t="s">
        <v>9</v>
      </c>
      <c r="B573" s="76">
        <v>177.32</v>
      </c>
      <c r="C573" s="74">
        <v>177.32</v>
      </c>
      <c r="D573" s="74">
        <v>177.32</v>
      </c>
      <c r="E573" s="74">
        <v>177.32</v>
      </c>
      <c r="F573" s="74">
        <v>177.32</v>
      </c>
      <c r="G573" s="74">
        <v>177.32</v>
      </c>
      <c r="H573" s="74">
        <v>177.32</v>
      </c>
      <c r="I573" s="74">
        <v>177.32</v>
      </c>
      <c r="J573" s="74">
        <v>177.32</v>
      </c>
      <c r="K573" s="74">
        <v>177.32</v>
      </c>
      <c r="L573" s="74">
        <v>177.32</v>
      </c>
      <c r="M573" s="74">
        <v>177.32</v>
      </c>
      <c r="N573" s="74">
        <v>177.32</v>
      </c>
      <c r="O573" s="74">
        <v>177.32</v>
      </c>
      <c r="P573" s="74">
        <v>177.32</v>
      </c>
      <c r="Q573" s="74">
        <v>177.32</v>
      </c>
      <c r="R573" s="74">
        <v>177.32</v>
      </c>
      <c r="S573" s="74">
        <v>177.32</v>
      </c>
      <c r="T573" s="74">
        <v>177.32</v>
      </c>
      <c r="U573" s="74">
        <v>177.32</v>
      </c>
      <c r="V573" s="74">
        <v>177.32</v>
      </c>
      <c r="W573" s="74">
        <v>177.32</v>
      </c>
      <c r="X573" s="74">
        <v>177.32</v>
      </c>
      <c r="Y573" s="81">
        <v>177.32</v>
      </c>
    </row>
    <row r="574" spans="1:25" s="62" customFormat="1" ht="18.75" hidden="1" customHeight="1" outlineLevel="1" x14ac:dyDescent="0.2">
      <c r="A574" s="58" t="s">
        <v>10</v>
      </c>
      <c r="B574" s="76">
        <v>0</v>
      </c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81"/>
    </row>
    <row r="575" spans="1:25" s="62" customFormat="1" ht="18.75" hidden="1" customHeight="1" outlineLevel="1" thickBot="1" x14ac:dyDescent="0.25">
      <c r="A575" s="147" t="s">
        <v>11</v>
      </c>
      <c r="B575" s="77">
        <v>2.496</v>
      </c>
      <c r="C575" s="75">
        <v>2.496</v>
      </c>
      <c r="D575" s="75">
        <v>2.496</v>
      </c>
      <c r="E575" s="75">
        <v>2.496</v>
      </c>
      <c r="F575" s="75">
        <v>2.496</v>
      </c>
      <c r="G575" s="75">
        <v>2.496</v>
      </c>
      <c r="H575" s="75">
        <v>2.496</v>
      </c>
      <c r="I575" s="75">
        <v>2.496</v>
      </c>
      <c r="J575" s="75">
        <v>2.496</v>
      </c>
      <c r="K575" s="75">
        <v>2.496</v>
      </c>
      <c r="L575" s="75">
        <v>2.496</v>
      </c>
      <c r="M575" s="75">
        <v>2.496</v>
      </c>
      <c r="N575" s="75">
        <v>2.496</v>
      </c>
      <c r="O575" s="75">
        <v>2.496</v>
      </c>
      <c r="P575" s="75">
        <v>2.496</v>
      </c>
      <c r="Q575" s="75">
        <v>2.496</v>
      </c>
      <c r="R575" s="75">
        <v>2.496</v>
      </c>
      <c r="S575" s="75">
        <v>2.496</v>
      </c>
      <c r="T575" s="75">
        <v>2.496</v>
      </c>
      <c r="U575" s="75">
        <v>2.496</v>
      </c>
      <c r="V575" s="75">
        <v>2.496</v>
      </c>
      <c r="W575" s="75">
        <v>2.496</v>
      </c>
      <c r="X575" s="75">
        <v>2.496</v>
      </c>
      <c r="Y575" s="82">
        <v>2.496</v>
      </c>
    </row>
    <row r="576" spans="1:25" s="62" customFormat="1" ht="18.75" customHeight="1" collapsed="1" thickBot="1" x14ac:dyDescent="0.25">
      <c r="A576" s="112">
        <v>12</v>
      </c>
      <c r="B576" s="101">
        <f t="shared" ref="B576:Y576" si="135">SUM(B577:B580)</f>
        <v>1155.6960000000001</v>
      </c>
      <c r="C576" s="102">
        <f t="shared" si="135"/>
        <v>1153.1860000000001</v>
      </c>
      <c r="D576" s="102">
        <f t="shared" si="135"/>
        <v>1158.046</v>
      </c>
      <c r="E576" s="103">
        <f t="shared" si="135"/>
        <v>1168.6460000000002</v>
      </c>
      <c r="F576" s="103">
        <f t="shared" si="135"/>
        <v>1157.116</v>
      </c>
      <c r="G576" s="103">
        <f t="shared" si="135"/>
        <v>1230.1759999999999</v>
      </c>
      <c r="H576" s="103">
        <f t="shared" si="135"/>
        <v>1263.1659999999999</v>
      </c>
      <c r="I576" s="103">
        <f t="shared" si="135"/>
        <v>1157.9360000000001</v>
      </c>
      <c r="J576" s="103">
        <f t="shared" si="135"/>
        <v>1189.7760000000001</v>
      </c>
      <c r="K576" s="104">
        <f t="shared" si="135"/>
        <v>1180.9860000000001</v>
      </c>
      <c r="L576" s="103">
        <f t="shared" si="135"/>
        <v>1197.796</v>
      </c>
      <c r="M576" s="105">
        <f t="shared" si="135"/>
        <v>1211.9560000000001</v>
      </c>
      <c r="N576" s="104">
        <f t="shared" si="135"/>
        <v>1157.4160000000002</v>
      </c>
      <c r="O576" s="103">
        <f t="shared" si="135"/>
        <v>1156.2760000000001</v>
      </c>
      <c r="P576" s="105">
        <f t="shared" si="135"/>
        <v>1173.376</v>
      </c>
      <c r="Q576" s="106">
        <f t="shared" si="135"/>
        <v>1212.9560000000001</v>
      </c>
      <c r="R576" s="103">
        <f t="shared" si="135"/>
        <v>1257.876</v>
      </c>
      <c r="S576" s="106">
        <f t="shared" si="135"/>
        <v>1176.1660000000002</v>
      </c>
      <c r="T576" s="103">
        <f t="shared" si="135"/>
        <v>1138.806</v>
      </c>
      <c r="U576" s="102">
        <f t="shared" si="135"/>
        <v>1126.7160000000001</v>
      </c>
      <c r="V576" s="102">
        <f t="shared" si="135"/>
        <v>1136.806</v>
      </c>
      <c r="W576" s="102">
        <f t="shared" si="135"/>
        <v>1135.106</v>
      </c>
      <c r="X576" s="102">
        <f t="shared" si="135"/>
        <v>1138.1760000000002</v>
      </c>
      <c r="Y576" s="107">
        <f t="shared" si="135"/>
        <v>1147.336</v>
      </c>
    </row>
    <row r="577" spans="1:25" s="62" customFormat="1" ht="18.75" hidden="1" customHeight="1" outlineLevel="1" x14ac:dyDescent="0.2">
      <c r="A577" s="56" t="s">
        <v>8</v>
      </c>
      <c r="B577" s="70">
        <f>'март (3 цк)'!B689</f>
        <v>975.88</v>
      </c>
      <c r="C577" s="70">
        <f>'март (3 цк)'!C689</f>
        <v>973.37</v>
      </c>
      <c r="D577" s="70">
        <f>'март (3 цк)'!D689</f>
        <v>978.23</v>
      </c>
      <c r="E577" s="70">
        <f>'март (3 цк)'!E689</f>
        <v>988.83</v>
      </c>
      <c r="F577" s="70">
        <f>'март (3 цк)'!F689</f>
        <v>977.3</v>
      </c>
      <c r="G577" s="70">
        <f>'март (3 цк)'!G689</f>
        <v>1050.3599999999999</v>
      </c>
      <c r="H577" s="70">
        <f>'март (3 цк)'!H689</f>
        <v>1083.3499999999999</v>
      </c>
      <c r="I577" s="70">
        <f>'март (3 цк)'!I689</f>
        <v>978.12</v>
      </c>
      <c r="J577" s="70">
        <f>'март (3 цк)'!J689</f>
        <v>1009.96</v>
      </c>
      <c r="K577" s="70">
        <f>'март (3 цк)'!K689</f>
        <v>1001.17</v>
      </c>
      <c r="L577" s="70">
        <f>'март (3 цк)'!L689</f>
        <v>1017.98</v>
      </c>
      <c r="M577" s="70">
        <f>'март (3 цк)'!M689</f>
        <v>1032.1400000000001</v>
      </c>
      <c r="N577" s="70">
        <f>'март (3 цк)'!N689</f>
        <v>977.6</v>
      </c>
      <c r="O577" s="70">
        <f>'март (3 цк)'!O689</f>
        <v>976.46</v>
      </c>
      <c r="P577" s="70">
        <f>'март (3 цк)'!P689</f>
        <v>993.56</v>
      </c>
      <c r="Q577" s="70">
        <f>'март (3 цк)'!Q689</f>
        <v>1033.1400000000001</v>
      </c>
      <c r="R577" s="70">
        <f>'март (3 цк)'!R689</f>
        <v>1078.06</v>
      </c>
      <c r="S577" s="70">
        <f>'март (3 цк)'!S689</f>
        <v>996.35</v>
      </c>
      <c r="T577" s="70">
        <f>'март (3 цк)'!T689</f>
        <v>958.99</v>
      </c>
      <c r="U577" s="70">
        <f>'март (3 цк)'!U689</f>
        <v>946.9</v>
      </c>
      <c r="V577" s="70">
        <f>'март (3 цк)'!V689</f>
        <v>956.99</v>
      </c>
      <c r="W577" s="70">
        <f>'март (3 цк)'!W689</f>
        <v>955.29</v>
      </c>
      <c r="X577" s="70">
        <f>'март (3 цк)'!X689</f>
        <v>958.36</v>
      </c>
      <c r="Y577" s="70">
        <f>'март (3 цк)'!Y689</f>
        <v>967.52</v>
      </c>
    </row>
    <row r="578" spans="1:25" s="62" customFormat="1" ht="18.75" hidden="1" customHeight="1" outlineLevel="1" x14ac:dyDescent="0.2">
      <c r="A578" s="57" t="s">
        <v>9</v>
      </c>
      <c r="B578" s="76">
        <v>177.32</v>
      </c>
      <c r="C578" s="74">
        <v>177.32</v>
      </c>
      <c r="D578" s="74">
        <v>177.32</v>
      </c>
      <c r="E578" s="74">
        <v>177.32</v>
      </c>
      <c r="F578" s="74">
        <v>177.32</v>
      </c>
      <c r="G578" s="74">
        <v>177.32</v>
      </c>
      <c r="H578" s="74">
        <v>177.32</v>
      </c>
      <c r="I578" s="74">
        <v>177.32</v>
      </c>
      <c r="J578" s="74">
        <v>177.32</v>
      </c>
      <c r="K578" s="74">
        <v>177.32</v>
      </c>
      <c r="L578" s="74">
        <v>177.32</v>
      </c>
      <c r="M578" s="74">
        <v>177.32</v>
      </c>
      <c r="N578" s="74">
        <v>177.32</v>
      </c>
      <c r="O578" s="74">
        <v>177.32</v>
      </c>
      <c r="P578" s="74">
        <v>177.32</v>
      </c>
      <c r="Q578" s="74">
        <v>177.32</v>
      </c>
      <c r="R578" s="74">
        <v>177.32</v>
      </c>
      <c r="S578" s="74">
        <v>177.32</v>
      </c>
      <c r="T578" s="74">
        <v>177.32</v>
      </c>
      <c r="U578" s="74">
        <v>177.32</v>
      </c>
      <c r="V578" s="74">
        <v>177.32</v>
      </c>
      <c r="W578" s="74">
        <v>177.32</v>
      </c>
      <c r="X578" s="74">
        <v>177.32</v>
      </c>
      <c r="Y578" s="81">
        <v>177.32</v>
      </c>
    </row>
    <row r="579" spans="1:25" s="62" customFormat="1" ht="18.75" hidden="1" customHeight="1" outlineLevel="1" x14ac:dyDescent="0.2">
      <c r="A579" s="58" t="s">
        <v>10</v>
      </c>
      <c r="B579" s="76">
        <v>0</v>
      </c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81"/>
    </row>
    <row r="580" spans="1:25" s="62" customFormat="1" ht="18.75" hidden="1" customHeight="1" outlineLevel="1" thickBot="1" x14ac:dyDescent="0.25">
      <c r="A580" s="147" t="s">
        <v>11</v>
      </c>
      <c r="B580" s="77">
        <v>2.496</v>
      </c>
      <c r="C580" s="75">
        <v>2.496</v>
      </c>
      <c r="D580" s="75">
        <v>2.496</v>
      </c>
      <c r="E580" s="75">
        <v>2.496</v>
      </c>
      <c r="F580" s="75">
        <v>2.496</v>
      </c>
      <c r="G580" s="75">
        <v>2.496</v>
      </c>
      <c r="H580" s="75">
        <v>2.496</v>
      </c>
      <c r="I580" s="75">
        <v>2.496</v>
      </c>
      <c r="J580" s="75">
        <v>2.496</v>
      </c>
      <c r="K580" s="75">
        <v>2.496</v>
      </c>
      <c r="L580" s="75">
        <v>2.496</v>
      </c>
      <c r="M580" s="75">
        <v>2.496</v>
      </c>
      <c r="N580" s="75">
        <v>2.496</v>
      </c>
      <c r="O580" s="75">
        <v>2.496</v>
      </c>
      <c r="P580" s="75">
        <v>2.496</v>
      </c>
      <c r="Q580" s="75">
        <v>2.496</v>
      </c>
      <c r="R580" s="75">
        <v>2.496</v>
      </c>
      <c r="S580" s="75">
        <v>2.496</v>
      </c>
      <c r="T580" s="75">
        <v>2.496</v>
      </c>
      <c r="U580" s="75">
        <v>2.496</v>
      </c>
      <c r="V580" s="75">
        <v>2.496</v>
      </c>
      <c r="W580" s="75">
        <v>2.496</v>
      </c>
      <c r="X580" s="75">
        <v>2.496</v>
      </c>
      <c r="Y580" s="82">
        <v>2.496</v>
      </c>
    </row>
    <row r="581" spans="1:25" s="62" customFormat="1" ht="18.75" customHeight="1" collapsed="1" thickBot="1" x14ac:dyDescent="0.25">
      <c r="A581" s="109">
        <v>13</v>
      </c>
      <c r="B581" s="101">
        <f t="shared" ref="B581:Y581" si="136">SUM(B582:B585)</f>
        <v>1193.2860000000001</v>
      </c>
      <c r="C581" s="102">
        <f t="shared" si="136"/>
        <v>1207.556</v>
      </c>
      <c r="D581" s="102">
        <f t="shared" si="136"/>
        <v>1200.6360000000002</v>
      </c>
      <c r="E581" s="103">
        <f t="shared" si="136"/>
        <v>1222.346</v>
      </c>
      <c r="F581" s="103">
        <f t="shared" si="136"/>
        <v>1214.326</v>
      </c>
      <c r="G581" s="103">
        <f t="shared" si="136"/>
        <v>1202.4760000000001</v>
      </c>
      <c r="H581" s="103">
        <f t="shared" si="136"/>
        <v>1211.566</v>
      </c>
      <c r="I581" s="103">
        <f t="shared" si="136"/>
        <v>1197.9960000000001</v>
      </c>
      <c r="J581" s="103">
        <f t="shared" si="136"/>
        <v>1180.6460000000002</v>
      </c>
      <c r="K581" s="104">
        <f t="shared" si="136"/>
        <v>1199.336</v>
      </c>
      <c r="L581" s="103">
        <f t="shared" si="136"/>
        <v>1202.546</v>
      </c>
      <c r="M581" s="105">
        <f t="shared" si="136"/>
        <v>1203.896</v>
      </c>
      <c r="N581" s="104">
        <f t="shared" si="136"/>
        <v>1189.376</v>
      </c>
      <c r="O581" s="103">
        <f t="shared" si="136"/>
        <v>1191.4660000000001</v>
      </c>
      <c r="P581" s="105">
        <f t="shared" si="136"/>
        <v>1191.4160000000002</v>
      </c>
      <c r="Q581" s="106">
        <f t="shared" si="136"/>
        <v>1215.0060000000001</v>
      </c>
      <c r="R581" s="103">
        <f t="shared" si="136"/>
        <v>1215.7160000000001</v>
      </c>
      <c r="S581" s="106">
        <f t="shared" si="136"/>
        <v>1208.336</v>
      </c>
      <c r="T581" s="103">
        <f t="shared" si="136"/>
        <v>1206.7060000000001</v>
      </c>
      <c r="U581" s="102">
        <f t="shared" si="136"/>
        <v>1202.376</v>
      </c>
      <c r="V581" s="102">
        <f t="shared" si="136"/>
        <v>1169.336</v>
      </c>
      <c r="W581" s="102">
        <f t="shared" si="136"/>
        <v>1189.5160000000001</v>
      </c>
      <c r="X581" s="102">
        <f t="shared" si="136"/>
        <v>1186.7360000000001</v>
      </c>
      <c r="Y581" s="107">
        <f t="shared" si="136"/>
        <v>1173.046</v>
      </c>
    </row>
    <row r="582" spans="1:25" s="62" customFormat="1" ht="18.75" hidden="1" customHeight="1" outlineLevel="1" x14ac:dyDescent="0.2">
      <c r="A582" s="56" t="s">
        <v>8</v>
      </c>
      <c r="B582" s="70">
        <f>'март (3 цк)'!B693</f>
        <v>1013.47</v>
      </c>
      <c r="C582" s="70">
        <f>'март (3 цк)'!C693</f>
        <v>1027.74</v>
      </c>
      <c r="D582" s="70">
        <f>'март (3 цк)'!D693</f>
        <v>1020.82</v>
      </c>
      <c r="E582" s="70">
        <f>'март (3 цк)'!E693</f>
        <v>1042.53</v>
      </c>
      <c r="F582" s="70">
        <f>'март (3 цк)'!F693</f>
        <v>1034.51</v>
      </c>
      <c r="G582" s="70">
        <f>'март (3 цк)'!G693</f>
        <v>1022.66</v>
      </c>
      <c r="H582" s="70">
        <f>'март (3 цк)'!H693</f>
        <v>1031.75</v>
      </c>
      <c r="I582" s="70">
        <f>'март (3 цк)'!I693</f>
        <v>1018.18</v>
      </c>
      <c r="J582" s="70">
        <f>'март (3 цк)'!J693</f>
        <v>1000.83</v>
      </c>
      <c r="K582" s="70">
        <f>'март (3 цк)'!K693</f>
        <v>1019.52</v>
      </c>
      <c r="L582" s="70">
        <f>'март (3 цк)'!L693</f>
        <v>1022.73</v>
      </c>
      <c r="M582" s="70">
        <f>'март (3 цк)'!M693</f>
        <v>1024.08</v>
      </c>
      <c r="N582" s="70">
        <f>'март (3 цк)'!N693</f>
        <v>1009.56</v>
      </c>
      <c r="O582" s="70">
        <f>'март (3 цк)'!O693</f>
        <v>1011.65</v>
      </c>
      <c r="P582" s="70">
        <f>'март (3 цк)'!P693</f>
        <v>1011.6</v>
      </c>
      <c r="Q582" s="70">
        <f>'март (3 цк)'!Q693</f>
        <v>1035.19</v>
      </c>
      <c r="R582" s="70">
        <f>'март (3 цк)'!R693</f>
        <v>1035.9000000000001</v>
      </c>
      <c r="S582" s="70">
        <f>'март (3 цк)'!S693</f>
        <v>1028.52</v>
      </c>
      <c r="T582" s="70">
        <f>'март (3 цк)'!T693</f>
        <v>1026.8900000000001</v>
      </c>
      <c r="U582" s="70">
        <f>'март (3 цк)'!U693</f>
        <v>1022.56</v>
      </c>
      <c r="V582" s="70">
        <f>'март (3 цк)'!V693</f>
        <v>989.52</v>
      </c>
      <c r="W582" s="70">
        <f>'март (3 цк)'!W693</f>
        <v>1009.7</v>
      </c>
      <c r="X582" s="70">
        <f>'март (3 цк)'!X693</f>
        <v>1006.92</v>
      </c>
      <c r="Y582" s="70">
        <f>'март (3 цк)'!Y693</f>
        <v>993.23</v>
      </c>
    </row>
    <row r="583" spans="1:25" s="62" customFormat="1" ht="18.75" hidden="1" customHeight="1" outlineLevel="1" x14ac:dyDescent="0.2">
      <c r="A583" s="57" t="s">
        <v>9</v>
      </c>
      <c r="B583" s="76">
        <v>177.32</v>
      </c>
      <c r="C583" s="74">
        <v>177.32</v>
      </c>
      <c r="D583" s="74">
        <v>177.32</v>
      </c>
      <c r="E583" s="74">
        <v>177.32</v>
      </c>
      <c r="F583" s="74">
        <v>177.32</v>
      </c>
      <c r="G583" s="74">
        <v>177.32</v>
      </c>
      <c r="H583" s="74">
        <v>177.32</v>
      </c>
      <c r="I583" s="74">
        <v>177.32</v>
      </c>
      <c r="J583" s="74">
        <v>177.32</v>
      </c>
      <c r="K583" s="74">
        <v>177.32</v>
      </c>
      <c r="L583" s="74">
        <v>177.32</v>
      </c>
      <c r="M583" s="74">
        <v>177.32</v>
      </c>
      <c r="N583" s="74">
        <v>177.32</v>
      </c>
      <c r="O583" s="74">
        <v>177.32</v>
      </c>
      <c r="P583" s="74">
        <v>177.32</v>
      </c>
      <c r="Q583" s="74">
        <v>177.32</v>
      </c>
      <c r="R583" s="74">
        <v>177.32</v>
      </c>
      <c r="S583" s="74">
        <v>177.32</v>
      </c>
      <c r="T583" s="74">
        <v>177.32</v>
      </c>
      <c r="U583" s="74">
        <v>177.32</v>
      </c>
      <c r="V583" s="74">
        <v>177.32</v>
      </c>
      <c r="W583" s="74">
        <v>177.32</v>
      </c>
      <c r="X583" s="74">
        <v>177.32</v>
      </c>
      <c r="Y583" s="81">
        <v>177.32</v>
      </c>
    </row>
    <row r="584" spans="1:25" s="62" customFormat="1" ht="18.75" hidden="1" customHeight="1" outlineLevel="1" x14ac:dyDescent="0.2">
      <c r="A584" s="58" t="s">
        <v>10</v>
      </c>
      <c r="B584" s="76">
        <v>0</v>
      </c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81"/>
    </row>
    <row r="585" spans="1:25" s="62" customFormat="1" ht="18.75" hidden="1" customHeight="1" outlineLevel="1" thickBot="1" x14ac:dyDescent="0.25">
      <c r="A585" s="147" t="s">
        <v>11</v>
      </c>
      <c r="B585" s="77">
        <v>2.496</v>
      </c>
      <c r="C585" s="75">
        <v>2.496</v>
      </c>
      <c r="D585" s="75">
        <v>2.496</v>
      </c>
      <c r="E585" s="75">
        <v>2.496</v>
      </c>
      <c r="F585" s="75">
        <v>2.496</v>
      </c>
      <c r="G585" s="75">
        <v>2.496</v>
      </c>
      <c r="H585" s="75">
        <v>2.496</v>
      </c>
      <c r="I585" s="75">
        <v>2.496</v>
      </c>
      <c r="J585" s="75">
        <v>2.496</v>
      </c>
      <c r="K585" s="75">
        <v>2.496</v>
      </c>
      <c r="L585" s="75">
        <v>2.496</v>
      </c>
      <c r="M585" s="75">
        <v>2.496</v>
      </c>
      <c r="N585" s="75">
        <v>2.496</v>
      </c>
      <c r="O585" s="75">
        <v>2.496</v>
      </c>
      <c r="P585" s="75">
        <v>2.496</v>
      </c>
      <c r="Q585" s="75">
        <v>2.496</v>
      </c>
      <c r="R585" s="75">
        <v>2.496</v>
      </c>
      <c r="S585" s="75">
        <v>2.496</v>
      </c>
      <c r="T585" s="75">
        <v>2.496</v>
      </c>
      <c r="U585" s="75">
        <v>2.496</v>
      </c>
      <c r="V585" s="75">
        <v>2.496</v>
      </c>
      <c r="W585" s="75">
        <v>2.496</v>
      </c>
      <c r="X585" s="75">
        <v>2.496</v>
      </c>
      <c r="Y585" s="82">
        <v>2.496</v>
      </c>
    </row>
    <row r="586" spans="1:25" s="62" customFormat="1" ht="18.75" customHeight="1" collapsed="1" thickBot="1" x14ac:dyDescent="0.25">
      <c r="A586" s="112">
        <v>14</v>
      </c>
      <c r="B586" s="101">
        <f t="shared" ref="B586:Y586" si="137">SUM(B587:B590)</f>
        <v>1122.6760000000002</v>
      </c>
      <c r="C586" s="102">
        <f t="shared" si="137"/>
        <v>1122.2260000000001</v>
      </c>
      <c r="D586" s="102">
        <f t="shared" si="137"/>
        <v>1137.9960000000001</v>
      </c>
      <c r="E586" s="103">
        <f t="shared" si="137"/>
        <v>1134.2360000000001</v>
      </c>
      <c r="F586" s="103">
        <f t="shared" si="137"/>
        <v>1143.346</v>
      </c>
      <c r="G586" s="103">
        <f t="shared" si="137"/>
        <v>1138.376</v>
      </c>
      <c r="H586" s="103">
        <f t="shared" si="137"/>
        <v>1145.6460000000002</v>
      </c>
      <c r="I586" s="103">
        <f t="shared" si="137"/>
        <v>1131.7260000000001</v>
      </c>
      <c r="J586" s="103">
        <f t="shared" si="137"/>
        <v>1130.4760000000001</v>
      </c>
      <c r="K586" s="104">
        <f t="shared" si="137"/>
        <v>1120.126</v>
      </c>
      <c r="L586" s="103">
        <f t="shared" si="137"/>
        <v>1107.9060000000002</v>
      </c>
      <c r="M586" s="105">
        <f t="shared" si="137"/>
        <v>1108.596</v>
      </c>
      <c r="N586" s="104">
        <f t="shared" si="137"/>
        <v>179.816</v>
      </c>
      <c r="O586" s="103">
        <f t="shared" si="137"/>
        <v>1104.1460000000002</v>
      </c>
      <c r="P586" s="105">
        <f t="shared" si="137"/>
        <v>1131.7260000000001</v>
      </c>
      <c r="Q586" s="106">
        <f t="shared" si="137"/>
        <v>1134.2660000000001</v>
      </c>
      <c r="R586" s="103">
        <f t="shared" si="137"/>
        <v>1153.7260000000001</v>
      </c>
      <c r="S586" s="106">
        <f t="shared" si="137"/>
        <v>1153.6860000000001</v>
      </c>
      <c r="T586" s="103">
        <f t="shared" si="137"/>
        <v>1216.556</v>
      </c>
      <c r="U586" s="102">
        <f t="shared" si="137"/>
        <v>1119.2060000000001</v>
      </c>
      <c r="V586" s="102">
        <f t="shared" si="137"/>
        <v>1127.1860000000001</v>
      </c>
      <c r="W586" s="102">
        <f t="shared" si="137"/>
        <v>1119.4460000000001</v>
      </c>
      <c r="X586" s="102">
        <f t="shared" si="137"/>
        <v>1113.866</v>
      </c>
      <c r="Y586" s="107">
        <f t="shared" si="137"/>
        <v>1111.556</v>
      </c>
    </row>
    <row r="587" spans="1:25" s="62" customFormat="1" ht="18.75" hidden="1" customHeight="1" outlineLevel="1" x14ac:dyDescent="0.2">
      <c r="A587" s="56" t="s">
        <v>8</v>
      </c>
      <c r="B587" s="70">
        <f>'март (3 цк)'!B697</f>
        <v>942.86</v>
      </c>
      <c r="C587" s="70">
        <f>'март (3 цк)'!C697</f>
        <v>942.41</v>
      </c>
      <c r="D587" s="70">
        <f>'март (3 цк)'!D697</f>
        <v>958.18</v>
      </c>
      <c r="E587" s="70">
        <f>'март (3 цк)'!E697</f>
        <v>954.42</v>
      </c>
      <c r="F587" s="70">
        <f>'март (3 цк)'!F697</f>
        <v>963.53</v>
      </c>
      <c r="G587" s="70">
        <f>'март (3 цк)'!G697</f>
        <v>958.56</v>
      </c>
      <c r="H587" s="70">
        <f>'март (3 цк)'!H697</f>
        <v>965.83</v>
      </c>
      <c r="I587" s="70">
        <f>'март (3 цк)'!I697</f>
        <v>951.91</v>
      </c>
      <c r="J587" s="70">
        <f>'март (3 цк)'!J697</f>
        <v>950.66</v>
      </c>
      <c r="K587" s="70">
        <f>'март (3 цк)'!K697</f>
        <v>940.31</v>
      </c>
      <c r="L587" s="70">
        <f>'март (3 цк)'!L697</f>
        <v>928.09</v>
      </c>
      <c r="M587" s="70">
        <f>'март (3 цк)'!M697</f>
        <v>928.78</v>
      </c>
      <c r="N587" s="70" t="str">
        <f>'март (3 цк)'!N697</f>
        <v>931</v>
      </c>
      <c r="O587" s="70">
        <f>'март (3 цк)'!O697</f>
        <v>924.33</v>
      </c>
      <c r="P587" s="70">
        <f>'март (3 цк)'!P697</f>
        <v>951.91</v>
      </c>
      <c r="Q587" s="70">
        <f>'март (3 цк)'!Q697</f>
        <v>954.45</v>
      </c>
      <c r="R587" s="70">
        <f>'март (3 цк)'!R697</f>
        <v>973.91</v>
      </c>
      <c r="S587" s="70">
        <f>'март (3 цк)'!S697</f>
        <v>973.87</v>
      </c>
      <c r="T587" s="70">
        <f>'март (3 цк)'!T697</f>
        <v>1036.74</v>
      </c>
      <c r="U587" s="70">
        <f>'март (3 цк)'!U697</f>
        <v>939.39</v>
      </c>
      <c r="V587" s="70">
        <f>'март (3 цк)'!V697</f>
        <v>947.37</v>
      </c>
      <c r="W587" s="70">
        <f>'март (3 цк)'!W697</f>
        <v>939.63</v>
      </c>
      <c r="X587" s="70">
        <f>'март (3 цк)'!X697</f>
        <v>934.05</v>
      </c>
      <c r="Y587" s="70">
        <f>'март (3 цк)'!Y697</f>
        <v>931.74</v>
      </c>
    </row>
    <row r="588" spans="1:25" s="62" customFormat="1" ht="18.75" hidden="1" customHeight="1" outlineLevel="1" x14ac:dyDescent="0.2">
      <c r="A588" s="57" t="s">
        <v>9</v>
      </c>
      <c r="B588" s="76">
        <v>177.32</v>
      </c>
      <c r="C588" s="74">
        <v>177.32</v>
      </c>
      <c r="D588" s="74">
        <v>177.32</v>
      </c>
      <c r="E588" s="74">
        <v>177.32</v>
      </c>
      <c r="F588" s="74">
        <v>177.32</v>
      </c>
      <c r="G588" s="74">
        <v>177.32</v>
      </c>
      <c r="H588" s="74">
        <v>177.32</v>
      </c>
      <c r="I588" s="74">
        <v>177.32</v>
      </c>
      <c r="J588" s="74">
        <v>177.32</v>
      </c>
      <c r="K588" s="74">
        <v>177.32</v>
      </c>
      <c r="L588" s="74">
        <v>177.32</v>
      </c>
      <c r="M588" s="74">
        <v>177.32</v>
      </c>
      <c r="N588" s="74">
        <v>177.32</v>
      </c>
      <c r="O588" s="74">
        <v>177.32</v>
      </c>
      <c r="P588" s="74">
        <v>177.32</v>
      </c>
      <c r="Q588" s="74">
        <v>177.32</v>
      </c>
      <c r="R588" s="74">
        <v>177.32</v>
      </c>
      <c r="S588" s="74">
        <v>177.32</v>
      </c>
      <c r="T588" s="74">
        <v>177.32</v>
      </c>
      <c r="U588" s="74">
        <v>177.32</v>
      </c>
      <c r="V588" s="74">
        <v>177.32</v>
      </c>
      <c r="W588" s="74">
        <v>177.32</v>
      </c>
      <c r="X588" s="74">
        <v>177.32</v>
      </c>
      <c r="Y588" s="81">
        <v>177.32</v>
      </c>
    </row>
    <row r="589" spans="1:25" s="62" customFormat="1" ht="18.75" hidden="1" customHeight="1" outlineLevel="1" x14ac:dyDescent="0.2">
      <c r="A589" s="58" t="s">
        <v>10</v>
      </c>
      <c r="B589" s="76">
        <v>0</v>
      </c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81"/>
    </row>
    <row r="590" spans="1:25" s="62" customFormat="1" ht="18.75" hidden="1" customHeight="1" outlineLevel="1" thickBot="1" x14ac:dyDescent="0.25">
      <c r="A590" s="147" t="s">
        <v>11</v>
      </c>
      <c r="B590" s="77">
        <v>2.496</v>
      </c>
      <c r="C590" s="75">
        <v>2.496</v>
      </c>
      <c r="D590" s="75">
        <v>2.496</v>
      </c>
      <c r="E590" s="75">
        <v>2.496</v>
      </c>
      <c r="F590" s="75">
        <v>2.496</v>
      </c>
      <c r="G590" s="75">
        <v>2.496</v>
      </c>
      <c r="H590" s="75">
        <v>2.496</v>
      </c>
      <c r="I590" s="75">
        <v>2.496</v>
      </c>
      <c r="J590" s="75">
        <v>2.496</v>
      </c>
      <c r="K590" s="75">
        <v>2.496</v>
      </c>
      <c r="L590" s="75">
        <v>2.496</v>
      </c>
      <c r="M590" s="75">
        <v>2.496</v>
      </c>
      <c r="N590" s="75">
        <v>2.496</v>
      </c>
      <c r="O590" s="75">
        <v>2.496</v>
      </c>
      <c r="P590" s="75">
        <v>2.496</v>
      </c>
      <c r="Q590" s="75">
        <v>2.496</v>
      </c>
      <c r="R590" s="75">
        <v>2.496</v>
      </c>
      <c r="S590" s="75">
        <v>2.496</v>
      </c>
      <c r="T590" s="75">
        <v>2.496</v>
      </c>
      <c r="U590" s="75">
        <v>2.496</v>
      </c>
      <c r="V590" s="75">
        <v>2.496</v>
      </c>
      <c r="W590" s="75">
        <v>2.496</v>
      </c>
      <c r="X590" s="75">
        <v>2.496</v>
      </c>
      <c r="Y590" s="82">
        <v>2.496</v>
      </c>
    </row>
    <row r="591" spans="1:25" s="62" customFormat="1" ht="18.75" customHeight="1" collapsed="1" thickBot="1" x14ac:dyDescent="0.25">
      <c r="A591" s="109">
        <v>15</v>
      </c>
      <c r="B591" s="101">
        <f t="shared" ref="B591:Y591" si="138">SUM(B592:B595)</f>
        <v>1136.356</v>
      </c>
      <c r="C591" s="102">
        <f t="shared" si="138"/>
        <v>1133.1860000000001</v>
      </c>
      <c r="D591" s="102">
        <f t="shared" si="138"/>
        <v>1130.806</v>
      </c>
      <c r="E591" s="103">
        <f t="shared" si="138"/>
        <v>1154.9360000000001</v>
      </c>
      <c r="F591" s="103">
        <f t="shared" si="138"/>
        <v>1142.866</v>
      </c>
      <c r="G591" s="103">
        <f t="shared" si="138"/>
        <v>1148.356</v>
      </c>
      <c r="H591" s="103">
        <f t="shared" si="138"/>
        <v>1188.6560000000002</v>
      </c>
      <c r="I591" s="103">
        <f t="shared" si="138"/>
        <v>1151.4060000000002</v>
      </c>
      <c r="J591" s="103">
        <f t="shared" si="138"/>
        <v>1152.0260000000001</v>
      </c>
      <c r="K591" s="104">
        <f t="shared" si="138"/>
        <v>1144.2360000000001</v>
      </c>
      <c r="L591" s="103">
        <f t="shared" si="138"/>
        <v>1143.376</v>
      </c>
      <c r="M591" s="105">
        <f t="shared" si="138"/>
        <v>1148.2160000000001</v>
      </c>
      <c r="N591" s="104">
        <f t="shared" si="138"/>
        <v>1136.6960000000001</v>
      </c>
      <c r="O591" s="103">
        <f t="shared" si="138"/>
        <v>1129.046</v>
      </c>
      <c r="P591" s="105">
        <f t="shared" si="138"/>
        <v>1152.116</v>
      </c>
      <c r="Q591" s="106">
        <f t="shared" si="138"/>
        <v>1167.1460000000002</v>
      </c>
      <c r="R591" s="103">
        <f t="shared" si="138"/>
        <v>1164.596</v>
      </c>
      <c r="S591" s="106">
        <f t="shared" si="138"/>
        <v>1145.596</v>
      </c>
      <c r="T591" s="103">
        <f t="shared" si="138"/>
        <v>1138.6960000000001</v>
      </c>
      <c r="U591" s="102">
        <f t="shared" si="138"/>
        <v>1120.126</v>
      </c>
      <c r="V591" s="102">
        <f t="shared" si="138"/>
        <v>1104.4260000000002</v>
      </c>
      <c r="W591" s="102">
        <f t="shared" si="138"/>
        <v>1124.8860000000002</v>
      </c>
      <c r="X591" s="102">
        <f t="shared" si="138"/>
        <v>1128.586</v>
      </c>
      <c r="Y591" s="107">
        <f t="shared" si="138"/>
        <v>1123.8960000000002</v>
      </c>
    </row>
    <row r="592" spans="1:25" s="62" customFormat="1" ht="18.75" hidden="1" customHeight="1" outlineLevel="1" x14ac:dyDescent="0.2">
      <c r="A592" s="56" t="s">
        <v>8</v>
      </c>
      <c r="B592" s="70">
        <f>'март (3 цк)'!B701</f>
        <v>956.54</v>
      </c>
      <c r="C592" s="70">
        <f>'март (3 цк)'!C701</f>
        <v>953.37</v>
      </c>
      <c r="D592" s="70">
        <f>'март (3 цк)'!D701</f>
        <v>950.99</v>
      </c>
      <c r="E592" s="70">
        <f>'март (3 цк)'!E701</f>
        <v>975.12</v>
      </c>
      <c r="F592" s="70">
        <f>'март (3 цк)'!F701</f>
        <v>963.05</v>
      </c>
      <c r="G592" s="70">
        <f>'март (3 цк)'!G701</f>
        <v>968.54</v>
      </c>
      <c r="H592" s="70">
        <f>'март (3 цк)'!H701</f>
        <v>1008.84</v>
      </c>
      <c r="I592" s="70">
        <f>'март (3 цк)'!I701</f>
        <v>971.59</v>
      </c>
      <c r="J592" s="70">
        <f>'март (3 цк)'!J701</f>
        <v>972.21</v>
      </c>
      <c r="K592" s="70">
        <f>'март (3 цк)'!K701</f>
        <v>964.42</v>
      </c>
      <c r="L592" s="70">
        <f>'март (3 цк)'!L701</f>
        <v>963.56</v>
      </c>
      <c r="M592" s="70">
        <f>'март (3 цк)'!M701</f>
        <v>968.4</v>
      </c>
      <c r="N592" s="70">
        <f>'март (3 цк)'!N701</f>
        <v>956.88</v>
      </c>
      <c r="O592" s="70">
        <f>'март (3 цк)'!O701</f>
        <v>949.23</v>
      </c>
      <c r="P592" s="70">
        <f>'март (3 цк)'!P701</f>
        <v>972.3</v>
      </c>
      <c r="Q592" s="70">
        <f>'март (3 цк)'!Q701</f>
        <v>987.33</v>
      </c>
      <c r="R592" s="70">
        <f>'март (3 цк)'!R701</f>
        <v>984.78</v>
      </c>
      <c r="S592" s="70">
        <f>'март (3 цк)'!S701</f>
        <v>965.78</v>
      </c>
      <c r="T592" s="70">
        <f>'март (3 цк)'!T701</f>
        <v>958.88</v>
      </c>
      <c r="U592" s="70">
        <f>'март (3 цк)'!U701</f>
        <v>940.31</v>
      </c>
      <c r="V592" s="70">
        <f>'март (3 цк)'!V701</f>
        <v>924.61</v>
      </c>
      <c r="W592" s="70">
        <f>'март (3 цк)'!W701</f>
        <v>945.07</v>
      </c>
      <c r="X592" s="70">
        <f>'март (3 цк)'!X701</f>
        <v>948.77</v>
      </c>
      <c r="Y592" s="70">
        <f>'март (3 цк)'!Y701</f>
        <v>944.08</v>
      </c>
    </row>
    <row r="593" spans="1:25" s="62" customFormat="1" ht="18.75" hidden="1" customHeight="1" outlineLevel="1" x14ac:dyDescent="0.2">
      <c r="A593" s="57" t="s">
        <v>9</v>
      </c>
      <c r="B593" s="76">
        <v>177.32</v>
      </c>
      <c r="C593" s="74">
        <v>177.32</v>
      </c>
      <c r="D593" s="74">
        <v>177.32</v>
      </c>
      <c r="E593" s="74">
        <v>177.32</v>
      </c>
      <c r="F593" s="74">
        <v>177.32</v>
      </c>
      <c r="G593" s="74">
        <v>177.32</v>
      </c>
      <c r="H593" s="74">
        <v>177.32</v>
      </c>
      <c r="I593" s="74">
        <v>177.32</v>
      </c>
      <c r="J593" s="74">
        <v>177.32</v>
      </c>
      <c r="K593" s="74">
        <v>177.32</v>
      </c>
      <c r="L593" s="74">
        <v>177.32</v>
      </c>
      <c r="M593" s="74">
        <v>177.32</v>
      </c>
      <c r="N593" s="74">
        <v>177.32</v>
      </c>
      <c r="O593" s="74">
        <v>177.32</v>
      </c>
      <c r="P593" s="74">
        <v>177.32</v>
      </c>
      <c r="Q593" s="74">
        <v>177.32</v>
      </c>
      <c r="R593" s="74">
        <v>177.32</v>
      </c>
      <c r="S593" s="74">
        <v>177.32</v>
      </c>
      <c r="T593" s="74">
        <v>177.32</v>
      </c>
      <c r="U593" s="74">
        <v>177.32</v>
      </c>
      <c r="V593" s="74">
        <v>177.32</v>
      </c>
      <c r="W593" s="74">
        <v>177.32</v>
      </c>
      <c r="X593" s="74">
        <v>177.32</v>
      </c>
      <c r="Y593" s="81">
        <v>177.32</v>
      </c>
    </row>
    <row r="594" spans="1:25" s="62" customFormat="1" ht="18.75" hidden="1" customHeight="1" outlineLevel="1" x14ac:dyDescent="0.2">
      <c r="A594" s="58" t="s">
        <v>10</v>
      </c>
      <c r="B594" s="76">
        <v>0</v>
      </c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81"/>
    </row>
    <row r="595" spans="1:25" s="62" customFormat="1" ht="18.75" hidden="1" customHeight="1" outlineLevel="1" thickBot="1" x14ac:dyDescent="0.25">
      <c r="A595" s="147" t="s">
        <v>11</v>
      </c>
      <c r="B595" s="77">
        <v>2.496</v>
      </c>
      <c r="C595" s="75">
        <v>2.496</v>
      </c>
      <c r="D595" s="75">
        <v>2.496</v>
      </c>
      <c r="E595" s="75">
        <v>2.496</v>
      </c>
      <c r="F595" s="75">
        <v>2.496</v>
      </c>
      <c r="G595" s="75">
        <v>2.496</v>
      </c>
      <c r="H595" s="75">
        <v>2.496</v>
      </c>
      <c r="I595" s="75">
        <v>2.496</v>
      </c>
      <c r="J595" s="75">
        <v>2.496</v>
      </c>
      <c r="K595" s="75">
        <v>2.496</v>
      </c>
      <c r="L595" s="75">
        <v>2.496</v>
      </c>
      <c r="M595" s="75">
        <v>2.496</v>
      </c>
      <c r="N595" s="75">
        <v>2.496</v>
      </c>
      <c r="O595" s="75">
        <v>2.496</v>
      </c>
      <c r="P595" s="75">
        <v>2.496</v>
      </c>
      <c r="Q595" s="75">
        <v>2.496</v>
      </c>
      <c r="R595" s="75">
        <v>2.496</v>
      </c>
      <c r="S595" s="75">
        <v>2.496</v>
      </c>
      <c r="T595" s="75">
        <v>2.496</v>
      </c>
      <c r="U595" s="75">
        <v>2.496</v>
      </c>
      <c r="V595" s="75">
        <v>2.496</v>
      </c>
      <c r="W595" s="75">
        <v>2.496</v>
      </c>
      <c r="X595" s="75">
        <v>2.496</v>
      </c>
      <c r="Y595" s="82">
        <v>2.496</v>
      </c>
    </row>
    <row r="596" spans="1:25" s="62" customFormat="1" ht="18.75" customHeight="1" collapsed="1" thickBot="1" x14ac:dyDescent="0.25">
      <c r="A596" s="112">
        <v>16</v>
      </c>
      <c r="B596" s="101">
        <f t="shared" ref="B596:Y596" si="139">SUM(B597:B600)</f>
        <v>1209.636</v>
      </c>
      <c r="C596" s="102">
        <f t="shared" si="139"/>
        <v>1195.9260000000002</v>
      </c>
      <c r="D596" s="102">
        <f t="shared" si="139"/>
        <v>1187.1460000000002</v>
      </c>
      <c r="E596" s="103">
        <f t="shared" si="139"/>
        <v>1175.2060000000001</v>
      </c>
      <c r="F596" s="103">
        <f t="shared" si="139"/>
        <v>1232.4660000000001</v>
      </c>
      <c r="G596" s="103">
        <f t="shared" si="139"/>
        <v>1196.6560000000002</v>
      </c>
      <c r="H596" s="103">
        <f t="shared" si="139"/>
        <v>1180.1560000000002</v>
      </c>
      <c r="I596" s="103">
        <f t="shared" si="139"/>
        <v>1189.066</v>
      </c>
      <c r="J596" s="103">
        <f t="shared" si="139"/>
        <v>1207.7760000000001</v>
      </c>
      <c r="K596" s="104">
        <f t="shared" si="139"/>
        <v>1207.876</v>
      </c>
      <c r="L596" s="103">
        <f t="shared" si="139"/>
        <v>1212.586</v>
      </c>
      <c r="M596" s="105">
        <f t="shared" si="139"/>
        <v>1212.806</v>
      </c>
      <c r="N596" s="104">
        <f t="shared" si="139"/>
        <v>1182.4760000000001</v>
      </c>
      <c r="O596" s="103">
        <f t="shared" si="139"/>
        <v>1175.9360000000001</v>
      </c>
      <c r="P596" s="105">
        <f t="shared" si="139"/>
        <v>1225.1859999999999</v>
      </c>
      <c r="Q596" s="106">
        <f t="shared" si="139"/>
        <v>1255.066</v>
      </c>
      <c r="R596" s="103">
        <f t="shared" si="139"/>
        <v>1353.2760000000001</v>
      </c>
      <c r="S596" s="106">
        <f t="shared" si="139"/>
        <v>1294.146</v>
      </c>
      <c r="T596" s="103">
        <f t="shared" si="139"/>
        <v>1268.6759999999999</v>
      </c>
      <c r="U596" s="102">
        <f t="shared" si="139"/>
        <v>1246.4259999999999</v>
      </c>
      <c r="V596" s="102">
        <f t="shared" si="139"/>
        <v>1196.6460000000002</v>
      </c>
      <c r="W596" s="102">
        <f t="shared" si="139"/>
        <v>1182.066</v>
      </c>
      <c r="X596" s="102">
        <f t="shared" si="139"/>
        <v>1193.0360000000001</v>
      </c>
      <c r="Y596" s="107">
        <f t="shared" si="139"/>
        <v>1211.816</v>
      </c>
    </row>
    <row r="597" spans="1:25" s="62" customFormat="1" ht="18.75" hidden="1" customHeight="1" outlineLevel="1" x14ac:dyDescent="0.2">
      <c r="A597" s="160" t="s">
        <v>8</v>
      </c>
      <c r="B597" s="70">
        <f>'март (3 цк)'!B705</f>
        <v>1029.82</v>
      </c>
      <c r="C597" s="70">
        <f>'март (3 цк)'!C705</f>
        <v>1016.11</v>
      </c>
      <c r="D597" s="70">
        <f>'март (3 цк)'!D705</f>
        <v>1007.33</v>
      </c>
      <c r="E597" s="70">
        <f>'март (3 цк)'!E705</f>
        <v>995.39</v>
      </c>
      <c r="F597" s="70">
        <f>'март (3 цк)'!F705</f>
        <v>1052.6500000000001</v>
      </c>
      <c r="G597" s="70">
        <f>'март (3 цк)'!G705</f>
        <v>1016.84</v>
      </c>
      <c r="H597" s="70">
        <f>'март (3 цк)'!H705</f>
        <v>1000.34</v>
      </c>
      <c r="I597" s="70">
        <f>'март (3 цк)'!I705</f>
        <v>1009.25</v>
      </c>
      <c r="J597" s="70">
        <f>'март (3 цк)'!J705</f>
        <v>1027.96</v>
      </c>
      <c r="K597" s="70">
        <f>'март (3 цк)'!K705</f>
        <v>1028.06</v>
      </c>
      <c r="L597" s="70">
        <f>'март (3 цк)'!L705</f>
        <v>1032.77</v>
      </c>
      <c r="M597" s="70">
        <f>'март (3 цк)'!M705</f>
        <v>1032.99</v>
      </c>
      <c r="N597" s="70">
        <f>'март (3 цк)'!N705</f>
        <v>1002.66</v>
      </c>
      <c r="O597" s="70">
        <f>'март (3 цк)'!O705</f>
        <v>996.12</v>
      </c>
      <c r="P597" s="70">
        <f>'март (3 цк)'!P705</f>
        <v>1045.3699999999999</v>
      </c>
      <c r="Q597" s="70">
        <f>'март (3 цк)'!Q705</f>
        <v>1075.25</v>
      </c>
      <c r="R597" s="70">
        <f>'март (3 цк)'!R705</f>
        <v>1173.46</v>
      </c>
      <c r="S597" s="70">
        <f>'март (3 цк)'!S705</f>
        <v>1114.33</v>
      </c>
      <c r="T597" s="70">
        <f>'март (3 цк)'!T705</f>
        <v>1088.8599999999999</v>
      </c>
      <c r="U597" s="70">
        <f>'март (3 цк)'!U705</f>
        <v>1066.6099999999999</v>
      </c>
      <c r="V597" s="70">
        <f>'март (3 цк)'!V705</f>
        <v>1016.83</v>
      </c>
      <c r="W597" s="70">
        <f>'март (3 цк)'!W705</f>
        <v>1002.25</v>
      </c>
      <c r="X597" s="70">
        <f>'март (3 цк)'!X705</f>
        <v>1013.22</v>
      </c>
      <c r="Y597" s="70">
        <f>'март (3 цк)'!Y705</f>
        <v>1032</v>
      </c>
    </row>
    <row r="598" spans="1:25" s="62" customFormat="1" ht="18.75" hidden="1" customHeight="1" outlineLevel="1" x14ac:dyDescent="0.2">
      <c r="A598" s="53" t="s">
        <v>9</v>
      </c>
      <c r="B598" s="76">
        <v>177.32</v>
      </c>
      <c r="C598" s="74">
        <v>177.32</v>
      </c>
      <c r="D598" s="74">
        <v>177.32</v>
      </c>
      <c r="E598" s="74">
        <v>177.32</v>
      </c>
      <c r="F598" s="74">
        <v>177.32</v>
      </c>
      <c r="G598" s="74">
        <v>177.32</v>
      </c>
      <c r="H598" s="74">
        <v>177.32</v>
      </c>
      <c r="I598" s="74">
        <v>177.32</v>
      </c>
      <c r="J598" s="74">
        <v>177.32</v>
      </c>
      <c r="K598" s="74">
        <v>177.32</v>
      </c>
      <c r="L598" s="74">
        <v>177.32</v>
      </c>
      <c r="M598" s="74">
        <v>177.32</v>
      </c>
      <c r="N598" s="74">
        <v>177.32</v>
      </c>
      <c r="O598" s="74">
        <v>177.32</v>
      </c>
      <c r="P598" s="74">
        <v>177.32</v>
      </c>
      <c r="Q598" s="74">
        <v>177.32</v>
      </c>
      <c r="R598" s="74">
        <v>177.32</v>
      </c>
      <c r="S598" s="74">
        <v>177.32</v>
      </c>
      <c r="T598" s="74">
        <v>177.32</v>
      </c>
      <c r="U598" s="74">
        <v>177.32</v>
      </c>
      <c r="V598" s="74">
        <v>177.32</v>
      </c>
      <c r="W598" s="74">
        <v>177.32</v>
      </c>
      <c r="X598" s="74">
        <v>177.32</v>
      </c>
      <c r="Y598" s="81">
        <v>177.32</v>
      </c>
    </row>
    <row r="599" spans="1:25" s="62" customFormat="1" ht="18.75" hidden="1" customHeight="1" outlineLevel="1" x14ac:dyDescent="0.2">
      <c r="A599" s="54" t="s">
        <v>10</v>
      </c>
      <c r="B599" s="76">
        <v>0</v>
      </c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81"/>
    </row>
    <row r="600" spans="1:25" s="62" customFormat="1" ht="18.75" hidden="1" customHeight="1" outlineLevel="1" thickBot="1" x14ac:dyDescent="0.25">
      <c r="A600" s="161" t="s">
        <v>11</v>
      </c>
      <c r="B600" s="77">
        <v>2.496</v>
      </c>
      <c r="C600" s="75">
        <v>2.496</v>
      </c>
      <c r="D600" s="75">
        <v>2.496</v>
      </c>
      <c r="E600" s="75">
        <v>2.496</v>
      </c>
      <c r="F600" s="75">
        <v>2.496</v>
      </c>
      <c r="G600" s="75">
        <v>2.496</v>
      </c>
      <c r="H600" s="75">
        <v>2.496</v>
      </c>
      <c r="I600" s="75">
        <v>2.496</v>
      </c>
      <c r="J600" s="75">
        <v>2.496</v>
      </c>
      <c r="K600" s="75">
        <v>2.496</v>
      </c>
      <c r="L600" s="75">
        <v>2.496</v>
      </c>
      <c r="M600" s="75">
        <v>2.496</v>
      </c>
      <c r="N600" s="75">
        <v>2.496</v>
      </c>
      <c r="O600" s="75">
        <v>2.496</v>
      </c>
      <c r="P600" s="75">
        <v>2.496</v>
      </c>
      <c r="Q600" s="75">
        <v>2.496</v>
      </c>
      <c r="R600" s="75">
        <v>2.496</v>
      </c>
      <c r="S600" s="75">
        <v>2.496</v>
      </c>
      <c r="T600" s="75">
        <v>2.496</v>
      </c>
      <c r="U600" s="75">
        <v>2.496</v>
      </c>
      <c r="V600" s="75">
        <v>2.496</v>
      </c>
      <c r="W600" s="75">
        <v>2.496</v>
      </c>
      <c r="X600" s="75">
        <v>2.496</v>
      </c>
      <c r="Y600" s="82">
        <v>2.496</v>
      </c>
    </row>
    <row r="601" spans="1:25" s="62" customFormat="1" ht="18.75" customHeight="1" collapsed="1" thickBot="1" x14ac:dyDescent="0.25">
      <c r="A601" s="109">
        <v>17</v>
      </c>
      <c r="B601" s="101">
        <f t="shared" ref="B601:Y601" si="140">SUM(B602:B605)</f>
        <v>1210.826</v>
      </c>
      <c r="C601" s="102">
        <f t="shared" si="140"/>
        <v>1231.806</v>
      </c>
      <c r="D601" s="102">
        <f t="shared" si="140"/>
        <v>1226.836</v>
      </c>
      <c r="E601" s="103">
        <f t="shared" si="140"/>
        <v>1244.336</v>
      </c>
      <c r="F601" s="103">
        <f t="shared" si="140"/>
        <v>1244.2560000000001</v>
      </c>
      <c r="G601" s="103">
        <f t="shared" si="140"/>
        <v>1236.7460000000001</v>
      </c>
      <c r="H601" s="103">
        <f t="shared" si="140"/>
        <v>1247.4460000000001</v>
      </c>
      <c r="I601" s="103">
        <f t="shared" si="140"/>
        <v>1238.1960000000001</v>
      </c>
      <c r="J601" s="103">
        <f t="shared" si="140"/>
        <v>1294.826</v>
      </c>
      <c r="K601" s="104">
        <f t="shared" si="140"/>
        <v>1266.4960000000001</v>
      </c>
      <c r="L601" s="103">
        <f t="shared" si="140"/>
        <v>1238.9860000000001</v>
      </c>
      <c r="M601" s="105">
        <f t="shared" si="140"/>
        <v>1251.056</v>
      </c>
      <c r="N601" s="104">
        <f t="shared" si="140"/>
        <v>1227.7260000000001</v>
      </c>
      <c r="O601" s="103">
        <f t="shared" si="140"/>
        <v>1231.116</v>
      </c>
      <c r="P601" s="105">
        <f t="shared" si="140"/>
        <v>1213.356</v>
      </c>
      <c r="Q601" s="106">
        <f t="shared" si="140"/>
        <v>1282.9259999999999</v>
      </c>
      <c r="R601" s="103">
        <f t="shared" si="140"/>
        <v>1276.4760000000001</v>
      </c>
      <c r="S601" s="106">
        <f t="shared" si="140"/>
        <v>1223.326</v>
      </c>
      <c r="T601" s="103">
        <f t="shared" si="140"/>
        <v>1229.1960000000001</v>
      </c>
      <c r="U601" s="102">
        <f t="shared" si="140"/>
        <v>1229.1859999999999</v>
      </c>
      <c r="V601" s="102">
        <f t="shared" si="140"/>
        <v>1233.866</v>
      </c>
      <c r="W601" s="102">
        <f t="shared" si="140"/>
        <v>1213.4660000000001</v>
      </c>
      <c r="X601" s="102">
        <f t="shared" si="140"/>
        <v>1203.316</v>
      </c>
      <c r="Y601" s="107">
        <f t="shared" si="140"/>
        <v>1193.096</v>
      </c>
    </row>
    <row r="602" spans="1:25" s="62" customFormat="1" ht="18.75" hidden="1" customHeight="1" outlineLevel="1" x14ac:dyDescent="0.2">
      <c r="A602" s="160" t="s">
        <v>8</v>
      </c>
      <c r="B602" s="70">
        <f>'март (3 цк)'!B709</f>
        <v>1031.01</v>
      </c>
      <c r="C602" s="70">
        <f>'март (3 цк)'!C709</f>
        <v>1051.99</v>
      </c>
      <c r="D602" s="70">
        <f>'март (3 цк)'!D709</f>
        <v>1047.02</v>
      </c>
      <c r="E602" s="70">
        <f>'март (3 цк)'!E709</f>
        <v>1064.52</v>
      </c>
      <c r="F602" s="70">
        <f>'март (3 цк)'!F709</f>
        <v>1064.44</v>
      </c>
      <c r="G602" s="70">
        <f>'март (3 цк)'!G709</f>
        <v>1056.93</v>
      </c>
      <c r="H602" s="70">
        <f>'март (3 цк)'!H709</f>
        <v>1067.6300000000001</v>
      </c>
      <c r="I602" s="70">
        <f>'март (3 цк)'!I709</f>
        <v>1058.3800000000001</v>
      </c>
      <c r="J602" s="70">
        <f>'март (3 цк)'!J709</f>
        <v>1115.01</v>
      </c>
      <c r="K602" s="70">
        <f>'март (3 цк)'!K709</f>
        <v>1086.68</v>
      </c>
      <c r="L602" s="70">
        <f>'март (3 цк)'!L709</f>
        <v>1059.17</v>
      </c>
      <c r="M602" s="70">
        <f>'март (3 цк)'!M709</f>
        <v>1071.24</v>
      </c>
      <c r="N602" s="70">
        <f>'март (3 цк)'!N709</f>
        <v>1047.9100000000001</v>
      </c>
      <c r="O602" s="70">
        <f>'март (3 цк)'!O709</f>
        <v>1051.3</v>
      </c>
      <c r="P602" s="70">
        <f>'март (3 цк)'!P709</f>
        <v>1033.54</v>
      </c>
      <c r="Q602" s="70">
        <f>'март (3 цк)'!Q709</f>
        <v>1103.1099999999999</v>
      </c>
      <c r="R602" s="70">
        <f>'март (3 цк)'!R709</f>
        <v>1096.6600000000001</v>
      </c>
      <c r="S602" s="70">
        <f>'март (3 цк)'!S709</f>
        <v>1043.51</v>
      </c>
      <c r="T602" s="70">
        <f>'март (3 цк)'!T709</f>
        <v>1049.3800000000001</v>
      </c>
      <c r="U602" s="70">
        <f>'март (3 цк)'!U709</f>
        <v>1049.3699999999999</v>
      </c>
      <c r="V602" s="70">
        <f>'март (3 цк)'!V709</f>
        <v>1054.05</v>
      </c>
      <c r="W602" s="70">
        <f>'март (3 цк)'!W709</f>
        <v>1033.6500000000001</v>
      </c>
      <c r="X602" s="70">
        <f>'март (3 цк)'!X709</f>
        <v>1023.5</v>
      </c>
      <c r="Y602" s="70">
        <f>'март (3 цк)'!Y709</f>
        <v>1013.28</v>
      </c>
    </row>
    <row r="603" spans="1:25" s="62" customFormat="1" ht="18.75" hidden="1" customHeight="1" outlineLevel="1" x14ac:dyDescent="0.2">
      <c r="A603" s="53" t="s">
        <v>9</v>
      </c>
      <c r="B603" s="76">
        <v>177.32</v>
      </c>
      <c r="C603" s="74">
        <v>177.32</v>
      </c>
      <c r="D603" s="74">
        <v>177.32</v>
      </c>
      <c r="E603" s="74">
        <v>177.32</v>
      </c>
      <c r="F603" s="74">
        <v>177.32</v>
      </c>
      <c r="G603" s="74">
        <v>177.32</v>
      </c>
      <c r="H603" s="74">
        <v>177.32</v>
      </c>
      <c r="I603" s="74">
        <v>177.32</v>
      </c>
      <c r="J603" s="74">
        <v>177.32</v>
      </c>
      <c r="K603" s="74">
        <v>177.32</v>
      </c>
      <c r="L603" s="74">
        <v>177.32</v>
      </c>
      <c r="M603" s="74">
        <v>177.32</v>
      </c>
      <c r="N603" s="74">
        <v>177.32</v>
      </c>
      <c r="O603" s="74">
        <v>177.32</v>
      </c>
      <c r="P603" s="74">
        <v>177.32</v>
      </c>
      <c r="Q603" s="74">
        <v>177.32</v>
      </c>
      <c r="R603" s="74">
        <v>177.32</v>
      </c>
      <c r="S603" s="74">
        <v>177.32</v>
      </c>
      <c r="T603" s="74">
        <v>177.32</v>
      </c>
      <c r="U603" s="74">
        <v>177.32</v>
      </c>
      <c r="V603" s="74">
        <v>177.32</v>
      </c>
      <c r="W603" s="74">
        <v>177.32</v>
      </c>
      <c r="X603" s="74">
        <v>177.32</v>
      </c>
      <c r="Y603" s="81">
        <v>177.32</v>
      </c>
    </row>
    <row r="604" spans="1:25" s="62" customFormat="1" ht="18.75" hidden="1" customHeight="1" outlineLevel="1" x14ac:dyDescent="0.2">
      <c r="A604" s="54" t="s">
        <v>10</v>
      </c>
      <c r="B604" s="76">
        <v>0</v>
      </c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81"/>
    </row>
    <row r="605" spans="1:25" s="62" customFormat="1" ht="18.75" hidden="1" customHeight="1" outlineLevel="1" thickBot="1" x14ac:dyDescent="0.25">
      <c r="A605" s="161" t="s">
        <v>11</v>
      </c>
      <c r="B605" s="77">
        <v>2.496</v>
      </c>
      <c r="C605" s="75">
        <v>2.496</v>
      </c>
      <c r="D605" s="75">
        <v>2.496</v>
      </c>
      <c r="E605" s="75">
        <v>2.496</v>
      </c>
      <c r="F605" s="75">
        <v>2.496</v>
      </c>
      <c r="G605" s="75">
        <v>2.496</v>
      </c>
      <c r="H605" s="75">
        <v>2.496</v>
      </c>
      <c r="I605" s="75">
        <v>2.496</v>
      </c>
      <c r="J605" s="75">
        <v>2.496</v>
      </c>
      <c r="K605" s="75">
        <v>2.496</v>
      </c>
      <c r="L605" s="75">
        <v>2.496</v>
      </c>
      <c r="M605" s="75">
        <v>2.496</v>
      </c>
      <c r="N605" s="75">
        <v>2.496</v>
      </c>
      <c r="O605" s="75">
        <v>2.496</v>
      </c>
      <c r="P605" s="75">
        <v>2.496</v>
      </c>
      <c r="Q605" s="75">
        <v>2.496</v>
      </c>
      <c r="R605" s="75">
        <v>2.496</v>
      </c>
      <c r="S605" s="75">
        <v>2.496</v>
      </c>
      <c r="T605" s="75">
        <v>2.496</v>
      </c>
      <c r="U605" s="75">
        <v>2.496</v>
      </c>
      <c r="V605" s="75">
        <v>2.496</v>
      </c>
      <c r="W605" s="75">
        <v>2.496</v>
      </c>
      <c r="X605" s="75">
        <v>2.496</v>
      </c>
      <c r="Y605" s="82">
        <v>2.496</v>
      </c>
    </row>
    <row r="606" spans="1:25" s="62" customFormat="1" ht="18.75" customHeight="1" collapsed="1" thickBot="1" x14ac:dyDescent="0.25">
      <c r="A606" s="110">
        <v>18</v>
      </c>
      <c r="B606" s="101">
        <f t="shared" ref="B606:Y606" si="141">SUM(B607:B610)</f>
        <v>1231.6960000000001</v>
      </c>
      <c r="C606" s="102">
        <f t="shared" si="141"/>
        <v>1205.7860000000001</v>
      </c>
      <c r="D606" s="102">
        <f t="shared" si="141"/>
        <v>1219.896</v>
      </c>
      <c r="E606" s="103">
        <f t="shared" si="141"/>
        <v>1224.606</v>
      </c>
      <c r="F606" s="103">
        <f t="shared" si="141"/>
        <v>1211.7760000000001</v>
      </c>
      <c r="G606" s="103">
        <f t="shared" si="141"/>
        <v>1207.116</v>
      </c>
      <c r="H606" s="103">
        <f t="shared" si="141"/>
        <v>1208.546</v>
      </c>
      <c r="I606" s="103">
        <f t="shared" si="141"/>
        <v>1192.9860000000001</v>
      </c>
      <c r="J606" s="103">
        <f t="shared" si="141"/>
        <v>1170.826</v>
      </c>
      <c r="K606" s="104">
        <f t="shared" si="141"/>
        <v>1165.876</v>
      </c>
      <c r="L606" s="103">
        <f t="shared" si="141"/>
        <v>1165.9760000000001</v>
      </c>
      <c r="M606" s="105">
        <f t="shared" si="141"/>
        <v>1173.336</v>
      </c>
      <c r="N606" s="104">
        <f t="shared" si="141"/>
        <v>1212.596</v>
      </c>
      <c r="O606" s="103">
        <f t="shared" si="141"/>
        <v>1208.306</v>
      </c>
      <c r="P606" s="105">
        <f t="shared" si="141"/>
        <v>1213.1659999999999</v>
      </c>
      <c r="Q606" s="106">
        <f t="shared" si="141"/>
        <v>1224.2160000000001</v>
      </c>
      <c r="R606" s="103">
        <f t="shared" si="141"/>
        <v>1213.566</v>
      </c>
      <c r="S606" s="106">
        <f t="shared" si="141"/>
        <v>1227.636</v>
      </c>
      <c r="T606" s="103">
        <f t="shared" si="141"/>
        <v>1222.6759999999999</v>
      </c>
      <c r="U606" s="102">
        <f t="shared" si="141"/>
        <v>1215.626</v>
      </c>
      <c r="V606" s="102">
        <f t="shared" si="141"/>
        <v>1195.0260000000001</v>
      </c>
      <c r="W606" s="102">
        <f t="shared" si="141"/>
        <v>1219.626</v>
      </c>
      <c r="X606" s="102">
        <f t="shared" si="141"/>
        <v>1212.2860000000001</v>
      </c>
      <c r="Y606" s="107">
        <f t="shared" si="141"/>
        <v>1207.2060000000001</v>
      </c>
    </row>
    <row r="607" spans="1:25" s="62" customFormat="1" ht="18.75" hidden="1" customHeight="1" outlineLevel="1" x14ac:dyDescent="0.2">
      <c r="A607" s="56" t="s">
        <v>8</v>
      </c>
      <c r="B607" s="70">
        <f>'март (3 цк)'!B713</f>
        <v>1051.8800000000001</v>
      </c>
      <c r="C607" s="70">
        <f>'март (3 цк)'!C713</f>
        <v>1025.97</v>
      </c>
      <c r="D607" s="70">
        <f>'март (3 цк)'!D713</f>
        <v>1040.08</v>
      </c>
      <c r="E607" s="70">
        <f>'март (3 цк)'!E713</f>
        <v>1044.79</v>
      </c>
      <c r="F607" s="70">
        <f>'март (3 цк)'!F713</f>
        <v>1031.96</v>
      </c>
      <c r="G607" s="70">
        <f>'март (3 цк)'!G713</f>
        <v>1027.3</v>
      </c>
      <c r="H607" s="70">
        <f>'март (3 цк)'!H713</f>
        <v>1028.73</v>
      </c>
      <c r="I607" s="70">
        <f>'март (3 цк)'!I713</f>
        <v>1013.17</v>
      </c>
      <c r="J607" s="70">
        <f>'март (3 цк)'!J713</f>
        <v>991.01</v>
      </c>
      <c r="K607" s="70">
        <f>'март (3 цк)'!K713</f>
        <v>986.06</v>
      </c>
      <c r="L607" s="70">
        <f>'март (3 цк)'!L713</f>
        <v>986.16</v>
      </c>
      <c r="M607" s="70">
        <f>'март (3 цк)'!M713</f>
        <v>993.52</v>
      </c>
      <c r="N607" s="70">
        <f>'март (3 цк)'!N713</f>
        <v>1032.78</v>
      </c>
      <c r="O607" s="70">
        <f>'март (3 цк)'!O713</f>
        <v>1028.49</v>
      </c>
      <c r="P607" s="70">
        <f>'март (3 цк)'!P713</f>
        <v>1033.3499999999999</v>
      </c>
      <c r="Q607" s="70">
        <f>'март (3 цк)'!Q713</f>
        <v>1044.4000000000001</v>
      </c>
      <c r="R607" s="70">
        <f>'март (3 цк)'!R713</f>
        <v>1033.75</v>
      </c>
      <c r="S607" s="70">
        <f>'март (3 цк)'!S713</f>
        <v>1047.82</v>
      </c>
      <c r="T607" s="70">
        <f>'март (3 цк)'!T713</f>
        <v>1042.8599999999999</v>
      </c>
      <c r="U607" s="70">
        <f>'март (3 цк)'!U713</f>
        <v>1035.81</v>
      </c>
      <c r="V607" s="70">
        <f>'март (3 цк)'!V713</f>
        <v>1015.21</v>
      </c>
      <c r="W607" s="70">
        <f>'март (3 цк)'!W713</f>
        <v>1039.81</v>
      </c>
      <c r="X607" s="70">
        <f>'март (3 цк)'!X713</f>
        <v>1032.47</v>
      </c>
      <c r="Y607" s="70">
        <f>'март (3 цк)'!Y713</f>
        <v>1027.3900000000001</v>
      </c>
    </row>
    <row r="608" spans="1:25" s="62" customFormat="1" ht="18.75" hidden="1" customHeight="1" outlineLevel="1" x14ac:dyDescent="0.2">
      <c r="A608" s="57" t="s">
        <v>9</v>
      </c>
      <c r="B608" s="76">
        <v>177.32</v>
      </c>
      <c r="C608" s="74">
        <v>177.32</v>
      </c>
      <c r="D608" s="74">
        <v>177.32</v>
      </c>
      <c r="E608" s="74">
        <v>177.32</v>
      </c>
      <c r="F608" s="74">
        <v>177.32</v>
      </c>
      <c r="G608" s="74">
        <v>177.32</v>
      </c>
      <c r="H608" s="74">
        <v>177.32</v>
      </c>
      <c r="I608" s="74">
        <v>177.32</v>
      </c>
      <c r="J608" s="74">
        <v>177.32</v>
      </c>
      <c r="K608" s="74">
        <v>177.32</v>
      </c>
      <c r="L608" s="74">
        <v>177.32</v>
      </c>
      <c r="M608" s="74">
        <v>177.32</v>
      </c>
      <c r="N608" s="74">
        <v>177.32</v>
      </c>
      <c r="O608" s="74">
        <v>177.32</v>
      </c>
      <c r="P608" s="74">
        <v>177.32</v>
      </c>
      <c r="Q608" s="74">
        <v>177.32</v>
      </c>
      <c r="R608" s="74">
        <v>177.32</v>
      </c>
      <c r="S608" s="74">
        <v>177.32</v>
      </c>
      <c r="T608" s="74">
        <v>177.32</v>
      </c>
      <c r="U608" s="74">
        <v>177.32</v>
      </c>
      <c r="V608" s="74">
        <v>177.32</v>
      </c>
      <c r="W608" s="74">
        <v>177.32</v>
      </c>
      <c r="X608" s="74">
        <v>177.32</v>
      </c>
      <c r="Y608" s="81">
        <v>177.32</v>
      </c>
    </row>
    <row r="609" spans="1:25" s="62" customFormat="1" ht="18.75" hidden="1" customHeight="1" outlineLevel="1" x14ac:dyDescent="0.2">
      <c r="A609" s="58" t="s">
        <v>10</v>
      </c>
      <c r="B609" s="76">
        <v>0</v>
      </c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81"/>
    </row>
    <row r="610" spans="1:25" s="62" customFormat="1" ht="18.75" hidden="1" customHeight="1" outlineLevel="1" thickBot="1" x14ac:dyDescent="0.25">
      <c r="A610" s="147" t="s">
        <v>11</v>
      </c>
      <c r="B610" s="77">
        <v>2.496</v>
      </c>
      <c r="C610" s="75">
        <v>2.496</v>
      </c>
      <c r="D610" s="75">
        <v>2.496</v>
      </c>
      <c r="E610" s="75">
        <v>2.496</v>
      </c>
      <c r="F610" s="75">
        <v>2.496</v>
      </c>
      <c r="G610" s="75">
        <v>2.496</v>
      </c>
      <c r="H610" s="75">
        <v>2.496</v>
      </c>
      <c r="I610" s="75">
        <v>2.496</v>
      </c>
      <c r="J610" s="75">
        <v>2.496</v>
      </c>
      <c r="K610" s="75">
        <v>2.496</v>
      </c>
      <c r="L610" s="75">
        <v>2.496</v>
      </c>
      <c r="M610" s="75">
        <v>2.496</v>
      </c>
      <c r="N610" s="75">
        <v>2.496</v>
      </c>
      <c r="O610" s="75">
        <v>2.496</v>
      </c>
      <c r="P610" s="75">
        <v>2.496</v>
      </c>
      <c r="Q610" s="75">
        <v>2.496</v>
      </c>
      <c r="R610" s="75">
        <v>2.496</v>
      </c>
      <c r="S610" s="75">
        <v>2.496</v>
      </c>
      <c r="T610" s="75">
        <v>2.496</v>
      </c>
      <c r="U610" s="75">
        <v>2.496</v>
      </c>
      <c r="V610" s="75">
        <v>2.496</v>
      </c>
      <c r="W610" s="75">
        <v>2.496</v>
      </c>
      <c r="X610" s="75">
        <v>2.496</v>
      </c>
      <c r="Y610" s="82">
        <v>2.496</v>
      </c>
    </row>
    <row r="611" spans="1:25" s="62" customFormat="1" ht="18.75" customHeight="1" collapsed="1" thickBot="1" x14ac:dyDescent="0.25">
      <c r="A611" s="112">
        <v>19</v>
      </c>
      <c r="B611" s="101">
        <f t="shared" ref="B611:Y611" si="142">SUM(B612:B615)</f>
        <v>1116.1560000000002</v>
      </c>
      <c r="C611" s="102">
        <f t="shared" si="142"/>
        <v>1115.066</v>
      </c>
      <c r="D611" s="102">
        <f t="shared" si="142"/>
        <v>1112.7260000000001</v>
      </c>
      <c r="E611" s="103">
        <f t="shared" si="142"/>
        <v>1127.7460000000001</v>
      </c>
      <c r="F611" s="103">
        <f t="shared" si="142"/>
        <v>1123.9660000000001</v>
      </c>
      <c r="G611" s="103">
        <f t="shared" si="142"/>
        <v>1131.596</v>
      </c>
      <c r="H611" s="103">
        <f t="shared" si="142"/>
        <v>1134.9960000000001</v>
      </c>
      <c r="I611" s="103">
        <f t="shared" si="142"/>
        <v>1128.546</v>
      </c>
      <c r="J611" s="103">
        <f t="shared" si="142"/>
        <v>1118.6660000000002</v>
      </c>
      <c r="K611" s="104">
        <f t="shared" si="142"/>
        <v>1112.6860000000001</v>
      </c>
      <c r="L611" s="103">
        <f t="shared" si="142"/>
        <v>1113.546</v>
      </c>
      <c r="M611" s="105">
        <f t="shared" si="142"/>
        <v>1113.046</v>
      </c>
      <c r="N611" s="104">
        <f t="shared" si="142"/>
        <v>1134.586</v>
      </c>
      <c r="O611" s="103">
        <f t="shared" si="142"/>
        <v>1120.6460000000002</v>
      </c>
      <c r="P611" s="105">
        <f t="shared" si="142"/>
        <v>1124.826</v>
      </c>
      <c r="Q611" s="106">
        <f t="shared" si="142"/>
        <v>1135.3960000000002</v>
      </c>
      <c r="R611" s="103">
        <f t="shared" si="142"/>
        <v>1137.376</v>
      </c>
      <c r="S611" s="106">
        <f t="shared" si="142"/>
        <v>1149.046</v>
      </c>
      <c r="T611" s="103">
        <f t="shared" si="142"/>
        <v>1133.6960000000001</v>
      </c>
      <c r="U611" s="102">
        <f t="shared" si="142"/>
        <v>1134.056</v>
      </c>
      <c r="V611" s="102">
        <f t="shared" si="142"/>
        <v>1122.306</v>
      </c>
      <c r="W611" s="102">
        <f t="shared" si="142"/>
        <v>1124.1460000000002</v>
      </c>
      <c r="X611" s="102">
        <f t="shared" si="142"/>
        <v>1123.9360000000001</v>
      </c>
      <c r="Y611" s="107">
        <f t="shared" si="142"/>
        <v>1124.9960000000001</v>
      </c>
    </row>
    <row r="612" spans="1:25" s="62" customFormat="1" ht="18.75" hidden="1" customHeight="1" outlineLevel="1" x14ac:dyDescent="0.2">
      <c r="A612" s="160" t="s">
        <v>8</v>
      </c>
      <c r="B612" s="70">
        <f>'март (3 цк)'!B717</f>
        <v>936.34</v>
      </c>
      <c r="C612" s="70">
        <f>'март (3 цк)'!C717</f>
        <v>935.25</v>
      </c>
      <c r="D612" s="70">
        <f>'март (3 цк)'!D717</f>
        <v>932.91</v>
      </c>
      <c r="E612" s="70">
        <f>'март (3 цк)'!E717</f>
        <v>947.93</v>
      </c>
      <c r="F612" s="70">
        <f>'март (3 цк)'!F717</f>
        <v>944.15</v>
      </c>
      <c r="G612" s="70">
        <f>'март (3 цк)'!G717</f>
        <v>951.78</v>
      </c>
      <c r="H612" s="70">
        <f>'март (3 цк)'!H717</f>
        <v>955.18</v>
      </c>
      <c r="I612" s="70">
        <f>'март (3 цк)'!I717</f>
        <v>948.73</v>
      </c>
      <c r="J612" s="70">
        <f>'март (3 цк)'!J717</f>
        <v>938.85</v>
      </c>
      <c r="K612" s="70">
        <f>'март (3 цк)'!K717</f>
        <v>932.87</v>
      </c>
      <c r="L612" s="70">
        <f>'март (3 цк)'!L717</f>
        <v>933.73</v>
      </c>
      <c r="M612" s="70">
        <f>'март (3 цк)'!M717</f>
        <v>933.23</v>
      </c>
      <c r="N612" s="70">
        <f>'март (3 цк)'!N717</f>
        <v>954.77</v>
      </c>
      <c r="O612" s="70">
        <f>'март (3 цк)'!O717</f>
        <v>940.83</v>
      </c>
      <c r="P612" s="70">
        <f>'март (3 цк)'!P717</f>
        <v>945.01</v>
      </c>
      <c r="Q612" s="70">
        <f>'март (3 цк)'!Q717</f>
        <v>955.58</v>
      </c>
      <c r="R612" s="70">
        <f>'март (3 цк)'!R717</f>
        <v>957.56</v>
      </c>
      <c r="S612" s="70">
        <f>'март (3 цк)'!S717</f>
        <v>969.23</v>
      </c>
      <c r="T612" s="70">
        <f>'март (3 цк)'!T717</f>
        <v>953.88</v>
      </c>
      <c r="U612" s="70">
        <f>'март (3 цк)'!U717</f>
        <v>954.24</v>
      </c>
      <c r="V612" s="70">
        <f>'март (3 цк)'!V717</f>
        <v>942.49</v>
      </c>
      <c r="W612" s="70">
        <f>'март (3 цк)'!W717</f>
        <v>944.33</v>
      </c>
      <c r="X612" s="70">
        <f>'март (3 цк)'!X717</f>
        <v>944.12</v>
      </c>
      <c r="Y612" s="70">
        <f>'март (3 цк)'!Y717</f>
        <v>945.18</v>
      </c>
    </row>
    <row r="613" spans="1:25" s="62" customFormat="1" ht="18.75" hidden="1" customHeight="1" outlineLevel="1" x14ac:dyDescent="0.2">
      <c r="A613" s="53" t="s">
        <v>9</v>
      </c>
      <c r="B613" s="76">
        <v>177.32</v>
      </c>
      <c r="C613" s="74">
        <v>177.32</v>
      </c>
      <c r="D613" s="74">
        <v>177.32</v>
      </c>
      <c r="E613" s="74">
        <v>177.32</v>
      </c>
      <c r="F613" s="74">
        <v>177.32</v>
      </c>
      <c r="G613" s="74">
        <v>177.32</v>
      </c>
      <c r="H613" s="74">
        <v>177.32</v>
      </c>
      <c r="I613" s="74">
        <v>177.32</v>
      </c>
      <c r="J613" s="74">
        <v>177.32</v>
      </c>
      <c r="K613" s="74">
        <v>177.32</v>
      </c>
      <c r="L613" s="74">
        <v>177.32</v>
      </c>
      <c r="M613" s="74">
        <v>177.32</v>
      </c>
      <c r="N613" s="74">
        <v>177.32</v>
      </c>
      <c r="O613" s="74">
        <v>177.32</v>
      </c>
      <c r="P613" s="74">
        <v>177.32</v>
      </c>
      <c r="Q613" s="74">
        <v>177.32</v>
      </c>
      <c r="R613" s="74">
        <v>177.32</v>
      </c>
      <c r="S613" s="74">
        <v>177.32</v>
      </c>
      <c r="T613" s="74">
        <v>177.32</v>
      </c>
      <c r="U613" s="74">
        <v>177.32</v>
      </c>
      <c r="V613" s="74">
        <v>177.32</v>
      </c>
      <c r="W613" s="74">
        <v>177.32</v>
      </c>
      <c r="X613" s="74">
        <v>177.32</v>
      </c>
      <c r="Y613" s="81">
        <v>177.32</v>
      </c>
    </row>
    <row r="614" spans="1:25" s="62" customFormat="1" ht="18.75" hidden="1" customHeight="1" outlineLevel="1" x14ac:dyDescent="0.2">
      <c r="A614" s="54" t="s">
        <v>10</v>
      </c>
      <c r="B614" s="76">
        <v>0</v>
      </c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81"/>
    </row>
    <row r="615" spans="1:25" s="62" customFormat="1" ht="18.75" hidden="1" customHeight="1" outlineLevel="1" thickBot="1" x14ac:dyDescent="0.25">
      <c r="A615" s="161" t="s">
        <v>11</v>
      </c>
      <c r="B615" s="77">
        <v>2.496</v>
      </c>
      <c r="C615" s="75">
        <v>2.496</v>
      </c>
      <c r="D615" s="75">
        <v>2.496</v>
      </c>
      <c r="E615" s="75">
        <v>2.496</v>
      </c>
      <c r="F615" s="75">
        <v>2.496</v>
      </c>
      <c r="G615" s="75">
        <v>2.496</v>
      </c>
      <c r="H615" s="75">
        <v>2.496</v>
      </c>
      <c r="I615" s="75">
        <v>2.496</v>
      </c>
      <c r="J615" s="75">
        <v>2.496</v>
      </c>
      <c r="K615" s="75">
        <v>2.496</v>
      </c>
      <c r="L615" s="75">
        <v>2.496</v>
      </c>
      <c r="M615" s="75">
        <v>2.496</v>
      </c>
      <c r="N615" s="75">
        <v>2.496</v>
      </c>
      <c r="O615" s="75">
        <v>2.496</v>
      </c>
      <c r="P615" s="75">
        <v>2.496</v>
      </c>
      <c r="Q615" s="75">
        <v>2.496</v>
      </c>
      <c r="R615" s="75">
        <v>2.496</v>
      </c>
      <c r="S615" s="75">
        <v>2.496</v>
      </c>
      <c r="T615" s="75">
        <v>2.496</v>
      </c>
      <c r="U615" s="75">
        <v>2.496</v>
      </c>
      <c r="V615" s="75">
        <v>2.496</v>
      </c>
      <c r="W615" s="75">
        <v>2.496</v>
      </c>
      <c r="X615" s="75">
        <v>2.496</v>
      </c>
      <c r="Y615" s="82">
        <v>2.496</v>
      </c>
    </row>
    <row r="616" spans="1:25" s="62" customFormat="1" ht="18.75" customHeight="1" collapsed="1" thickBot="1" x14ac:dyDescent="0.25">
      <c r="A616" s="109">
        <v>20</v>
      </c>
      <c r="B616" s="101">
        <f t="shared" ref="B616:Y616" si="143">SUM(B617:B620)</f>
        <v>1103.876</v>
      </c>
      <c r="C616" s="102">
        <f t="shared" si="143"/>
        <v>1102.076</v>
      </c>
      <c r="D616" s="102">
        <f t="shared" si="143"/>
        <v>1108.4260000000002</v>
      </c>
      <c r="E616" s="103">
        <f t="shared" si="143"/>
        <v>1119.2560000000001</v>
      </c>
      <c r="F616" s="103">
        <f t="shared" si="143"/>
        <v>1104.836</v>
      </c>
      <c r="G616" s="103">
        <f t="shared" si="143"/>
        <v>1110.6360000000002</v>
      </c>
      <c r="H616" s="103">
        <f t="shared" si="143"/>
        <v>1116.056</v>
      </c>
      <c r="I616" s="103">
        <f t="shared" si="143"/>
        <v>1109.9260000000002</v>
      </c>
      <c r="J616" s="103">
        <f t="shared" si="143"/>
        <v>1419.096</v>
      </c>
      <c r="K616" s="104">
        <f t="shared" si="143"/>
        <v>1096.1360000000002</v>
      </c>
      <c r="L616" s="103">
        <f t="shared" si="143"/>
        <v>1400.826</v>
      </c>
      <c r="M616" s="105">
        <f t="shared" si="143"/>
        <v>1099.866</v>
      </c>
      <c r="N616" s="104">
        <f t="shared" si="143"/>
        <v>1107.366</v>
      </c>
      <c r="O616" s="103">
        <f t="shared" si="143"/>
        <v>1103.2460000000001</v>
      </c>
      <c r="P616" s="105">
        <f t="shared" si="143"/>
        <v>1103.6660000000002</v>
      </c>
      <c r="Q616" s="106">
        <f t="shared" si="143"/>
        <v>1115.2360000000001</v>
      </c>
      <c r="R616" s="103">
        <f t="shared" si="143"/>
        <v>1113.356</v>
      </c>
      <c r="S616" s="106">
        <f t="shared" si="143"/>
        <v>1115.4660000000001</v>
      </c>
      <c r="T616" s="103">
        <f t="shared" si="143"/>
        <v>1104.626</v>
      </c>
      <c r="U616" s="102">
        <f t="shared" si="143"/>
        <v>1097.366</v>
      </c>
      <c r="V616" s="102">
        <f t="shared" si="143"/>
        <v>1093.1960000000001</v>
      </c>
      <c r="W616" s="102">
        <f t="shared" si="143"/>
        <v>1096.576</v>
      </c>
      <c r="X616" s="102">
        <f t="shared" si="143"/>
        <v>1093.4260000000002</v>
      </c>
      <c r="Y616" s="107">
        <f t="shared" si="143"/>
        <v>1091.4160000000002</v>
      </c>
    </row>
    <row r="617" spans="1:25" s="62" customFormat="1" ht="18.75" hidden="1" customHeight="1" outlineLevel="1" x14ac:dyDescent="0.2">
      <c r="A617" s="160" t="s">
        <v>8</v>
      </c>
      <c r="B617" s="70">
        <f>'март (3 цк)'!B721</f>
        <v>924.06</v>
      </c>
      <c r="C617" s="70">
        <f>'март (3 цк)'!C721</f>
        <v>922.26</v>
      </c>
      <c r="D617" s="70">
        <f>'март (3 цк)'!D721</f>
        <v>928.61</v>
      </c>
      <c r="E617" s="70">
        <f>'март (3 цк)'!E721</f>
        <v>939.44</v>
      </c>
      <c r="F617" s="70">
        <f>'март (3 цк)'!F721</f>
        <v>925.02</v>
      </c>
      <c r="G617" s="70">
        <f>'март (3 цк)'!G721</f>
        <v>930.82</v>
      </c>
      <c r="H617" s="70">
        <f>'март (3 цк)'!H721</f>
        <v>936.24</v>
      </c>
      <c r="I617" s="70">
        <f>'март (3 цк)'!I721</f>
        <v>930.11</v>
      </c>
      <c r="J617" s="70">
        <f>'март (3 цк)'!J721</f>
        <v>1239.28</v>
      </c>
      <c r="K617" s="70">
        <f>'март (3 цк)'!K721</f>
        <v>916.32</v>
      </c>
      <c r="L617" s="70">
        <f>'март (3 цк)'!L721</f>
        <v>1221.01</v>
      </c>
      <c r="M617" s="70">
        <f>'март (3 цк)'!M721</f>
        <v>920.05</v>
      </c>
      <c r="N617" s="70">
        <f>'март (3 цк)'!N721</f>
        <v>927.55</v>
      </c>
      <c r="O617" s="70">
        <f>'март (3 цк)'!O721</f>
        <v>923.43</v>
      </c>
      <c r="P617" s="70">
        <f>'март (3 цк)'!P721</f>
        <v>923.85</v>
      </c>
      <c r="Q617" s="70">
        <f>'март (3 цк)'!Q721</f>
        <v>935.42</v>
      </c>
      <c r="R617" s="70">
        <f>'март (3 цк)'!R721</f>
        <v>933.54</v>
      </c>
      <c r="S617" s="70">
        <f>'март (3 цк)'!S721</f>
        <v>935.65</v>
      </c>
      <c r="T617" s="70">
        <f>'март (3 цк)'!T721</f>
        <v>924.81</v>
      </c>
      <c r="U617" s="70">
        <f>'март (3 цк)'!U721</f>
        <v>917.55</v>
      </c>
      <c r="V617" s="70">
        <f>'март (3 цк)'!V721</f>
        <v>913.38</v>
      </c>
      <c r="W617" s="70">
        <f>'март (3 цк)'!W721</f>
        <v>916.76</v>
      </c>
      <c r="X617" s="70">
        <f>'март (3 цк)'!X721</f>
        <v>913.61</v>
      </c>
      <c r="Y617" s="70">
        <f>'март (3 цк)'!Y721</f>
        <v>911.6</v>
      </c>
    </row>
    <row r="618" spans="1:25" s="62" customFormat="1" ht="18.75" hidden="1" customHeight="1" outlineLevel="1" x14ac:dyDescent="0.2">
      <c r="A618" s="53" t="s">
        <v>9</v>
      </c>
      <c r="B618" s="76">
        <v>177.32</v>
      </c>
      <c r="C618" s="74">
        <v>177.32</v>
      </c>
      <c r="D618" s="74">
        <v>177.32</v>
      </c>
      <c r="E618" s="74">
        <v>177.32</v>
      </c>
      <c r="F618" s="74">
        <v>177.32</v>
      </c>
      <c r="G618" s="74">
        <v>177.32</v>
      </c>
      <c r="H618" s="74">
        <v>177.32</v>
      </c>
      <c r="I618" s="74">
        <v>177.32</v>
      </c>
      <c r="J618" s="74">
        <v>177.32</v>
      </c>
      <c r="K618" s="74">
        <v>177.32</v>
      </c>
      <c r="L618" s="74">
        <v>177.32</v>
      </c>
      <c r="M618" s="74">
        <v>177.32</v>
      </c>
      <c r="N618" s="74">
        <v>177.32</v>
      </c>
      <c r="O618" s="74">
        <v>177.32</v>
      </c>
      <c r="P618" s="74">
        <v>177.32</v>
      </c>
      <c r="Q618" s="74">
        <v>177.32</v>
      </c>
      <c r="R618" s="74">
        <v>177.32</v>
      </c>
      <c r="S618" s="74">
        <v>177.32</v>
      </c>
      <c r="T618" s="74">
        <v>177.32</v>
      </c>
      <c r="U618" s="74">
        <v>177.32</v>
      </c>
      <c r="V618" s="74">
        <v>177.32</v>
      </c>
      <c r="W618" s="74">
        <v>177.32</v>
      </c>
      <c r="X618" s="74">
        <v>177.32</v>
      </c>
      <c r="Y618" s="81">
        <v>177.32</v>
      </c>
    </row>
    <row r="619" spans="1:25" s="62" customFormat="1" ht="18.75" hidden="1" customHeight="1" outlineLevel="1" x14ac:dyDescent="0.2">
      <c r="A619" s="54" t="s">
        <v>10</v>
      </c>
      <c r="B619" s="76">
        <v>0</v>
      </c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81"/>
    </row>
    <row r="620" spans="1:25" s="62" customFormat="1" ht="18.75" hidden="1" customHeight="1" outlineLevel="1" thickBot="1" x14ac:dyDescent="0.25">
      <c r="A620" s="161" t="s">
        <v>11</v>
      </c>
      <c r="B620" s="77">
        <v>2.496</v>
      </c>
      <c r="C620" s="75">
        <v>2.496</v>
      </c>
      <c r="D620" s="75">
        <v>2.496</v>
      </c>
      <c r="E620" s="75">
        <v>2.496</v>
      </c>
      <c r="F620" s="75">
        <v>2.496</v>
      </c>
      <c r="G620" s="75">
        <v>2.496</v>
      </c>
      <c r="H620" s="75">
        <v>2.496</v>
      </c>
      <c r="I620" s="75">
        <v>2.496</v>
      </c>
      <c r="J620" s="75">
        <v>2.496</v>
      </c>
      <c r="K620" s="75">
        <v>2.496</v>
      </c>
      <c r="L620" s="75">
        <v>2.496</v>
      </c>
      <c r="M620" s="75">
        <v>2.496</v>
      </c>
      <c r="N620" s="75">
        <v>2.496</v>
      </c>
      <c r="O620" s="75">
        <v>2.496</v>
      </c>
      <c r="P620" s="75">
        <v>2.496</v>
      </c>
      <c r="Q620" s="75">
        <v>2.496</v>
      </c>
      <c r="R620" s="75">
        <v>2.496</v>
      </c>
      <c r="S620" s="75">
        <v>2.496</v>
      </c>
      <c r="T620" s="75">
        <v>2.496</v>
      </c>
      <c r="U620" s="75">
        <v>2.496</v>
      </c>
      <c r="V620" s="75">
        <v>2.496</v>
      </c>
      <c r="W620" s="75">
        <v>2.496</v>
      </c>
      <c r="X620" s="75">
        <v>2.496</v>
      </c>
      <c r="Y620" s="82">
        <v>2.496</v>
      </c>
    </row>
    <row r="621" spans="1:25" s="62" customFormat="1" ht="18.75" customHeight="1" collapsed="1" thickBot="1" x14ac:dyDescent="0.25">
      <c r="A621" s="100">
        <v>21</v>
      </c>
      <c r="B621" s="101">
        <f t="shared" ref="B621:Y621" si="144">SUM(B622:B625)</f>
        <v>1237.7260000000001</v>
      </c>
      <c r="C621" s="102">
        <f t="shared" si="144"/>
        <v>1212.9259999999999</v>
      </c>
      <c r="D621" s="102">
        <f t="shared" si="144"/>
        <v>1232.0260000000001</v>
      </c>
      <c r="E621" s="103">
        <f t="shared" si="144"/>
        <v>1237.086</v>
      </c>
      <c r="F621" s="103">
        <f t="shared" si="144"/>
        <v>1216.1960000000001</v>
      </c>
      <c r="G621" s="103">
        <f t="shared" si="144"/>
        <v>1226.4359999999999</v>
      </c>
      <c r="H621" s="103">
        <f t="shared" si="144"/>
        <v>1225.826</v>
      </c>
      <c r="I621" s="103">
        <f t="shared" si="144"/>
        <v>1225.9960000000001</v>
      </c>
      <c r="J621" s="103">
        <f t="shared" si="144"/>
        <v>1222.4259999999999</v>
      </c>
      <c r="K621" s="104">
        <f t="shared" si="144"/>
        <v>1219.4259999999999</v>
      </c>
      <c r="L621" s="103">
        <f t="shared" si="144"/>
        <v>1222.346</v>
      </c>
      <c r="M621" s="105">
        <f t="shared" si="144"/>
        <v>1217.9760000000001</v>
      </c>
      <c r="N621" s="104">
        <f t="shared" si="144"/>
        <v>1240.7660000000001</v>
      </c>
      <c r="O621" s="103">
        <f t="shared" si="144"/>
        <v>1222.606</v>
      </c>
      <c r="P621" s="105">
        <f t="shared" si="144"/>
        <v>1238.306</v>
      </c>
      <c r="Q621" s="106">
        <f t="shared" si="144"/>
        <v>1238.336</v>
      </c>
      <c r="R621" s="103">
        <f t="shared" si="144"/>
        <v>1246.1559999999999</v>
      </c>
      <c r="S621" s="106">
        <f t="shared" si="144"/>
        <v>1245.6559999999999</v>
      </c>
      <c r="T621" s="103">
        <f t="shared" si="144"/>
        <v>1241.4760000000001</v>
      </c>
      <c r="U621" s="102">
        <f t="shared" si="144"/>
        <v>1254.6759999999999</v>
      </c>
      <c r="V621" s="102">
        <f t="shared" si="144"/>
        <v>1244.0160000000001</v>
      </c>
      <c r="W621" s="102">
        <f t="shared" si="144"/>
        <v>1251.316</v>
      </c>
      <c r="X621" s="102">
        <f t="shared" si="144"/>
        <v>1239.796</v>
      </c>
      <c r="Y621" s="107">
        <f t="shared" si="144"/>
        <v>1242.9359999999999</v>
      </c>
    </row>
    <row r="622" spans="1:25" s="62" customFormat="1" ht="18.75" hidden="1" customHeight="1" outlineLevel="1" x14ac:dyDescent="0.2">
      <c r="A622" s="160" t="s">
        <v>8</v>
      </c>
      <c r="B622" s="70">
        <f>'март (3 цк)'!B725</f>
        <v>1057.9100000000001</v>
      </c>
      <c r="C622" s="70">
        <f>'март (3 цк)'!C725</f>
        <v>1033.1099999999999</v>
      </c>
      <c r="D622" s="70">
        <f>'март (3 цк)'!D725</f>
        <v>1052.21</v>
      </c>
      <c r="E622" s="70">
        <f>'март (3 цк)'!E725</f>
        <v>1057.27</v>
      </c>
      <c r="F622" s="70">
        <f>'март (3 цк)'!F725</f>
        <v>1036.3800000000001</v>
      </c>
      <c r="G622" s="70">
        <f>'март (3 цк)'!G725</f>
        <v>1046.6199999999999</v>
      </c>
      <c r="H622" s="70">
        <f>'март (3 цк)'!H725</f>
        <v>1046.01</v>
      </c>
      <c r="I622" s="70">
        <f>'март (3 цк)'!I725</f>
        <v>1046.18</v>
      </c>
      <c r="J622" s="70">
        <f>'март (3 цк)'!J725</f>
        <v>1042.6099999999999</v>
      </c>
      <c r="K622" s="70">
        <f>'март (3 цк)'!K725</f>
        <v>1039.6099999999999</v>
      </c>
      <c r="L622" s="70">
        <f>'март (3 цк)'!L725</f>
        <v>1042.53</v>
      </c>
      <c r="M622" s="70">
        <f>'март (3 цк)'!M725</f>
        <v>1038.1600000000001</v>
      </c>
      <c r="N622" s="70">
        <f>'март (3 цк)'!N725</f>
        <v>1060.95</v>
      </c>
      <c r="O622" s="70">
        <f>'март (3 цк)'!O725</f>
        <v>1042.79</v>
      </c>
      <c r="P622" s="70">
        <f>'март (3 цк)'!P725</f>
        <v>1058.49</v>
      </c>
      <c r="Q622" s="70">
        <f>'март (3 цк)'!Q725</f>
        <v>1058.52</v>
      </c>
      <c r="R622" s="70">
        <f>'март (3 цк)'!R725</f>
        <v>1066.3399999999999</v>
      </c>
      <c r="S622" s="70">
        <f>'март (3 цк)'!S725</f>
        <v>1065.8399999999999</v>
      </c>
      <c r="T622" s="70">
        <f>'март (3 цк)'!T725</f>
        <v>1061.6600000000001</v>
      </c>
      <c r="U622" s="70">
        <f>'март (3 цк)'!U725</f>
        <v>1074.8599999999999</v>
      </c>
      <c r="V622" s="70">
        <f>'март (3 цк)'!V725</f>
        <v>1064.2</v>
      </c>
      <c r="W622" s="70">
        <f>'март (3 цк)'!W725</f>
        <v>1071.5</v>
      </c>
      <c r="X622" s="70">
        <f>'март (3 цк)'!X725</f>
        <v>1059.98</v>
      </c>
      <c r="Y622" s="70">
        <f>'март (3 цк)'!Y725</f>
        <v>1063.1199999999999</v>
      </c>
    </row>
    <row r="623" spans="1:25" s="62" customFormat="1" ht="18.75" hidden="1" customHeight="1" outlineLevel="1" x14ac:dyDescent="0.2">
      <c r="A623" s="53" t="s">
        <v>9</v>
      </c>
      <c r="B623" s="76">
        <v>177.32</v>
      </c>
      <c r="C623" s="74">
        <v>177.32</v>
      </c>
      <c r="D623" s="74">
        <v>177.32</v>
      </c>
      <c r="E623" s="74">
        <v>177.32</v>
      </c>
      <c r="F623" s="74">
        <v>177.32</v>
      </c>
      <c r="G623" s="74">
        <v>177.32</v>
      </c>
      <c r="H623" s="74">
        <v>177.32</v>
      </c>
      <c r="I623" s="74">
        <v>177.32</v>
      </c>
      <c r="J623" s="74">
        <v>177.32</v>
      </c>
      <c r="K623" s="74">
        <v>177.32</v>
      </c>
      <c r="L623" s="74">
        <v>177.32</v>
      </c>
      <c r="M623" s="74">
        <v>177.32</v>
      </c>
      <c r="N623" s="74">
        <v>177.32</v>
      </c>
      <c r="O623" s="74">
        <v>177.32</v>
      </c>
      <c r="P623" s="74">
        <v>177.32</v>
      </c>
      <c r="Q623" s="74">
        <v>177.32</v>
      </c>
      <c r="R623" s="74">
        <v>177.32</v>
      </c>
      <c r="S623" s="74">
        <v>177.32</v>
      </c>
      <c r="T623" s="74">
        <v>177.32</v>
      </c>
      <c r="U623" s="74">
        <v>177.32</v>
      </c>
      <c r="V623" s="74">
        <v>177.32</v>
      </c>
      <c r="W623" s="74">
        <v>177.32</v>
      </c>
      <c r="X623" s="74">
        <v>177.32</v>
      </c>
      <c r="Y623" s="81">
        <v>177.32</v>
      </c>
    </row>
    <row r="624" spans="1:25" s="62" customFormat="1" ht="18.75" hidden="1" customHeight="1" outlineLevel="1" x14ac:dyDescent="0.2">
      <c r="A624" s="54" t="s">
        <v>10</v>
      </c>
      <c r="B624" s="76">
        <v>0</v>
      </c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81"/>
    </row>
    <row r="625" spans="1:25" s="62" customFormat="1" ht="18.75" hidden="1" customHeight="1" outlineLevel="1" thickBot="1" x14ac:dyDescent="0.25">
      <c r="A625" s="161" t="s">
        <v>11</v>
      </c>
      <c r="B625" s="77">
        <v>2.496</v>
      </c>
      <c r="C625" s="75">
        <v>2.496</v>
      </c>
      <c r="D625" s="75">
        <v>2.496</v>
      </c>
      <c r="E625" s="75">
        <v>2.496</v>
      </c>
      <c r="F625" s="75">
        <v>2.496</v>
      </c>
      <c r="G625" s="75">
        <v>2.496</v>
      </c>
      <c r="H625" s="75">
        <v>2.496</v>
      </c>
      <c r="I625" s="75">
        <v>2.496</v>
      </c>
      <c r="J625" s="75">
        <v>2.496</v>
      </c>
      <c r="K625" s="75">
        <v>2.496</v>
      </c>
      <c r="L625" s="75">
        <v>2.496</v>
      </c>
      <c r="M625" s="75">
        <v>2.496</v>
      </c>
      <c r="N625" s="75">
        <v>2.496</v>
      </c>
      <c r="O625" s="75">
        <v>2.496</v>
      </c>
      <c r="P625" s="75">
        <v>2.496</v>
      </c>
      <c r="Q625" s="75">
        <v>2.496</v>
      </c>
      <c r="R625" s="75">
        <v>2.496</v>
      </c>
      <c r="S625" s="75">
        <v>2.496</v>
      </c>
      <c r="T625" s="75">
        <v>2.496</v>
      </c>
      <c r="U625" s="75">
        <v>2.496</v>
      </c>
      <c r="V625" s="75">
        <v>2.496</v>
      </c>
      <c r="W625" s="75">
        <v>2.496</v>
      </c>
      <c r="X625" s="75">
        <v>2.496</v>
      </c>
      <c r="Y625" s="82">
        <v>2.496</v>
      </c>
    </row>
    <row r="626" spans="1:25" s="62" customFormat="1" ht="18.75" customHeight="1" collapsed="1" thickBot="1" x14ac:dyDescent="0.25">
      <c r="A626" s="109">
        <v>22</v>
      </c>
      <c r="B626" s="101">
        <f t="shared" ref="B626:Y626" si="145">SUM(B627:B630)</f>
        <v>1257.1559999999999</v>
      </c>
      <c r="C626" s="102">
        <f t="shared" si="145"/>
        <v>1262.9159999999999</v>
      </c>
      <c r="D626" s="102">
        <f t="shared" si="145"/>
        <v>1252.096</v>
      </c>
      <c r="E626" s="103">
        <f t="shared" si="145"/>
        <v>1262.0260000000001</v>
      </c>
      <c r="F626" s="103">
        <f t="shared" si="145"/>
        <v>1250.316</v>
      </c>
      <c r="G626" s="103">
        <f t="shared" si="145"/>
        <v>1258.1559999999999</v>
      </c>
      <c r="H626" s="103">
        <f t="shared" si="145"/>
        <v>1237.386</v>
      </c>
      <c r="I626" s="103">
        <f t="shared" si="145"/>
        <v>1479.296</v>
      </c>
      <c r="J626" s="103">
        <f t="shared" si="145"/>
        <v>1458.4059999999999</v>
      </c>
      <c r="K626" s="104">
        <f t="shared" si="145"/>
        <v>1433.7260000000001</v>
      </c>
      <c r="L626" s="103">
        <f t="shared" si="145"/>
        <v>1432.2260000000001</v>
      </c>
      <c r="M626" s="105">
        <f t="shared" si="145"/>
        <v>1239.866</v>
      </c>
      <c r="N626" s="104">
        <f t="shared" si="145"/>
        <v>1245.336</v>
      </c>
      <c r="O626" s="103">
        <f t="shared" si="145"/>
        <v>1251.136</v>
      </c>
      <c r="P626" s="105">
        <f t="shared" si="145"/>
        <v>1243.4159999999999</v>
      </c>
      <c r="Q626" s="106">
        <f t="shared" si="145"/>
        <v>1259.0160000000001</v>
      </c>
      <c r="R626" s="103">
        <f t="shared" si="145"/>
        <v>1255.9860000000001</v>
      </c>
      <c r="S626" s="106">
        <f t="shared" si="145"/>
        <v>1256.2260000000001</v>
      </c>
      <c r="T626" s="103">
        <f t="shared" si="145"/>
        <v>1254.366</v>
      </c>
      <c r="U626" s="102">
        <f t="shared" si="145"/>
        <v>1253.386</v>
      </c>
      <c r="V626" s="102">
        <f t="shared" si="145"/>
        <v>1244.5260000000001</v>
      </c>
      <c r="W626" s="102">
        <f t="shared" si="145"/>
        <v>1325.056</v>
      </c>
      <c r="X626" s="102">
        <f t="shared" si="145"/>
        <v>1329.7360000000001</v>
      </c>
      <c r="Y626" s="107">
        <f t="shared" si="145"/>
        <v>1247.896</v>
      </c>
    </row>
    <row r="627" spans="1:25" s="62" customFormat="1" ht="18.75" hidden="1" customHeight="1" outlineLevel="1" x14ac:dyDescent="0.2">
      <c r="A627" s="160" t="s">
        <v>8</v>
      </c>
      <c r="B627" s="70">
        <f>'март (3 цк)'!B729</f>
        <v>1077.3399999999999</v>
      </c>
      <c r="C627" s="70">
        <f>'март (3 цк)'!C729</f>
        <v>1083.0999999999999</v>
      </c>
      <c r="D627" s="70">
        <f>'март (3 цк)'!D729</f>
        <v>1072.28</v>
      </c>
      <c r="E627" s="70">
        <f>'март (3 цк)'!E729</f>
        <v>1082.21</v>
      </c>
      <c r="F627" s="70">
        <f>'март (3 цк)'!F729</f>
        <v>1070.5</v>
      </c>
      <c r="G627" s="70">
        <f>'март (3 цк)'!G729</f>
        <v>1078.3399999999999</v>
      </c>
      <c r="H627" s="70">
        <f>'март (3 цк)'!H729</f>
        <v>1057.57</v>
      </c>
      <c r="I627" s="70">
        <f>'март (3 цк)'!I729</f>
        <v>1299.48</v>
      </c>
      <c r="J627" s="70">
        <f>'март (3 цк)'!J729</f>
        <v>1278.5899999999999</v>
      </c>
      <c r="K627" s="70">
        <f>'март (3 цк)'!K729</f>
        <v>1253.9100000000001</v>
      </c>
      <c r="L627" s="70">
        <f>'март (3 цк)'!L729</f>
        <v>1252.4100000000001</v>
      </c>
      <c r="M627" s="70">
        <f>'март (3 цк)'!M729</f>
        <v>1060.05</v>
      </c>
      <c r="N627" s="70">
        <f>'март (3 цк)'!N729</f>
        <v>1065.52</v>
      </c>
      <c r="O627" s="70">
        <f>'март (3 цк)'!O729</f>
        <v>1071.32</v>
      </c>
      <c r="P627" s="70">
        <f>'март (3 цк)'!P729</f>
        <v>1063.5999999999999</v>
      </c>
      <c r="Q627" s="70">
        <f>'март (3 цк)'!Q729</f>
        <v>1079.2</v>
      </c>
      <c r="R627" s="70">
        <f>'март (3 цк)'!R729</f>
        <v>1076.17</v>
      </c>
      <c r="S627" s="70">
        <f>'март (3 цк)'!S729</f>
        <v>1076.4100000000001</v>
      </c>
      <c r="T627" s="70">
        <f>'март (3 цк)'!T729</f>
        <v>1074.55</v>
      </c>
      <c r="U627" s="70">
        <f>'март (3 цк)'!U729</f>
        <v>1073.57</v>
      </c>
      <c r="V627" s="70">
        <f>'март (3 цк)'!V729</f>
        <v>1064.71</v>
      </c>
      <c r="W627" s="70">
        <f>'март (3 цк)'!W729</f>
        <v>1145.24</v>
      </c>
      <c r="X627" s="70">
        <f>'март (3 цк)'!X729</f>
        <v>1149.92</v>
      </c>
      <c r="Y627" s="70">
        <f>'март (3 цк)'!Y729</f>
        <v>1068.08</v>
      </c>
    </row>
    <row r="628" spans="1:25" s="62" customFormat="1" ht="18.75" hidden="1" customHeight="1" outlineLevel="1" x14ac:dyDescent="0.2">
      <c r="A628" s="53" t="s">
        <v>9</v>
      </c>
      <c r="B628" s="76">
        <v>177.32</v>
      </c>
      <c r="C628" s="74">
        <v>177.32</v>
      </c>
      <c r="D628" s="74">
        <v>177.32</v>
      </c>
      <c r="E628" s="74">
        <v>177.32</v>
      </c>
      <c r="F628" s="74">
        <v>177.32</v>
      </c>
      <c r="G628" s="74">
        <v>177.32</v>
      </c>
      <c r="H628" s="74">
        <v>177.32</v>
      </c>
      <c r="I628" s="74">
        <v>177.32</v>
      </c>
      <c r="J628" s="74">
        <v>177.32</v>
      </c>
      <c r="K628" s="74">
        <v>177.32</v>
      </c>
      <c r="L628" s="74">
        <v>177.32</v>
      </c>
      <c r="M628" s="74">
        <v>177.32</v>
      </c>
      <c r="N628" s="74">
        <v>177.32</v>
      </c>
      <c r="O628" s="74">
        <v>177.32</v>
      </c>
      <c r="P628" s="74">
        <v>177.32</v>
      </c>
      <c r="Q628" s="74">
        <v>177.32</v>
      </c>
      <c r="R628" s="74">
        <v>177.32</v>
      </c>
      <c r="S628" s="74">
        <v>177.32</v>
      </c>
      <c r="T628" s="74">
        <v>177.32</v>
      </c>
      <c r="U628" s="74">
        <v>177.32</v>
      </c>
      <c r="V628" s="74">
        <v>177.32</v>
      </c>
      <c r="W628" s="74">
        <v>177.32</v>
      </c>
      <c r="X628" s="74">
        <v>177.32</v>
      </c>
      <c r="Y628" s="81">
        <v>177.32</v>
      </c>
    </row>
    <row r="629" spans="1:25" s="62" customFormat="1" ht="18.75" hidden="1" customHeight="1" outlineLevel="1" x14ac:dyDescent="0.2">
      <c r="A629" s="54" t="s">
        <v>10</v>
      </c>
      <c r="B629" s="76">
        <v>0</v>
      </c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81"/>
    </row>
    <row r="630" spans="1:25" s="62" customFormat="1" ht="18.75" hidden="1" customHeight="1" outlineLevel="1" thickBot="1" x14ac:dyDescent="0.25">
      <c r="A630" s="161" t="s">
        <v>11</v>
      </c>
      <c r="B630" s="77">
        <v>2.496</v>
      </c>
      <c r="C630" s="75">
        <v>2.496</v>
      </c>
      <c r="D630" s="75">
        <v>2.496</v>
      </c>
      <c r="E630" s="75">
        <v>2.496</v>
      </c>
      <c r="F630" s="75">
        <v>2.496</v>
      </c>
      <c r="G630" s="75">
        <v>2.496</v>
      </c>
      <c r="H630" s="75">
        <v>2.496</v>
      </c>
      <c r="I630" s="75">
        <v>2.496</v>
      </c>
      <c r="J630" s="75">
        <v>2.496</v>
      </c>
      <c r="K630" s="75">
        <v>2.496</v>
      </c>
      <c r="L630" s="75">
        <v>2.496</v>
      </c>
      <c r="M630" s="75">
        <v>2.496</v>
      </c>
      <c r="N630" s="75">
        <v>2.496</v>
      </c>
      <c r="O630" s="75">
        <v>2.496</v>
      </c>
      <c r="P630" s="75">
        <v>2.496</v>
      </c>
      <c r="Q630" s="75">
        <v>2.496</v>
      </c>
      <c r="R630" s="75">
        <v>2.496</v>
      </c>
      <c r="S630" s="75">
        <v>2.496</v>
      </c>
      <c r="T630" s="75">
        <v>2.496</v>
      </c>
      <c r="U630" s="75">
        <v>2.496</v>
      </c>
      <c r="V630" s="75">
        <v>2.496</v>
      </c>
      <c r="W630" s="75">
        <v>2.496</v>
      </c>
      <c r="X630" s="75">
        <v>2.496</v>
      </c>
      <c r="Y630" s="82">
        <v>2.496</v>
      </c>
    </row>
    <row r="631" spans="1:25" s="62" customFormat="1" ht="18.75" customHeight="1" collapsed="1" thickBot="1" x14ac:dyDescent="0.25">
      <c r="A631" s="100">
        <v>23</v>
      </c>
      <c r="B631" s="101">
        <f t="shared" ref="B631:Y631" si="146">SUM(B632:B635)</f>
        <v>1115.576</v>
      </c>
      <c r="C631" s="102">
        <f t="shared" si="146"/>
        <v>1111.2260000000001</v>
      </c>
      <c r="D631" s="102">
        <f t="shared" si="146"/>
        <v>1101.4260000000002</v>
      </c>
      <c r="E631" s="103">
        <f t="shared" si="146"/>
        <v>1113.6860000000001</v>
      </c>
      <c r="F631" s="103">
        <f t="shared" si="146"/>
        <v>1106.4660000000001</v>
      </c>
      <c r="G631" s="103">
        <f t="shared" si="146"/>
        <v>1260.7260000000001</v>
      </c>
      <c r="H631" s="103">
        <f t="shared" si="146"/>
        <v>1117.6360000000002</v>
      </c>
      <c r="I631" s="103">
        <f t="shared" si="146"/>
        <v>1112.056</v>
      </c>
      <c r="J631" s="103">
        <f t="shared" si="146"/>
        <v>1103.5360000000001</v>
      </c>
      <c r="K631" s="104">
        <f t="shared" si="146"/>
        <v>1101.6860000000001</v>
      </c>
      <c r="L631" s="103">
        <f t="shared" si="146"/>
        <v>1097.4460000000001</v>
      </c>
      <c r="M631" s="105">
        <f t="shared" si="146"/>
        <v>1101.7160000000001</v>
      </c>
      <c r="N631" s="104">
        <f t="shared" si="146"/>
        <v>1108.1760000000002</v>
      </c>
      <c r="O631" s="103">
        <f t="shared" si="146"/>
        <v>1107.5160000000001</v>
      </c>
      <c r="P631" s="105">
        <f t="shared" si="146"/>
        <v>1107.1760000000002</v>
      </c>
      <c r="Q631" s="106">
        <f t="shared" si="146"/>
        <v>1120.326</v>
      </c>
      <c r="R631" s="103">
        <f t="shared" si="146"/>
        <v>1122.5260000000001</v>
      </c>
      <c r="S631" s="106">
        <f t="shared" si="146"/>
        <v>1126.5060000000001</v>
      </c>
      <c r="T631" s="103">
        <f t="shared" si="146"/>
        <v>1112.6560000000002</v>
      </c>
      <c r="U631" s="102">
        <f t="shared" si="146"/>
        <v>1099.596</v>
      </c>
      <c r="V631" s="102">
        <f t="shared" si="146"/>
        <v>1101.2860000000001</v>
      </c>
      <c r="W631" s="102">
        <f t="shared" si="146"/>
        <v>1098.7160000000001</v>
      </c>
      <c r="X631" s="102">
        <f t="shared" si="146"/>
        <v>1096.6660000000002</v>
      </c>
      <c r="Y631" s="107">
        <f t="shared" si="146"/>
        <v>1097.096</v>
      </c>
    </row>
    <row r="632" spans="1:25" s="62" customFormat="1" ht="18.75" hidden="1" customHeight="1" outlineLevel="1" x14ac:dyDescent="0.2">
      <c r="A632" s="160" t="s">
        <v>8</v>
      </c>
      <c r="B632" s="70">
        <f>'март (3 цк)'!B733</f>
        <v>935.76</v>
      </c>
      <c r="C632" s="70">
        <f>'март (3 цк)'!C733</f>
        <v>931.41</v>
      </c>
      <c r="D632" s="70">
        <f>'март (3 цк)'!D733</f>
        <v>921.61</v>
      </c>
      <c r="E632" s="70">
        <f>'март (3 цк)'!E733</f>
        <v>933.87</v>
      </c>
      <c r="F632" s="70">
        <f>'март (3 цк)'!F733</f>
        <v>926.65</v>
      </c>
      <c r="G632" s="70">
        <f>'март (3 цк)'!G733</f>
        <v>1080.9100000000001</v>
      </c>
      <c r="H632" s="70">
        <f>'март (3 цк)'!H733</f>
        <v>937.82</v>
      </c>
      <c r="I632" s="70">
        <f>'март (3 цк)'!I733</f>
        <v>932.24</v>
      </c>
      <c r="J632" s="70">
        <f>'март (3 цк)'!J733</f>
        <v>923.72</v>
      </c>
      <c r="K632" s="70">
        <f>'март (3 цк)'!K733</f>
        <v>921.87</v>
      </c>
      <c r="L632" s="70">
        <f>'март (3 цк)'!L733</f>
        <v>917.63</v>
      </c>
      <c r="M632" s="70">
        <f>'март (3 цк)'!M733</f>
        <v>921.9</v>
      </c>
      <c r="N632" s="70">
        <f>'март (3 цк)'!N733</f>
        <v>928.36</v>
      </c>
      <c r="O632" s="70">
        <f>'март (3 цк)'!O733</f>
        <v>927.7</v>
      </c>
      <c r="P632" s="70">
        <f>'март (3 цк)'!P733</f>
        <v>927.36</v>
      </c>
      <c r="Q632" s="70">
        <f>'март (3 цк)'!Q733</f>
        <v>940.51</v>
      </c>
      <c r="R632" s="70">
        <f>'март (3 цк)'!R733</f>
        <v>942.71</v>
      </c>
      <c r="S632" s="70">
        <f>'март (3 цк)'!S733</f>
        <v>946.69</v>
      </c>
      <c r="T632" s="70">
        <f>'март (3 цк)'!T733</f>
        <v>932.84</v>
      </c>
      <c r="U632" s="70">
        <f>'март (3 цк)'!U733</f>
        <v>919.78</v>
      </c>
      <c r="V632" s="70">
        <f>'март (3 цк)'!V733</f>
        <v>921.47</v>
      </c>
      <c r="W632" s="70">
        <f>'март (3 цк)'!W733</f>
        <v>918.9</v>
      </c>
      <c r="X632" s="70">
        <f>'март (3 цк)'!X733</f>
        <v>916.85</v>
      </c>
      <c r="Y632" s="70">
        <f>'март (3 цк)'!Y733</f>
        <v>917.28</v>
      </c>
    </row>
    <row r="633" spans="1:25" s="62" customFormat="1" ht="18.75" hidden="1" customHeight="1" outlineLevel="1" x14ac:dyDescent="0.2">
      <c r="A633" s="53" t="s">
        <v>9</v>
      </c>
      <c r="B633" s="76">
        <v>177.32</v>
      </c>
      <c r="C633" s="74">
        <v>177.32</v>
      </c>
      <c r="D633" s="74">
        <v>177.32</v>
      </c>
      <c r="E633" s="74">
        <v>177.32</v>
      </c>
      <c r="F633" s="74">
        <v>177.32</v>
      </c>
      <c r="G633" s="74">
        <v>177.32</v>
      </c>
      <c r="H633" s="74">
        <v>177.32</v>
      </c>
      <c r="I633" s="74">
        <v>177.32</v>
      </c>
      <c r="J633" s="74">
        <v>177.32</v>
      </c>
      <c r="K633" s="74">
        <v>177.32</v>
      </c>
      <c r="L633" s="74">
        <v>177.32</v>
      </c>
      <c r="M633" s="74">
        <v>177.32</v>
      </c>
      <c r="N633" s="74">
        <v>177.32</v>
      </c>
      <c r="O633" s="74">
        <v>177.32</v>
      </c>
      <c r="P633" s="74">
        <v>177.32</v>
      </c>
      <c r="Q633" s="74">
        <v>177.32</v>
      </c>
      <c r="R633" s="74">
        <v>177.32</v>
      </c>
      <c r="S633" s="74">
        <v>177.32</v>
      </c>
      <c r="T633" s="74">
        <v>177.32</v>
      </c>
      <c r="U633" s="74">
        <v>177.32</v>
      </c>
      <c r="V633" s="74">
        <v>177.32</v>
      </c>
      <c r="W633" s="74">
        <v>177.32</v>
      </c>
      <c r="X633" s="74">
        <v>177.32</v>
      </c>
      <c r="Y633" s="81">
        <v>177.32</v>
      </c>
    </row>
    <row r="634" spans="1:25" s="62" customFormat="1" ht="18.75" hidden="1" customHeight="1" outlineLevel="1" x14ac:dyDescent="0.2">
      <c r="A634" s="54" t="s">
        <v>10</v>
      </c>
      <c r="B634" s="76">
        <v>0</v>
      </c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81"/>
    </row>
    <row r="635" spans="1:25" s="62" customFormat="1" ht="18.75" hidden="1" customHeight="1" outlineLevel="1" thickBot="1" x14ac:dyDescent="0.25">
      <c r="A635" s="161" t="s">
        <v>11</v>
      </c>
      <c r="B635" s="77">
        <v>2.496</v>
      </c>
      <c r="C635" s="75">
        <v>2.496</v>
      </c>
      <c r="D635" s="75">
        <v>2.496</v>
      </c>
      <c r="E635" s="75">
        <v>2.496</v>
      </c>
      <c r="F635" s="75">
        <v>2.496</v>
      </c>
      <c r="G635" s="75">
        <v>2.496</v>
      </c>
      <c r="H635" s="75">
        <v>2.496</v>
      </c>
      <c r="I635" s="75">
        <v>2.496</v>
      </c>
      <c r="J635" s="75">
        <v>2.496</v>
      </c>
      <c r="K635" s="75">
        <v>2.496</v>
      </c>
      <c r="L635" s="75">
        <v>2.496</v>
      </c>
      <c r="M635" s="75">
        <v>2.496</v>
      </c>
      <c r="N635" s="75">
        <v>2.496</v>
      </c>
      <c r="O635" s="75">
        <v>2.496</v>
      </c>
      <c r="P635" s="75">
        <v>2.496</v>
      </c>
      <c r="Q635" s="75">
        <v>2.496</v>
      </c>
      <c r="R635" s="75">
        <v>2.496</v>
      </c>
      <c r="S635" s="75">
        <v>2.496</v>
      </c>
      <c r="T635" s="75">
        <v>2.496</v>
      </c>
      <c r="U635" s="75">
        <v>2.496</v>
      </c>
      <c r="V635" s="75">
        <v>2.496</v>
      </c>
      <c r="W635" s="75">
        <v>2.496</v>
      </c>
      <c r="X635" s="75">
        <v>2.496</v>
      </c>
      <c r="Y635" s="82">
        <v>2.496</v>
      </c>
    </row>
    <row r="636" spans="1:25" s="62" customFormat="1" ht="18.75" customHeight="1" collapsed="1" thickBot="1" x14ac:dyDescent="0.25">
      <c r="A636" s="111">
        <v>24</v>
      </c>
      <c r="B636" s="101">
        <f t="shared" ref="B636:Y636" si="147">SUM(B637:B640)</f>
        <v>1093.316</v>
      </c>
      <c r="C636" s="102">
        <f t="shared" si="147"/>
        <v>1087.836</v>
      </c>
      <c r="D636" s="102">
        <f t="shared" si="147"/>
        <v>1087.836</v>
      </c>
      <c r="E636" s="103">
        <f t="shared" si="147"/>
        <v>1094.846</v>
      </c>
      <c r="F636" s="103">
        <f t="shared" si="147"/>
        <v>1092.1960000000001</v>
      </c>
      <c r="G636" s="103">
        <f t="shared" si="147"/>
        <v>1092.866</v>
      </c>
      <c r="H636" s="103">
        <f t="shared" si="147"/>
        <v>1091.7460000000001</v>
      </c>
      <c r="I636" s="103">
        <f t="shared" si="147"/>
        <v>1087.7460000000001</v>
      </c>
      <c r="J636" s="103">
        <f t="shared" si="147"/>
        <v>1084.1760000000002</v>
      </c>
      <c r="K636" s="104">
        <f t="shared" si="147"/>
        <v>1076.9960000000001</v>
      </c>
      <c r="L636" s="103">
        <f t="shared" si="147"/>
        <v>1079.126</v>
      </c>
      <c r="M636" s="105">
        <f t="shared" si="147"/>
        <v>1079.9460000000001</v>
      </c>
      <c r="N636" s="104">
        <f t="shared" si="147"/>
        <v>1089.8860000000002</v>
      </c>
      <c r="O636" s="103">
        <f t="shared" si="147"/>
        <v>1090.1660000000002</v>
      </c>
      <c r="P636" s="105">
        <f t="shared" si="147"/>
        <v>1100.9560000000001</v>
      </c>
      <c r="Q636" s="106">
        <f t="shared" si="147"/>
        <v>1098.2560000000001</v>
      </c>
      <c r="R636" s="103">
        <f t="shared" si="147"/>
        <v>1106.9260000000002</v>
      </c>
      <c r="S636" s="106">
        <f t="shared" si="147"/>
        <v>1093.9660000000001</v>
      </c>
      <c r="T636" s="103">
        <f t="shared" si="147"/>
        <v>1098.616</v>
      </c>
      <c r="U636" s="102">
        <f t="shared" si="147"/>
        <v>1100.4360000000001</v>
      </c>
      <c r="V636" s="102">
        <f t="shared" si="147"/>
        <v>1097.816</v>
      </c>
      <c r="W636" s="102">
        <f t="shared" si="147"/>
        <v>1092.0360000000001</v>
      </c>
      <c r="X636" s="102">
        <f t="shared" si="147"/>
        <v>1089.796</v>
      </c>
      <c r="Y636" s="107">
        <f t="shared" si="147"/>
        <v>1085.056</v>
      </c>
    </row>
    <row r="637" spans="1:25" s="62" customFormat="1" ht="18.75" hidden="1" customHeight="1" outlineLevel="1" x14ac:dyDescent="0.2">
      <c r="A637" s="160" t="s">
        <v>8</v>
      </c>
      <c r="B637" s="70">
        <f>'март (3 цк)'!B737</f>
        <v>913.5</v>
      </c>
      <c r="C637" s="70">
        <f>'март (3 цк)'!C737</f>
        <v>908.02</v>
      </c>
      <c r="D637" s="70">
        <f>'март (3 цк)'!D737</f>
        <v>908.02</v>
      </c>
      <c r="E637" s="70">
        <f>'март (3 цк)'!E737</f>
        <v>915.03</v>
      </c>
      <c r="F637" s="70">
        <f>'март (3 цк)'!F737</f>
        <v>912.38</v>
      </c>
      <c r="G637" s="70">
        <f>'март (3 цк)'!G737</f>
        <v>913.05</v>
      </c>
      <c r="H637" s="70">
        <f>'март (3 цк)'!H737</f>
        <v>911.93</v>
      </c>
      <c r="I637" s="70">
        <f>'март (3 цк)'!I737</f>
        <v>907.93</v>
      </c>
      <c r="J637" s="70">
        <f>'март (3 цк)'!J737</f>
        <v>904.36</v>
      </c>
      <c r="K637" s="70">
        <f>'март (3 цк)'!K737</f>
        <v>897.18</v>
      </c>
      <c r="L637" s="70">
        <f>'март (3 цк)'!L737</f>
        <v>899.31</v>
      </c>
      <c r="M637" s="70">
        <f>'март (3 цк)'!M737</f>
        <v>900.13</v>
      </c>
      <c r="N637" s="70">
        <f>'март (3 цк)'!N737</f>
        <v>910.07</v>
      </c>
      <c r="O637" s="70">
        <f>'март (3 цк)'!O737</f>
        <v>910.35</v>
      </c>
      <c r="P637" s="70">
        <f>'март (3 цк)'!P737</f>
        <v>921.14</v>
      </c>
      <c r="Q637" s="70">
        <f>'март (3 цк)'!Q737</f>
        <v>918.44</v>
      </c>
      <c r="R637" s="70">
        <f>'март (3 цк)'!R737</f>
        <v>927.11</v>
      </c>
      <c r="S637" s="70">
        <f>'март (3 цк)'!S737</f>
        <v>914.15</v>
      </c>
      <c r="T637" s="70">
        <f>'март (3 цк)'!T737</f>
        <v>918.8</v>
      </c>
      <c r="U637" s="70">
        <f>'март (3 цк)'!U737</f>
        <v>920.62</v>
      </c>
      <c r="V637" s="70">
        <f>'март (3 цк)'!V737</f>
        <v>918</v>
      </c>
      <c r="W637" s="70">
        <f>'март (3 цк)'!W737</f>
        <v>912.22</v>
      </c>
      <c r="X637" s="70">
        <f>'март (3 цк)'!X737</f>
        <v>909.98</v>
      </c>
      <c r="Y637" s="70">
        <f>'март (3 цк)'!Y737</f>
        <v>905.24</v>
      </c>
    </row>
    <row r="638" spans="1:25" s="62" customFormat="1" ht="18.75" hidden="1" customHeight="1" outlineLevel="1" x14ac:dyDescent="0.2">
      <c r="A638" s="53" t="s">
        <v>9</v>
      </c>
      <c r="B638" s="76">
        <v>177.32</v>
      </c>
      <c r="C638" s="74">
        <v>177.32</v>
      </c>
      <c r="D638" s="74">
        <v>177.32</v>
      </c>
      <c r="E638" s="74">
        <v>177.32</v>
      </c>
      <c r="F638" s="74">
        <v>177.32</v>
      </c>
      <c r="G638" s="74">
        <v>177.32</v>
      </c>
      <c r="H638" s="74">
        <v>177.32</v>
      </c>
      <c r="I638" s="74">
        <v>177.32</v>
      </c>
      <c r="J638" s="74">
        <v>177.32</v>
      </c>
      <c r="K638" s="74">
        <v>177.32</v>
      </c>
      <c r="L638" s="74">
        <v>177.32</v>
      </c>
      <c r="M638" s="74">
        <v>177.32</v>
      </c>
      <c r="N638" s="74">
        <v>177.32</v>
      </c>
      <c r="O638" s="74">
        <v>177.32</v>
      </c>
      <c r="P638" s="74">
        <v>177.32</v>
      </c>
      <c r="Q638" s="74">
        <v>177.32</v>
      </c>
      <c r="R638" s="74">
        <v>177.32</v>
      </c>
      <c r="S638" s="74">
        <v>177.32</v>
      </c>
      <c r="T638" s="74">
        <v>177.32</v>
      </c>
      <c r="U638" s="74">
        <v>177.32</v>
      </c>
      <c r="V638" s="74">
        <v>177.32</v>
      </c>
      <c r="W638" s="74">
        <v>177.32</v>
      </c>
      <c r="X638" s="74">
        <v>177.32</v>
      </c>
      <c r="Y638" s="81">
        <v>177.32</v>
      </c>
    </row>
    <row r="639" spans="1:25" s="62" customFormat="1" ht="18.75" hidden="1" customHeight="1" outlineLevel="1" x14ac:dyDescent="0.2">
      <c r="A639" s="54" t="s">
        <v>10</v>
      </c>
      <c r="B639" s="76">
        <v>0</v>
      </c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81"/>
    </row>
    <row r="640" spans="1:25" s="62" customFormat="1" ht="18.75" hidden="1" customHeight="1" outlineLevel="1" thickBot="1" x14ac:dyDescent="0.25">
      <c r="A640" s="161" t="s">
        <v>11</v>
      </c>
      <c r="B640" s="77">
        <v>2.496</v>
      </c>
      <c r="C640" s="75">
        <v>2.496</v>
      </c>
      <c r="D640" s="75">
        <v>2.496</v>
      </c>
      <c r="E640" s="75">
        <v>2.496</v>
      </c>
      <c r="F640" s="75">
        <v>2.496</v>
      </c>
      <c r="G640" s="75">
        <v>2.496</v>
      </c>
      <c r="H640" s="75">
        <v>2.496</v>
      </c>
      <c r="I640" s="75">
        <v>2.496</v>
      </c>
      <c r="J640" s="75">
        <v>2.496</v>
      </c>
      <c r="K640" s="75">
        <v>2.496</v>
      </c>
      <c r="L640" s="75">
        <v>2.496</v>
      </c>
      <c r="M640" s="75">
        <v>2.496</v>
      </c>
      <c r="N640" s="75">
        <v>2.496</v>
      </c>
      <c r="O640" s="75">
        <v>2.496</v>
      </c>
      <c r="P640" s="75">
        <v>2.496</v>
      </c>
      <c r="Q640" s="75">
        <v>2.496</v>
      </c>
      <c r="R640" s="75">
        <v>2.496</v>
      </c>
      <c r="S640" s="75">
        <v>2.496</v>
      </c>
      <c r="T640" s="75">
        <v>2.496</v>
      </c>
      <c r="U640" s="75">
        <v>2.496</v>
      </c>
      <c r="V640" s="75">
        <v>2.496</v>
      </c>
      <c r="W640" s="75">
        <v>2.496</v>
      </c>
      <c r="X640" s="75">
        <v>2.496</v>
      </c>
      <c r="Y640" s="82">
        <v>2.496</v>
      </c>
    </row>
    <row r="641" spans="1:25" s="62" customFormat="1" ht="18.75" customHeight="1" collapsed="1" thickBot="1" x14ac:dyDescent="0.25">
      <c r="A641" s="109">
        <v>25</v>
      </c>
      <c r="B641" s="101">
        <f t="shared" ref="B641:Y641" si="148">SUM(B642:B645)</f>
        <v>1102.4660000000001</v>
      </c>
      <c r="C641" s="102">
        <f t="shared" si="148"/>
        <v>1111.7260000000001</v>
      </c>
      <c r="D641" s="102">
        <f t="shared" si="148"/>
        <v>1101.066</v>
      </c>
      <c r="E641" s="103">
        <f t="shared" si="148"/>
        <v>1143.7460000000001</v>
      </c>
      <c r="F641" s="103">
        <f t="shared" si="148"/>
        <v>1132.4560000000001</v>
      </c>
      <c r="G641" s="103">
        <f t="shared" si="148"/>
        <v>1136.876</v>
      </c>
      <c r="H641" s="103">
        <f t="shared" si="148"/>
        <v>1120.7860000000001</v>
      </c>
      <c r="I641" s="103">
        <f t="shared" si="148"/>
        <v>1102.6760000000002</v>
      </c>
      <c r="J641" s="103">
        <f t="shared" si="148"/>
        <v>1113.296</v>
      </c>
      <c r="K641" s="104">
        <f t="shared" si="148"/>
        <v>1114.1660000000002</v>
      </c>
      <c r="L641" s="103">
        <f t="shared" si="148"/>
        <v>1149.796</v>
      </c>
      <c r="M641" s="105">
        <f t="shared" si="148"/>
        <v>1110.7560000000001</v>
      </c>
      <c r="N641" s="104">
        <f t="shared" si="148"/>
        <v>1113.086</v>
      </c>
      <c r="O641" s="103">
        <f t="shared" si="148"/>
        <v>1106.376</v>
      </c>
      <c r="P641" s="105">
        <f t="shared" si="148"/>
        <v>1113.2360000000001</v>
      </c>
      <c r="Q641" s="106">
        <f t="shared" si="148"/>
        <v>1137.0060000000001</v>
      </c>
      <c r="R641" s="103">
        <f t="shared" si="148"/>
        <v>1142.826</v>
      </c>
      <c r="S641" s="106">
        <f t="shared" si="148"/>
        <v>1253.2360000000001</v>
      </c>
      <c r="T641" s="103">
        <f t="shared" si="148"/>
        <v>1128.356</v>
      </c>
      <c r="U641" s="102">
        <f t="shared" si="148"/>
        <v>1119.7460000000001</v>
      </c>
      <c r="V641" s="102">
        <f t="shared" si="148"/>
        <v>1116.866</v>
      </c>
      <c r="W641" s="102">
        <f t="shared" si="148"/>
        <v>1119.0360000000001</v>
      </c>
      <c r="X641" s="102">
        <f t="shared" si="148"/>
        <v>1101.1360000000002</v>
      </c>
      <c r="Y641" s="107">
        <f t="shared" si="148"/>
        <v>1090.5360000000001</v>
      </c>
    </row>
    <row r="642" spans="1:25" s="62" customFormat="1" ht="18.75" hidden="1" customHeight="1" outlineLevel="1" x14ac:dyDescent="0.2">
      <c r="A642" s="160" t="s">
        <v>8</v>
      </c>
      <c r="B642" s="70">
        <f>'март (3 цк)'!B741</f>
        <v>922.65</v>
      </c>
      <c r="C642" s="70">
        <f>'март (3 цк)'!C741</f>
        <v>931.91</v>
      </c>
      <c r="D642" s="70">
        <f>'март (3 цк)'!D741</f>
        <v>921.25</v>
      </c>
      <c r="E642" s="70">
        <f>'март (3 цк)'!E741</f>
        <v>963.93</v>
      </c>
      <c r="F642" s="70">
        <f>'март (3 цк)'!F741</f>
        <v>952.64</v>
      </c>
      <c r="G642" s="70">
        <f>'март (3 цк)'!G741</f>
        <v>957.06</v>
      </c>
      <c r="H642" s="70">
        <f>'март (3 цк)'!H741</f>
        <v>940.97</v>
      </c>
      <c r="I642" s="70">
        <f>'март (3 цк)'!I741</f>
        <v>922.86</v>
      </c>
      <c r="J642" s="70">
        <f>'март (3 цк)'!J741</f>
        <v>933.48</v>
      </c>
      <c r="K642" s="70">
        <f>'март (3 цк)'!K741</f>
        <v>934.35</v>
      </c>
      <c r="L642" s="70">
        <f>'март (3 цк)'!L741</f>
        <v>969.98</v>
      </c>
      <c r="M642" s="70">
        <f>'март (3 цк)'!M741</f>
        <v>930.94</v>
      </c>
      <c r="N642" s="70">
        <f>'март (3 цк)'!N741</f>
        <v>933.27</v>
      </c>
      <c r="O642" s="70">
        <f>'март (3 цк)'!O741</f>
        <v>926.56</v>
      </c>
      <c r="P642" s="70">
        <f>'март (3 цк)'!P741</f>
        <v>933.42</v>
      </c>
      <c r="Q642" s="70">
        <f>'март (3 цк)'!Q741</f>
        <v>957.19</v>
      </c>
      <c r="R642" s="70">
        <f>'март (3 цк)'!R741</f>
        <v>963.01</v>
      </c>
      <c r="S642" s="70">
        <f>'март (3 цк)'!S741</f>
        <v>1073.42</v>
      </c>
      <c r="T642" s="70">
        <f>'март (3 цк)'!T741</f>
        <v>948.54</v>
      </c>
      <c r="U642" s="70">
        <f>'март (3 цк)'!U741</f>
        <v>939.93</v>
      </c>
      <c r="V642" s="70">
        <f>'март (3 цк)'!V741</f>
        <v>937.05</v>
      </c>
      <c r="W642" s="70">
        <f>'март (3 цк)'!W741</f>
        <v>939.22</v>
      </c>
      <c r="X642" s="70">
        <f>'март (3 цк)'!X741</f>
        <v>921.32</v>
      </c>
      <c r="Y642" s="70">
        <f>'март (3 цк)'!Y741</f>
        <v>910.72</v>
      </c>
    </row>
    <row r="643" spans="1:25" s="62" customFormat="1" ht="18.75" hidden="1" customHeight="1" outlineLevel="1" x14ac:dyDescent="0.2">
      <c r="A643" s="53" t="s">
        <v>9</v>
      </c>
      <c r="B643" s="76">
        <v>177.32</v>
      </c>
      <c r="C643" s="74">
        <v>177.32</v>
      </c>
      <c r="D643" s="74">
        <v>177.32</v>
      </c>
      <c r="E643" s="74">
        <v>177.32</v>
      </c>
      <c r="F643" s="74">
        <v>177.32</v>
      </c>
      <c r="G643" s="74">
        <v>177.32</v>
      </c>
      <c r="H643" s="74">
        <v>177.32</v>
      </c>
      <c r="I643" s="74">
        <v>177.32</v>
      </c>
      <c r="J643" s="74">
        <v>177.32</v>
      </c>
      <c r="K643" s="74">
        <v>177.32</v>
      </c>
      <c r="L643" s="74">
        <v>177.32</v>
      </c>
      <c r="M643" s="74">
        <v>177.32</v>
      </c>
      <c r="N643" s="74">
        <v>177.32</v>
      </c>
      <c r="O643" s="74">
        <v>177.32</v>
      </c>
      <c r="P643" s="74">
        <v>177.32</v>
      </c>
      <c r="Q643" s="74">
        <v>177.32</v>
      </c>
      <c r="R643" s="74">
        <v>177.32</v>
      </c>
      <c r="S643" s="74">
        <v>177.32</v>
      </c>
      <c r="T643" s="74">
        <v>177.32</v>
      </c>
      <c r="U643" s="74">
        <v>177.32</v>
      </c>
      <c r="V643" s="74">
        <v>177.32</v>
      </c>
      <c r="W643" s="74">
        <v>177.32</v>
      </c>
      <c r="X643" s="74">
        <v>177.32</v>
      </c>
      <c r="Y643" s="81">
        <v>177.32</v>
      </c>
    </row>
    <row r="644" spans="1:25" s="62" customFormat="1" ht="18.75" hidden="1" customHeight="1" outlineLevel="1" x14ac:dyDescent="0.2">
      <c r="A644" s="54" t="s">
        <v>10</v>
      </c>
      <c r="B644" s="76">
        <v>0</v>
      </c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81"/>
    </row>
    <row r="645" spans="1:25" s="62" customFormat="1" ht="18.75" hidden="1" customHeight="1" outlineLevel="1" thickBot="1" x14ac:dyDescent="0.25">
      <c r="A645" s="161" t="s">
        <v>11</v>
      </c>
      <c r="B645" s="77">
        <v>2.496</v>
      </c>
      <c r="C645" s="75">
        <v>2.496</v>
      </c>
      <c r="D645" s="75">
        <v>2.496</v>
      </c>
      <c r="E645" s="75">
        <v>2.496</v>
      </c>
      <c r="F645" s="75">
        <v>2.496</v>
      </c>
      <c r="G645" s="75">
        <v>2.496</v>
      </c>
      <c r="H645" s="75">
        <v>2.496</v>
      </c>
      <c r="I645" s="75">
        <v>2.496</v>
      </c>
      <c r="J645" s="75">
        <v>2.496</v>
      </c>
      <c r="K645" s="75">
        <v>2.496</v>
      </c>
      <c r="L645" s="75">
        <v>2.496</v>
      </c>
      <c r="M645" s="75">
        <v>2.496</v>
      </c>
      <c r="N645" s="75">
        <v>2.496</v>
      </c>
      <c r="O645" s="75">
        <v>2.496</v>
      </c>
      <c r="P645" s="75">
        <v>2.496</v>
      </c>
      <c r="Q645" s="75">
        <v>2.496</v>
      </c>
      <c r="R645" s="75">
        <v>2.496</v>
      </c>
      <c r="S645" s="75">
        <v>2.496</v>
      </c>
      <c r="T645" s="75">
        <v>2.496</v>
      </c>
      <c r="U645" s="75">
        <v>2.496</v>
      </c>
      <c r="V645" s="75">
        <v>2.496</v>
      </c>
      <c r="W645" s="75">
        <v>2.496</v>
      </c>
      <c r="X645" s="75">
        <v>2.496</v>
      </c>
      <c r="Y645" s="82">
        <v>2.496</v>
      </c>
    </row>
    <row r="646" spans="1:25" s="62" customFormat="1" ht="18.75" customHeight="1" collapsed="1" thickBot="1" x14ac:dyDescent="0.25">
      <c r="A646" s="110">
        <v>26</v>
      </c>
      <c r="B646" s="101">
        <f t="shared" ref="B646:Y646" si="149">SUM(B647:B650)</f>
        <v>1137.7260000000001</v>
      </c>
      <c r="C646" s="102">
        <f t="shared" si="149"/>
        <v>1128.356</v>
      </c>
      <c r="D646" s="102">
        <f t="shared" si="149"/>
        <v>1142.806</v>
      </c>
      <c r="E646" s="103">
        <f t="shared" si="149"/>
        <v>1158.6860000000001</v>
      </c>
      <c r="F646" s="103">
        <f t="shared" si="149"/>
        <v>1148.4160000000002</v>
      </c>
      <c r="G646" s="103">
        <f t="shared" si="149"/>
        <v>1394.2160000000001</v>
      </c>
      <c r="H646" s="103">
        <f t="shared" si="149"/>
        <v>1142.9060000000002</v>
      </c>
      <c r="I646" s="103">
        <f t="shared" si="149"/>
        <v>1140.9360000000001</v>
      </c>
      <c r="J646" s="103">
        <f t="shared" si="149"/>
        <v>1140.6860000000001</v>
      </c>
      <c r="K646" s="104">
        <f t="shared" si="149"/>
        <v>1133.826</v>
      </c>
      <c r="L646" s="103">
        <f t="shared" si="149"/>
        <v>1135.306</v>
      </c>
      <c r="M646" s="105">
        <f t="shared" si="149"/>
        <v>1140.566</v>
      </c>
      <c r="N646" s="104">
        <f t="shared" si="149"/>
        <v>1157.9560000000001</v>
      </c>
      <c r="O646" s="103">
        <f t="shared" si="149"/>
        <v>1128.366</v>
      </c>
      <c r="P646" s="105">
        <f t="shared" si="149"/>
        <v>1158.616</v>
      </c>
      <c r="Q646" s="106">
        <f t="shared" si="149"/>
        <v>1163.4560000000001</v>
      </c>
      <c r="R646" s="103">
        <f t="shared" si="149"/>
        <v>1161.7160000000001</v>
      </c>
      <c r="S646" s="106">
        <f t="shared" si="149"/>
        <v>1278.136</v>
      </c>
      <c r="T646" s="103">
        <f t="shared" si="149"/>
        <v>1132.7060000000001</v>
      </c>
      <c r="U646" s="102">
        <f t="shared" si="149"/>
        <v>1133.6860000000001</v>
      </c>
      <c r="V646" s="102">
        <f t="shared" si="149"/>
        <v>1135.1960000000001</v>
      </c>
      <c r="W646" s="102">
        <f t="shared" si="149"/>
        <v>1135.6460000000002</v>
      </c>
      <c r="X646" s="102">
        <f t="shared" si="149"/>
        <v>1131.7560000000001</v>
      </c>
      <c r="Y646" s="107">
        <f t="shared" si="149"/>
        <v>1118.1560000000002</v>
      </c>
    </row>
    <row r="647" spans="1:25" s="62" customFormat="1" ht="18.75" hidden="1" customHeight="1" outlineLevel="1" x14ac:dyDescent="0.2">
      <c r="A647" s="56" t="s">
        <v>8</v>
      </c>
      <c r="B647" s="70">
        <f>'март (3 цк)'!B745</f>
        <v>957.91</v>
      </c>
      <c r="C647" s="70">
        <f>'март (3 цк)'!C745</f>
        <v>948.54</v>
      </c>
      <c r="D647" s="70">
        <f>'март (3 цк)'!D745</f>
        <v>962.99</v>
      </c>
      <c r="E647" s="70">
        <f>'март (3 цк)'!E745</f>
        <v>978.87</v>
      </c>
      <c r="F647" s="70">
        <f>'март (3 цк)'!F745</f>
        <v>968.6</v>
      </c>
      <c r="G647" s="70">
        <f>'март (3 цк)'!G745</f>
        <v>1214.4000000000001</v>
      </c>
      <c r="H647" s="70">
        <f>'март (3 цк)'!H745</f>
        <v>963.09</v>
      </c>
      <c r="I647" s="70">
        <f>'март (3 цк)'!I745</f>
        <v>961.12</v>
      </c>
      <c r="J647" s="70">
        <f>'март (3 цк)'!J745</f>
        <v>960.87</v>
      </c>
      <c r="K647" s="70">
        <f>'март (3 цк)'!K745</f>
        <v>954.01</v>
      </c>
      <c r="L647" s="70">
        <f>'март (3 цк)'!L745</f>
        <v>955.49</v>
      </c>
      <c r="M647" s="70">
        <f>'март (3 цк)'!M745</f>
        <v>960.75</v>
      </c>
      <c r="N647" s="70">
        <f>'март (3 цк)'!N745</f>
        <v>978.14</v>
      </c>
      <c r="O647" s="70">
        <f>'март (3 цк)'!O745</f>
        <v>948.55</v>
      </c>
      <c r="P647" s="70">
        <f>'март (3 цк)'!P745</f>
        <v>978.8</v>
      </c>
      <c r="Q647" s="70">
        <f>'март (3 цк)'!Q745</f>
        <v>983.64</v>
      </c>
      <c r="R647" s="70">
        <f>'март (3 цк)'!R745</f>
        <v>981.9</v>
      </c>
      <c r="S647" s="70">
        <f>'март (3 цк)'!S745</f>
        <v>1098.32</v>
      </c>
      <c r="T647" s="70">
        <f>'март (3 цк)'!T745</f>
        <v>952.89</v>
      </c>
      <c r="U647" s="70">
        <f>'март (3 цк)'!U745</f>
        <v>953.87</v>
      </c>
      <c r="V647" s="70">
        <f>'март (3 цк)'!V745</f>
        <v>955.38</v>
      </c>
      <c r="W647" s="70">
        <f>'март (3 цк)'!W745</f>
        <v>955.83</v>
      </c>
      <c r="X647" s="70">
        <f>'март (3 цк)'!X745</f>
        <v>951.94</v>
      </c>
      <c r="Y647" s="70">
        <f>'март (3 цк)'!Y745</f>
        <v>938.34</v>
      </c>
    </row>
    <row r="648" spans="1:25" s="62" customFormat="1" ht="18.75" hidden="1" customHeight="1" outlineLevel="1" x14ac:dyDescent="0.2">
      <c r="A648" s="57" t="s">
        <v>9</v>
      </c>
      <c r="B648" s="76">
        <v>177.32</v>
      </c>
      <c r="C648" s="74">
        <v>177.32</v>
      </c>
      <c r="D648" s="74">
        <v>177.32</v>
      </c>
      <c r="E648" s="74">
        <v>177.32</v>
      </c>
      <c r="F648" s="74">
        <v>177.32</v>
      </c>
      <c r="G648" s="74">
        <v>177.32</v>
      </c>
      <c r="H648" s="74">
        <v>177.32</v>
      </c>
      <c r="I648" s="74">
        <v>177.32</v>
      </c>
      <c r="J648" s="74">
        <v>177.32</v>
      </c>
      <c r="K648" s="74">
        <v>177.32</v>
      </c>
      <c r="L648" s="74">
        <v>177.32</v>
      </c>
      <c r="M648" s="74">
        <v>177.32</v>
      </c>
      <c r="N648" s="74">
        <v>177.32</v>
      </c>
      <c r="O648" s="74">
        <v>177.32</v>
      </c>
      <c r="P648" s="74">
        <v>177.32</v>
      </c>
      <c r="Q648" s="74">
        <v>177.32</v>
      </c>
      <c r="R648" s="74">
        <v>177.32</v>
      </c>
      <c r="S648" s="74">
        <v>177.32</v>
      </c>
      <c r="T648" s="74">
        <v>177.32</v>
      </c>
      <c r="U648" s="74">
        <v>177.32</v>
      </c>
      <c r="V648" s="74">
        <v>177.32</v>
      </c>
      <c r="W648" s="74">
        <v>177.32</v>
      </c>
      <c r="X648" s="74">
        <v>177.32</v>
      </c>
      <c r="Y648" s="81">
        <v>177.32</v>
      </c>
    </row>
    <row r="649" spans="1:25" s="62" customFormat="1" ht="18.75" hidden="1" customHeight="1" outlineLevel="1" x14ac:dyDescent="0.2">
      <c r="A649" s="58" t="s">
        <v>10</v>
      </c>
      <c r="B649" s="76">
        <v>0</v>
      </c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81"/>
    </row>
    <row r="650" spans="1:25" s="62" customFormat="1" ht="18.75" hidden="1" customHeight="1" outlineLevel="1" thickBot="1" x14ac:dyDescent="0.25">
      <c r="A650" s="147" t="s">
        <v>11</v>
      </c>
      <c r="B650" s="77">
        <v>2.496</v>
      </c>
      <c r="C650" s="75">
        <v>2.496</v>
      </c>
      <c r="D650" s="75">
        <v>2.496</v>
      </c>
      <c r="E650" s="75">
        <v>2.496</v>
      </c>
      <c r="F650" s="75">
        <v>2.496</v>
      </c>
      <c r="G650" s="75">
        <v>2.496</v>
      </c>
      <c r="H650" s="75">
        <v>2.496</v>
      </c>
      <c r="I650" s="75">
        <v>2.496</v>
      </c>
      <c r="J650" s="75">
        <v>2.496</v>
      </c>
      <c r="K650" s="75">
        <v>2.496</v>
      </c>
      <c r="L650" s="75">
        <v>2.496</v>
      </c>
      <c r="M650" s="75">
        <v>2.496</v>
      </c>
      <c r="N650" s="75">
        <v>2.496</v>
      </c>
      <c r="O650" s="75">
        <v>2.496</v>
      </c>
      <c r="P650" s="75">
        <v>2.496</v>
      </c>
      <c r="Q650" s="75">
        <v>2.496</v>
      </c>
      <c r="R650" s="75">
        <v>2.496</v>
      </c>
      <c r="S650" s="75">
        <v>2.496</v>
      </c>
      <c r="T650" s="75">
        <v>2.496</v>
      </c>
      <c r="U650" s="75">
        <v>2.496</v>
      </c>
      <c r="V650" s="75">
        <v>2.496</v>
      </c>
      <c r="W650" s="75">
        <v>2.496</v>
      </c>
      <c r="X650" s="75">
        <v>2.496</v>
      </c>
      <c r="Y650" s="82">
        <v>2.496</v>
      </c>
    </row>
    <row r="651" spans="1:25" s="62" customFormat="1" ht="18.75" customHeight="1" collapsed="1" thickBot="1" x14ac:dyDescent="0.25">
      <c r="A651" s="112">
        <v>27</v>
      </c>
      <c r="B651" s="101">
        <f t="shared" ref="B651:Y651" si="150">SUM(B652:B655)</f>
        <v>1132.376</v>
      </c>
      <c r="C651" s="102">
        <f t="shared" si="150"/>
        <v>1143.7760000000001</v>
      </c>
      <c r="D651" s="102">
        <f t="shared" si="150"/>
        <v>1162.4060000000002</v>
      </c>
      <c r="E651" s="103">
        <f t="shared" si="150"/>
        <v>1163.4660000000001</v>
      </c>
      <c r="F651" s="103">
        <f t="shared" si="150"/>
        <v>1160.7360000000001</v>
      </c>
      <c r="G651" s="103">
        <f t="shared" si="150"/>
        <v>959.0859999999999</v>
      </c>
      <c r="H651" s="103">
        <f t="shared" si="150"/>
        <v>1146.5260000000001</v>
      </c>
      <c r="I651" s="103">
        <f t="shared" si="150"/>
        <v>1136.9960000000001</v>
      </c>
      <c r="J651" s="103">
        <f t="shared" si="150"/>
        <v>1138.2260000000001</v>
      </c>
      <c r="K651" s="104">
        <f t="shared" si="150"/>
        <v>1138.5360000000001</v>
      </c>
      <c r="L651" s="103">
        <f t="shared" si="150"/>
        <v>1137.7460000000001</v>
      </c>
      <c r="M651" s="105">
        <f t="shared" si="150"/>
        <v>1116.356</v>
      </c>
      <c r="N651" s="104">
        <f t="shared" si="150"/>
        <v>1135.106</v>
      </c>
      <c r="O651" s="103">
        <f t="shared" si="150"/>
        <v>1139.106</v>
      </c>
      <c r="P651" s="105">
        <f t="shared" si="150"/>
        <v>1150.6960000000001</v>
      </c>
      <c r="Q651" s="106">
        <f t="shared" si="150"/>
        <v>1151.4960000000001</v>
      </c>
      <c r="R651" s="103">
        <f t="shared" si="150"/>
        <v>1152.546</v>
      </c>
      <c r="S651" s="106">
        <f t="shared" si="150"/>
        <v>1142.616</v>
      </c>
      <c r="T651" s="103">
        <f t="shared" si="150"/>
        <v>1149.8960000000002</v>
      </c>
      <c r="U651" s="102">
        <f t="shared" si="150"/>
        <v>1118.9660000000001</v>
      </c>
      <c r="V651" s="102">
        <f t="shared" si="150"/>
        <v>1129.7060000000001</v>
      </c>
      <c r="W651" s="102">
        <f t="shared" si="150"/>
        <v>1127.6360000000002</v>
      </c>
      <c r="X651" s="102">
        <f t="shared" si="150"/>
        <v>1131.1760000000002</v>
      </c>
      <c r="Y651" s="107">
        <f t="shared" si="150"/>
        <v>1131.4360000000001</v>
      </c>
    </row>
    <row r="652" spans="1:25" s="62" customFormat="1" ht="18.75" hidden="1" customHeight="1" outlineLevel="1" x14ac:dyDescent="0.2">
      <c r="A652" s="56" t="s">
        <v>8</v>
      </c>
      <c r="B652" s="70">
        <f>'март (3 цк)'!B749</f>
        <v>952.56</v>
      </c>
      <c r="C652" s="70">
        <f>'март (3 цк)'!C749</f>
        <v>963.96</v>
      </c>
      <c r="D652" s="70">
        <f>'март (3 цк)'!D749</f>
        <v>982.59</v>
      </c>
      <c r="E652" s="70">
        <f>'март (3 цк)'!E749</f>
        <v>983.65</v>
      </c>
      <c r="F652" s="70">
        <f>'март (3 цк)'!F749</f>
        <v>980.92</v>
      </c>
      <c r="G652" s="70">
        <f>'март (3 цк)'!G749</f>
        <v>779.27</v>
      </c>
      <c r="H652" s="70">
        <f>'март (3 цк)'!H749</f>
        <v>966.71</v>
      </c>
      <c r="I652" s="70">
        <f>'март (3 цк)'!I749</f>
        <v>957.18</v>
      </c>
      <c r="J652" s="70">
        <f>'март (3 цк)'!J749</f>
        <v>958.41</v>
      </c>
      <c r="K652" s="70">
        <f>'март (3 цк)'!K749</f>
        <v>958.72</v>
      </c>
      <c r="L652" s="70">
        <f>'март (3 цк)'!L749</f>
        <v>957.93</v>
      </c>
      <c r="M652" s="70">
        <f>'март (3 цк)'!M749</f>
        <v>936.54</v>
      </c>
      <c r="N652" s="70">
        <f>'март (3 цк)'!N749</f>
        <v>955.29</v>
      </c>
      <c r="O652" s="70">
        <f>'март (3 цк)'!O749</f>
        <v>959.29</v>
      </c>
      <c r="P652" s="70">
        <f>'март (3 цк)'!P749</f>
        <v>970.88</v>
      </c>
      <c r="Q652" s="70">
        <f>'март (3 цк)'!Q749</f>
        <v>971.68</v>
      </c>
      <c r="R652" s="70">
        <f>'март (3 цк)'!R749</f>
        <v>972.73</v>
      </c>
      <c r="S652" s="70">
        <f>'март (3 цк)'!S749</f>
        <v>962.8</v>
      </c>
      <c r="T652" s="70">
        <f>'март (3 цк)'!T749</f>
        <v>970.08</v>
      </c>
      <c r="U652" s="70">
        <f>'март (3 цк)'!U749</f>
        <v>939.15</v>
      </c>
      <c r="V652" s="70">
        <f>'март (3 цк)'!V749</f>
        <v>949.89</v>
      </c>
      <c r="W652" s="70">
        <f>'март (3 цк)'!W749</f>
        <v>947.82</v>
      </c>
      <c r="X652" s="70">
        <f>'март (3 цк)'!X749</f>
        <v>951.36</v>
      </c>
      <c r="Y652" s="70">
        <f>'март (3 цк)'!Y749</f>
        <v>951.62</v>
      </c>
    </row>
    <row r="653" spans="1:25" s="62" customFormat="1" ht="18.75" hidden="1" customHeight="1" outlineLevel="1" x14ac:dyDescent="0.2">
      <c r="A653" s="57" t="s">
        <v>9</v>
      </c>
      <c r="B653" s="76">
        <v>177.32</v>
      </c>
      <c r="C653" s="74">
        <v>177.32</v>
      </c>
      <c r="D653" s="74">
        <v>177.32</v>
      </c>
      <c r="E653" s="74">
        <v>177.32</v>
      </c>
      <c r="F653" s="74">
        <v>177.32</v>
      </c>
      <c r="G653" s="74">
        <v>177.32</v>
      </c>
      <c r="H653" s="74">
        <v>177.32</v>
      </c>
      <c r="I653" s="74">
        <v>177.32</v>
      </c>
      <c r="J653" s="74">
        <v>177.32</v>
      </c>
      <c r="K653" s="74">
        <v>177.32</v>
      </c>
      <c r="L653" s="74">
        <v>177.32</v>
      </c>
      <c r="M653" s="74">
        <v>177.32</v>
      </c>
      <c r="N653" s="74">
        <v>177.32</v>
      </c>
      <c r="O653" s="74">
        <v>177.32</v>
      </c>
      <c r="P653" s="74">
        <v>177.32</v>
      </c>
      <c r="Q653" s="74">
        <v>177.32</v>
      </c>
      <c r="R653" s="74">
        <v>177.32</v>
      </c>
      <c r="S653" s="74">
        <v>177.32</v>
      </c>
      <c r="T653" s="74">
        <v>177.32</v>
      </c>
      <c r="U653" s="74">
        <v>177.32</v>
      </c>
      <c r="V653" s="74">
        <v>177.32</v>
      </c>
      <c r="W653" s="74">
        <v>177.32</v>
      </c>
      <c r="X653" s="74">
        <v>177.32</v>
      </c>
      <c r="Y653" s="81">
        <v>177.32</v>
      </c>
    </row>
    <row r="654" spans="1:25" s="62" customFormat="1" ht="18.75" hidden="1" customHeight="1" outlineLevel="1" x14ac:dyDescent="0.2">
      <c r="A654" s="58" t="s">
        <v>10</v>
      </c>
      <c r="B654" s="76">
        <v>0</v>
      </c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147" t="s">
        <v>11</v>
      </c>
      <c r="B655" s="77">
        <v>2.496</v>
      </c>
      <c r="C655" s="75">
        <v>2.496</v>
      </c>
      <c r="D655" s="75">
        <v>2.496</v>
      </c>
      <c r="E655" s="75">
        <v>2.496</v>
      </c>
      <c r="F655" s="75">
        <v>2.496</v>
      </c>
      <c r="G655" s="75">
        <v>2.496</v>
      </c>
      <c r="H655" s="75">
        <v>2.496</v>
      </c>
      <c r="I655" s="75">
        <v>2.496</v>
      </c>
      <c r="J655" s="75">
        <v>2.496</v>
      </c>
      <c r="K655" s="75">
        <v>2.496</v>
      </c>
      <c r="L655" s="75">
        <v>2.496</v>
      </c>
      <c r="M655" s="75">
        <v>2.496</v>
      </c>
      <c r="N655" s="75">
        <v>2.496</v>
      </c>
      <c r="O655" s="75">
        <v>2.496</v>
      </c>
      <c r="P655" s="75">
        <v>2.496</v>
      </c>
      <c r="Q655" s="75">
        <v>2.496</v>
      </c>
      <c r="R655" s="75">
        <v>2.496</v>
      </c>
      <c r="S655" s="75">
        <v>2.496</v>
      </c>
      <c r="T655" s="75">
        <v>2.496</v>
      </c>
      <c r="U655" s="75">
        <v>2.496</v>
      </c>
      <c r="V655" s="75">
        <v>2.496</v>
      </c>
      <c r="W655" s="75">
        <v>2.496</v>
      </c>
      <c r="X655" s="75">
        <v>2.496</v>
      </c>
      <c r="Y655" s="82">
        <v>2.496</v>
      </c>
    </row>
    <row r="656" spans="1:25" s="62" customFormat="1" ht="18.75" customHeight="1" collapsed="1" thickBot="1" x14ac:dyDescent="0.25">
      <c r="A656" s="111">
        <v>28</v>
      </c>
      <c r="B656" s="101">
        <f t="shared" ref="B656:Y656" si="151">SUM(B657:B660)</f>
        <v>1077.8860000000002</v>
      </c>
      <c r="C656" s="102">
        <f t="shared" si="151"/>
        <v>1085.2460000000001</v>
      </c>
      <c r="D656" s="102">
        <f t="shared" si="151"/>
        <v>1086.7560000000001</v>
      </c>
      <c r="E656" s="103">
        <f t="shared" si="151"/>
        <v>1094.586</v>
      </c>
      <c r="F656" s="103">
        <f t="shared" si="151"/>
        <v>1083.1660000000002</v>
      </c>
      <c r="G656" s="103">
        <f t="shared" si="151"/>
        <v>1084.876</v>
      </c>
      <c r="H656" s="103">
        <f t="shared" si="151"/>
        <v>1084.2460000000001</v>
      </c>
      <c r="I656" s="103">
        <f t="shared" si="151"/>
        <v>1058.7860000000001</v>
      </c>
      <c r="J656" s="103">
        <f t="shared" si="151"/>
        <v>1044.6960000000001</v>
      </c>
      <c r="K656" s="104">
        <f t="shared" si="151"/>
        <v>1055.2760000000001</v>
      </c>
      <c r="L656" s="103">
        <f t="shared" si="151"/>
        <v>1048.876</v>
      </c>
      <c r="M656" s="105">
        <f t="shared" si="151"/>
        <v>1061.2160000000001</v>
      </c>
      <c r="N656" s="104">
        <f t="shared" si="151"/>
        <v>985.15600000000006</v>
      </c>
      <c r="O656" s="103">
        <f t="shared" si="151"/>
        <v>974.79599999999994</v>
      </c>
      <c r="P656" s="105">
        <f t="shared" si="151"/>
        <v>982.21600000000001</v>
      </c>
      <c r="Q656" s="106">
        <f t="shared" si="151"/>
        <v>1095.126</v>
      </c>
      <c r="R656" s="103">
        <f t="shared" si="151"/>
        <v>1094.1660000000002</v>
      </c>
      <c r="S656" s="106">
        <f t="shared" si="151"/>
        <v>1096.0260000000001</v>
      </c>
      <c r="T656" s="103">
        <f t="shared" si="151"/>
        <v>1076.8960000000002</v>
      </c>
      <c r="U656" s="102">
        <f t="shared" si="151"/>
        <v>1080.356</v>
      </c>
      <c r="V656" s="102">
        <f t="shared" si="151"/>
        <v>1060.2060000000001</v>
      </c>
      <c r="W656" s="102">
        <f t="shared" si="151"/>
        <v>1073.356</v>
      </c>
      <c r="X656" s="102">
        <f t="shared" si="151"/>
        <v>1064.6360000000002</v>
      </c>
      <c r="Y656" s="107">
        <f t="shared" si="151"/>
        <v>1066.816</v>
      </c>
    </row>
    <row r="657" spans="1:25" s="62" customFormat="1" ht="18.75" hidden="1" customHeight="1" outlineLevel="1" x14ac:dyDescent="0.2">
      <c r="A657" s="160" t="s">
        <v>8</v>
      </c>
      <c r="B657" s="70">
        <f>'март (3 цк)'!B753</f>
        <v>898.07</v>
      </c>
      <c r="C657" s="70">
        <f>'март (3 цк)'!C753</f>
        <v>905.43</v>
      </c>
      <c r="D657" s="70">
        <f>'март (3 цк)'!D753</f>
        <v>906.94</v>
      </c>
      <c r="E657" s="70">
        <f>'март (3 цк)'!E753</f>
        <v>914.77</v>
      </c>
      <c r="F657" s="70">
        <f>'март (3 цк)'!F753</f>
        <v>903.35</v>
      </c>
      <c r="G657" s="70">
        <f>'март (3 цк)'!G753</f>
        <v>905.06</v>
      </c>
      <c r="H657" s="70">
        <f>'март (3 цк)'!H753</f>
        <v>904.43</v>
      </c>
      <c r="I657" s="70">
        <f>'март (3 цк)'!I753</f>
        <v>878.97</v>
      </c>
      <c r="J657" s="70">
        <f>'март (3 цк)'!J753</f>
        <v>864.88</v>
      </c>
      <c r="K657" s="70">
        <f>'март (3 цк)'!K753</f>
        <v>875.46</v>
      </c>
      <c r="L657" s="70">
        <f>'март (3 цк)'!L753</f>
        <v>869.06</v>
      </c>
      <c r="M657" s="70">
        <f>'март (3 цк)'!M753</f>
        <v>881.4</v>
      </c>
      <c r="N657" s="70">
        <f>'март (3 цк)'!N753</f>
        <v>805.34</v>
      </c>
      <c r="O657" s="70">
        <f>'март (3 цк)'!O753</f>
        <v>794.98</v>
      </c>
      <c r="P657" s="70">
        <f>'март (3 цк)'!P753</f>
        <v>802.4</v>
      </c>
      <c r="Q657" s="70">
        <f>'март (3 цк)'!Q753</f>
        <v>915.31</v>
      </c>
      <c r="R657" s="70">
        <f>'март (3 цк)'!R753</f>
        <v>914.35</v>
      </c>
      <c r="S657" s="70">
        <f>'март (3 цк)'!S753</f>
        <v>916.21</v>
      </c>
      <c r="T657" s="70">
        <f>'март (3 цк)'!T753</f>
        <v>897.08</v>
      </c>
      <c r="U657" s="70">
        <f>'март (3 цк)'!U753</f>
        <v>900.54</v>
      </c>
      <c r="V657" s="70">
        <f>'март (3 цк)'!V753</f>
        <v>880.39</v>
      </c>
      <c r="W657" s="70">
        <f>'март (3 цк)'!W753</f>
        <v>893.54</v>
      </c>
      <c r="X657" s="70">
        <f>'март (3 цк)'!X753</f>
        <v>884.82</v>
      </c>
      <c r="Y657" s="70">
        <f>'март (3 цк)'!Y753</f>
        <v>887</v>
      </c>
    </row>
    <row r="658" spans="1:25" s="62" customFormat="1" ht="18.75" hidden="1" customHeight="1" outlineLevel="1" x14ac:dyDescent="0.2">
      <c r="A658" s="53" t="s">
        <v>9</v>
      </c>
      <c r="B658" s="76">
        <v>177.32</v>
      </c>
      <c r="C658" s="74">
        <v>177.32</v>
      </c>
      <c r="D658" s="74">
        <v>177.32</v>
      </c>
      <c r="E658" s="74">
        <v>177.32</v>
      </c>
      <c r="F658" s="74">
        <v>177.32</v>
      </c>
      <c r="G658" s="74">
        <v>177.32</v>
      </c>
      <c r="H658" s="74">
        <v>177.32</v>
      </c>
      <c r="I658" s="74">
        <v>177.32</v>
      </c>
      <c r="J658" s="74">
        <v>177.32</v>
      </c>
      <c r="K658" s="74">
        <v>177.32</v>
      </c>
      <c r="L658" s="74">
        <v>177.32</v>
      </c>
      <c r="M658" s="74">
        <v>177.32</v>
      </c>
      <c r="N658" s="74">
        <v>177.32</v>
      </c>
      <c r="O658" s="74">
        <v>177.32</v>
      </c>
      <c r="P658" s="74">
        <v>177.32</v>
      </c>
      <c r="Q658" s="74">
        <v>177.32</v>
      </c>
      <c r="R658" s="74">
        <v>177.32</v>
      </c>
      <c r="S658" s="74">
        <v>177.32</v>
      </c>
      <c r="T658" s="74">
        <v>177.32</v>
      </c>
      <c r="U658" s="74">
        <v>177.32</v>
      </c>
      <c r="V658" s="74">
        <v>177.32</v>
      </c>
      <c r="W658" s="74">
        <v>177.32</v>
      </c>
      <c r="X658" s="74">
        <v>177.32</v>
      </c>
      <c r="Y658" s="81">
        <v>177.32</v>
      </c>
    </row>
    <row r="659" spans="1:25" s="62" customFormat="1" ht="18.75" hidden="1" customHeight="1" outlineLevel="1" x14ac:dyDescent="0.2">
      <c r="A659" s="54" t="s">
        <v>10</v>
      </c>
      <c r="B659" s="76">
        <v>0</v>
      </c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81"/>
    </row>
    <row r="660" spans="1:25" s="62" customFormat="1" ht="18.75" hidden="1" customHeight="1" outlineLevel="1" thickBot="1" x14ac:dyDescent="0.25">
      <c r="A660" s="161" t="s">
        <v>11</v>
      </c>
      <c r="B660" s="77">
        <v>2.496</v>
      </c>
      <c r="C660" s="75">
        <v>2.496</v>
      </c>
      <c r="D660" s="75">
        <v>2.496</v>
      </c>
      <c r="E660" s="75">
        <v>2.496</v>
      </c>
      <c r="F660" s="75">
        <v>2.496</v>
      </c>
      <c r="G660" s="75">
        <v>2.496</v>
      </c>
      <c r="H660" s="75">
        <v>2.496</v>
      </c>
      <c r="I660" s="75">
        <v>2.496</v>
      </c>
      <c r="J660" s="75">
        <v>2.496</v>
      </c>
      <c r="K660" s="75">
        <v>2.496</v>
      </c>
      <c r="L660" s="75">
        <v>2.496</v>
      </c>
      <c r="M660" s="75">
        <v>2.496</v>
      </c>
      <c r="N660" s="75">
        <v>2.496</v>
      </c>
      <c r="O660" s="75">
        <v>2.496</v>
      </c>
      <c r="P660" s="75">
        <v>2.496</v>
      </c>
      <c r="Q660" s="75">
        <v>2.496</v>
      </c>
      <c r="R660" s="75">
        <v>2.496</v>
      </c>
      <c r="S660" s="75">
        <v>2.496</v>
      </c>
      <c r="T660" s="75">
        <v>2.496</v>
      </c>
      <c r="U660" s="75">
        <v>2.496</v>
      </c>
      <c r="V660" s="75">
        <v>2.496</v>
      </c>
      <c r="W660" s="75">
        <v>2.496</v>
      </c>
      <c r="X660" s="75">
        <v>2.496</v>
      </c>
      <c r="Y660" s="82">
        <v>2.496</v>
      </c>
    </row>
    <row r="661" spans="1:25" s="62" customFormat="1" ht="18.75" customHeight="1" collapsed="1" thickBot="1" x14ac:dyDescent="0.25">
      <c r="A661" s="109">
        <v>29</v>
      </c>
      <c r="B661" s="101">
        <f t="shared" ref="B661:Y661" si="152">SUM(B662:B665)</f>
        <v>1109.336</v>
      </c>
      <c r="C661" s="102">
        <f t="shared" si="152"/>
        <v>1100.5360000000001</v>
      </c>
      <c r="D661" s="102">
        <f t="shared" si="152"/>
        <v>1006.1159999999999</v>
      </c>
      <c r="E661" s="103">
        <f t="shared" si="152"/>
        <v>1012.456</v>
      </c>
      <c r="F661" s="103">
        <f t="shared" si="152"/>
        <v>1016.3359999999999</v>
      </c>
      <c r="G661" s="103">
        <f t="shared" si="152"/>
        <v>1030.4360000000001</v>
      </c>
      <c r="H661" s="103">
        <f t="shared" si="152"/>
        <v>1029.1960000000001</v>
      </c>
      <c r="I661" s="103">
        <f t="shared" si="152"/>
        <v>1021.236</v>
      </c>
      <c r="J661" s="103">
        <f t="shared" si="152"/>
        <v>1004.8659999999999</v>
      </c>
      <c r="K661" s="104">
        <f t="shared" si="152"/>
        <v>1003.256</v>
      </c>
      <c r="L661" s="103">
        <f t="shared" si="152"/>
        <v>1004.986</v>
      </c>
      <c r="M661" s="105">
        <f t="shared" si="152"/>
        <v>1001.976</v>
      </c>
      <c r="N661" s="104">
        <f t="shared" si="152"/>
        <v>1005.3159999999999</v>
      </c>
      <c r="O661" s="103">
        <f t="shared" si="152"/>
        <v>1000.8860000000001</v>
      </c>
      <c r="P661" s="105">
        <f t="shared" si="152"/>
        <v>1008.1059999999999</v>
      </c>
      <c r="Q661" s="106">
        <f t="shared" si="152"/>
        <v>1111.4860000000001</v>
      </c>
      <c r="R661" s="103">
        <f t="shared" si="152"/>
        <v>1110.9760000000001</v>
      </c>
      <c r="S661" s="106">
        <f t="shared" si="152"/>
        <v>1122.9160000000002</v>
      </c>
      <c r="T661" s="103">
        <f t="shared" si="152"/>
        <v>1111.4160000000002</v>
      </c>
      <c r="U661" s="102">
        <f t="shared" si="152"/>
        <v>1109.116</v>
      </c>
      <c r="V661" s="102">
        <f t="shared" si="152"/>
        <v>1096.7460000000001</v>
      </c>
      <c r="W661" s="102">
        <f t="shared" si="152"/>
        <v>1108.5060000000001</v>
      </c>
      <c r="X661" s="102">
        <f t="shared" si="152"/>
        <v>1107.606</v>
      </c>
      <c r="Y661" s="107">
        <f t="shared" si="152"/>
        <v>1103.7760000000001</v>
      </c>
    </row>
    <row r="662" spans="1:25" s="62" customFormat="1" ht="18.75" hidden="1" customHeight="1" outlineLevel="1" x14ac:dyDescent="0.2">
      <c r="A662" s="160" t="s">
        <v>8</v>
      </c>
      <c r="B662" s="70">
        <f>'март (3 цк)'!B757</f>
        <v>929.52</v>
      </c>
      <c r="C662" s="70">
        <f>'март (3 цк)'!C757</f>
        <v>920.72</v>
      </c>
      <c r="D662" s="70">
        <f>'март (3 цк)'!D757</f>
        <v>826.3</v>
      </c>
      <c r="E662" s="70">
        <f>'март (3 цк)'!E757</f>
        <v>832.64</v>
      </c>
      <c r="F662" s="70">
        <f>'март (3 цк)'!F757</f>
        <v>836.52</v>
      </c>
      <c r="G662" s="70">
        <f>'март (3 цк)'!G757</f>
        <v>850.62</v>
      </c>
      <c r="H662" s="70">
        <f>'март (3 цк)'!H757</f>
        <v>849.38</v>
      </c>
      <c r="I662" s="70">
        <f>'март (3 цк)'!I757</f>
        <v>841.42</v>
      </c>
      <c r="J662" s="70">
        <f>'март (3 цк)'!J757</f>
        <v>825.05</v>
      </c>
      <c r="K662" s="70">
        <f>'март (3 цк)'!K757</f>
        <v>823.44</v>
      </c>
      <c r="L662" s="70">
        <f>'март (3 цк)'!L757</f>
        <v>825.17</v>
      </c>
      <c r="M662" s="70">
        <f>'март (3 цк)'!M757</f>
        <v>822.16</v>
      </c>
      <c r="N662" s="70">
        <f>'март (3 цк)'!N757</f>
        <v>825.5</v>
      </c>
      <c r="O662" s="70">
        <f>'март (3 цк)'!O757</f>
        <v>821.07</v>
      </c>
      <c r="P662" s="70">
        <f>'март (3 цк)'!P757</f>
        <v>828.29</v>
      </c>
      <c r="Q662" s="70">
        <f>'март (3 цк)'!Q757</f>
        <v>931.67</v>
      </c>
      <c r="R662" s="70">
        <f>'март (3 цк)'!R757</f>
        <v>931.16</v>
      </c>
      <c r="S662" s="70">
        <f>'март (3 цк)'!S757</f>
        <v>943.1</v>
      </c>
      <c r="T662" s="70">
        <f>'март (3 цк)'!T757</f>
        <v>931.6</v>
      </c>
      <c r="U662" s="70">
        <f>'март (3 цк)'!U757</f>
        <v>929.3</v>
      </c>
      <c r="V662" s="70">
        <f>'март (3 цк)'!V757</f>
        <v>916.93</v>
      </c>
      <c r="W662" s="70">
        <f>'март (3 цк)'!W757</f>
        <v>928.69</v>
      </c>
      <c r="X662" s="70">
        <f>'март (3 цк)'!X757</f>
        <v>927.79</v>
      </c>
      <c r="Y662" s="70">
        <f>'март (3 цк)'!Y757</f>
        <v>923.96</v>
      </c>
    </row>
    <row r="663" spans="1:25" s="62" customFormat="1" ht="18.75" hidden="1" customHeight="1" outlineLevel="1" x14ac:dyDescent="0.2">
      <c r="A663" s="53" t="s">
        <v>9</v>
      </c>
      <c r="B663" s="76">
        <v>177.32</v>
      </c>
      <c r="C663" s="74">
        <v>177.32</v>
      </c>
      <c r="D663" s="74">
        <v>177.32</v>
      </c>
      <c r="E663" s="74">
        <v>177.32</v>
      </c>
      <c r="F663" s="74">
        <v>177.32</v>
      </c>
      <c r="G663" s="74">
        <v>177.32</v>
      </c>
      <c r="H663" s="74">
        <v>177.32</v>
      </c>
      <c r="I663" s="74">
        <v>177.32</v>
      </c>
      <c r="J663" s="74">
        <v>177.32</v>
      </c>
      <c r="K663" s="74">
        <v>177.32</v>
      </c>
      <c r="L663" s="74">
        <v>177.32</v>
      </c>
      <c r="M663" s="74">
        <v>177.32</v>
      </c>
      <c r="N663" s="74">
        <v>177.32</v>
      </c>
      <c r="O663" s="74">
        <v>177.32</v>
      </c>
      <c r="P663" s="74">
        <v>177.32</v>
      </c>
      <c r="Q663" s="74">
        <v>177.32</v>
      </c>
      <c r="R663" s="74">
        <v>177.32</v>
      </c>
      <c r="S663" s="74">
        <v>177.32</v>
      </c>
      <c r="T663" s="74">
        <v>177.32</v>
      </c>
      <c r="U663" s="74">
        <v>177.32</v>
      </c>
      <c r="V663" s="74">
        <v>177.32</v>
      </c>
      <c r="W663" s="74">
        <v>177.32</v>
      </c>
      <c r="X663" s="74">
        <v>177.32</v>
      </c>
      <c r="Y663" s="81">
        <v>177.32</v>
      </c>
    </row>
    <row r="664" spans="1:25" s="62" customFormat="1" ht="18.75" hidden="1" customHeight="1" outlineLevel="1" x14ac:dyDescent="0.2">
      <c r="A664" s="54" t="s">
        <v>10</v>
      </c>
      <c r="B664" s="76">
        <v>0</v>
      </c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81"/>
    </row>
    <row r="665" spans="1:25" s="62" customFormat="1" ht="18.75" hidden="1" customHeight="1" outlineLevel="1" thickBot="1" x14ac:dyDescent="0.25">
      <c r="A665" s="161" t="s">
        <v>11</v>
      </c>
      <c r="B665" s="77">
        <v>2.496</v>
      </c>
      <c r="C665" s="75">
        <v>2.496</v>
      </c>
      <c r="D665" s="75">
        <v>2.496</v>
      </c>
      <c r="E665" s="75">
        <v>2.496</v>
      </c>
      <c r="F665" s="75">
        <v>2.496</v>
      </c>
      <c r="G665" s="75">
        <v>2.496</v>
      </c>
      <c r="H665" s="75">
        <v>2.496</v>
      </c>
      <c r="I665" s="75">
        <v>2.496</v>
      </c>
      <c r="J665" s="75">
        <v>2.496</v>
      </c>
      <c r="K665" s="75">
        <v>2.496</v>
      </c>
      <c r="L665" s="75">
        <v>2.496</v>
      </c>
      <c r="M665" s="75">
        <v>2.496</v>
      </c>
      <c r="N665" s="75">
        <v>2.496</v>
      </c>
      <c r="O665" s="75">
        <v>2.496</v>
      </c>
      <c r="P665" s="75">
        <v>2.496</v>
      </c>
      <c r="Q665" s="75">
        <v>2.496</v>
      </c>
      <c r="R665" s="75">
        <v>2.496</v>
      </c>
      <c r="S665" s="75">
        <v>2.496</v>
      </c>
      <c r="T665" s="75">
        <v>2.496</v>
      </c>
      <c r="U665" s="75">
        <v>2.496</v>
      </c>
      <c r="V665" s="75">
        <v>2.496</v>
      </c>
      <c r="W665" s="75">
        <v>2.496</v>
      </c>
      <c r="X665" s="75">
        <v>2.496</v>
      </c>
      <c r="Y665" s="82">
        <v>2.496</v>
      </c>
    </row>
    <row r="666" spans="1:25" s="62" customFormat="1" ht="18.75" customHeight="1" collapsed="1" thickBot="1" x14ac:dyDescent="0.25">
      <c r="A666" s="110">
        <v>30</v>
      </c>
      <c r="B666" s="101">
        <f t="shared" ref="B666:Y666" si="153">SUM(B667:B670)</f>
        <v>1106.7560000000001</v>
      </c>
      <c r="C666" s="102">
        <f t="shared" si="153"/>
        <v>1097.076</v>
      </c>
      <c r="D666" s="102">
        <f t="shared" si="153"/>
        <v>1132.6360000000002</v>
      </c>
      <c r="E666" s="103">
        <f t="shared" si="153"/>
        <v>1053.7860000000001</v>
      </c>
      <c r="F666" s="103">
        <f t="shared" si="153"/>
        <v>1043.9660000000001</v>
      </c>
      <c r="G666" s="103">
        <f t="shared" si="153"/>
        <v>1037.4160000000002</v>
      </c>
      <c r="H666" s="103">
        <f t="shared" si="153"/>
        <v>1048.6960000000001</v>
      </c>
      <c r="I666" s="103">
        <f t="shared" si="153"/>
        <v>1036.7660000000001</v>
      </c>
      <c r="J666" s="103">
        <f t="shared" si="153"/>
        <v>1029.2460000000001</v>
      </c>
      <c r="K666" s="104">
        <f t="shared" si="153"/>
        <v>1026.1460000000002</v>
      </c>
      <c r="L666" s="103">
        <f t="shared" si="153"/>
        <v>1024.346</v>
      </c>
      <c r="M666" s="105">
        <f t="shared" si="153"/>
        <v>1018.1460000000001</v>
      </c>
      <c r="N666" s="104">
        <f t="shared" si="153"/>
        <v>1024.7060000000001</v>
      </c>
      <c r="O666" s="103">
        <f t="shared" si="153"/>
        <v>1016.8559999999999</v>
      </c>
      <c r="P666" s="105">
        <f t="shared" si="153"/>
        <v>1043.106</v>
      </c>
      <c r="Q666" s="106">
        <f t="shared" si="153"/>
        <v>1127.5060000000001</v>
      </c>
      <c r="R666" s="103">
        <f t="shared" si="153"/>
        <v>1150.606</v>
      </c>
      <c r="S666" s="106">
        <f t="shared" si="153"/>
        <v>1171.4060000000002</v>
      </c>
      <c r="T666" s="103">
        <f t="shared" si="153"/>
        <v>1148.6860000000001</v>
      </c>
      <c r="U666" s="102">
        <f t="shared" si="153"/>
        <v>1137.2760000000001</v>
      </c>
      <c r="V666" s="102">
        <f t="shared" si="153"/>
        <v>1143.326</v>
      </c>
      <c r="W666" s="102">
        <f t="shared" si="153"/>
        <v>1147.2560000000001</v>
      </c>
      <c r="X666" s="102">
        <f t="shared" si="153"/>
        <v>1149.046</v>
      </c>
      <c r="Y666" s="107">
        <f t="shared" si="153"/>
        <v>1143.2560000000001</v>
      </c>
    </row>
    <row r="667" spans="1:25" s="62" customFormat="1" ht="18.75" hidden="1" customHeight="1" outlineLevel="1" x14ac:dyDescent="0.2">
      <c r="A667" s="56" t="s">
        <v>8</v>
      </c>
      <c r="B667" s="70">
        <f>'март (3 цк)'!B761</f>
        <v>926.94</v>
      </c>
      <c r="C667" s="70">
        <f>'март (3 цк)'!C761</f>
        <v>917.26</v>
      </c>
      <c r="D667" s="70">
        <f>'март (3 цк)'!D761</f>
        <v>952.82</v>
      </c>
      <c r="E667" s="70">
        <f>'март (3 цк)'!E761</f>
        <v>873.97</v>
      </c>
      <c r="F667" s="70">
        <f>'март (3 цк)'!F761</f>
        <v>864.15</v>
      </c>
      <c r="G667" s="70">
        <f>'март (3 цк)'!G761</f>
        <v>857.6</v>
      </c>
      <c r="H667" s="70">
        <f>'март (3 цк)'!H761</f>
        <v>868.88</v>
      </c>
      <c r="I667" s="70">
        <f>'март (3 цк)'!I761</f>
        <v>856.95</v>
      </c>
      <c r="J667" s="70">
        <f>'март (3 цк)'!J761</f>
        <v>849.43</v>
      </c>
      <c r="K667" s="70">
        <f>'март (3 цк)'!K761</f>
        <v>846.33</v>
      </c>
      <c r="L667" s="70">
        <f>'март (3 цк)'!L761</f>
        <v>844.53</v>
      </c>
      <c r="M667" s="70">
        <f>'март (3 цк)'!M761</f>
        <v>838.33</v>
      </c>
      <c r="N667" s="70">
        <f>'март (3 цк)'!N761</f>
        <v>844.89</v>
      </c>
      <c r="O667" s="70">
        <f>'март (3 цк)'!O761</f>
        <v>837.04</v>
      </c>
      <c r="P667" s="70">
        <f>'март (3 цк)'!P761</f>
        <v>863.29</v>
      </c>
      <c r="Q667" s="70">
        <f>'март (3 цк)'!Q761</f>
        <v>947.69</v>
      </c>
      <c r="R667" s="70">
        <f>'март (3 цк)'!R761</f>
        <v>970.79</v>
      </c>
      <c r="S667" s="70">
        <f>'март (3 цк)'!S761</f>
        <v>991.59</v>
      </c>
      <c r="T667" s="70">
        <f>'март (3 цк)'!T761</f>
        <v>968.87</v>
      </c>
      <c r="U667" s="70">
        <f>'март (3 цк)'!U761</f>
        <v>957.46</v>
      </c>
      <c r="V667" s="70">
        <f>'март (3 цк)'!V761</f>
        <v>963.51</v>
      </c>
      <c r="W667" s="70">
        <f>'март (3 цк)'!W761</f>
        <v>967.44</v>
      </c>
      <c r="X667" s="70">
        <f>'март (3 цк)'!X761</f>
        <v>969.23</v>
      </c>
      <c r="Y667" s="70">
        <f>'март (3 цк)'!Y761</f>
        <v>963.44</v>
      </c>
    </row>
    <row r="668" spans="1:25" s="62" customFormat="1" ht="18.75" hidden="1" customHeight="1" outlineLevel="1" x14ac:dyDescent="0.2">
      <c r="A668" s="57" t="s">
        <v>9</v>
      </c>
      <c r="B668" s="76">
        <v>177.32</v>
      </c>
      <c r="C668" s="74">
        <v>177.32</v>
      </c>
      <c r="D668" s="74">
        <v>177.32</v>
      </c>
      <c r="E668" s="74">
        <v>177.32</v>
      </c>
      <c r="F668" s="74">
        <v>177.32</v>
      </c>
      <c r="G668" s="74">
        <v>177.32</v>
      </c>
      <c r="H668" s="74">
        <v>177.32</v>
      </c>
      <c r="I668" s="74">
        <v>177.32</v>
      </c>
      <c r="J668" s="74">
        <v>177.32</v>
      </c>
      <c r="K668" s="74">
        <v>177.32</v>
      </c>
      <c r="L668" s="74">
        <v>177.32</v>
      </c>
      <c r="M668" s="74">
        <v>177.32</v>
      </c>
      <c r="N668" s="74">
        <v>177.32</v>
      </c>
      <c r="O668" s="74">
        <v>177.32</v>
      </c>
      <c r="P668" s="74">
        <v>177.32</v>
      </c>
      <c r="Q668" s="74">
        <v>177.32</v>
      </c>
      <c r="R668" s="74">
        <v>177.32</v>
      </c>
      <c r="S668" s="74">
        <v>177.32</v>
      </c>
      <c r="T668" s="74">
        <v>177.32</v>
      </c>
      <c r="U668" s="74">
        <v>177.32</v>
      </c>
      <c r="V668" s="74">
        <v>177.32</v>
      </c>
      <c r="W668" s="74">
        <v>177.32</v>
      </c>
      <c r="X668" s="74">
        <v>177.32</v>
      </c>
      <c r="Y668" s="81">
        <v>177.32</v>
      </c>
    </row>
    <row r="669" spans="1:25" s="62" customFormat="1" ht="18.75" hidden="1" customHeight="1" outlineLevel="1" x14ac:dyDescent="0.2">
      <c r="A669" s="58" t="s">
        <v>10</v>
      </c>
      <c r="B669" s="76">
        <v>0</v>
      </c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81"/>
    </row>
    <row r="670" spans="1:25" s="62" customFormat="1" ht="18.75" hidden="1" customHeight="1" outlineLevel="1" thickBot="1" x14ac:dyDescent="0.25">
      <c r="A670" s="147" t="s">
        <v>11</v>
      </c>
      <c r="B670" s="77">
        <v>2.496</v>
      </c>
      <c r="C670" s="75">
        <v>2.496</v>
      </c>
      <c r="D670" s="75">
        <v>2.496</v>
      </c>
      <c r="E670" s="75">
        <v>2.496</v>
      </c>
      <c r="F670" s="75">
        <v>2.496</v>
      </c>
      <c r="G670" s="75">
        <v>2.496</v>
      </c>
      <c r="H670" s="75">
        <v>2.496</v>
      </c>
      <c r="I670" s="75">
        <v>2.496</v>
      </c>
      <c r="J670" s="75">
        <v>2.496</v>
      </c>
      <c r="K670" s="75">
        <v>2.496</v>
      </c>
      <c r="L670" s="75">
        <v>2.496</v>
      </c>
      <c r="M670" s="75">
        <v>2.496</v>
      </c>
      <c r="N670" s="75">
        <v>2.496</v>
      </c>
      <c r="O670" s="75">
        <v>2.496</v>
      </c>
      <c r="P670" s="75">
        <v>2.496</v>
      </c>
      <c r="Q670" s="75">
        <v>2.496</v>
      </c>
      <c r="R670" s="75">
        <v>2.496</v>
      </c>
      <c r="S670" s="75">
        <v>2.496</v>
      </c>
      <c r="T670" s="75">
        <v>2.496</v>
      </c>
      <c r="U670" s="75">
        <v>2.496</v>
      </c>
      <c r="V670" s="75">
        <v>2.496</v>
      </c>
      <c r="W670" s="75">
        <v>2.496</v>
      </c>
      <c r="X670" s="75">
        <v>2.496</v>
      </c>
      <c r="Y670" s="82">
        <v>2.496</v>
      </c>
    </row>
    <row r="671" spans="1:25" s="62" customFormat="1" ht="18.75" customHeight="1" collapsed="1" thickBot="1" x14ac:dyDescent="0.25">
      <c r="A671" s="112">
        <v>31</v>
      </c>
      <c r="B671" s="101">
        <f t="shared" ref="B671:Y671" si="154">SUM(B672:B675)</f>
        <v>1155.7460000000001</v>
      </c>
      <c r="C671" s="102">
        <f t="shared" si="154"/>
        <v>1140.6760000000002</v>
      </c>
      <c r="D671" s="102">
        <f t="shared" si="154"/>
        <v>1134.066</v>
      </c>
      <c r="E671" s="103">
        <f t="shared" si="154"/>
        <v>1052.096</v>
      </c>
      <c r="F671" s="103">
        <f t="shared" si="154"/>
        <v>1052.876</v>
      </c>
      <c r="G671" s="103">
        <f t="shared" si="154"/>
        <v>1053.616</v>
      </c>
      <c r="H671" s="103">
        <f t="shared" si="154"/>
        <v>1060.9260000000002</v>
      </c>
      <c r="I671" s="103">
        <f t="shared" si="154"/>
        <v>1049.346</v>
      </c>
      <c r="J671" s="103">
        <f t="shared" si="154"/>
        <v>1041.7860000000001</v>
      </c>
      <c r="K671" s="104">
        <f t="shared" si="154"/>
        <v>1041.616</v>
      </c>
      <c r="L671" s="103">
        <f t="shared" si="154"/>
        <v>1040.7860000000001</v>
      </c>
      <c r="M671" s="105">
        <f t="shared" si="154"/>
        <v>1040.2760000000001</v>
      </c>
      <c r="N671" s="104">
        <f t="shared" si="154"/>
        <v>1049.856</v>
      </c>
      <c r="O671" s="103">
        <f t="shared" si="154"/>
        <v>1040.9760000000001</v>
      </c>
      <c r="P671" s="105">
        <f t="shared" si="154"/>
        <v>1078.1660000000002</v>
      </c>
      <c r="Q671" s="106">
        <f t="shared" si="154"/>
        <v>1197.586</v>
      </c>
      <c r="R671" s="103">
        <f t="shared" si="154"/>
        <v>1203.3860000000002</v>
      </c>
      <c r="S671" s="106">
        <f t="shared" si="154"/>
        <v>1214.646</v>
      </c>
      <c r="T671" s="103">
        <f t="shared" si="154"/>
        <v>1169.9860000000001</v>
      </c>
      <c r="U671" s="102">
        <f t="shared" si="154"/>
        <v>1150.106</v>
      </c>
      <c r="V671" s="102">
        <f t="shared" si="154"/>
        <v>1154.076</v>
      </c>
      <c r="W671" s="102">
        <f t="shared" si="154"/>
        <v>1154.8960000000002</v>
      </c>
      <c r="X671" s="102">
        <f t="shared" si="154"/>
        <v>1161.296</v>
      </c>
      <c r="Y671" s="107">
        <f t="shared" si="154"/>
        <v>1154.9160000000002</v>
      </c>
    </row>
    <row r="672" spans="1:25" s="62" customFormat="1" ht="18.75" hidden="1" customHeight="1" outlineLevel="1" x14ac:dyDescent="0.2">
      <c r="A672" s="160" t="s">
        <v>8</v>
      </c>
      <c r="B672" s="70">
        <f>'март (3 цк)'!B765</f>
        <v>975.93</v>
      </c>
      <c r="C672" s="70">
        <f>'март (3 цк)'!C765</f>
        <v>960.86</v>
      </c>
      <c r="D672" s="70">
        <f>'март (3 цк)'!D765</f>
        <v>954.25</v>
      </c>
      <c r="E672" s="70">
        <f>'март (3 цк)'!E765</f>
        <v>872.28</v>
      </c>
      <c r="F672" s="70">
        <f>'март (3 цк)'!F765</f>
        <v>873.06</v>
      </c>
      <c r="G672" s="70">
        <f>'март (3 цк)'!G765</f>
        <v>873.8</v>
      </c>
      <c r="H672" s="70">
        <f>'март (3 цк)'!H765</f>
        <v>881.11</v>
      </c>
      <c r="I672" s="70">
        <f>'март (3 цк)'!I765</f>
        <v>869.53</v>
      </c>
      <c r="J672" s="70">
        <f>'март (3 цк)'!J765</f>
        <v>861.97</v>
      </c>
      <c r="K672" s="70">
        <f>'март (3 цк)'!K765</f>
        <v>861.8</v>
      </c>
      <c r="L672" s="70">
        <f>'март (3 цк)'!L765</f>
        <v>860.97</v>
      </c>
      <c r="M672" s="70">
        <f>'март (3 цк)'!M765</f>
        <v>860.46</v>
      </c>
      <c r="N672" s="70">
        <f>'март (3 цк)'!N765</f>
        <v>870.04</v>
      </c>
      <c r="O672" s="70">
        <f>'март (3 цк)'!O765</f>
        <v>861.16</v>
      </c>
      <c r="P672" s="70">
        <f>'март (3 цк)'!P765</f>
        <v>898.35</v>
      </c>
      <c r="Q672" s="70">
        <f>'март (3 цк)'!Q765</f>
        <v>1017.77</v>
      </c>
      <c r="R672" s="70">
        <f>'март (3 цк)'!R765</f>
        <v>1023.57</v>
      </c>
      <c r="S672" s="70">
        <f>'март (3 цк)'!S765</f>
        <v>1034.83</v>
      </c>
      <c r="T672" s="70">
        <f>'март (3 цк)'!T765</f>
        <v>990.17</v>
      </c>
      <c r="U672" s="70">
        <f>'март (3 цк)'!U765</f>
        <v>970.29</v>
      </c>
      <c r="V672" s="70">
        <f>'март (3 цк)'!V765</f>
        <v>974.26</v>
      </c>
      <c r="W672" s="70">
        <f>'март (3 цк)'!W765</f>
        <v>975.08</v>
      </c>
      <c r="X672" s="70">
        <f>'март (3 цк)'!X765</f>
        <v>981.48</v>
      </c>
      <c r="Y672" s="70">
        <f>'март (3 цк)'!Y765</f>
        <v>975.1</v>
      </c>
    </row>
    <row r="673" spans="1:26" s="62" customFormat="1" ht="18.75" hidden="1" customHeight="1" outlineLevel="1" x14ac:dyDescent="0.2">
      <c r="A673" s="53" t="s">
        <v>9</v>
      </c>
      <c r="B673" s="76">
        <v>177.32</v>
      </c>
      <c r="C673" s="74">
        <v>177.32</v>
      </c>
      <c r="D673" s="74">
        <v>177.32</v>
      </c>
      <c r="E673" s="74">
        <v>177.32</v>
      </c>
      <c r="F673" s="74">
        <v>177.32</v>
      </c>
      <c r="G673" s="74">
        <v>177.32</v>
      </c>
      <c r="H673" s="74">
        <v>177.32</v>
      </c>
      <c r="I673" s="74">
        <v>177.32</v>
      </c>
      <c r="J673" s="74">
        <v>177.32</v>
      </c>
      <c r="K673" s="74">
        <v>177.32</v>
      </c>
      <c r="L673" s="74">
        <v>177.32</v>
      </c>
      <c r="M673" s="74">
        <v>177.32</v>
      </c>
      <c r="N673" s="74">
        <v>177.32</v>
      </c>
      <c r="O673" s="74">
        <v>177.32</v>
      </c>
      <c r="P673" s="74">
        <v>177.32</v>
      </c>
      <c r="Q673" s="74">
        <v>177.32</v>
      </c>
      <c r="R673" s="74">
        <v>177.32</v>
      </c>
      <c r="S673" s="74">
        <v>177.32</v>
      </c>
      <c r="T673" s="74">
        <v>177.32</v>
      </c>
      <c r="U673" s="74">
        <v>177.32</v>
      </c>
      <c r="V673" s="74">
        <v>177.32</v>
      </c>
      <c r="W673" s="74">
        <v>177.32</v>
      </c>
      <c r="X673" s="74">
        <v>177.32</v>
      </c>
      <c r="Y673" s="81">
        <v>177.32</v>
      </c>
    </row>
    <row r="674" spans="1:26" s="62" customFormat="1" ht="18.75" hidden="1" customHeight="1" outlineLevel="1" x14ac:dyDescent="0.2">
      <c r="A674" s="54" t="s">
        <v>10</v>
      </c>
      <c r="B674" s="76">
        <v>0</v>
      </c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6" s="62" customFormat="1" ht="18.75" hidden="1" customHeight="1" outlineLevel="1" thickBot="1" x14ac:dyDescent="0.25">
      <c r="A675" s="161" t="s">
        <v>11</v>
      </c>
      <c r="B675" s="77">
        <v>2.496</v>
      </c>
      <c r="C675" s="75">
        <v>2.496</v>
      </c>
      <c r="D675" s="75">
        <v>2.496</v>
      </c>
      <c r="E675" s="75">
        <v>2.496</v>
      </c>
      <c r="F675" s="75">
        <v>2.496</v>
      </c>
      <c r="G675" s="75">
        <v>2.496</v>
      </c>
      <c r="H675" s="75">
        <v>2.496</v>
      </c>
      <c r="I675" s="75">
        <v>2.496</v>
      </c>
      <c r="J675" s="75">
        <v>2.496</v>
      </c>
      <c r="K675" s="75">
        <v>2.496</v>
      </c>
      <c r="L675" s="75">
        <v>2.496</v>
      </c>
      <c r="M675" s="75">
        <v>2.496</v>
      </c>
      <c r="N675" s="75">
        <v>2.496</v>
      </c>
      <c r="O675" s="75">
        <v>2.496</v>
      </c>
      <c r="P675" s="75">
        <v>2.496</v>
      </c>
      <c r="Q675" s="75">
        <v>2.496</v>
      </c>
      <c r="R675" s="75">
        <v>2.496</v>
      </c>
      <c r="S675" s="75">
        <v>2.496</v>
      </c>
      <c r="T675" s="75">
        <v>2.496</v>
      </c>
      <c r="U675" s="75">
        <v>2.496</v>
      </c>
      <c r="V675" s="75">
        <v>2.496</v>
      </c>
      <c r="W675" s="75">
        <v>2.496</v>
      </c>
      <c r="X675" s="75">
        <v>2.496</v>
      </c>
      <c r="Y675" s="82">
        <v>2.496</v>
      </c>
    </row>
    <row r="676" spans="1:26" ht="15" collapsed="1" thickBot="1" x14ac:dyDescent="0.25">
      <c r="A676" s="85"/>
      <c r="Y676" s="68"/>
      <c r="Z676" s="146"/>
    </row>
    <row r="677" spans="1:26" x14ac:dyDescent="0.2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1:26" s="152" customFormat="1" ht="15.75" x14ac:dyDescent="0.25">
      <c r="A678" s="396" t="s">
        <v>85</v>
      </c>
      <c r="B678" s="396"/>
      <c r="C678" s="396"/>
      <c r="D678" s="396"/>
      <c r="E678" s="396"/>
      <c r="F678" s="396"/>
      <c r="G678" s="396"/>
      <c r="H678" s="396"/>
      <c r="I678" s="396"/>
      <c r="J678" s="396"/>
      <c r="K678" s="396"/>
      <c r="L678" s="396"/>
      <c r="M678" s="396"/>
      <c r="N678" s="396"/>
      <c r="O678" s="396"/>
      <c r="P678" s="396"/>
      <c r="Q678" s="396"/>
      <c r="R678" s="396"/>
      <c r="S678" s="396"/>
      <c r="T678" s="396"/>
      <c r="U678" s="396"/>
      <c r="V678" s="396"/>
      <c r="W678" s="396"/>
      <c r="X678" s="396"/>
      <c r="Y678" s="396"/>
    </row>
    <row r="679" spans="1:26" ht="15" thickBot="1" x14ac:dyDescent="0.25">
      <c r="A679" s="86"/>
      <c r="Y679" s="86"/>
    </row>
    <row r="680" spans="1:26" s="62" customFormat="1" ht="30.75" customHeight="1" thickBot="1" x14ac:dyDescent="0.25">
      <c r="A680" s="389" t="s">
        <v>47</v>
      </c>
      <c r="B680" s="391" t="s">
        <v>91</v>
      </c>
      <c r="C680" s="392"/>
      <c r="D680" s="392"/>
      <c r="E680" s="392"/>
      <c r="F680" s="392"/>
      <c r="G680" s="392"/>
      <c r="H680" s="392"/>
      <c r="I680" s="392"/>
      <c r="J680" s="392"/>
      <c r="K680" s="392"/>
      <c r="L680" s="392"/>
      <c r="M680" s="392"/>
      <c r="N680" s="392"/>
      <c r="O680" s="392"/>
      <c r="P680" s="392"/>
      <c r="Q680" s="392"/>
      <c r="R680" s="392"/>
      <c r="S680" s="392"/>
      <c r="T680" s="392"/>
      <c r="U680" s="392"/>
      <c r="V680" s="392"/>
      <c r="W680" s="392"/>
      <c r="X680" s="392"/>
      <c r="Y680" s="393"/>
    </row>
    <row r="681" spans="1:26" s="62" customFormat="1" ht="39" customHeight="1" thickBot="1" x14ac:dyDescent="0.25">
      <c r="A681" s="390"/>
      <c r="B681" s="164" t="s">
        <v>46</v>
      </c>
      <c r="C681" s="165" t="s">
        <v>45</v>
      </c>
      <c r="D681" s="166" t="s">
        <v>44</v>
      </c>
      <c r="E681" s="165" t="s">
        <v>43</v>
      </c>
      <c r="F681" s="165" t="s">
        <v>42</v>
      </c>
      <c r="G681" s="165" t="s">
        <v>41</v>
      </c>
      <c r="H681" s="165" t="s">
        <v>40</v>
      </c>
      <c r="I681" s="165" t="s">
        <v>39</v>
      </c>
      <c r="J681" s="165" t="s">
        <v>38</v>
      </c>
      <c r="K681" s="167" t="s">
        <v>37</v>
      </c>
      <c r="L681" s="165" t="s">
        <v>36</v>
      </c>
      <c r="M681" s="168" t="s">
        <v>35</v>
      </c>
      <c r="N681" s="167" t="s">
        <v>34</v>
      </c>
      <c r="O681" s="165" t="s">
        <v>33</v>
      </c>
      <c r="P681" s="168" t="s">
        <v>32</v>
      </c>
      <c r="Q681" s="166" t="s">
        <v>31</v>
      </c>
      <c r="R681" s="165" t="s">
        <v>30</v>
      </c>
      <c r="S681" s="166" t="s">
        <v>29</v>
      </c>
      <c r="T681" s="165" t="s">
        <v>28</v>
      </c>
      <c r="U681" s="166" t="s">
        <v>27</v>
      </c>
      <c r="V681" s="165" t="s">
        <v>26</v>
      </c>
      <c r="W681" s="166" t="s">
        <v>25</v>
      </c>
      <c r="X681" s="165" t="s">
        <v>24</v>
      </c>
      <c r="Y681" s="169" t="s">
        <v>23</v>
      </c>
    </row>
    <row r="682" spans="1:26" s="228" customFormat="1" ht="18.75" customHeight="1" thickBot="1" x14ac:dyDescent="0.25">
      <c r="A682" s="220">
        <v>1</v>
      </c>
      <c r="B682" s="221">
        <f>SUM(B683:B685)</f>
        <v>910.05599999999993</v>
      </c>
      <c r="C682" s="222">
        <f t="shared" ref="C682:Y682" si="155">SUM(C683:C685)</f>
        <v>914.20600000000002</v>
      </c>
      <c r="D682" s="222">
        <f t="shared" si="155"/>
        <v>952.52599999999995</v>
      </c>
      <c r="E682" s="223">
        <f t="shared" si="155"/>
        <v>958.49599999999998</v>
      </c>
      <c r="F682" s="223">
        <f t="shared" si="155"/>
        <v>958.00599999999997</v>
      </c>
      <c r="G682" s="223">
        <f t="shared" si="155"/>
        <v>961.39599999999996</v>
      </c>
      <c r="H682" s="223">
        <f t="shared" si="155"/>
        <v>953.63599999999997</v>
      </c>
      <c r="I682" s="223">
        <f t="shared" si="155"/>
        <v>955.18600000000004</v>
      </c>
      <c r="J682" s="223">
        <f t="shared" si="155"/>
        <v>942.80599999999993</v>
      </c>
      <c r="K682" s="224">
        <f t="shared" si="155"/>
        <v>945.77599999999995</v>
      </c>
      <c r="L682" s="223">
        <f t="shared" si="155"/>
        <v>918.19600000000003</v>
      </c>
      <c r="M682" s="225">
        <f t="shared" si="155"/>
        <v>919.60599999999999</v>
      </c>
      <c r="N682" s="224">
        <f t="shared" si="155"/>
        <v>929.65599999999995</v>
      </c>
      <c r="O682" s="223">
        <f t="shared" si="155"/>
        <v>922.66599999999994</v>
      </c>
      <c r="P682" s="225">
        <f t="shared" si="155"/>
        <v>959.54599999999994</v>
      </c>
      <c r="Q682" s="226">
        <f t="shared" si="155"/>
        <v>975.12599999999998</v>
      </c>
      <c r="R682" s="223">
        <f t="shared" si="155"/>
        <v>973.51599999999996</v>
      </c>
      <c r="S682" s="226">
        <f t="shared" si="155"/>
        <v>973.38599999999997</v>
      </c>
      <c r="T682" s="223">
        <f t="shared" si="155"/>
        <v>920.67599999999993</v>
      </c>
      <c r="U682" s="222">
        <f t="shared" si="155"/>
        <v>915.18600000000004</v>
      </c>
      <c r="V682" s="222">
        <f t="shared" si="155"/>
        <v>905.87599999999998</v>
      </c>
      <c r="W682" s="222">
        <f t="shared" si="155"/>
        <v>901.65599999999995</v>
      </c>
      <c r="X682" s="222">
        <f t="shared" si="155"/>
        <v>891.21600000000001</v>
      </c>
      <c r="Y682" s="227">
        <f t="shared" si="155"/>
        <v>902.54599999999994</v>
      </c>
    </row>
    <row r="683" spans="1:26" s="231" customFormat="1" ht="18.75" hidden="1" customHeight="1" outlineLevel="1" x14ac:dyDescent="0.2">
      <c r="A683" s="229" t="s">
        <v>8</v>
      </c>
      <c r="B683" s="230">
        <f>B522</f>
        <v>907.56</v>
      </c>
      <c r="C683" s="230">
        <f t="shared" ref="C683:Y683" si="156">C522</f>
        <v>911.71</v>
      </c>
      <c r="D683" s="230">
        <f t="shared" si="156"/>
        <v>950.03</v>
      </c>
      <c r="E683" s="230">
        <f t="shared" si="156"/>
        <v>956</v>
      </c>
      <c r="F683" s="230">
        <f t="shared" si="156"/>
        <v>955.51</v>
      </c>
      <c r="G683" s="230">
        <f t="shared" si="156"/>
        <v>958.9</v>
      </c>
      <c r="H683" s="230">
        <f t="shared" si="156"/>
        <v>951.14</v>
      </c>
      <c r="I683" s="230">
        <f t="shared" si="156"/>
        <v>952.69</v>
      </c>
      <c r="J683" s="230">
        <f t="shared" si="156"/>
        <v>940.31</v>
      </c>
      <c r="K683" s="230">
        <f t="shared" si="156"/>
        <v>943.28</v>
      </c>
      <c r="L683" s="230">
        <f t="shared" si="156"/>
        <v>915.7</v>
      </c>
      <c r="M683" s="230">
        <f t="shared" si="156"/>
        <v>917.11</v>
      </c>
      <c r="N683" s="230">
        <f t="shared" si="156"/>
        <v>927.16</v>
      </c>
      <c r="O683" s="230">
        <f t="shared" si="156"/>
        <v>920.17</v>
      </c>
      <c r="P683" s="230">
        <f t="shared" si="156"/>
        <v>957.05</v>
      </c>
      <c r="Q683" s="230">
        <f t="shared" si="156"/>
        <v>972.63</v>
      </c>
      <c r="R683" s="230">
        <f t="shared" si="156"/>
        <v>971.02</v>
      </c>
      <c r="S683" s="230">
        <f t="shared" si="156"/>
        <v>970.89</v>
      </c>
      <c r="T683" s="230">
        <f t="shared" si="156"/>
        <v>918.18</v>
      </c>
      <c r="U683" s="230">
        <f t="shared" si="156"/>
        <v>912.69</v>
      </c>
      <c r="V683" s="230">
        <f t="shared" si="156"/>
        <v>903.38</v>
      </c>
      <c r="W683" s="230">
        <f t="shared" si="156"/>
        <v>899.16</v>
      </c>
      <c r="X683" s="230">
        <f t="shared" si="156"/>
        <v>888.72</v>
      </c>
      <c r="Y683" s="230">
        <f t="shared" si="156"/>
        <v>900.05</v>
      </c>
    </row>
    <row r="684" spans="1:26" s="231" customFormat="1" ht="18.75" hidden="1" customHeight="1" outlineLevel="1" x14ac:dyDescent="0.2">
      <c r="A684" s="232" t="s">
        <v>10</v>
      </c>
      <c r="B684" s="233"/>
      <c r="C684" s="234"/>
      <c r="D684" s="234"/>
      <c r="E684" s="234"/>
      <c r="F684" s="234"/>
      <c r="G684" s="234"/>
      <c r="H684" s="234"/>
      <c r="I684" s="234"/>
      <c r="J684" s="234"/>
      <c r="K684" s="234"/>
      <c r="L684" s="234"/>
      <c r="M684" s="234"/>
      <c r="N684" s="234"/>
      <c r="O684" s="234"/>
      <c r="P684" s="234"/>
      <c r="Q684" s="234"/>
      <c r="R684" s="234"/>
      <c r="S684" s="234"/>
      <c r="T684" s="234"/>
      <c r="U684" s="234"/>
      <c r="V684" s="234"/>
      <c r="W684" s="234"/>
      <c r="X684" s="234"/>
      <c r="Y684" s="235"/>
    </row>
    <row r="685" spans="1:26" s="231" customFormat="1" ht="18.75" hidden="1" customHeight="1" outlineLevel="1" thickBot="1" x14ac:dyDescent="0.25">
      <c r="A685" s="236" t="s">
        <v>11</v>
      </c>
      <c r="B685" s="237">
        <v>2.496</v>
      </c>
      <c r="C685" s="238">
        <v>2.496</v>
      </c>
      <c r="D685" s="238">
        <v>2.496</v>
      </c>
      <c r="E685" s="238">
        <v>2.496</v>
      </c>
      <c r="F685" s="238">
        <v>2.496</v>
      </c>
      <c r="G685" s="238">
        <v>2.496</v>
      </c>
      <c r="H685" s="238">
        <v>2.496</v>
      </c>
      <c r="I685" s="238">
        <v>2.496</v>
      </c>
      <c r="J685" s="238">
        <v>2.496</v>
      </c>
      <c r="K685" s="238">
        <v>2.496</v>
      </c>
      <c r="L685" s="238">
        <v>2.496</v>
      </c>
      <c r="M685" s="238">
        <v>2.496</v>
      </c>
      <c r="N685" s="238">
        <v>2.496</v>
      </c>
      <c r="O685" s="238">
        <v>2.496</v>
      </c>
      <c r="P685" s="238">
        <v>2.496</v>
      </c>
      <c r="Q685" s="238">
        <v>2.496</v>
      </c>
      <c r="R685" s="238">
        <v>2.496</v>
      </c>
      <c r="S685" s="238">
        <v>2.496</v>
      </c>
      <c r="T685" s="238">
        <v>2.496</v>
      </c>
      <c r="U685" s="238">
        <v>2.496</v>
      </c>
      <c r="V685" s="238">
        <v>2.496</v>
      </c>
      <c r="W685" s="238">
        <v>2.496</v>
      </c>
      <c r="X685" s="238">
        <v>2.496</v>
      </c>
      <c r="Y685" s="239">
        <v>2.496</v>
      </c>
    </row>
    <row r="686" spans="1:26" s="228" customFormat="1" ht="18.75" customHeight="1" collapsed="1" thickBot="1" x14ac:dyDescent="0.25">
      <c r="A686" s="240">
        <v>2</v>
      </c>
      <c r="B686" s="221">
        <f t="shared" ref="B686:Y686" si="157">SUM(B687:B689)</f>
        <v>996.02599999999995</v>
      </c>
      <c r="C686" s="222">
        <f t="shared" si="157"/>
        <v>1004.066</v>
      </c>
      <c r="D686" s="222">
        <f t="shared" si="157"/>
        <v>1008.436</v>
      </c>
      <c r="E686" s="223">
        <f t="shared" si="157"/>
        <v>1033.2760000000001</v>
      </c>
      <c r="F686" s="223">
        <f t="shared" si="157"/>
        <v>1013.996</v>
      </c>
      <c r="G686" s="223">
        <f t="shared" si="157"/>
        <v>1061.326</v>
      </c>
      <c r="H686" s="223">
        <f t="shared" si="157"/>
        <v>1077.4960000000001</v>
      </c>
      <c r="I686" s="223">
        <f t="shared" si="157"/>
        <v>1049.316</v>
      </c>
      <c r="J686" s="223">
        <f t="shared" si="157"/>
        <v>1054.796</v>
      </c>
      <c r="K686" s="224">
        <f t="shared" si="157"/>
        <v>1007.5459999999999</v>
      </c>
      <c r="L686" s="223">
        <f t="shared" si="157"/>
        <v>1015.456</v>
      </c>
      <c r="M686" s="225">
        <f t="shared" si="157"/>
        <v>1020.4259999999999</v>
      </c>
      <c r="N686" s="224">
        <f t="shared" si="157"/>
        <v>1014.526</v>
      </c>
      <c r="O686" s="223">
        <f t="shared" si="157"/>
        <v>1037.046</v>
      </c>
      <c r="P686" s="225">
        <f t="shared" si="157"/>
        <v>1054.2360000000001</v>
      </c>
      <c r="Q686" s="226">
        <f t="shared" si="157"/>
        <v>1075.806</v>
      </c>
      <c r="R686" s="223">
        <f t="shared" si="157"/>
        <v>1067.796</v>
      </c>
      <c r="S686" s="226">
        <f t="shared" si="157"/>
        <v>1079.7660000000001</v>
      </c>
      <c r="T686" s="223">
        <f t="shared" si="157"/>
        <v>1039.796</v>
      </c>
      <c r="U686" s="222">
        <f t="shared" si="157"/>
        <v>1040.2760000000001</v>
      </c>
      <c r="V686" s="222">
        <f t="shared" si="157"/>
        <v>1033.056</v>
      </c>
      <c r="W686" s="222">
        <f t="shared" si="157"/>
        <v>986.86599999999999</v>
      </c>
      <c r="X686" s="222">
        <f t="shared" si="157"/>
        <v>1048.3860000000002</v>
      </c>
      <c r="Y686" s="227">
        <f t="shared" si="157"/>
        <v>1046.546</v>
      </c>
    </row>
    <row r="687" spans="1:26" s="241" customFormat="1" ht="18.75" hidden="1" customHeight="1" outlineLevel="1" x14ac:dyDescent="0.2">
      <c r="A687" s="229" t="s">
        <v>8</v>
      </c>
      <c r="B687" s="230">
        <f>B527</f>
        <v>993.53</v>
      </c>
      <c r="C687" s="230">
        <f t="shared" ref="C687:Y687" si="158">C527</f>
        <v>1001.57</v>
      </c>
      <c r="D687" s="230">
        <f t="shared" si="158"/>
        <v>1005.94</v>
      </c>
      <c r="E687" s="230">
        <f t="shared" si="158"/>
        <v>1030.78</v>
      </c>
      <c r="F687" s="230">
        <f t="shared" si="158"/>
        <v>1011.5</v>
      </c>
      <c r="G687" s="230">
        <f t="shared" si="158"/>
        <v>1058.83</v>
      </c>
      <c r="H687" s="230">
        <f t="shared" si="158"/>
        <v>1075</v>
      </c>
      <c r="I687" s="230">
        <f t="shared" si="158"/>
        <v>1046.82</v>
      </c>
      <c r="J687" s="230">
        <f t="shared" si="158"/>
        <v>1052.3</v>
      </c>
      <c r="K687" s="230">
        <f t="shared" si="158"/>
        <v>1005.05</v>
      </c>
      <c r="L687" s="230">
        <f t="shared" si="158"/>
        <v>1012.96</v>
      </c>
      <c r="M687" s="230">
        <f t="shared" si="158"/>
        <v>1017.93</v>
      </c>
      <c r="N687" s="230">
        <f t="shared" si="158"/>
        <v>1012.03</v>
      </c>
      <c r="O687" s="230">
        <f t="shared" si="158"/>
        <v>1034.55</v>
      </c>
      <c r="P687" s="230">
        <f t="shared" si="158"/>
        <v>1051.74</v>
      </c>
      <c r="Q687" s="230">
        <f t="shared" si="158"/>
        <v>1073.31</v>
      </c>
      <c r="R687" s="230">
        <f t="shared" si="158"/>
        <v>1065.3</v>
      </c>
      <c r="S687" s="230">
        <f t="shared" si="158"/>
        <v>1077.27</v>
      </c>
      <c r="T687" s="230">
        <f t="shared" si="158"/>
        <v>1037.3</v>
      </c>
      <c r="U687" s="230">
        <f t="shared" si="158"/>
        <v>1037.78</v>
      </c>
      <c r="V687" s="230">
        <f t="shared" si="158"/>
        <v>1030.56</v>
      </c>
      <c r="W687" s="230">
        <f t="shared" si="158"/>
        <v>984.37</v>
      </c>
      <c r="X687" s="230">
        <f t="shared" si="158"/>
        <v>1045.8900000000001</v>
      </c>
      <c r="Y687" s="230">
        <f t="shared" si="158"/>
        <v>1044.05</v>
      </c>
    </row>
    <row r="688" spans="1:26" s="241" customFormat="1" ht="18.75" hidden="1" customHeight="1" outlineLevel="1" x14ac:dyDescent="0.2">
      <c r="A688" s="232" t="s">
        <v>10</v>
      </c>
      <c r="B688" s="233"/>
      <c r="C688" s="234"/>
      <c r="D688" s="234"/>
      <c r="E688" s="234"/>
      <c r="F688" s="234"/>
      <c r="G688" s="234"/>
      <c r="H688" s="234"/>
      <c r="I688" s="234"/>
      <c r="J688" s="234"/>
      <c r="K688" s="234"/>
      <c r="L688" s="234"/>
      <c r="M688" s="234"/>
      <c r="N688" s="234"/>
      <c r="O688" s="234"/>
      <c r="P688" s="234"/>
      <c r="Q688" s="234"/>
      <c r="R688" s="234"/>
      <c r="S688" s="234"/>
      <c r="T688" s="234"/>
      <c r="U688" s="234"/>
      <c r="V688" s="234"/>
      <c r="W688" s="234"/>
      <c r="X688" s="234"/>
      <c r="Y688" s="235"/>
    </row>
    <row r="689" spans="1:25" s="241" customFormat="1" ht="18.75" hidden="1" customHeight="1" outlineLevel="1" thickBot="1" x14ac:dyDescent="0.25">
      <c r="A689" s="236" t="s">
        <v>11</v>
      </c>
      <c r="B689" s="237">
        <v>2.496</v>
      </c>
      <c r="C689" s="238">
        <v>2.496</v>
      </c>
      <c r="D689" s="238">
        <v>2.496</v>
      </c>
      <c r="E689" s="238">
        <v>2.496</v>
      </c>
      <c r="F689" s="238">
        <v>2.496</v>
      </c>
      <c r="G689" s="238">
        <v>2.496</v>
      </c>
      <c r="H689" s="238">
        <v>2.496</v>
      </c>
      <c r="I689" s="238">
        <v>2.496</v>
      </c>
      <c r="J689" s="238">
        <v>2.496</v>
      </c>
      <c r="K689" s="238">
        <v>2.496</v>
      </c>
      <c r="L689" s="238">
        <v>2.496</v>
      </c>
      <c r="M689" s="238">
        <v>2.496</v>
      </c>
      <c r="N689" s="238">
        <v>2.496</v>
      </c>
      <c r="O689" s="238">
        <v>2.496</v>
      </c>
      <c r="P689" s="238">
        <v>2.496</v>
      </c>
      <c r="Q689" s="238">
        <v>2.496</v>
      </c>
      <c r="R689" s="238">
        <v>2.496</v>
      </c>
      <c r="S689" s="238">
        <v>2.496</v>
      </c>
      <c r="T689" s="238">
        <v>2.496</v>
      </c>
      <c r="U689" s="238">
        <v>2.496</v>
      </c>
      <c r="V689" s="238">
        <v>2.496</v>
      </c>
      <c r="W689" s="238">
        <v>2.496</v>
      </c>
      <c r="X689" s="238">
        <v>2.496</v>
      </c>
      <c r="Y689" s="239">
        <v>2.496</v>
      </c>
    </row>
    <row r="690" spans="1:25" s="228" customFormat="1" ht="18.75" customHeight="1" collapsed="1" thickBot="1" x14ac:dyDescent="0.25">
      <c r="A690" s="242">
        <v>3</v>
      </c>
      <c r="B690" s="221">
        <f t="shared" ref="B690:Y690" si="159">SUM(B691:B693)</f>
        <v>910.08600000000001</v>
      </c>
      <c r="C690" s="222">
        <f t="shared" si="159"/>
        <v>906.96600000000001</v>
      </c>
      <c r="D690" s="222">
        <f t="shared" si="159"/>
        <v>902.03599999999994</v>
      </c>
      <c r="E690" s="223">
        <f t="shared" si="159"/>
        <v>907.57600000000002</v>
      </c>
      <c r="F690" s="223">
        <f t="shared" si="159"/>
        <v>904.38599999999997</v>
      </c>
      <c r="G690" s="223">
        <f t="shared" si="159"/>
        <v>915.76599999999996</v>
      </c>
      <c r="H690" s="223">
        <f t="shared" si="159"/>
        <v>920.78599999999994</v>
      </c>
      <c r="I690" s="223">
        <f t="shared" si="159"/>
        <v>912.73599999999999</v>
      </c>
      <c r="J690" s="223">
        <f t="shared" si="159"/>
        <v>904.726</v>
      </c>
      <c r="K690" s="224">
        <f t="shared" si="159"/>
        <v>903.726</v>
      </c>
      <c r="L690" s="223">
        <f t="shared" si="159"/>
        <v>898.10599999999999</v>
      </c>
      <c r="M690" s="225">
        <f t="shared" si="159"/>
        <v>901.67599999999993</v>
      </c>
      <c r="N690" s="224">
        <f t="shared" si="159"/>
        <v>895.78599999999994</v>
      </c>
      <c r="O690" s="223">
        <f t="shared" si="159"/>
        <v>900.61599999999999</v>
      </c>
      <c r="P690" s="225">
        <f t="shared" si="159"/>
        <v>911.91599999999994</v>
      </c>
      <c r="Q690" s="226">
        <f t="shared" si="159"/>
        <v>912.92599999999993</v>
      </c>
      <c r="R690" s="223">
        <f t="shared" si="159"/>
        <v>917.83600000000001</v>
      </c>
      <c r="S690" s="226">
        <f t="shared" si="159"/>
        <v>922.846</v>
      </c>
      <c r="T690" s="223">
        <f t="shared" si="159"/>
        <v>904.78599999999994</v>
      </c>
      <c r="U690" s="222">
        <f t="shared" si="159"/>
        <v>904.95600000000002</v>
      </c>
      <c r="V690" s="222">
        <f t="shared" si="159"/>
        <v>898.66599999999994</v>
      </c>
      <c r="W690" s="222">
        <f t="shared" si="159"/>
        <v>898.31600000000003</v>
      </c>
      <c r="X690" s="222">
        <f t="shared" si="159"/>
        <v>889.06600000000003</v>
      </c>
      <c r="Y690" s="227">
        <f t="shared" si="159"/>
        <v>889.30599999999993</v>
      </c>
    </row>
    <row r="691" spans="1:25" s="241" customFormat="1" ht="18.75" hidden="1" customHeight="1" outlineLevel="1" x14ac:dyDescent="0.2">
      <c r="A691" s="243" t="s">
        <v>8</v>
      </c>
      <c r="B691" s="230">
        <f>B532</f>
        <v>907.59</v>
      </c>
      <c r="C691" s="230">
        <f t="shared" ref="C691:Y691" si="160">C532</f>
        <v>904.47</v>
      </c>
      <c r="D691" s="230">
        <f t="shared" si="160"/>
        <v>899.54</v>
      </c>
      <c r="E691" s="230">
        <f t="shared" si="160"/>
        <v>905.08</v>
      </c>
      <c r="F691" s="230">
        <f t="shared" si="160"/>
        <v>901.89</v>
      </c>
      <c r="G691" s="230">
        <f t="shared" si="160"/>
        <v>913.27</v>
      </c>
      <c r="H691" s="230">
        <f t="shared" si="160"/>
        <v>918.29</v>
      </c>
      <c r="I691" s="230">
        <f t="shared" si="160"/>
        <v>910.24</v>
      </c>
      <c r="J691" s="230">
        <f t="shared" si="160"/>
        <v>902.23</v>
      </c>
      <c r="K691" s="230">
        <f t="shared" si="160"/>
        <v>901.23</v>
      </c>
      <c r="L691" s="230">
        <f t="shared" si="160"/>
        <v>895.61</v>
      </c>
      <c r="M691" s="230">
        <f t="shared" si="160"/>
        <v>899.18</v>
      </c>
      <c r="N691" s="230">
        <f t="shared" si="160"/>
        <v>893.29</v>
      </c>
      <c r="O691" s="230">
        <f t="shared" si="160"/>
        <v>898.12</v>
      </c>
      <c r="P691" s="230">
        <f t="shared" si="160"/>
        <v>909.42</v>
      </c>
      <c r="Q691" s="230">
        <f t="shared" si="160"/>
        <v>910.43</v>
      </c>
      <c r="R691" s="230">
        <f t="shared" si="160"/>
        <v>915.34</v>
      </c>
      <c r="S691" s="230">
        <f t="shared" si="160"/>
        <v>920.35</v>
      </c>
      <c r="T691" s="230">
        <f t="shared" si="160"/>
        <v>902.29</v>
      </c>
      <c r="U691" s="230">
        <f t="shared" si="160"/>
        <v>902.46</v>
      </c>
      <c r="V691" s="230">
        <f t="shared" si="160"/>
        <v>896.17</v>
      </c>
      <c r="W691" s="230">
        <f t="shared" si="160"/>
        <v>895.82</v>
      </c>
      <c r="X691" s="230">
        <f t="shared" si="160"/>
        <v>886.57</v>
      </c>
      <c r="Y691" s="230">
        <f t="shared" si="160"/>
        <v>886.81</v>
      </c>
    </row>
    <row r="692" spans="1:25" s="241" customFormat="1" ht="18.75" hidden="1" customHeight="1" outlineLevel="1" x14ac:dyDescent="0.2">
      <c r="A692" s="244" t="s">
        <v>10</v>
      </c>
      <c r="B692" s="233"/>
      <c r="C692" s="234"/>
      <c r="D692" s="234"/>
      <c r="E692" s="234"/>
      <c r="F692" s="234"/>
      <c r="G692" s="234"/>
      <c r="H692" s="234"/>
      <c r="I692" s="234"/>
      <c r="J692" s="234"/>
      <c r="K692" s="234"/>
      <c r="L692" s="234"/>
      <c r="M692" s="234"/>
      <c r="N692" s="234"/>
      <c r="O692" s="234"/>
      <c r="P692" s="234"/>
      <c r="Q692" s="234"/>
      <c r="R692" s="234"/>
      <c r="S692" s="234"/>
      <c r="T692" s="234"/>
      <c r="U692" s="234"/>
      <c r="V692" s="234"/>
      <c r="W692" s="234"/>
      <c r="X692" s="234"/>
      <c r="Y692" s="235"/>
    </row>
    <row r="693" spans="1:25" s="241" customFormat="1" ht="18.75" hidden="1" customHeight="1" outlineLevel="1" thickBot="1" x14ac:dyDescent="0.25">
      <c r="A693" s="236" t="s">
        <v>11</v>
      </c>
      <c r="B693" s="237">
        <v>2.496</v>
      </c>
      <c r="C693" s="238">
        <v>2.496</v>
      </c>
      <c r="D693" s="238">
        <v>2.496</v>
      </c>
      <c r="E693" s="238">
        <v>2.496</v>
      </c>
      <c r="F693" s="238">
        <v>2.496</v>
      </c>
      <c r="G693" s="238">
        <v>2.496</v>
      </c>
      <c r="H693" s="238">
        <v>2.496</v>
      </c>
      <c r="I693" s="238">
        <v>2.496</v>
      </c>
      <c r="J693" s="238">
        <v>2.496</v>
      </c>
      <c r="K693" s="238">
        <v>2.496</v>
      </c>
      <c r="L693" s="238">
        <v>2.496</v>
      </c>
      <c r="M693" s="238">
        <v>2.496</v>
      </c>
      <c r="N693" s="238">
        <v>2.496</v>
      </c>
      <c r="O693" s="238">
        <v>2.496</v>
      </c>
      <c r="P693" s="238">
        <v>2.496</v>
      </c>
      <c r="Q693" s="238">
        <v>2.496</v>
      </c>
      <c r="R693" s="238">
        <v>2.496</v>
      </c>
      <c r="S693" s="238">
        <v>2.496</v>
      </c>
      <c r="T693" s="238">
        <v>2.496</v>
      </c>
      <c r="U693" s="238">
        <v>2.496</v>
      </c>
      <c r="V693" s="238">
        <v>2.496</v>
      </c>
      <c r="W693" s="238">
        <v>2.496</v>
      </c>
      <c r="X693" s="238">
        <v>2.496</v>
      </c>
      <c r="Y693" s="239">
        <v>2.496</v>
      </c>
    </row>
    <row r="694" spans="1:25" s="228" customFormat="1" ht="18.75" customHeight="1" collapsed="1" thickBot="1" x14ac:dyDescent="0.25">
      <c r="A694" s="240">
        <v>4</v>
      </c>
      <c r="B694" s="221">
        <f t="shared" ref="B694:Y694" si="161">SUM(B695:B697)</f>
        <v>922.29599999999994</v>
      </c>
      <c r="C694" s="222">
        <f t="shared" si="161"/>
        <v>938.16599999999994</v>
      </c>
      <c r="D694" s="222">
        <f t="shared" si="161"/>
        <v>916.846</v>
      </c>
      <c r="E694" s="223">
        <f t="shared" si="161"/>
        <v>928.46600000000001</v>
      </c>
      <c r="F694" s="223">
        <f t="shared" si="161"/>
        <v>927.30599999999993</v>
      </c>
      <c r="G694" s="223">
        <f t="shared" si="161"/>
        <v>930.77599999999995</v>
      </c>
      <c r="H694" s="223">
        <f t="shared" si="161"/>
        <v>934.35599999999999</v>
      </c>
      <c r="I694" s="223">
        <f t="shared" si="161"/>
        <v>923.726</v>
      </c>
      <c r="J694" s="223">
        <f t="shared" si="161"/>
        <v>935.80599999999993</v>
      </c>
      <c r="K694" s="224">
        <f t="shared" si="161"/>
        <v>931.45600000000002</v>
      </c>
      <c r="L694" s="223">
        <f t="shared" si="161"/>
        <v>911.38599999999997</v>
      </c>
      <c r="M694" s="225">
        <f t="shared" si="161"/>
        <v>916.07600000000002</v>
      </c>
      <c r="N694" s="224">
        <f t="shared" si="161"/>
        <v>941.60599999999999</v>
      </c>
      <c r="O694" s="223">
        <f t="shared" si="161"/>
        <v>938.25599999999997</v>
      </c>
      <c r="P694" s="225">
        <f t="shared" si="161"/>
        <v>937.57600000000002</v>
      </c>
      <c r="Q694" s="226">
        <f t="shared" si="161"/>
        <v>956.70600000000002</v>
      </c>
      <c r="R694" s="223">
        <f t="shared" si="161"/>
        <v>949.20600000000002</v>
      </c>
      <c r="S694" s="226">
        <f t="shared" si="161"/>
        <v>953.82600000000002</v>
      </c>
      <c r="T694" s="223">
        <f t="shared" si="161"/>
        <v>941.50599999999997</v>
      </c>
      <c r="U694" s="222">
        <f t="shared" si="161"/>
        <v>938.91599999999994</v>
      </c>
      <c r="V694" s="222">
        <f t="shared" si="161"/>
        <v>934.03599999999994</v>
      </c>
      <c r="W694" s="222">
        <f t="shared" si="161"/>
        <v>939.53599999999994</v>
      </c>
      <c r="X694" s="222">
        <f t="shared" si="161"/>
        <v>932.89599999999996</v>
      </c>
      <c r="Y694" s="227">
        <f t="shared" si="161"/>
        <v>929.226</v>
      </c>
    </row>
    <row r="695" spans="1:25" s="241" customFormat="1" ht="18.75" hidden="1" customHeight="1" outlineLevel="1" x14ac:dyDescent="0.2">
      <c r="A695" s="229" t="s">
        <v>8</v>
      </c>
      <c r="B695" s="230">
        <f>B537</f>
        <v>919.8</v>
      </c>
      <c r="C695" s="230">
        <f t="shared" ref="C695:Y695" si="162">C537</f>
        <v>935.67</v>
      </c>
      <c r="D695" s="230">
        <f t="shared" si="162"/>
        <v>914.35</v>
      </c>
      <c r="E695" s="230">
        <f t="shared" si="162"/>
        <v>925.97</v>
      </c>
      <c r="F695" s="230">
        <f t="shared" si="162"/>
        <v>924.81</v>
      </c>
      <c r="G695" s="230">
        <f t="shared" si="162"/>
        <v>928.28</v>
      </c>
      <c r="H695" s="230">
        <f t="shared" si="162"/>
        <v>931.86</v>
      </c>
      <c r="I695" s="230">
        <f t="shared" si="162"/>
        <v>921.23</v>
      </c>
      <c r="J695" s="230">
        <f t="shared" si="162"/>
        <v>933.31</v>
      </c>
      <c r="K695" s="230">
        <f t="shared" si="162"/>
        <v>928.96</v>
      </c>
      <c r="L695" s="230">
        <f t="shared" si="162"/>
        <v>908.89</v>
      </c>
      <c r="M695" s="230">
        <f t="shared" si="162"/>
        <v>913.58</v>
      </c>
      <c r="N695" s="230">
        <f t="shared" si="162"/>
        <v>939.11</v>
      </c>
      <c r="O695" s="230">
        <f t="shared" si="162"/>
        <v>935.76</v>
      </c>
      <c r="P695" s="230">
        <f t="shared" si="162"/>
        <v>935.08</v>
      </c>
      <c r="Q695" s="230">
        <f t="shared" si="162"/>
        <v>954.21</v>
      </c>
      <c r="R695" s="230">
        <f t="shared" si="162"/>
        <v>946.71</v>
      </c>
      <c r="S695" s="230">
        <f t="shared" si="162"/>
        <v>951.33</v>
      </c>
      <c r="T695" s="230">
        <f t="shared" si="162"/>
        <v>939.01</v>
      </c>
      <c r="U695" s="230">
        <f t="shared" si="162"/>
        <v>936.42</v>
      </c>
      <c r="V695" s="230">
        <f t="shared" si="162"/>
        <v>931.54</v>
      </c>
      <c r="W695" s="230">
        <f t="shared" si="162"/>
        <v>937.04</v>
      </c>
      <c r="X695" s="230">
        <f t="shared" si="162"/>
        <v>930.4</v>
      </c>
      <c r="Y695" s="230">
        <f t="shared" si="162"/>
        <v>926.73</v>
      </c>
    </row>
    <row r="696" spans="1:25" s="241" customFormat="1" ht="18.75" hidden="1" customHeight="1" outlineLevel="1" x14ac:dyDescent="0.2">
      <c r="A696" s="232" t="s">
        <v>10</v>
      </c>
      <c r="B696" s="233"/>
      <c r="C696" s="234"/>
      <c r="D696" s="234"/>
      <c r="E696" s="234"/>
      <c r="F696" s="234"/>
      <c r="G696" s="234"/>
      <c r="H696" s="234"/>
      <c r="I696" s="234"/>
      <c r="J696" s="234"/>
      <c r="K696" s="234"/>
      <c r="L696" s="234"/>
      <c r="M696" s="234"/>
      <c r="N696" s="234"/>
      <c r="O696" s="234"/>
      <c r="P696" s="234"/>
      <c r="Q696" s="234"/>
      <c r="R696" s="234"/>
      <c r="S696" s="234"/>
      <c r="T696" s="234"/>
      <c r="U696" s="234"/>
      <c r="V696" s="234"/>
      <c r="W696" s="234"/>
      <c r="X696" s="234"/>
      <c r="Y696" s="235"/>
    </row>
    <row r="697" spans="1:25" s="241" customFormat="1" ht="18.75" hidden="1" customHeight="1" outlineLevel="1" thickBot="1" x14ac:dyDescent="0.25">
      <c r="A697" s="236" t="s">
        <v>11</v>
      </c>
      <c r="B697" s="237">
        <v>2.496</v>
      </c>
      <c r="C697" s="238">
        <v>2.496</v>
      </c>
      <c r="D697" s="238">
        <v>2.496</v>
      </c>
      <c r="E697" s="238">
        <v>2.496</v>
      </c>
      <c r="F697" s="238">
        <v>2.496</v>
      </c>
      <c r="G697" s="238">
        <v>2.496</v>
      </c>
      <c r="H697" s="238">
        <v>2.496</v>
      </c>
      <c r="I697" s="238">
        <v>2.496</v>
      </c>
      <c r="J697" s="238">
        <v>2.496</v>
      </c>
      <c r="K697" s="238">
        <v>2.496</v>
      </c>
      <c r="L697" s="238">
        <v>2.496</v>
      </c>
      <c r="M697" s="238">
        <v>2.496</v>
      </c>
      <c r="N697" s="238">
        <v>2.496</v>
      </c>
      <c r="O697" s="238">
        <v>2.496</v>
      </c>
      <c r="P697" s="238">
        <v>2.496</v>
      </c>
      <c r="Q697" s="238">
        <v>2.496</v>
      </c>
      <c r="R697" s="238">
        <v>2.496</v>
      </c>
      <c r="S697" s="238">
        <v>2.496</v>
      </c>
      <c r="T697" s="238">
        <v>2.496</v>
      </c>
      <c r="U697" s="238">
        <v>2.496</v>
      </c>
      <c r="V697" s="238">
        <v>2.496</v>
      </c>
      <c r="W697" s="238">
        <v>2.496</v>
      </c>
      <c r="X697" s="238">
        <v>2.496</v>
      </c>
      <c r="Y697" s="239">
        <v>2.496</v>
      </c>
    </row>
    <row r="698" spans="1:25" s="228" customFormat="1" ht="18.75" customHeight="1" collapsed="1" thickBot="1" x14ac:dyDescent="0.25">
      <c r="A698" s="242">
        <v>5</v>
      </c>
      <c r="B698" s="221">
        <f t="shared" ref="B698:Y698" si="163">SUM(B699:B701)</f>
        <v>953.13599999999997</v>
      </c>
      <c r="C698" s="222">
        <f t="shared" si="163"/>
        <v>952.63599999999997</v>
      </c>
      <c r="D698" s="222">
        <f t="shared" si="163"/>
        <v>950.02599999999995</v>
      </c>
      <c r="E698" s="223">
        <f t="shared" si="163"/>
        <v>964.94600000000003</v>
      </c>
      <c r="F698" s="223">
        <f t="shared" si="163"/>
        <v>948.86599999999999</v>
      </c>
      <c r="G698" s="223">
        <f t="shared" si="163"/>
        <v>960.15599999999995</v>
      </c>
      <c r="H698" s="223">
        <f t="shared" si="163"/>
        <v>960.65599999999995</v>
      </c>
      <c r="I698" s="223">
        <f t="shared" si="163"/>
        <v>950.16599999999994</v>
      </c>
      <c r="J698" s="223">
        <f t="shared" si="163"/>
        <v>955.05599999999993</v>
      </c>
      <c r="K698" s="224">
        <f t="shared" si="163"/>
        <v>949.36599999999999</v>
      </c>
      <c r="L698" s="223">
        <f t="shared" si="163"/>
        <v>944.73599999999999</v>
      </c>
      <c r="M698" s="225">
        <f t="shared" si="163"/>
        <v>948.42599999999993</v>
      </c>
      <c r="N698" s="224">
        <f t="shared" si="163"/>
        <v>958.15599999999995</v>
      </c>
      <c r="O698" s="223">
        <f t="shared" si="163"/>
        <v>950.92599999999993</v>
      </c>
      <c r="P698" s="225">
        <f t="shared" si="163"/>
        <v>954.48599999999999</v>
      </c>
      <c r="Q698" s="226">
        <f t="shared" si="163"/>
        <v>974.77599999999995</v>
      </c>
      <c r="R698" s="223">
        <f t="shared" si="163"/>
        <v>970.99599999999998</v>
      </c>
      <c r="S698" s="226">
        <f t="shared" si="163"/>
        <v>972.92599999999993</v>
      </c>
      <c r="T698" s="223">
        <f t="shared" si="163"/>
        <v>964.00599999999997</v>
      </c>
      <c r="U698" s="222">
        <f t="shared" si="163"/>
        <v>953.28599999999994</v>
      </c>
      <c r="V698" s="222">
        <f t="shared" si="163"/>
        <v>932.14599999999996</v>
      </c>
      <c r="W698" s="222">
        <f t="shared" si="163"/>
        <v>943.07600000000002</v>
      </c>
      <c r="X698" s="222">
        <f t="shared" si="163"/>
        <v>932.71600000000001</v>
      </c>
      <c r="Y698" s="227">
        <f t="shared" si="163"/>
        <v>932.43600000000004</v>
      </c>
    </row>
    <row r="699" spans="1:25" s="241" customFormat="1" ht="18.75" hidden="1" customHeight="1" outlineLevel="1" x14ac:dyDescent="0.2">
      <c r="A699" s="232" t="s">
        <v>8</v>
      </c>
      <c r="B699" s="230">
        <f>B542</f>
        <v>950.64</v>
      </c>
      <c r="C699" s="230">
        <f t="shared" ref="C699:Y699" si="164">C542</f>
        <v>950.14</v>
      </c>
      <c r="D699" s="230">
        <f t="shared" si="164"/>
        <v>947.53</v>
      </c>
      <c r="E699" s="230">
        <f t="shared" si="164"/>
        <v>962.45</v>
      </c>
      <c r="F699" s="230">
        <f t="shared" si="164"/>
        <v>946.37</v>
      </c>
      <c r="G699" s="230">
        <f t="shared" si="164"/>
        <v>957.66</v>
      </c>
      <c r="H699" s="230">
        <f t="shared" si="164"/>
        <v>958.16</v>
      </c>
      <c r="I699" s="230">
        <f t="shared" si="164"/>
        <v>947.67</v>
      </c>
      <c r="J699" s="230">
        <f t="shared" si="164"/>
        <v>952.56</v>
      </c>
      <c r="K699" s="230">
        <f t="shared" si="164"/>
        <v>946.87</v>
      </c>
      <c r="L699" s="230">
        <f t="shared" si="164"/>
        <v>942.24</v>
      </c>
      <c r="M699" s="230">
        <f t="shared" si="164"/>
        <v>945.93</v>
      </c>
      <c r="N699" s="230">
        <f t="shared" si="164"/>
        <v>955.66</v>
      </c>
      <c r="O699" s="230">
        <f t="shared" si="164"/>
        <v>948.43</v>
      </c>
      <c r="P699" s="230">
        <f t="shared" si="164"/>
        <v>951.99</v>
      </c>
      <c r="Q699" s="230">
        <f t="shared" si="164"/>
        <v>972.28</v>
      </c>
      <c r="R699" s="230">
        <f t="shared" si="164"/>
        <v>968.5</v>
      </c>
      <c r="S699" s="230">
        <f t="shared" si="164"/>
        <v>970.43</v>
      </c>
      <c r="T699" s="230">
        <f t="shared" si="164"/>
        <v>961.51</v>
      </c>
      <c r="U699" s="230">
        <f t="shared" si="164"/>
        <v>950.79</v>
      </c>
      <c r="V699" s="230">
        <f t="shared" si="164"/>
        <v>929.65</v>
      </c>
      <c r="W699" s="230">
        <f t="shared" si="164"/>
        <v>940.58</v>
      </c>
      <c r="X699" s="230">
        <f t="shared" si="164"/>
        <v>930.22</v>
      </c>
      <c r="Y699" s="230">
        <f t="shared" si="164"/>
        <v>929.94</v>
      </c>
    </row>
    <row r="700" spans="1:25" s="241" customFormat="1" ht="18.75" hidden="1" customHeight="1" outlineLevel="1" x14ac:dyDescent="0.2">
      <c r="A700" s="244" t="s">
        <v>10</v>
      </c>
      <c r="B700" s="233"/>
      <c r="C700" s="234"/>
      <c r="D700" s="234"/>
      <c r="E700" s="234"/>
      <c r="F700" s="234"/>
      <c r="G700" s="234"/>
      <c r="H700" s="234"/>
      <c r="I700" s="234"/>
      <c r="J700" s="234"/>
      <c r="K700" s="234"/>
      <c r="L700" s="234"/>
      <c r="M700" s="234"/>
      <c r="N700" s="234"/>
      <c r="O700" s="234"/>
      <c r="P700" s="234"/>
      <c r="Q700" s="234"/>
      <c r="R700" s="234"/>
      <c r="S700" s="234"/>
      <c r="T700" s="234"/>
      <c r="U700" s="234"/>
      <c r="V700" s="234"/>
      <c r="W700" s="234"/>
      <c r="X700" s="234"/>
      <c r="Y700" s="235"/>
    </row>
    <row r="701" spans="1:25" s="241" customFormat="1" ht="18.75" hidden="1" customHeight="1" outlineLevel="1" thickBot="1" x14ac:dyDescent="0.25">
      <c r="A701" s="236" t="s">
        <v>11</v>
      </c>
      <c r="B701" s="237">
        <v>2.496</v>
      </c>
      <c r="C701" s="238">
        <v>2.496</v>
      </c>
      <c r="D701" s="238">
        <v>2.496</v>
      </c>
      <c r="E701" s="238">
        <v>2.496</v>
      </c>
      <c r="F701" s="238">
        <v>2.496</v>
      </c>
      <c r="G701" s="238">
        <v>2.496</v>
      </c>
      <c r="H701" s="238">
        <v>2.496</v>
      </c>
      <c r="I701" s="238">
        <v>2.496</v>
      </c>
      <c r="J701" s="238">
        <v>2.496</v>
      </c>
      <c r="K701" s="238">
        <v>2.496</v>
      </c>
      <c r="L701" s="238">
        <v>2.496</v>
      </c>
      <c r="M701" s="238">
        <v>2.496</v>
      </c>
      <c r="N701" s="238">
        <v>2.496</v>
      </c>
      <c r="O701" s="238">
        <v>2.496</v>
      </c>
      <c r="P701" s="238">
        <v>2.496</v>
      </c>
      <c r="Q701" s="238">
        <v>2.496</v>
      </c>
      <c r="R701" s="238">
        <v>2.496</v>
      </c>
      <c r="S701" s="238">
        <v>2.496</v>
      </c>
      <c r="T701" s="238">
        <v>2.496</v>
      </c>
      <c r="U701" s="238">
        <v>2.496</v>
      </c>
      <c r="V701" s="238">
        <v>2.496</v>
      </c>
      <c r="W701" s="238">
        <v>2.496</v>
      </c>
      <c r="X701" s="238">
        <v>2.496</v>
      </c>
      <c r="Y701" s="239">
        <v>2.496</v>
      </c>
    </row>
    <row r="702" spans="1:25" s="228" customFormat="1" ht="18.75" customHeight="1" collapsed="1" thickBot="1" x14ac:dyDescent="0.25">
      <c r="A702" s="245">
        <v>6</v>
      </c>
      <c r="B702" s="221">
        <f t="shared" ref="B702:Y702" si="165">SUM(B703:B705)</f>
        <v>901.15599999999995</v>
      </c>
      <c r="C702" s="222">
        <f t="shared" si="165"/>
        <v>907.26599999999996</v>
      </c>
      <c r="D702" s="222">
        <f t="shared" si="165"/>
        <v>910.54599999999994</v>
      </c>
      <c r="E702" s="223">
        <f t="shared" si="165"/>
        <v>924.90599999999995</v>
      </c>
      <c r="F702" s="223">
        <f t="shared" si="165"/>
        <v>920.58600000000001</v>
      </c>
      <c r="G702" s="223">
        <f t="shared" si="165"/>
        <v>924.16599999999994</v>
      </c>
      <c r="H702" s="223">
        <f t="shared" si="165"/>
        <v>926.24599999999998</v>
      </c>
      <c r="I702" s="223">
        <f t="shared" si="165"/>
        <v>919.01599999999996</v>
      </c>
      <c r="J702" s="223">
        <f t="shared" si="165"/>
        <v>921.41599999999994</v>
      </c>
      <c r="K702" s="224">
        <f t="shared" si="165"/>
        <v>917.18600000000004</v>
      </c>
      <c r="L702" s="223">
        <f t="shared" si="165"/>
        <v>910.93600000000004</v>
      </c>
      <c r="M702" s="225">
        <f t="shared" si="165"/>
        <v>905.37599999999998</v>
      </c>
      <c r="N702" s="224">
        <f t="shared" si="165"/>
        <v>902.60599999999999</v>
      </c>
      <c r="O702" s="223">
        <f t="shared" si="165"/>
        <v>898.67599999999993</v>
      </c>
      <c r="P702" s="225">
        <f t="shared" si="165"/>
        <v>907.39599999999996</v>
      </c>
      <c r="Q702" s="226">
        <f t="shared" si="165"/>
        <v>958.76599999999996</v>
      </c>
      <c r="R702" s="223">
        <f t="shared" si="165"/>
        <v>932.41599999999994</v>
      </c>
      <c r="S702" s="226">
        <f t="shared" si="165"/>
        <v>930.42599999999993</v>
      </c>
      <c r="T702" s="223">
        <f t="shared" si="165"/>
        <v>918.82600000000002</v>
      </c>
      <c r="U702" s="222">
        <f t="shared" si="165"/>
        <v>908.976</v>
      </c>
      <c r="V702" s="222">
        <f t="shared" si="165"/>
        <v>902.02599999999995</v>
      </c>
      <c r="W702" s="222">
        <f t="shared" si="165"/>
        <v>911.20600000000002</v>
      </c>
      <c r="X702" s="222">
        <f t="shared" si="165"/>
        <v>905.29599999999994</v>
      </c>
      <c r="Y702" s="227">
        <f t="shared" si="165"/>
        <v>901.50599999999997</v>
      </c>
    </row>
    <row r="703" spans="1:25" s="241" customFormat="1" ht="18.75" hidden="1" customHeight="1" outlineLevel="1" x14ac:dyDescent="0.2">
      <c r="A703" s="243" t="s">
        <v>8</v>
      </c>
      <c r="B703" s="230">
        <f>B547</f>
        <v>898.66</v>
      </c>
      <c r="C703" s="230">
        <f t="shared" ref="C703:Y703" si="166">C547</f>
        <v>904.77</v>
      </c>
      <c r="D703" s="230">
        <f t="shared" si="166"/>
        <v>908.05</v>
      </c>
      <c r="E703" s="230">
        <f t="shared" si="166"/>
        <v>922.41</v>
      </c>
      <c r="F703" s="230">
        <f t="shared" si="166"/>
        <v>918.09</v>
      </c>
      <c r="G703" s="230">
        <f t="shared" si="166"/>
        <v>921.67</v>
      </c>
      <c r="H703" s="230">
        <f t="shared" si="166"/>
        <v>923.75</v>
      </c>
      <c r="I703" s="230">
        <f t="shared" si="166"/>
        <v>916.52</v>
      </c>
      <c r="J703" s="230">
        <f t="shared" si="166"/>
        <v>918.92</v>
      </c>
      <c r="K703" s="230">
        <f t="shared" si="166"/>
        <v>914.69</v>
      </c>
      <c r="L703" s="230">
        <f t="shared" si="166"/>
        <v>908.44</v>
      </c>
      <c r="M703" s="230">
        <f t="shared" si="166"/>
        <v>902.88</v>
      </c>
      <c r="N703" s="230">
        <f t="shared" si="166"/>
        <v>900.11</v>
      </c>
      <c r="O703" s="230">
        <f t="shared" si="166"/>
        <v>896.18</v>
      </c>
      <c r="P703" s="230">
        <f t="shared" si="166"/>
        <v>904.9</v>
      </c>
      <c r="Q703" s="230">
        <f t="shared" si="166"/>
        <v>956.27</v>
      </c>
      <c r="R703" s="230">
        <f t="shared" si="166"/>
        <v>929.92</v>
      </c>
      <c r="S703" s="230">
        <f t="shared" si="166"/>
        <v>927.93</v>
      </c>
      <c r="T703" s="230">
        <f t="shared" si="166"/>
        <v>916.33</v>
      </c>
      <c r="U703" s="230">
        <f t="shared" si="166"/>
        <v>906.48</v>
      </c>
      <c r="V703" s="230">
        <f t="shared" si="166"/>
        <v>899.53</v>
      </c>
      <c r="W703" s="230">
        <f t="shared" si="166"/>
        <v>908.71</v>
      </c>
      <c r="X703" s="230">
        <f t="shared" si="166"/>
        <v>902.8</v>
      </c>
      <c r="Y703" s="230">
        <f t="shared" si="166"/>
        <v>899.01</v>
      </c>
    </row>
    <row r="704" spans="1:25" s="241" customFormat="1" ht="18.75" hidden="1" customHeight="1" outlineLevel="1" x14ac:dyDescent="0.2">
      <c r="A704" s="244" t="s">
        <v>10</v>
      </c>
      <c r="B704" s="233"/>
      <c r="C704" s="234"/>
      <c r="D704" s="234"/>
      <c r="E704" s="234"/>
      <c r="F704" s="234"/>
      <c r="G704" s="234"/>
      <c r="H704" s="234"/>
      <c r="I704" s="234"/>
      <c r="J704" s="234"/>
      <c r="K704" s="234"/>
      <c r="L704" s="234"/>
      <c r="M704" s="234"/>
      <c r="N704" s="234"/>
      <c r="O704" s="234"/>
      <c r="P704" s="234"/>
      <c r="Q704" s="234"/>
      <c r="R704" s="234"/>
      <c r="S704" s="234"/>
      <c r="T704" s="234"/>
      <c r="U704" s="234"/>
      <c r="V704" s="234"/>
      <c r="W704" s="234"/>
      <c r="X704" s="234"/>
      <c r="Y704" s="235"/>
    </row>
    <row r="705" spans="1:25" s="241" customFormat="1" ht="18.75" hidden="1" customHeight="1" outlineLevel="1" thickBot="1" x14ac:dyDescent="0.25">
      <c r="A705" s="236" t="s">
        <v>11</v>
      </c>
      <c r="B705" s="237">
        <v>2.496</v>
      </c>
      <c r="C705" s="238">
        <v>2.496</v>
      </c>
      <c r="D705" s="238">
        <v>2.496</v>
      </c>
      <c r="E705" s="238">
        <v>2.496</v>
      </c>
      <c r="F705" s="238">
        <v>2.496</v>
      </c>
      <c r="G705" s="238">
        <v>2.496</v>
      </c>
      <c r="H705" s="238">
        <v>2.496</v>
      </c>
      <c r="I705" s="238">
        <v>2.496</v>
      </c>
      <c r="J705" s="238">
        <v>2.496</v>
      </c>
      <c r="K705" s="238">
        <v>2.496</v>
      </c>
      <c r="L705" s="238">
        <v>2.496</v>
      </c>
      <c r="M705" s="238">
        <v>2.496</v>
      </c>
      <c r="N705" s="238">
        <v>2.496</v>
      </c>
      <c r="O705" s="238">
        <v>2.496</v>
      </c>
      <c r="P705" s="238">
        <v>2.496</v>
      </c>
      <c r="Q705" s="238">
        <v>2.496</v>
      </c>
      <c r="R705" s="238">
        <v>2.496</v>
      </c>
      <c r="S705" s="238">
        <v>2.496</v>
      </c>
      <c r="T705" s="238">
        <v>2.496</v>
      </c>
      <c r="U705" s="238">
        <v>2.496</v>
      </c>
      <c r="V705" s="238">
        <v>2.496</v>
      </c>
      <c r="W705" s="238">
        <v>2.496</v>
      </c>
      <c r="X705" s="238">
        <v>2.496</v>
      </c>
      <c r="Y705" s="239">
        <v>2.496</v>
      </c>
    </row>
    <row r="706" spans="1:25" s="228" customFormat="1" ht="18.75" customHeight="1" collapsed="1" thickBot="1" x14ac:dyDescent="0.25">
      <c r="A706" s="242">
        <v>7</v>
      </c>
      <c r="B706" s="221">
        <f t="shared" ref="B706:Y706" si="167">SUM(B707:B709)</f>
        <v>1042.6760000000002</v>
      </c>
      <c r="C706" s="222">
        <f t="shared" si="167"/>
        <v>1066.6860000000001</v>
      </c>
      <c r="D706" s="222">
        <f t="shared" si="167"/>
        <v>1102.6660000000002</v>
      </c>
      <c r="E706" s="223">
        <f t="shared" si="167"/>
        <v>1150.2460000000001</v>
      </c>
      <c r="F706" s="223">
        <f t="shared" si="167"/>
        <v>1146.8860000000002</v>
      </c>
      <c r="G706" s="223">
        <f t="shared" si="167"/>
        <v>1060.3960000000002</v>
      </c>
      <c r="H706" s="223">
        <f t="shared" si="167"/>
        <v>1118.6660000000002</v>
      </c>
      <c r="I706" s="223">
        <f t="shared" si="167"/>
        <v>1106.9960000000001</v>
      </c>
      <c r="J706" s="223">
        <f t="shared" si="167"/>
        <v>1088.4760000000001</v>
      </c>
      <c r="K706" s="224">
        <f t="shared" si="167"/>
        <v>1076.316</v>
      </c>
      <c r="L706" s="223">
        <f t="shared" si="167"/>
        <v>1063.336</v>
      </c>
      <c r="M706" s="225">
        <f t="shared" si="167"/>
        <v>1069.0160000000001</v>
      </c>
      <c r="N706" s="224">
        <f t="shared" si="167"/>
        <v>1089.4060000000002</v>
      </c>
      <c r="O706" s="223">
        <f t="shared" si="167"/>
        <v>1090.1860000000001</v>
      </c>
      <c r="P706" s="225">
        <f t="shared" si="167"/>
        <v>1100.6860000000001</v>
      </c>
      <c r="Q706" s="226">
        <f t="shared" si="167"/>
        <v>1149.9560000000001</v>
      </c>
      <c r="R706" s="223">
        <f t="shared" si="167"/>
        <v>1145.6560000000002</v>
      </c>
      <c r="S706" s="226">
        <f t="shared" si="167"/>
        <v>1111.826</v>
      </c>
      <c r="T706" s="223">
        <f t="shared" si="167"/>
        <v>1071.096</v>
      </c>
      <c r="U706" s="222">
        <f t="shared" si="167"/>
        <v>1101.566</v>
      </c>
      <c r="V706" s="222">
        <f t="shared" si="167"/>
        <v>1076.1360000000002</v>
      </c>
      <c r="W706" s="222">
        <f t="shared" si="167"/>
        <v>1065.7560000000001</v>
      </c>
      <c r="X706" s="222">
        <f t="shared" si="167"/>
        <v>1049.0360000000001</v>
      </c>
      <c r="Y706" s="227">
        <f t="shared" si="167"/>
        <v>1067.096</v>
      </c>
    </row>
    <row r="707" spans="1:25" s="241" customFormat="1" ht="18.75" hidden="1" customHeight="1" outlineLevel="1" x14ac:dyDescent="0.2">
      <c r="A707" s="243" t="s">
        <v>8</v>
      </c>
      <c r="B707" s="230">
        <f>B552</f>
        <v>1040.18</v>
      </c>
      <c r="C707" s="230">
        <f t="shared" ref="C707:Y707" si="168">C552</f>
        <v>1064.19</v>
      </c>
      <c r="D707" s="230">
        <f t="shared" si="168"/>
        <v>1100.17</v>
      </c>
      <c r="E707" s="230">
        <f t="shared" si="168"/>
        <v>1147.75</v>
      </c>
      <c r="F707" s="230">
        <f t="shared" si="168"/>
        <v>1144.3900000000001</v>
      </c>
      <c r="G707" s="230">
        <f t="shared" si="168"/>
        <v>1057.9000000000001</v>
      </c>
      <c r="H707" s="230">
        <f t="shared" si="168"/>
        <v>1116.17</v>
      </c>
      <c r="I707" s="230">
        <f t="shared" si="168"/>
        <v>1104.5</v>
      </c>
      <c r="J707" s="230">
        <f t="shared" si="168"/>
        <v>1085.98</v>
      </c>
      <c r="K707" s="230">
        <f t="shared" si="168"/>
        <v>1073.82</v>
      </c>
      <c r="L707" s="230">
        <f t="shared" si="168"/>
        <v>1060.8399999999999</v>
      </c>
      <c r="M707" s="230">
        <f t="shared" si="168"/>
        <v>1066.52</v>
      </c>
      <c r="N707" s="230">
        <f t="shared" si="168"/>
        <v>1086.9100000000001</v>
      </c>
      <c r="O707" s="230">
        <f t="shared" si="168"/>
        <v>1087.69</v>
      </c>
      <c r="P707" s="230">
        <f t="shared" si="168"/>
        <v>1098.19</v>
      </c>
      <c r="Q707" s="230">
        <f t="shared" si="168"/>
        <v>1147.46</v>
      </c>
      <c r="R707" s="230">
        <f t="shared" si="168"/>
        <v>1143.1600000000001</v>
      </c>
      <c r="S707" s="230">
        <f t="shared" si="168"/>
        <v>1109.33</v>
      </c>
      <c r="T707" s="230">
        <f t="shared" si="168"/>
        <v>1068.5999999999999</v>
      </c>
      <c r="U707" s="230">
        <f t="shared" si="168"/>
        <v>1099.07</v>
      </c>
      <c r="V707" s="230">
        <f t="shared" si="168"/>
        <v>1073.6400000000001</v>
      </c>
      <c r="W707" s="230">
        <f t="shared" si="168"/>
        <v>1063.26</v>
      </c>
      <c r="X707" s="230">
        <f t="shared" si="168"/>
        <v>1046.54</v>
      </c>
      <c r="Y707" s="230">
        <f t="shared" si="168"/>
        <v>1064.5999999999999</v>
      </c>
    </row>
    <row r="708" spans="1:25" s="241" customFormat="1" ht="18.75" hidden="1" customHeight="1" outlineLevel="1" x14ac:dyDescent="0.2">
      <c r="A708" s="244" t="s">
        <v>10</v>
      </c>
      <c r="B708" s="233"/>
      <c r="C708" s="234"/>
      <c r="D708" s="234"/>
      <c r="E708" s="234"/>
      <c r="F708" s="234"/>
      <c r="G708" s="234"/>
      <c r="H708" s="234"/>
      <c r="I708" s="234"/>
      <c r="J708" s="234"/>
      <c r="K708" s="234"/>
      <c r="L708" s="234"/>
      <c r="M708" s="234"/>
      <c r="N708" s="234"/>
      <c r="O708" s="234"/>
      <c r="P708" s="234"/>
      <c r="Q708" s="234"/>
      <c r="R708" s="234"/>
      <c r="S708" s="234"/>
      <c r="T708" s="234"/>
      <c r="U708" s="234"/>
      <c r="V708" s="234"/>
      <c r="W708" s="234"/>
      <c r="X708" s="234"/>
      <c r="Y708" s="235"/>
    </row>
    <row r="709" spans="1:25" s="241" customFormat="1" ht="18.75" hidden="1" customHeight="1" outlineLevel="1" thickBot="1" x14ac:dyDescent="0.25">
      <c r="A709" s="236" t="s">
        <v>11</v>
      </c>
      <c r="B709" s="237">
        <v>2.496</v>
      </c>
      <c r="C709" s="238">
        <v>2.496</v>
      </c>
      <c r="D709" s="238">
        <v>2.496</v>
      </c>
      <c r="E709" s="238">
        <v>2.496</v>
      </c>
      <c r="F709" s="238">
        <v>2.496</v>
      </c>
      <c r="G709" s="238">
        <v>2.496</v>
      </c>
      <c r="H709" s="238">
        <v>2.496</v>
      </c>
      <c r="I709" s="238">
        <v>2.496</v>
      </c>
      <c r="J709" s="238">
        <v>2.496</v>
      </c>
      <c r="K709" s="238">
        <v>2.496</v>
      </c>
      <c r="L709" s="238">
        <v>2.496</v>
      </c>
      <c r="M709" s="238">
        <v>2.496</v>
      </c>
      <c r="N709" s="238">
        <v>2.496</v>
      </c>
      <c r="O709" s="238">
        <v>2.496</v>
      </c>
      <c r="P709" s="238">
        <v>2.496</v>
      </c>
      <c r="Q709" s="238">
        <v>2.496</v>
      </c>
      <c r="R709" s="238">
        <v>2.496</v>
      </c>
      <c r="S709" s="238">
        <v>2.496</v>
      </c>
      <c r="T709" s="238">
        <v>2.496</v>
      </c>
      <c r="U709" s="238">
        <v>2.496</v>
      </c>
      <c r="V709" s="238">
        <v>2.496</v>
      </c>
      <c r="W709" s="238">
        <v>2.496</v>
      </c>
      <c r="X709" s="238">
        <v>2.496</v>
      </c>
      <c r="Y709" s="239">
        <v>2.496</v>
      </c>
    </row>
    <row r="710" spans="1:25" s="228" customFormat="1" ht="18.75" customHeight="1" collapsed="1" thickBot="1" x14ac:dyDescent="0.25">
      <c r="A710" s="240">
        <v>8</v>
      </c>
      <c r="B710" s="221">
        <f t="shared" ref="B710:Y710" si="169">SUM(B711:B713)</f>
        <v>902.54599999999994</v>
      </c>
      <c r="C710" s="222">
        <f t="shared" si="169"/>
        <v>923.226</v>
      </c>
      <c r="D710" s="222">
        <f t="shared" si="169"/>
        <v>904.41599999999994</v>
      </c>
      <c r="E710" s="223">
        <f t="shared" si="169"/>
        <v>921.98599999999999</v>
      </c>
      <c r="F710" s="223">
        <f t="shared" si="169"/>
        <v>932.10599999999999</v>
      </c>
      <c r="G710" s="223">
        <f t="shared" si="169"/>
        <v>939.11599999999999</v>
      </c>
      <c r="H710" s="223">
        <f t="shared" si="169"/>
        <v>939.52599999999995</v>
      </c>
      <c r="I710" s="223">
        <f t="shared" si="169"/>
        <v>941.20600000000002</v>
      </c>
      <c r="J710" s="223">
        <f t="shared" si="169"/>
        <v>928.44600000000003</v>
      </c>
      <c r="K710" s="224">
        <f t="shared" si="169"/>
        <v>907.88599999999997</v>
      </c>
      <c r="L710" s="223">
        <f t="shared" si="169"/>
        <v>917.73599999999999</v>
      </c>
      <c r="M710" s="225">
        <f t="shared" si="169"/>
        <v>916.39599999999996</v>
      </c>
      <c r="N710" s="224">
        <f t="shared" si="169"/>
        <v>919.51599999999996</v>
      </c>
      <c r="O710" s="223">
        <f t="shared" si="169"/>
        <v>925.95600000000002</v>
      </c>
      <c r="P710" s="225">
        <f t="shared" si="169"/>
        <v>927.346</v>
      </c>
      <c r="Q710" s="226">
        <f t="shared" si="169"/>
        <v>947.87599999999998</v>
      </c>
      <c r="R710" s="223">
        <f t="shared" si="169"/>
        <v>942.26599999999996</v>
      </c>
      <c r="S710" s="226">
        <f t="shared" si="169"/>
        <v>939.01599999999996</v>
      </c>
      <c r="T710" s="223">
        <f t="shared" si="169"/>
        <v>913.76599999999996</v>
      </c>
      <c r="U710" s="222">
        <f t="shared" si="169"/>
        <v>914.96600000000001</v>
      </c>
      <c r="V710" s="222">
        <f t="shared" si="169"/>
        <v>916.50599999999997</v>
      </c>
      <c r="W710" s="222">
        <f t="shared" si="169"/>
        <v>916.90599999999995</v>
      </c>
      <c r="X710" s="222">
        <f t="shared" si="169"/>
        <v>914.35599999999999</v>
      </c>
      <c r="Y710" s="227">
        <f t="shared" si="169"/>
        <v>915.01599999999996</v>
      </c>
    </row>
    <row r="711" spans="1:25" s="241" customFormat="1" ht="18.75" hidden="1" customHeight="1" outlineLevel="1" x14ac:dyDescent="0.2">
      <c r="A711" s="243" t="s">
        <v>8</v>
      </c>
      <c r="B711" s="230">
        <f>B557</f>
        <v>900.05</v>
      </c>
      <c r="C711" s="230">
        <f t="shared" ref="C711:Y711" si="170">C557</f>
        <v>920.73</v>
      </c>
      <c r="D711" s="230">
        <f t="shared" si="170"/>
        <v>901.92</v>
      </c>
      <c r="E711" s="230">
        <f t="shared" si="170"/>
        <v>919.49</v>
      </c>
      <c r="F711" s="230">
        <f t="shared" si="170"/>
        <v>929.61</v>
      </c>
      <c r="G711" s="230">
        <f t="shared" si="170"/>
        <v>936.62</v>
      </c>
      <c r="H711" s="230">
        <f t="shared" si="170"/>
        <v>937.03</v>
      </c>
      <c r="I711" s="230">
        <f t="shared" si="170"/>
        <v>938.71</v>
      </c>
      <c r="J711" s="230">
        <f t="shared" si="170"/>
        <v>925.95</v>
      </c>
      <c r="K711" s="230">
        <f t="shared" si="170"/>
        <v>905.39</v>
      </c>
      <c r="L711" s="230">
        <f t="shared" si="170"/>
        <v>915.24</v>
      </c>
      <c r="M711" s="230">
        <f t="shared" si="170"/>
        <v>913.9</v>
      </c>
      <c r="N711" s="230">
        <f t="shared" si="170"/>
        <v>917.02</v>
      </c>
      <c r="O711" s="230">
        <f t="shared" si="170"/>
        <v>923.46</v>
      </c>
      <c r="P711" s="230">
        <f t="shared" si="170"/>
        <v>924.85</v>
      </c>
      <c r="Q711" s="230">
        <f t="shared" si="170"/>
        <v>945.38</v>
      </c>
      <c r="R711" s="230">
        <f t="shared" si="170"/>
        <v>939.77</v>
      </c>
      <c r="S711" s="230">
        <f t="shared" si="170"/>
        <v>936.52</v>
      </c>
      <c r="T711" s="230">
        <f t="shared" si="170"/>
        <v>911.27</v>
      </c>
      <c r="U711" s="230">
        <f t="shared" si="170"/>
        <v>912.47</v>
      </c>
      <c r="V711" s="230">
        <f t="shared" si="170"/>
        <v>914.01</v>
      </c>
      <c r="W711" s="230">
        <f t="shared" si="170"/>
        <v>914.41</v>
      </c>
      <c r="X711" s="230">
        <f t="shared" si="170"/>
        <v>911.86</v>
      </c>
      <c r="Y711" s="230">
        <f t="shared" si="170"/>
        <v>912.52</v>
      </c>
    </row>
    <row r="712" spans="1:25" s="241" customFormat="1" ht="18.75" hidden="1" customHeight="1" outlineLevel="1" x14ac:dyDescent="0.2">
      <c r="A712" s="244" t="s">
        <v>10</v>
      </c>
      <c r="B712" s="233"/>
      <c r="C712" s="234"/>
      <c r="D712" s="234"/>
      <c r="E712" s="234"/>
      <c r="F712" s="234"/>
      <c r="G712" s="234"/>
      <c r="H712" s="234"/>
      <c r="I712" s="234"/>
      <c r="J712" s="234"/>
      <c r="K712" s="234"/>
      <c r="L712" s="234"/>
      <c r="M712" s="234"/>
      <c r="N712" s="234"/>
      <c r="O712" s="234"/>
      <c r="P712" s="234"/>
      <c r="Q712" s="234"/>
      <c r="R712" s="234"/>
      <c r="S712" s="234"/>
      <c r="T712" s="234"/>
      <c r="U712" s="234"/>
      <c r="V712" s="234"/>
      <c r="W712" s="234"/>
      <c r="X712" s="234"/>
      <c r="Y712" s="235"/>
    </row>
    <row r="713" spans="1:25" s="241" customFormat="1" ht="18.75" hidden="1" customHeight="1" outlineLevel="1" thickBot="1" x14ac:dyDescent="0.25">
      <c r="A713" s="236" t="s">
        <v>11</v>
      </c>
      <c r="B713" s="237">
        <v>2.496</v>
      </c>
      <c r="C713" s="238">
        <v>2.496</v>
      </c>
      <c r="D713" s="238">
        <v>2.496</v>
      </c>
      <c r="E713" s="238">
        <v>2.496</v>
      </c>
      <c r="F713" s="238">
        <v>2.496</v>
      </c>
      <c r="G713" s="238">
        <v>2.496</v>
      </c>
      <c r="H713" s="238">
        <v>2.496</v>
      </c>
      <c r="I713" s="238">
        <v>2.496</v>
      </c>
      <c r="J713" s="238">
        <v>2.496</v>
      </c>
      <c r="K713" s="238">
        <v>2.496</v>
      </c>
      <c r="L713" s="238">
        <v>2.496</v>
      </c>
      <c r="M713" s="238">
        <v>2.496</v>
      </c>
      <c r="N713" s="238">
        <v>2.496</v>
      </c>
      <c r="O713" s="238">
        <v>2.496</v>
      </c>
      <c r="P713" s="238">
        <v>2.496</v>
      </c>
      <c r="Q713" s="238">
        <v>2.496</v>
      </c>
      <c r="R713" s="238">
        <v>2.496</v>
      </c>
      <c r="S713" s="238">
        <v>2.496</v>
      </c>
      <c r="T713" s="238">
        <v>2.496</v>
      </c>
      <c r="U713" s="238">
        <v>2.496</v>
      </c>
      <c r="V713" s="238">
        <v>2.496</v>
      </c>
      <c r="W713" s="238">
        <v>2.496</v>
      </c>
      <c r="X713" s="238">
        <v>2.496</v>
      </c>
      <c r="Y713" s="239">
        <v>2.496</v>
      </c>
    </row>
    <row r="714" spans="1:25" s="228" customFormat="1" ht="18.75" customHeight="1" collapsed="1" thickBot="1" x14ac:dyDescent="0.25">
      <c r="A714" s="242">
        <v>9</v>
      </c>
      <c r="B714" s="221">
        <f t="shared" ref="B714:Y714" si="171">SUM(B715:B717)</f>
        <v>911.77599999999995</v>
      </c>
      <c r="C714" s="222">
        <f t="shared" si="171"/>
        <v>909.20600000000002</v>
      </c>
      <c r="D714" s="222">
        <f t="shared" si="171"/>
        <v>909.85599999999999</v>
      </c>
      <c r="E714" s="223">
        <f t="shared" si="171"/>
        <v>920.26599999999996</v>
      </c>
      <c r="F714" s="223">
        <f t="shared" si="171"/>
        <v>916.30599999999993</v>
      </c>
      <c r="G714" s="223">
        <f t="shared" si="171"/>
        <v>919.90599999999995</v>
      </c>
      <c r="H714" s="223">
        <f t="shared" si="171"/>
        <v>938.01599999999996</v>
      </c>
      <c r="I714" s="223">
        <f t="shared" si="171"/>
        <v>928.06600000000003</v>
      </c>
      <c r="J714" s="223">
        <f t="shared" si="171"/>
        <v>928.46600000000001</v>
      </c>
      <c r="K714" s="224">
        <f t="shared" si="171"/>
        <v>925.55599999999993</v>
      </c>
      <c r="L714" s="223">
        <f t="shared" si="171"/>
        <v>927.68600000000004</v>
      </c>
      <c r="M714" s="225">
        <f t="shared" si="171"/>
        <v>932.24599999999998</v>
      </c>
      <c r="N714" s="224">
        <f t="shared" si="171"/>
        <v>928.23599999999999</v>
      </c>
      <c r="O714" s="223">
        <f t="shared" si="171"/>
        <v>920.15599999999995</v>
      </c>
      <c r="P714" s="225">
        <f t="shared" si="171"/>
        <v>928.08600000000001</v>
      </c>
      <c r="Q714" s="226">
        <f t="shared" si="171"/>
        <v>938.05599999999993</v>
      </c>
      <c r="R714" s="223">
        <f t="shared" si="171"/>
        <v>932.19600000000003</v>
      </c>
      <c r="S714" s="226">
        <f t="shared" si="171"/>
        <v>927.77599999999995</v>
      </c>
      <c r="T714" s="223">
        <f t="shared" si="171"/>
        <v>913.78599999999994</v>
      </c>
      <c r="U714" s="222">
        <f t="shared" si="171"/>
        <v>927.43600000000004</v>
      </c>
      <c r="V714" s="222">
        <f t="shared" si="171"/>
        <v>918.49599999999998</v>
      </c>
      <c r="W714" s="222">
        <f t="shared" si="171"/>
        <v>912.50599999999997</v>
      </c>
      <c r="X714" s="222">
        <f t="shared" si="171"/>
        <v>906.60599999999999</v>
      </c>
      <c r="Y714" s="227">
        <f t="shared" si="171"/>
        <v>906.87599999999998</v>
      </c>
    </row>
    <row r="715" spans="1:25" s="241" customFormat="1" ht="18.75" hidden="1" customHeight="1" outlineLevel="1" x14ac:dyDescent="0.2">
      <c r="A715" s="229" t="s">
        <v>8</v>
      </c>
      <c r="B715" s="230">
        <f>B562</f>
        <v>909.28</v>
      </c>
      <c r="C715" s="230">
        <f t="shared" ref="C715:Y715" si="172">C562</f>
        <v>906.71</v>
      </c>
      <c r="D715" s="230">
        <f t="shared" si="172"/>
        <v>907.36</v>
      </c>
      <c r="E715" s="230">
        <f t="shared" si="172"/>
        <v>917.77</v>
      </c>
      <c r="F715" s="230">
        <f t="shared" si="172"/>
        <v>913.81</v>
      </c>
      <c r="G715" s="230">
        <f t="shared" si="172"/>
        <v>917.41</v>
      </c>
      <c r="H715" s="230">
        <f t="shared" si="172"/>
        <v>935.52</v>
      </c>
      <c r="I715" s="230">
        <f t="shared" si="172"/>
        <v>925.57</v>
      </c>
      <c r="J715" s="230">
        <f t="shared" si="172"/>
        <v>925.97</v>
      </c>
      <c r="K715" s="230">
        <f t="shared" si="172"/>
        <v>923.06</v>
      </c>
      <c r="L715" s="230">
        <f t="shared" si="172"/>
        <v>925.19</v>
      </c>
      <c r="M715" s="230">
        <f t="shared" si="172"/>
        <v>929.75</v>
      </c>
      <c r="N715" s="230">
        <f t="shared" si="172"/>
        <v>925.74</v>
      </c>
      <c r="O715" s="230">
        <f t="shared" si="172"/>
        <v>917.66</v>
      </c>
      <c r="P715" s="230">
        <f t="shared" si="172"/>
        <v>925.59</v>
      </c>
      <c r="Q715" s="230">
        <f t="shared" si="172"/>
        <v>935.56</v>
      </c>
      <c r="R715" s="230">
        <f t="shared" si="172"/>
        <v>929.7</v>
      </c>
      <c r="S715" s="230">
        <f t="shared" si="172"/>
        <v>925.28</v>
      </c>
      <c r="T715" s="230">
        <f t="shared" si="172"/>
        <v>911.29</v>
      </c>
      <c r="U715" s="230">
        <f t="shared" si="172"/>
        <v>924.94</v>
      </c>
      <c r="V715" s="230">
        <f t="shared" si="172"/>
        <v>916</v>
      </c>
      <c r="W715" s="230">
        <f t="shared" si="172"/>
        <v>910.01</v>
      </c>
      <c r="X715" s="230">
        <f t="shared" si="172"/>
        <v>904.11</v>
      </c>
      <c r="Y715" s="230">
        <f t="shared" si="172"/>
        <v>904.38</v>
      </c>
    </row>
    <row r="716" spans="1:25" s="241" customFormat="1" ht="18.75" hidden="1" customHeight="1" outlineLevel="1" x14ac:dyDescent="0.2">
      <c r="A716" s="232" t="s">
        <v>10</v>
      </c>
      <c r="B716" s="233"/>
      <c r="C716" s="234"/>
      <c r="D716" s="234"/>
      <c r="E716" s="234"/>
      <c r="F716" s="234"/>
      <c r="G716" s="234"/>
      <c r="H716" s="234"/>
      <c r="I716" s="234"/>
      <c r="J716" s="234"/>
      <c r="K716" s="234"/>
      <c r="L716" s="234"/>
      <c r="M716" s="234"/>
      <c r="N716" s="234"/>
      <c r="O716" s="234"/>
      <c r="P716" s="234"/>
      <c r="Q716" s="234"/>
      <c r="R716" s="234"/>
      <c r="S716" s="234"/>
      <c r="T716" s="234"/>
      <c r="U716" s="234"/>
      <c r="V716" s="234"/>
      <c r="W716" s="234"/>
      <c r="X716" s="234"/>
      <c r="Y716" s="235"/>
    </row>
    <row r="717" spans="1:25" s="241" customFormat="1" ht="18.75" hidden="1" customHeight="1" outlineLevel="1" thickBot="1" x14ac:dyDescent="0.25">
      <c r="A717" s="236" t="s">
        <v>11</v>
      </c>
      <c r="B717" s="237">
        <v>2.496</v>
      </c>
      <c r="C717" s="238">
        <v>2.496</v>
      </c>
      <c r="D717" s="238">
        <v>2.496</v>
      </c>
      <c r="E717" s="238">
        <v>2.496</v>
      </c>
      <c r="F717" s="238">
        <v>2.496</v>
      </c>
      <c r="G717" s="238">
        <v>2.496</v>
      </c>
      <c r="H717" s="238">
        <v>2.496</v>
      </c>
      <c r="I717" s="238">
        <v>2.496</v>
      </c>
      <c r="J717" s="238">
        <v>2.496</v>
      </c>
      <c r="K717" s="238">
        <v>2.496</v>
      </c>
      <c r="L717" s="238">
        <v>2.496</v>
      </c>
      <c r="M717" s="238">
        <v>2.496</v>
      </c>
      <c r="N717" s="238">
        <v>2.496</v>
      </c>
      <c r="O717" s="238">
        <v>2.496</v>
      </c>
      <c r="P717" s="238">
        <v>2.496</v>
      </c>
      <c r="Q717" s="238">
        <v>2.496</v>
      </c>
      <c r="R717" s="238">
        <v>2.496</v>
      </c>
      <c r="S717" s="238">
        <v>2.496</v>
      </c>
      <c r="T717" s="238">
        <v>2.496</v>
      </c>
      <c r="U717" s="238">
        <v>2.496</v>
      </c>
      <c r="V717" s="238">
        <v>2.496</v>
      </c>
      <c r="W717" s="238">
        <v>2.496</v>
      </c>
      <c r="X717" s="238">
        <v>2.496</v>
      </c>
      <c r="Y717" s="239">
        <v>2.496</v>
      </c>
    </row>
    <row r="718" spans="1:25" s="228" customFormat="1" ht="18.75" customHeight="1" collapsed="1" thickBot="1" x14ac:dyDescent="0.25">
      <c r="A718" s="240">
        <v>10</v>
      </c>
      <c r="B718" s="221">
        <f t="shared" ref="B718:Y718" si="173">SUM(B719:B721)</f>
        <v>902.54599999999994</v>
      </c>
      <c r="C718" s="222">
        <f t="shared" si="173"/>
        <v>923.226</v>
      </c>
      <c r="D718" s="222">
        <f t="shared" si="173"/>
        <v>904.41599999999994</v>
      </c>
      <c r="E718" s="223">
        <f t="shared" si="173"/>
        <v>921.98599999999999</v>
      </c>
      <c r="F718" s="223">
        <f t="shared" si="173"/>
        <v>932.10599999999999</v>
      </c>
      <c r="G718" s="223">
        <f t="shared" si="173"/>
        <v>939.11599999999999</v>
      </c>
      <c r="H718" s="223">
        <f t="shared" si="173"/>
        <v>939.52599999999995</v>
      </c>
      <c r="I718" s="223">
        <f t="shared" si="173"/>
        <v>941.20600000000002</v>
      </c>
      <c r="J718" s="223">
        <f t="shared" si="173"/>
        <v>928.44600000000003</v>
      </c>
      <c r="K718" s="224">
        <f t="shared" si="173"/>
        <v>907.88599999999997</v>
      </c>
      <c r="L718" s="223">
        <f t="shared" si="173"/>
        <v>917.73599999999999</v>
      </c>
      <c r="M718" s="225">
        <f t="shared" si="173"/>
        <v>916.39599999999996</v>
      </c>
      <c r="N718" s="224">
        <f t="shared" si="173"/>
        <v>919.51599999999996</v>
      </c>
      <c r="O718" s="223">
        <f t="shared" si="173"/>
        <v>925.95600000000002</v>
      </c>
      <c r="P718" s="225">
        <f t="shared" si="173"/>
        <v>927.346</v>
      </c>
      <c r="Q718" s="226">
        <f t="shared" si="173"/>
        <v>947.87599999999998</v>
      </c>
      <c r="R718" s="223">
        <f t="shared" si="173"/>
        <v>942.26599999999996</v>
      </c>
      <c r="S718" s="226">
        <f t="shared" si="173"/>
        <v>939.01599999999996</v>
      </c>
      <c r="T718" s="223">
        <f t="shared" si="173"/>
        <v>913.76599999999996</v>
      </c>
      <c r="U718" s="222">
        <f t="shared" si="173"/>
        <v>914.96600000000001</v>
      </c>
      <c r="V718" s="222">
        <f t="shared" si="173"/>
        <v>916.50599999999997</v>
      </c>
      <c r="W718" s="222">
        <f t="shared" si="173"/>
        <v>916.90599999999995</v>
      </c>
      <c r="X718" s="222">
        <f t="shared" si="173"/>
        <v>914.35599999999999</v>
      </c>
      <c r="Y718" s="227">
        <f t="shared" si="173"/>
        <v>915.01599999999996</v>
      </c>
    </row>
    <row r="719" spans="1:25" s="241" customFormat="1" ht="18.75" hidden="1" customHeight="1" outlineLevel="1" x14ac:dyDescent="0.2">
      <c r="A719" s="243" t="s">
        <v>8</v>
      </c>
      <c r="B719" s="230">
        <f>B557</f>
        <v>900.05</v>
      </c>
      <c r="C719" s="230">
        <f t="shared" ref="C719:Y719" si="174">C557</f>
        <v>920.73</v>
      </c>
      <c r="D719" s="230">
        <f t="shared" si="174"/>
        <v>901.92</v>
      </c>
      <c r="E719" s="230">
        <f t="shared" si="174"/>
        <v>919.49</v>
      </c>
      <c r="F719" s="230">
        <f t="shared" si="174"/>
        <v>929.61</v>
      </c>
      <c r="G719" s="230">
        <f t="shared" si="174"/>
        <v>936.62</v>
      </c>
      <c r="H719" s="230">
        <f t="shared" si="174"/>
        <v>937.03</v>
      </c>
      <c r="I719" s="230">
        <f t="shared" si="174"/>
        <v>938.71</v>
      </c>
      <c r="J719" s="230">
        <f t="shared" si="174"/>
        <v>925.95</v>
      </c>
      <c r="K719" s="230">
        <f t="shared" si="174"/>
        <v>905.39</v>
      </c>
      <c r="L719" s="230">
        <f t="shared" si="174"/>
        <v>915.24</v>
      </c>
      <c r="M719" s="230">
        <f t="shared" si="174"/>
        <v>913.9</v>
      </c>
      <c r="N719" s="230">
        <f t="shared" si="174"/>
        <v>917.02</v>
      </c>
      <c r="O719" s="230">
        <f t="shared" si="174"/>
        <v>923.46</v>
      </c>
      <c r="P719" s="230">
        <f t="shared" si="174"/>
        <v>924.85</v>
      </c>
      <c r="Q719" s="230">
        <f t="shared" si="174"/>
        <v>945.38</v>
      </c>
      <c r="R719" s="230">
        <f t="shared" si="174"/>
        <v>939.77</v>
      </c>
      <c r="S719" s="230">
        <f t="shared" si="174"/>
        <v>936.52</v>
      </c>
      <c r="T719" s="230">
        <f t="shared" si="174"/>
        <v>911.27</v>
      </c>
      <c r="U719" s="230">
        <f t="shared" si="174"/>
        <v>912.47</v>
      </c>
      <c r="V719" s="230">
        <f t="shared" si="174"/>
        <v>914.01</v>
      </c>
      <c r="W719" s="230">
        <f t="shared" si="174"/>
        <v>914.41</v>
      </c>
      <c r="X719" s="230">
        <f t="shared" si="174"/>
        <v>911.86</v>
      </c>
      <c r="Y719" s="230">
        <f t="shared" si="174"/>
        <v>912.52</v>
      </c>
    </row>
    <row r="720" spans="1:25" s="241" customFormat="1" ht="18.75" hidden="1" customHeight="1" outlineLevel="1" x14ac:dyDescent="0.2">
      <c r="A720" s="244" t="s">
        <v>10</v>
      </c>
      <c r="B720" s="233"/>
      <c r="C720" s="234"/>
      <c r="D720" s="234"/>
      <c r="E720" s="234"/>
      <c r="F720" s="234"/>
      <c r="G720" s="234"/>
      <c r="H720" s="234"/>
      <c r="I720" s="234"/>
      <c r="J720" s="234"/>
      <c r="K720" s="234"/>
      <c r="L720" s="234"/>
      <c r="M720" s="234"/>
      <c r="N720" s="234"/>
      <c r="O720" s="234"/>
      <c r="P720" s="234"/>
      <c r="Q720" s="234"/>
      <c r="R720" s="234"/>
      <c r="S720" s="234"/>
      <c r="T720" s="234"/>
      <c r="U720" s="234"/>
      <c r="V720" s="234"/>
      <c r="W720" s="234"/>
      <c r="X720" s="234"/>
      <c r="Y720" s="235"/>
    </row>
    <row r="721" spans="1:25" s="241" customFormat="1" ht="18.75" hidden="1" customHeight="1" outlineLevel="1" thickBot="1" x14ac:dyDescent="0.25">
      <c r="A721" s="236" t="s">
        <v>11</v>
      </c>
      <c r="B721" s="237">
        <v>2.496</v>
      </c>
      <c r="C721" s="238">
        <v>2.496</v>
      </c>
      <c r="D721" s="238">
        <v>2.496</v>
      </c>
      <c r="E721" s="238">
        <v>2.496</v>
      </c>
      <c r="F721" s="238">
        <v>2.496</v>
      </c>
      <c r="G721" s="238">
        <v>2.496</v>
      </c>
      <c r="H721" s="238">
        <v>2.496</v>
      </c>
      <c r="I721" s="238">
        <v>2.496</v>
      </c>
      <c r="J721" s="238">
        <v>2.496</v>
      </c>
      <c r="K721" s="238">
        <v>2.496</v>
      </c>
      <c r="L721" s="238">
        <v>2.496</v>
      </c>
      <c r="M721" s="238">
        <v>2.496</v>
      </c>
      <c r="N721" s="238">
        <v>2.496</v>
      </c>
      <c r="O721" s="238">
        <v>2.496</v>
      </c>
      <c r="P721" s="238">
        <v>2.496</v>
      </c>
      <c r="Q721" s="238">
        <v>2.496</v>
      </c>
      <c r="R721" s="238">
        <v>2.496</v>
      </c>
      <c r="S721" s="238">
        <v>2.496</v>
      </c>
      <c r="T721" s="238">
        <v>2.496</v>
      </c>
      <c r="U721" s="238">
        <v>2.496</v>
      </c>
      <c r="V721" s="238">
        <v>2.496</v>
      </c>
      <c r="W721" s="238">
        <v>2.496</v>
      </c>
      <c r="X721" s="238">
        <v>2.496</v>
      </c>
      <c r="Y721" s="239">
        <v>2.496</v>
      </c>
    </row>
    <row r="722" spans="1:25" s="228" customFormat="1" ht="18.75" customHeight="1" collapsed="1" thickBot="1" x14ac:dyDescent="0.25">
      <c r="A722" s="242">
        <v>11</v>
      </c>
      <c r="B722" s="221">
        <f t="shared" ref="B722:Y722" si="175">SUM(B723:B725)</f>
        <v>1019.936</v>
      </c>
      <c r="C722" s="222">
        <f t="shared" si="175"/>
        <v>1040.2060000000001</v>
      </c>
      <c r="D722" s="222">
        <f t="shared" si="175"/>
        <v>1034.086</v>
      </c>
      <c r="E722" s="223">
        <f t="shared" si="175"/>
        <v>1055.796</v>
      </c>
      <c r="F722" s="223">
        <f t="shared" si="175"/>
        <v>1053.5160000000001</v>
      </c>
      <c r="G722" s="223">
        <f t="shared" si="175"/>
        <v>1054.4960000000001</v>
      </c>
      <c r="H722" s="223">
        <f t="shared" si="175"/>
        <v>1172.616</v>
      </c>
      <c r="I722" s="223">
        <f t="shared" si="175"/>
        <v>1040.586</v>
      </c>
      <c r="J722" s="223">
        <f t="shared" si="175"/>
        <v>1042.5360000000001</v>
      </c>
      <c r="K722" s="224">
        <f t="shared" si="175"/>
        <v>1037.2160000000001</v>
      </c>
      <c r="L722" s="223">
        <f t="shared" si="175"/>
        <v>1039.0160000000001</v>
      </c>
      <c r="M722" s="225">
        <f t="shared" si="175"/>
        <v>1050.9760000000001</v>
      </c>
      <c r="N722" s="224">
        <f t="shared" si="175"/>
        <v>1055.2760000000001</v>
      </c>
      <c r="O722" s="223">
        <f t="shared" si="175"/>
        <v>1023.896</v>
      </c>
      <c r="P722" s="225">
        <f t="shared" si="175"/>
        <v>1051.1760000000002</v>
      </c>
      <c r="Q722" s="226">
        <f t="shared" si="175"/>
        <v>1054.2060000000001</v>
      </c>
      <c r="R722" s="223">
        <f t="shared" si="175"/>
        <v>1053.3760000000002</v>
      </c>
      <c r="S722" s="226">
        <f t="shared" si="175"/>
        <v>1092.7560000000001</v>
      </c>
      <c r="T722" s="223">
        <f t="shared" si="175"/>
        <v>1056.3860000000002</v>
      </c>
      <c r="U722" s="222">
        <f t="shared" si="175"/>
        <v>1028.606</v>
      </c>
      <c r="V722" s="222">
        <f t="shared" si="175"/>
        <v>1018.2959999999999</v>
      </c>
      <c r="W722" s="222">
        <f t="shared" si="175"/>
        <v>1016.186</v>
      </c>
      <c r="X722" s="222">
        <f t="shared" si="175"/>
        <v>1010.476</v>
      </c>
      <c r="Y722" s="227">
        <f t="shared" si="175"/>
        <v>1003.6759999999999</v>
      </c>
    </row>
    <row r="723" spans="1:25" s="241" customFormat="1" ht="18.75" hidden="1" customHeight="1" outlineLevel="1" x14ac:dyDescent="0.2">
      <c r="A723" s="243" t="s">
        <v>8</v>
      </c>
      <c r="B723" s="230">
        <f>B572</f>
        <v>1017.44</v>
      </c>
      <c r="C723" s="230">
        <f t="shared" ref="C723:Y723" si="176">C572</f>
        <v>1037.71</v>
      </c>
      <c r="D723" s="230">
        <f t="shared" si="176"/>
        <v>1031.5899999999999</v>
      </c>
      <c r="E723" s="230">
        <f t="shared" si="176"/>
        <v>1053.3</v>
      </c>
      <c r="F723" s="230">
        <f t="shared" si="176"/>
        <v>1051.02</v>
      </c>
      <c r="G723" s="230">
        <f t="shared" si="176"/>
        <v>1052</v>
      </c>
      <c r="H723" s="230">
        <f t="shared" si="176"/>
        <v>1170.1199999999999</v>
      </c>
      <c r="I723" s="230">
        <f t="shared" si="176"/>
        <v>1038.0899999999999</v>
      </c>
      <c r="J723" s="230">
        <f t="shared" si="176"/>
        <v>1040.04</v>
      </c>
      <c r="K723" s="230">
        <f t="shared" si="176"/>
        <v>1034.72</v>
      </c>
      <c r="L723" s="230">
        <f t="shared" si="176"/>
        <v>1036.52</v>
      </c>
      <c r="M723" s="230">
        <f t="shared" si="176"/>
        <v>1048.48</v>
      </c>
      <c r="N723" s="230">
        <f t="shared" si="176"/>
        <v>1052.78</v>
      </c>
      <c r="O723" s="230">
        <f t="shared" si="176"/>
        <v>1021.4</v>
      </c>
      <c r="P723" s="230">
        <f t="shared" si="176"/>
        <v>1048.68</v>
      </c>
      <c r="Q723" s="230">
        <f t="shared" si="176"/>
        <v>1051.71</v>
      </c>
      <c r="R723" s="230">
        <f t="shared" si="176"/>
        <v>1050.8800000000001</v>
      </c>
      <c r="S723" s="230">
        <f t="shared" si="176"/>
        <v>1090.26</v>
      </c>
      <c r="T723" s="230">
        <f t="shared" si="176"/>
        <v>1053.8900000000001</v>
      </c>
      <c r="U723" s="230">
        <f t="shared" si="176"/>
        <v>1026.1099999999999</v>
      </c>
      <c r="V723" s="230">
        <f t="shared" si="176"/>
        <v>1015.8</v>
      </c>
      <c r="W723" s="230">
        <f t="shared" si="176"/>
        <v>1013.69</v>
      </c>
      <c r="X723" s="230">
        <f t="shared" si="176"/>
        <v>1007.98</v>
      </c>
      <c r="Y723" s="230">
        <f t="shared" si="176"/>
        <v>1001.18</v>
      </c>
    </row>
    <row r="724" spans="1:25" s="241" customFormat="1" ht="18.75" hidden="1" customHeight="1" outlineLevel="1" x14ac:dyDescent="0.2">
      <c r="A724" s="244" t="s">
        <v>10</v>
      </c>
      <c r="B724" s="233"/>
      <c r="C724" s="234"/>
      <c r="D724" s="234"/>
      <c r="E724" s="234"/>
      <c r="F724" s="234"/>
      <c r="G724" s="234"/>
      <c r="H724" s="234"/>
      <c r="I724" s="234"/>
      <c r="J724" s="234"/>
      <c r="K724" s="234"/>
      <c r="L724" s="234"/>
      <c r="M724" s="234"/>
      <c r="N724" s="234"/>
      <c r="O724" s="234"/>
      <c r="P724" s="234"/>
      <c r="Q724" s="234"/>
      <c r="R724" s="234"/>
      <c r="S724" s="234"/>
      <c r="T724" s="234"/>
      <c r="U724" s="234"/>
      <c r="V724" s="234"/>
      <c r="W724" s="234"/>
      <c r="X724" s="234"/>
      <c r="Y724" s="235"/>
    </row>
    <row r="725" spans="1:25" s="241" customFormat="1" ht="18.75" hidden="1" customHeight="1" outlineLevel="1" thickBot="1" x14ac:dyDescent="0.25">
      <c r="A725" s="236" t="s">
        <v>11</v>
      </c>
      <c r="B725" s="237">
        <v>2.496</v>
      </c>
      <c r="C725" s="238">
        <v>2.496</v>
      </c>
      <c r="D725" s="238">
        <v>2.496</v>
      </c>
      <c r="E725" s="238">
        <v>2.496</v>
      </c>
      <c r="F725" s="238">
        <v>2.496</v>
      </c>
      <c r="G725" s="238">
        <v>2.496</v>
      </c>
      <c r="H725" s="238">
        <v>2.496</v>
      </c>
      <c r="I725" s="238">
        <v>2.496</v>
      </c>
      <c r="J725" s="238">
        <v>2.496</v>
      </c>
      <c r="K725" s="238">
        <v>2.496</v>
      </c>
      <c r="L725" s="238">
        <v>2.496</v>
      </c>
      <c r="M725" s="238">
        <v>2.496</v>
      </c>
      <c r="N725" s="238">
        <v>2.496</v>
      </c>
      <c r="O725" s="238">
        <v>2.496</v>
      </c>
      <c r="P725" s="238">
        <v>2.496</v>
      </c>
      <c r="Q725" s="238">
        <v>2.496</v>
      </c>
      <c r="R725" s="238">
        <v>2.496</v>
      </c>
      <c r="S725" s="238">
        <v>2.496</v>
      </c>
      <c r="T725" s="238">
        <v>2.496</v>
      </c>
      <c r="U725" s="238">
        <v>2.496</v>
      </c>
      <c r="V725" s="238">
        <v>2.496</v>
      </c>
      <c r="W725" s="238">
        <v>2.496</v>
      </c>
      <c r="X725" s="238">
        <v>2.496</v>
      </c>
      <c r="Y725" s="239">
        <v>2.496</v>
      </c>
    </row>
    <row r="726" spans="1:25" s="228" customFormat="1" ht="18.75" customHeight="1" collapsed="1" thickBot="1" x14ac:dyDescent="0.25">
      <c r="A726" s="240">
        <v>12</v>
      </c>
      <c r="B726" s="221">
        <f t="shared" ref="B726:Y726" si="177">SUM(B727:B729)</f>
        <v>978.37599999999998</v>
      </c>
      <c r="C726" s="222">
        <f t="shared" si="177"/>
        <v>975.86599999999999</v>
      </c>
      <c r="D726" s="222">
        <f t="shared" si="177"/>
        <v>980.726</v>
      </c>
      <c r="E726" s="223">
        <f t="shared" si="177"/>
        <v>991.32600000000002</v>
      </c>
      <c r="F726" s="223">
        <f t="shared" si="177"/>
        <v>979.79599999999994</v>
      </c>
      <c r="G726" s="223">
        <f t="shared" si="177"/>
        <v>1052.856</v>
      </c>
      <c r="H726" s="223">
        <f t="shared" si="177"/>
        <v>1085.846</v>
      </c>
      <c r="I726" s="223">
        <f t="shared" si="177"/>
        <v>980.61599999999999</v>
      </c>
      <c r="J726" s="223">
        <f t="shared" si="177"/>
        <v>1012.456</v>
      </c>
      <c r="K726" s="224">
        <f t="shared" si="177"/>
        <v>1003.6659999999999</v>
      </c>
      <c r="L726" s="223">
        <f t="shared" si="177"/>
        <v>1020.476</v>
      </c>
      <c r="M726" s="225">
        <f t="shared" si="177"/>
        <v>1034.6360000000002</v>
      </c>
      <c r="N726" s="224">
        <f t="shared" si="177"/>
        <v>980.096</v>
      </c>
      <c r="O726" s="223">
        <f t="shared" si="177"/>
        <v>978.95600000000002</v>
      </c>
      <c r="P726" s="225">
        <f t="shared" si="177"/>
        <v>996.05599999999993</v>
      </c>
      <c r="Q726" s="226">
        <f t="shared" si="177"/>
        <v>1035.6360000000002</v>
      </c>
      <c r="R726" s="223">
        <f t="shared" si="177"/>
        <v>1080.556</v>
      </c>
      <c r="S726" s="226">
        <f t="shared" si="177"/>
        <v>998.846</v>
      </c>
      <c r="T726" s="223">
        <f t="shared" si="177"/>
        <v>961.48599999999999</v>
      </c>
      <c r="U726" s="222">
        <f t="shared" si="177"/>
        <v>949.39599999999996</v>
      </c>
      <c r="V726" s="222">
        <f t="shared" si="177"/>
        <v>959.48599999999999</v>
      </c>
      <c r="W726" s="222">
        <f t="shared" si="177"/>
        <v>957.78599999999994</v>
      </c>
      <c r="X726" s="222">
        <f t="shared" si="177"/>
        <v>960.85599999999999</v>
      </c>
      <c r="Y726" s="227">
        <f t="shared" si="177"/>
        <v>970.01599999999996</v>
      </c>
    </row>
    <row r="727" spans="1:25" s="241" customFormat="1" ht="18.75" hidden="1" customHeight="1" outlineLevel="1" x14ac:dyDescent="0.2">
      <c r="A727" s="243" t="s">
        <v>8</v>
      </c>
      <c r="B727" s="230">
        <f>B577</f>
        <v>975.88</v>
      </c>
      <c r="C727" s="230">
        <f t="shared" ref="C727:Y727" si="178">C577</f>
        <v>973.37</v>
      </c>
      <c r="D727" s="230">
        <f t="shared" si="178"/>
        <v>978.23</v>
      </c>
      <c r="E727" s="230">
        <f t="shared" si="178"/>
        <v>988.83</v>
      </c>
      <c r="F727" s="230">
        <f t="shared" si="178"/>
        <v>977.3</v>
      </c>
      <c r="G727" s="230">
        <f t="shared" si="178"/>
        <v>1050.3599999999999</v>
      </c>
      <c r="H727" s="230">
        <f t="shared" si="178"/>
        <v>1083.3499999999999</v>
      </c>
      <c r="I727" s="230">
        <f t="shared" si="178"/>
        <v>978.12</v>
      </c>
      <c r="J727" s="230">
        <f t="shared" si="178"/>
        <v>1009.96</v>
      </c>
      <c r="K727" s="230">
        <f t="shared" si="178"/>
        <v>1001.17</v>
      </c>
      <c r="L727" s="230">
        <f t="shared" si="178"/>
        <v>1017.98</v>
      </c>
      <c r="M727" s="230">
        <f t="shared" si="178"/>
        <v>1032.1400000000001</v>
      </c>
      <c r="N727" s="230">
        <f t="shared" si="178"/>
        <v>977.6</v>
      </c>
      <c r="O727" s="230">
        <f t="shared" si="178"/>
        <v>976.46</v>
      </c>
      <c r="P727" s="230">
        <f t="shared" si="178"/>
        <v>993.56</v>
      </c>
      <c r="Q727" s="230">
        <f t="shared" si="178"/>
        <v>1033.1400000000001</v>
      </c>
      <c r="R727" s="230">
        <f t="shared" si="178"/>
        <v>1078.06</v>
      </c>
      <c r="S727" s="230">
        <f t="shared" si="178"/>
        <v>996.35</v>
      </c>
      <c r="T727" s="230">
        <f t="shared" si="178"/>
        <v>958.99</v>
      </c>
      <c r="U727" s="230">
        <f t="shared" si="178"/>
        <v>946.9</v>
      </c>
      <c r="V727" s="230">
        <f t="shared" si="178"/>
        <v>956.99</v>
      </c>
      <c r="W727" s="230">
        <f t="shared" si="178"/>
        <v>955.29</v>
      </c>
      <c r="X727" s="230">
        <f t="shared" si="178"/>
        <v>958.36</v>
      </c>
      <c r="Y727" s="230">
        <f t="shared" si="178"/>
        <v>967.52</v>
      </c>
    </row>
    <row r="728" spans="1:25" s="241" customFormat="1" ht="18.75" hidden="1" customHeight="1" outlineLevel="1" x14ac:dyDescent="0.2">
      <c r="A728" s="244" t="s">
        <v>10</v>
      </c>
      <c r="B728" s="233"/>
      <c r="C728" s="234"/>
      <c r="D728" s="234"/>
      <c r="E728" s="234"/>
      <c r="F728" s="234"/>
      <c r="G728" s="234"/>
      <c r="H728" s="234"/>
      <c r="I728" s="234"/>
      <c r="J728" s="234"/>
      <c r="K728" s="234"/>
      <c r="L728" s="234"/>
      <c r="M728" s="234"/>
      <c r="N728" s="234"/>
      <c r="O728" s="234"/>
      <c r="P728" s="234"/>
      <c r="Q728" s="234"/>
      <c r="R728" s="234"/>
      <c r="S728" s="234"/>
      <c r="T728" s="234"/>
      <c r="U728" s="234"/>
      <c r="V728" s="234"/>
      <c r="W728" s="234"/>
      <c r="X728" s="234"/>
      <c r="Y728" s="235"/>
    </row>
    <row r="729" spans="1:25" s="241" customFormat="1" ht="18.75" hidden="1" customHeight="1" outlineLevel="1" thickBot="1" x14ac:dyDescent="0.25">
      <c r="A729" s="236" t="s">
        <v>11</v>
      </c>
      <c r="B729" s="237">
        <v>2.496</v>
      </c>
      <c r="C729" s="238">
        <v>2.496</v>
      </c>
      <c r="D729" s="238">
        <v>2.496</v>
      </c>
      <c r="E729" s="238">
        <v>2.496</v>
      </c>
      <c r="F729" s="238">
        <v>2.496</v>
      </c>
      <c r="G729" s="238">
        <v>2.496</v>
      </c>
      <c r="H729" s="238">
        <v>2.496</v>
      </c>
      <c r="I729" s="238">
        <v>2.496</v>
      </c>
      <c r="J729" s="238">
        <v>2.496</v>
      </c>
      <c r="K729" s="238">
        <v>2.496</v>
      </c>
      <c r="L729" s="238">
        <v>2.496</v>
      </c>
      <c r="M729" s="238">
        <v>2.496</v>
      </c>
      <c r="N729" s="238">
        <v>2.496</v>
      </c>
      <c r="O729" s="238">
        <v>2.496</v>
      </c>
      <c r="P729" s="238">
        <v>2.496</v>
      </c>
      <c r="Q729" s="238">
        <v>2.496</v>
      </c>
      <c r="R729" s="238">
        <v>2.496</v>
      </c>
      <c r="S729" s="238">
        <v>2.496</v>
      </c>
      <c r="T729" s="238">
        <v>2.496</v>
      </c>
      <c r="U729" s="238">
        <v>2.496</v>
      </c>
      <c r="V729" s="238">
        <v>2.496</v>
      </c>
      <c r="W729" s="238">
        <v>2.496</v>
      </c>
      <c r="X729" s="238">
        <v>2.496</v>
      </c>
      <c r="Y729" s="239">
        <v>2.496</v>
      </c>
    </row>
    <row r="730" spans="1:25" s="228" customFormat="1" ht="18.75" customHeight="1" collapsed="1" thickBot="1" x14ac:dyDescent="0.25">
      <c r="A730" s="242">
        <v>13</v>
      </c>
      <c r="B730" s="221">
        <f t="shared" ref="B730:Y730" si="179">SUM(B731:B733)</f>
        <v>1015.966</v>
      </c>
      <c r="C730" s="222">
        <f t="shared" si="179"/>
        <v>1030.2360000000001</v>
      </c>
      <c r="D730" s="222">
        <f t="shared" si="179"/>
        <v>1023.316</v>
      </c>
      <c r="E730" s="223">
        <f t="shared" si="179"/>
        <v>1045.0260000000001</v>
      </c>
      <c r="F730" s="223">
        <f t="shared" si="179"/>
        <v>1037.0060000000001</v>
      </c>
      <c r="G730" s="223">
        <f t="shared" si="179"/>
        <v>1025.1559999999999</v>
      </c>
      <c r="H730" s="223">
        <f t="shared" si="179"/>
        <v>1034.2460000000001</v>
      </c>
      <c r="I730" s="223">
        <f t="shared" si="179"/>
        <v>1020.6759999999999</v>
      </c>
      <c r="J730" s="223">
        <f t="shared" si="179"/>
        <v>1003.326</v>
      </c>
      <c r="K730" s="224">
        <f t="shared" si="179"/>
        <v>1022.016</v>
      </c>
      <c r="L730" s="223">
        <f t="shared" si="179"/>
        <v>1025.2260000000001</v>
      </c>
      <c r="M730" s="225">
        <f t="shared" si="179"/>
        <v>1026.576</v>
      </c>
      <c r="N730" s="224">
        <f t="shared" si="179"/>
        <v>1012.0559999999999</v>
      </c>
      <c r="O730" s="223">
        <f t="shared" si="179"/>
        <v>1014.146</v>
      </c>
      <c r="P730" s="225">
        <f t="shared" si="179"/>
        <v>1014.096</v>
      </c>
      <c r="Q730" s="226">
        <f t="shared" si="179"/>
        <v>1037.6860000000001</v>
      </c>
      <c r="R730" s="223">
        <f t="shared" si="179"/>
        <v>1038.3960000000002</v>
      </c>
      <c r="S730" s="226">
        <f t="shared" si="179"/>
        <v>1031.0160000000001</v>
      </c>
      <c r="T730" s="223">
        <f t="shared" si="179"/>
        <v>1029.3860000000002</v>
      </c>
      <c r="U730" s="222">
        <f t="shared" si="179"/>
        <v>1025.056</v>
      </c>
      <c r="V730" s="222">
        <f t="shared" si="179"/>
        <v>992.01599999999996</v>
      </c>
      <c r="W730" s="222">
        <f t="shared" si="179"/>
        <v>1012.196</v>
      </c>
      <c r="X730" s="222">
        <f t="shared" si="179"/>
        <v>1009.4159999999999</v>
      </c>
      <c r="Y730" s="227">
        <f t="shared" si="179"/>
        <v>995.726</v>
      </c>
    </row>
    <row r="731" spans="1:25" s="241" customFormat="1" ht="18.75" hidden="1" customHeight="1" outlineLevel="1" x14ac:dyDescent="0.2">
      <c r="A731" s="229" t="s">
        <v>8</v>
      </c>
      <c r="B731" s="230">
        <f>B582</f>
        <v>1013.47</v>
      </c>
      <c r="C731" s="230">
        <f t="shared" ref="C731:Y731" si="180">C582</f>
        <v>1027.74</v>
      </c>
      <c r="D731" s="230">
        <f t="shared" si="180"/>
        <v>1020.82</v>
      </c>
      <c r="E731" s="230">
        <f t="shared" si="180"/>
        <v>1042.53</v>
      </c>
      <c r="F731" s="230">
        <f t="shared" si="180"/>
        <v>1034.51</v>
      </c>
      <c r="G731" s="230">
        <f t="shared" si="180"/>
        <v>1022.66</v>
      </c>
      <c r="H731" s="230">
        <f t="shared" si="180"/>
        <v>1031.75</v>
      </c>
      <c r="I731" s="230">
        <f t="shared" si="180"/>
        <v>1018.18</v>
      </c>
      <c r="J731" s="230">
        <f t="shared" si="180"/>
        <v>1000.83</v>
      </c>
      <c r="K731" s="230">
        <f t="shared" si="180"/>
        <v>1019.52</v>
      </c>
      <c r="L731" s="230">
        <f t="shared" si="180"/>
        <v>1022.73</v>
      </c>
      <c r="M731" s="230">
        <f t="shared" si="180"/>
        <v>1024.08</v>
      </c>
      <c r="N731" s="230">
        <f t="shared" si="180"/>
        <v>1009.56</v>
      </c>
      <c r="O731" s="230">
        <f t="shared" si="180"/>
        <v>1011.65</v>
      </c>
      <c r="P731" s="230">
        <f t="shared" si="180"/>
        <v>1011.6</v>
      </c>
      <c r="Q731" s="230">
        <f t="shared" si="180"/>
        <v>1035.19</v>
      </c>
      <c r="R731" s="230">
        <f t="shared" si="180"/>
        <v>1035.9000000000001</v>
      </c>
      <c r="S731" s="230">
        <f t="shared" si="180"/>
        <v>1028.52</v>
      </c>
      <c r="T731" s="230">
        <f t="shared" si="180"/>
        <v>1026.8900000000001</v>
      </c>
      <c r="U731" s="230">
        <f t="shared" si="180"/>
        <v>1022.56</v>
      </c>
      <c r="V731" s="230">
        <f t="shared" si="180"/>
        <v>989.52</v>
      </c>
      <c r="W731" s="230">
        <f t="shared" si="180"/>
        <v>1009.7</v>
      </c>
      <c r="X731" s="230">
        <f t="shared" si="180"/>
        <v>1006.92</v>
      </c>
      <c r="Y731" s="230">
        <f t="shared" si="180"/>
        <v>993.23</v>
      </c>
    </row>
    <row r="732" spans="1:25" s="241" customFormat="1" ht="18.75" hidden="1" customHeight="1" outlineLevel="1" x14ac:dyDescent="0.2">
      <c r="A732" s="232" t="s">
        <v>10</v>
      </c>
      <c r="B732" s="233"/>
      <c r="C732" s="234"/>
      <c r="D732" s="234"/>
      <c r="E732" s="234"/>
      <c r="F732" s="234"/>
      <c r="G732" s="234"/>
      <c r="H732" s="234"/>
      <c r="I732" s="234"/>
      <c r="J732" s="234"/>
      <c r="K732" s="234"/>
      <c r="L732" s="234"/>
      <c r="M732" s="234"/>
      <c r="N732" s="234"/>
      <c r="O732" s="234"/>
      <c r="P732" s="234"/>
      <c r="Q732" s="234"/>
      <c r="R732" s="234"/>
      <c r="S732" s="234"/>
      <c r="T732" s="234"/>
      <c r="U732" s="234"/>
      <c r="V732" s="234"/>
      <c r="W732" s="234"/>
      <c r="X732" s="234"/>
      <c r="Y732" s="235"/>
    </row>
    <row r="733" spans="1:25" s="241" customFormat="1" ht="18.75" hidden="1" customHeight="1" outlineLevel="1" thickBot="1" x14ac:dyDescent="0.25">
      <c r="A733" s="236" t="s">
        <v>11</v>
      </c>
      <c r="B733" s="237">
        <v>2.496</v>
      </c>
      <c r="C733" s="238">
        <v>2.496</v>
      </c>
      <c r="D733" s="238">
        <v>2.496</v>
      </c>
      <c r="E733" s="238">
        <v>2.496</v>
      </c>
      <c r="F733" s="238">
        <v>2.496</v>
      </c>
      <c r="G733" s="238">
        <v>2.496</v>
      </c>
      <c r="H733" s="238">
        <v>2.496</v>
      </c>
      <c r="I733" s="238">
        <v>2.496</v>
      </c>
      <c r="J733" s="238">
        <v>2.496</v>
      </c>
      <c r="K733" s="238">
        <v>2.496</v>
      </c>
      <c r="L733" s="238">
        <v>2.496</v>
      </c>
      <c r="M733" s="238">
        <v>2.496</v>
      </c>
      <c r="N733" s="238">
        <v>2.496</v>
      </c>
      <c r="O733" s="238">
        <v>2.496</v>
      </c>
      <c r="P733" s="238">
        <v>2.496</v>
      </c>
      <c r="Q733" s="238">
        <v>2.496</v>
      </c>
      <c r="R733" s="238">
        <v>2.496</v>
      </c>
      <c r="S733" s="238">
        <v>2.496</v>
      </c>
      <c r="T733" s="238">
        <v>2.496</v>
      </c>
      <c r="U733" s="238">
        <v>2.496</v>
      </c>
      <c r="V733" s="238">
        <v>2.496</v>
      </c>
      <c r="W733" s="238">
        <v>2.496</v>
      </c>
      <c r="X733" s="238">
        <v>2.496</v>
      </c>
      <c r="Y733" s="239">
        <v>2.496</v>
      </c>
    </row>
    <row r="734" spans="1:25" s="228" customFormat="1" ht="18.75" customHeight="1" collapsed="1" thickBot="1" x14ac:dyDescent="0.25">
      <c r="A734" s="240">
        <v>14</v>
      </c>
      <c r="B734" s="221">
        <f t="shared" ref="B734:Y734" si="181">SUM(B735:B737)</f>
        <v>945.35599999999999</v>
      </c>
      <c r="C734" s="222">
        <f t="shared" si="181"/>
        <v>944.90599999999995</v>
      </c>
      <c r="D734" s="222">
        <f t="shared" si="181"/>
        <v>960.67599999999993</v>
      </c>
      <c r="E734" s="223">
        <f t="shared" si="181"/>
        <v>956.91599999999994</v>
      </c>
      <c r="F734" s="223">
        <f t="shared" si="181"/>
        <v>966.02599999999995</v>
      </c>
      <c r="G734" s="223">
        <f t="shared" si="181"/>
        <v>961.05599999999993</v>
      </c>
      <c r="H734" s="223">
        <f t="shared" si="181"/>
        <v>968.32600000000002</v>
      </c>
      <c r="I734" s="223">
        <f t="shared" si="181"/>
        <v>954.40599999999995</v>
      </c>
      <c r="J734" s="223">
        <f t="shared" si="181"/>
        <v>953.15599999999995</v>
      </c>
      <c r="K734" s="224">
        <f t="shared" si="181"/>
        <v>942.80599999999993</v>
      </c>
      <c r="L734" s="223">
        <f t="shared" si="181"/>
        <v>930.58600000000001</v>
      </c>
      <c r="M734" s="225">
        <f t="shared" si="181"/>
        <v>931.27599999999995</v>
      </c>
      <c r="N734" s="224">
        <f t="shared" si="181"/>
        <v>2.496</v>
      </c>
      <c r="O734" s="223">
        <f t="shared" si="181"/>
        <v>926.82600000000002</v>
      </c>
      <c r="P734" s="225">
        <f t="shared" si="181"/>
        <v>954.40599999999995</v>
      </c>
      <c r="Q734" s="226">
        <f t="shared" si="181"/>
        <v>956.94600000000003</v>
      </c>
      <c r="R734" s="223">
        <f t="shared" si="181"/>
        <v>976.40599999999995</v>
      </c>
      <c r="S734" s="226">
        <f t="shared" si="181"/>
        <v>976.36599999999999</v>
      </c>
      <c r="T734" s="223">
        <f t="shared" si="181"/>
        <v>1039.2360000000001</v>
      </c>
      <c r="U734" s="222">
        <f t="shared" si="181"/>
        <v>941.88599999999997</v>
      </c>
      <c r="V734" s="222">
        <f t="shared" si="181"/>
        <v>949.86599999999999</v>
      </c>
      <c r="W734" s="222">
        <f t="shared" si="181"/>
        <v>942.12599999999998</v>
      </c>
      <c r="X734" s="222">
        <f t="shared" si="181"/>
        <v>936.54599999999994</v>
      </c>
      <c r="Y734" s="227">
        <f t="shared" si="181"/>
        <v>934.23599999999999</v>
      </c>
    </row>
    <row r="735" spans="1:25" s="241" customFormat="1" ht="18.75" hidden="1" customHeight="1" outlineLevel="1" x14ac:dyDescent="0.2">
      <c r="A735" s="243" t="s">
        <v>8</v>
      </c>
      <c r="B735" s="230">
        <f>B587</f>
        <v>942.86</v>
      </c>
      <c r="C735" s="230">
        <f t="shared" ref="C735:Y735" si="182">C587</f>
        <v>942.41</v>
      </c>
      <c r="D735" s="230">
        <f t="shared" si="182"/>
        <v>958.18</v>
      </c>
      <c r="E735" s="230">
        <f t="shared" si="182"/>
        <v>954.42</v>
      </c>
      <c r="F735" s="230">
        <f t="shared" si="182"/>
        <v>963.53</v>
      </c>
      <c r="G735" s="230">
        <f t="shared" si="182"/>
        <v>958.56</v>
      </c>
      <c r="H735" s="230">
        <f t="shared" si="182"/>
        <v>965.83</v>
      </c>
      <c r="I735" s="230">
        <f t="shared" si="182"/>
        <v>951.91</v>
      </c>
      <c r="J735" s="230">
        <f t="shared" si="182"/>
        <v>950.66</v>
      </c>
      <c r="K735" s="230">
        <f t="shared" si="182"/>
        <v>940.31</v>
      </c>
      <c r="L735" s="230">
        <f t="shared" si="182"/>
        <v>928.09</v>
      </c>
      <c r="M735" s="230">
        <f t="shared" si="182"/>
        <v>928.78</v>
      </c>
      <c r="N735" s="230" t="str">
        <f t="shared" si="182"/>
        <v>931</v>
      </c>
      <c r="O735" s="230">
        <f t="shared" si="182"/>
        <v>924.33</v>
      </c>
      <c r="P735" s="230">
        <f t="shared" si="182"/>
        <v>951.91</v>
      </c>
      <c r="Q735" s="230">
        <f t="shared" si="182"/>
        <v>954.45</v>
      </c>
      <c r="R735" s="230">
        <f t="shared" si="182"/>
        <v>973.91</v>
      </c>
      <c r="S735" s="230">
        <f t="shared" si="182"/>
        <v>973.87</v>
      </c>
      <c r="T735" s="230">
        <f t="shared" si="182"/>
        <v>1036.74</v>
      </c>
      <c r="U735" s="230">
        <f t="shared" si="182"/>
        <v>939.39</v>
      </c>
      <c r="V735" s="230">
        <f t="shared" si="182"/>
        <v>947.37</v>
      </c>
      <c r="W735" s="230">
        <f t="shared" si="182"/>
        <v>939.63</v>
      </c>
      <c r="X735" s="230">
        <f t="shared" si="182"/>
        <v>934.05</v>
      </c>
      <c r="Y735" s="230">
        <f t="shared" si="182"/>
        <v>931.74</v>
      </c>
    </row>
    <row r="736" spans="1:25" s="241" customFormat="1" ht="18.75" hidden="1" customHeight="1" outlineLevel="1" x14ac:dyDescent="0.2">
      <c r="A736" s="244" t="s">
        <v>10</v>
      </c>
      <c r="B736" s="233"/>
      <c r="C736" s="234"/>
      <c r="D736" s="234"/>
      <c r="E736" s="234"/>
      <c r="F736" s="234"/>
      <c r="G736" s="234"/>
      <c r="H736" s="234"/>
      <c r="I736" s="234"/>
      <c r="J736" s="234"/>
      <c r="K736" s="234"/>
      <c r="L736" s="234"/>
      <c r="M736" s="234"/>
      <c r="N736" s="234"/>
      <c r="O736" s="234"/>
      <c r="P736" s="234"/>
      <c r="Q736" s="234"/>
      <c r="R736" s="234"/>
      <c r="S736" s="234"/>
      <c r="T736" s="234"/>
      <c r="U736" s="234"/>
      <c r="V736" s="234"/>
      <c r="W736" s="234"/>
      <c r="X736" s="234"/>
      <c r="Y736" s="235"/>
    </row>
    <row r="737" spans="1:25" s="241" customFormat="1" ht="18.75" hidden="1" customHeight="1" outlineLevel="1" thickBot="1" x14ac:dyDescent="0.25">
      <c r="A737" s="236" t="s">
        <v>11</v>
      </c>
      <c r="B737" s="237">
        <v>2.496</v>
      </c>
      <c r="C737" s="238">
        <v>2.496</v>
      </c>
      <c r="D737" s="238">
        <v>2.496</v>
      </c>
      <c r="E737" s="238">
        <v>2.496</v>
      </c>
      <c r="F737" s="238">
        <v>2.496</v>
      </c>
      <c r="G737" s="238">
        <v>2.496</v>
      </c>
      <c r="H737" s="238">
        <v>2.496</v>
      </c>
      <c r="I737" s="238">
        <v>2.496</v>
      </c>
      <c r="J737" s="238">
        <v>2.496</v>
      </c>
      <c r="K737" s="238">
        <v>2.496</v>
      </c>
      <c r="L737" s="238">
        <v>2.496</v>
      </c>
      <c r="M737" s="238">
        <v>2.496</v>
      </c>
      <c r="N737" s="238">
        <v>2.496</v>
      </c>
      <c r="O737" s="238">
        <v>2.496</v>
      </c>
      <c r="P737" s="238">
        <v>2.496</v>
      </c>
      <c r="Q737" s="238">
        <v>2.496</v>
      </c>
      <c r="R737" s="238">
        <v>2.496</v>
      </c>
      <c r="S737" s="238">
        <v>2.496</v>
      </c>
      <c r="T737" s="238">
        <v>2.496</v>
      </c>
      <c r="U737" s="238">
        <v>2.496</v>
      </c>
      <c r="V737" s="238">
        <v>2.496</v>
      </c>
      <c r="W737" s="238">
        <v>2.496</v>
      </c>
      <c r="X737" s="238">
        <v>2.496</v>
      </c>
      <c r="Y737" s="239">
        <v>2.496</v>
      </c>
    </row>
    <row r="738" spans="1:25" s="228" customFormat="1" ht="18.75" customHeight="1" collapsed="1" thickBot="1" x14ac:dyDescent="0.25">
      <c r="A738" s="242">
        <v>15</v>
      </c>
      <c r="B738" s="221">
        <f t="shared" ref="B738:Y738" si="183">SUM(B739:B741)</f>
        <v>959.03599999999994</v>
      </c>
      <c r="C738" s="222">
        <f t="shared" si="183"/>
        <v>955.86599999999999</v>
      </c>
      <c r="D738" s="222">
        <f t="shared" si="183"/>
        <v>953.48599999999999</v>
      </c>
      <c r="E738" s="223">
        <f t="shared" si="183"/>
        <v>977.61599999999999</v>
      </c>
      <c r="F738" s="223">
        <f t="shared" si="183"/>
        <v>965.54599999999994</v>
      </c>
      <c r="G738" s="223">
        <f t="shared" si="183"/>
        <v>971.03599999999994</v>
      </c>
      <c r="H738" s="223">
        <f t="shared" si="183"/>
        <v>1011.336</v>
      </c>
      <c r="I738" s="223">
        <f t="shared" si="183"/>
        <v>974.08600000000001</v>
      </c>
      <c r="J738" s="223">
        <f t="shared" si="183"/>
        <v>974.70600000000002</v>
      </c>
      <c r="K738" s="224">
        <f t="shared" si="183"/>
        <v>966.91599999999994</v>
      </c>
      <c r="L738" s="223">
        <f t="shared" si="183"/>
        <v>966.05599999999993</v>
      </c>
      <c r="M738" s="225">
        <f t="shared" si="183"/>
        <v>970.89599999999996</v>
      </c>
      <c r="N738" s="224">
        <f t="shared" si="183"/>
        <v>959.37599999999998</v>
      </c>
      <c r="O738" s="223">
        <f t="shared" si="183"/>
        <v>951.726</v>
      </c>
      <c r="P738" s="225">
        <f t="shared" si="183"/>
        <v>974.79599999999994</v>
      </c>
      <c r="Q738" s="226">
        <f t="shared" si="183"/>
        <v>989.82600000000002</v>
      </c>
      <c r="R738" s="223">
        <f t="shared" si="183"/>
        <v>987.27599999999995</v>
      </c>
      <c r="S738" s="226">
        <f t="shared" si="183"/>
        <v>968.27599999999995</v>
      </c>
      <c r="T738" s="223">
        <f t="shared" si="183"/>
        <v>961.37599999999998</v>
      </c>
      <c r="U738" s="222">
        <f t="shared" si="183"/>
        <v>942.80599999999993</v>
      </c>
      <c r="V738" s="222">
        <f t="shared" si="183"/>
        <v>927.10599999999999</v>
      </c>
      <c r="W738" s="222">
        <f t="shared" si="183"/>
        <v>947.56600000000003</v>
      </c>
      <c r="X738" s="222">
        <f t="shared" si="183"/>
        <v>951.26599999999996</v>
      </c>
      <c r="Y738" s="227">
        <f t="shared" si="183"/>
        <v>946.57600000000002</v>
      </c>
    </row>
    <row r="739" spans="1:25" s="241" customFormat="1" ht="18.75" hidden="1" customHeight="1" outlineLevel="1" x14ac:dyDescent="0.2">
      <c r="A739" s="229" t="s">
        <v>8</v>
      </c>
      <c r="B739" s="230">
        <f>B592</f>
        <v>956.54</v>
      </c>
      <c r="C739" s="230">
        <f t="shared" ref="C739:Y739" si="184">C592</f>
        <v>953.37</v>
      </c>
      <c r="D739" s="230">
        <f t="shared" si="184"/>
        <v>950.99</v>
      </c>
      <c r="E739" s="230">
        <f t="shared" si="184"/>
        <v>975.12</v>
      </c>
      <c r="F739" s="230">
        <f t="shared" si="184"/>
        <v>963.05</v>
      </c>
      <c r="G739" s="230">
        <f t="shared" si="184"/>
        <v>968.54</v>
      </c>
      <c r="H739" s="230">
        <f t="shared" si="184"/>
        <v>1008.84</v>
      </c>
      <c r="I739" s="230">
        <f t="shared" si="184"/>
        <v>971.59</v>
      </c>
      <c r="J739" s="230">
        <f t="shared" si="184"/>
        <v>972.21</v>
      </c>
      <c r="K739" s="230">
        <f t="shared" si="184"/>
        <v>964.42</v>
      </c>
      <c r="L739" s="230">
        <f t="shared" si="184"/>
        <v>963.56</v>
      </c>
      <c r="M739" s="230">
        <f t="shared" si="184"/>
        <v>968.4</v>
      </c>
      <c r="N739" s="230">
        <f t="shared" si="184"/>
        <v>956.88</v>
      </c>
      <c r="O739" s="230">
        <f t="shared" si="184"/>
        <v>949.23</v>
      </c>
      <c r="P739" s="230">
        <f t="shared" si="184"/>
        <v>972.3</v>
      </c>
      <c r="Q739" s="230">
        <f t="shared" si="184"/>
        <v>987.33</v>
      </c>
      <c r="R739" s="230">
        <f t="shared" si="184"/>
        <v>984.78</v>
      </c>
      <c r="S739" s="230">
        <f t="shared" si="184"/>
        <v>965.78</v>
      </c>
      <c r="T739" s="230">
        <f t="shared" si="184"/>
        <v>958.88</v>
      </c>
      <c r="U739" s="230">
        <f t="shared" si="184"/>
        <v>940.31</v>
      </c>
      <c r="V739" s="230">
        <f t="shared" si="184"/>
        <v>924.61</v>
      </c>
      <c r="W739" s="230">
        <f t="shared" si="184"/>
        <v>945.07</v>
      </c>
      <c r="X739" s="230">
        <f t="shared" si="184"/>
        <v>948.77</v>
      </c>
      <c r="Y739" s="230">
        <f t="shared" si="184"/>
        <v>944.08</v>
      </c>
    </row>
    <row r="740" spans="1:25" s="241" customFormat="1" ht="18.75" hidden="1" customHeight="1" outlineLevel="1" x14ac:dyDescent="0.2">
      <c r="A740" s="232" t="s">
        <v>10</v>
      </c>
      <c r="B740" s="233"/>
      <c r="C740" s="234"/>
      <c r="D740" s="234"/>
      <c r="E740" s="234"/>
      <c r="F740" s="234"/>
      <c r="G740" s="234"/>
      <c r="H740" s="234"/>
      <c r="I740" s="234"/>
      <c r="J740" s="234"/>
      <c r="K740" s="234"/>
      <c r="L740" s="234"/>
      <c r="M740" s="234"/>
      <c r="N740" s="234"/>
      <c r="O740" s="234"/>
      <c r="P740" s="234"/>
      <c r="Q740" s="234"/>
      <c r="R740" s="234"/>
      <c r="S740" s="234"/>
      <c r="T740" s="234"/>
      <c r="U740" s="234"/>
      <c r="V740" s="234"/>
      <c r="W740" s="234"/>
      <c r="X740" s="234"/>
      <c r="Y740" s="235"/>
    </row>
    <row r="741" spans="1:25" s="241" customFormat="1" ht="18.75" hidden="1" customHeight="1" outlineLevel="1" thickBot="1" x14ac:dyDescent="0.25">
      <c r="A741" s="236" t="s">
        <v>11</v>
      </c>
      <c r="B741" s="237">
        <v>2.496</v>
      </c>
      <c r="C741" s="238">
        <v>2.496</v>
      </c>
      <c r="D741" s="238">
        <v>2.496</v>
      </c>
      <c r="E741" s="238">
        <v>2.496</v>
      </c>
      <c r="F741" s="238">
        <v>2.496</v>
      </c>
      <c r="G741" s="238">
        <v>2.496</v>
      </c>
      <c r="H741" s="238">
        <v>2.496</v>
      </c>
      <c r="I741" s="238">
        <v>2.496</v>
      </c>
      <c r="J741" s="238">
        <v>2.496</v>
      </c>
      <c r="K741" s="238">
        <v>2.496</v>
      </c>
      <c r="L741" s="238">
        <v>2.496</v>
      </c>
      <c r="M741" s="238">
        <v>2.496</v>
      </c>
      <c r="N741" s="238">
        <v>2.496</v>
      </c>
      <c r="O741" s="238">
        <v>2.496</v>
      </c>
      <c r="P741" s="238">
        <v>2.496</v>
      </c>
      <c r="Q741" s="238">
        <v>2.496</v>
      </c>
      <c r="R741" s="238">
        <v>2.496</v>
      </c>
      <c r="S741" s="238">
        <v>2.496</v>
      </c>
      <c r="T741" s="238">
        <v>2.496</v>
      </c>
      <c r="U741" s="238">
        <v>2.496</v>
      </c>
      <c r="V741" s="238">
        <v>2.496</v>
      </c>
      <c r="W741" s="238">
        <v>2.496</v>
      </c>
      <c r="X741" s="238">
        <v>2.496</v>
      </c>
      <c r="Y741" s="239">
        <v>2.496</v>
      </c>
    </row>
    <row r="742" spans="1:25" s="228" customFormat="1" ht="18.75" customHeight="1" collapsed="1" thickBot="1" x14ac:dyDescent="0.25">
      <c r="A742" s="240">
        <v>16</v>
      </c>
      <c r="B742" s="221">
        <f t="shared" ref="B742:Y742" si="185">SUM(B743:B745)</f>
        <v>1032.316</v>
      </c>
      <c r="C742" s="222">
        <f t="shared" si="185"/>
        <v>1018.606</v>
      </c>
      <c r="D742" s="222">
        <f t="shared" si="185"/>
        <v>1009.826</v>
      </c>
      <c r="E742" s="223">
        <f t="shared" si="185"/>
        <v>997.88599999999997</v>
      </c>
      <c r="F742" s="223">
        <f t="shared" si="185"/>
        <v>1055.1460000000002</v>
      </c>
      <c r="G742" s="223">
        <f t="shared" si="185"/>
        <v>1019.336</v>
      </c>
      <c r="H742" s="223">
        <f t="shared" si="185"/>
        <v>1002.836</v>
      </c>
      <c r="I742" s="223">
        <f t="shared" si="185"/>
        <v>1011.746</v>
      </c>
      <c r="J742" s="223">
        <f t="shared" si="185"/>
        <v>1030.4560000000001</v>
      </c>
      <c r="K742" s="224">
        <f t="shared" si="185"/>
        <v>1030.556</v>
      </c>
      <c r="L742" s="223">
        <f t="shared" si="185"/>
        <v>1035.2660000000001</v>
      </c>
      <c r="M742" s="225">
        <f t="shared" si="185"/>
        <v>1035.4860000000001</v>
      </c>
      <c r="N742" s="224">
        <f t="shared" si="185"/>
        <v>1005.1559999999999</v>
      </c>
      <c r="O742" s="223">
        <f t="shared" si="185"/>
        <v>998.61599999999999</v>
      </c>
      <c r="P742" s="225">
        <f t="shared" si="185"/>
        <v>1047.866</v>
      </c>
      <c r="Q742" s="226">
        <f t="shared" si="185"/>
        <v>1077.7460000000001</v>
      </c>
      <c r="R742" s="223">
        <f t="shared" si="185"/>
        <v>1175.9560000000001</v>
      </c>
      <c r="S742" s="226">
        <f t="shared" si="185"/>
        <v>1116.826</v>
      </c>
      <c r="T742" s="223">
        <f t="shared" si="185"/>
        <v>1091.356</v>
      </c>
      <c r="U742" s="222">
        <f t="shared" si="185"/>
        <v>1069.106</v>
      </c>
      <c r="V742" s="222">
        <f t="shared" si="185"/>
        <v>1019.326</v>
      </c>
      <c r="W742" s="222">
        <f t="shared" si="185"/>
        <v>1004.746</v>
      </c>
      <c r="X742" s="222">
        <f t="shared" si="185"/>
        <v>1015.716</v>
      </c>
      <c r="Y742" s="227">
        <f t="shared" si="185"/>
        <v>1034.4960000000001</v>
      </c>
    </row>
    <row r="743" spans="1:25" s="241" customFormat="1" ht="18.75" hidden="1" customHeight="1" outlineLevel="1" x14ac:dyDescent="0.2">
      <c r="A743" s="229" t="s">
        <v>8</v>
      </c>
      <c r="B743" s="230">
        <f>B597</f>
        <v>1029.82</v>
      </c>
      <c r="C743" s="230">
        <f t="shared" ref="C743:Y743" si="186">C597</f>
        <v>1016.11</v>
      </c>
      <c r="D743" s="230">
        <f t="shared" si="186"/>
        <v>1007.33</v>
      </c>
      <c r="E743" s="230">
        <f t="shared" si="186"/>
        <v>995.39</v>
      </c>
      <c r="F743" s="230">
        <f t="shared" si="186"/>
        <v>1052.6500000000001</v>
      </c>
      <c r="G743" s="230">
        <f t="shared" si="186"/>
        <v>1016.84</v>
      </c>
      <c r="H743" s="230">
        <f t="shared" si="186"/>
        <v>1000.34</v>
      </c>
      <c r="I743" s="230">
        <f t="shared" si="186"/>
        <v>1009.25</v>
      </c>
      <c r="J743" s="230">
        <f t="shared" si="186"/>
        <v>1027.96</v>
      </c>
      <c r="K743" s="230">
        <f t="shared" si="186"/>
        <v>1028.06</v>
      </c>
      <c r="L743" s="230">
        <f t="shared" si="186"/>
        <v>1032.77</v>
      </c>
      <c r="M743" s="230">
        <f t="shared" si="186"/>
        <v>1032.99</v>
      </c>
      <c r="N743" s="230">
        <f t="shared" si="186"/>
        <v>1002.66</v>
      </c>
      <c r="O743" s="230">
        <f t="shared" si="186"/>
        <v>996.12</v>
      </c>
      <c r="P743" s="230">
        <f t="shared" si="186"/>
        <v>1045.3699999999999</v>
      </c>
      <c r="Q743" s="230">
        <f t="shared" si="186"/>
        <v>1075.25</v>
      </c>
      <c r="R743" s="230">
        <f t="shared" si="186"/>
        <v>1173.46</v>
      </c>
      <c r="S743" s="230">
        <f t="shared" si="186"/>
        <v>1114.33</v>
      </c>
      <c r="T743" s="230">
        <f t="shared" si="186"/>
        <v>1088.8599999999999</v>
      </c>
      <c r="U743" s="230">
        <f t="shared" si="186"/>
        <v>1066.6099999999999</v>
      </c>
      <c r="V743" s="230">
        <f t="shared" si="186"/>
        <v>1016.83</v>
      </c>
      <c r="W743" s="230">
        <f t="shared" si="186"/>
        <v>1002.25</v>
      </c>
      <c r="X743" s="230">
        <f t="shared" si="186"/>
        <v>1013.22</v>
      </c>
      <c r="Y743" s="230">
        <f t="shared" si="186"/>
        <v>1032</v>
      </c>
    </row>
    <row r="744" spans="1:25" s="241" customFormat="1" ht="18.75" hidden="1" customHeight="1" outlineLevel="1" x14ac:dyDescent="0.2">
      <c r="A744" s="246" t="s">
        <v>10</v>
      </c>
      <c r="B744" s="233"/>
      <c r="C744" s="234"/>
      <c r="D744" s="234"/>
      <c r="E744" s="234"/>
      <c r="F744" s="234"/>
      <c r="G744" s="234"/>
      <c r="H744" s="234"/>
      <c r="I744" s="234"/>
      <c r="J744" s="234"/>
      <c r="K744" s="234"/>
      <c r="L744" s="234"/>
      <c r="M744" s="234"/>
      <c r="N744" s="234"/>
      <c r="O744" s="234"/>
      <c r="P744" s="234"/>
      <c r="Q744" s="234"/>
      <c r="R744" s="234"/>
      <c r="S744" s="234"/>
      <c r="T744" s="234"/>
      <c r="U744" s="234"/>
      <c r="V744" s="234"/>
      <c r="W744" s="234"/>
      <c r="X744" s="234"/>
      <c r="Y744" s="235"/>
    </row>
    <row r="745" spans="1:25" s="241" customFormat="1" ht="18.75" hidden="1" customHeight="1" outlineLevel="1" thickBot="1" x14ac:dyDescent="0.25">
      <c r="A745" s="247" t="s">
        <v>11</v>
      </c>
      <c r="B745" s="237">
        <v>2.496</v>
      </c>
      <c r="C745" s="238">
        <v>2.496</v>
      </c>
      <c r="D745" s="238">
        <v>2.496</v>
      </c>
      <c r="E745" s="238">
        <v>2.496</v>
      </c>
      <c r="F745" s="238">
        <v>2.496</v>
      </c>
      <c r="G745" s="238">
        <v>2.496</v>
      </c>
      <c r="H745" s="238">
        <v>2.496</v>
      </c>
      <c r="I745" s="238">
        <v>2.496</v>
      </c>
      <c r="J745" s="238">
        <v>2.496</v>
      </c>
      <c r="K745" s="238">
        <v>2.496</v>
      </c>
      <c r="L745" s="238">
        <v>2.496</v>
      </c>
      <c r="M745" s="238">
        <v>2.496</v>
      </c>
      <c r="N745" s="238">
        <v>2.496</v>
      </c>
      <c r="O745" s="238">
        <v>2.496</v>
      </c>
      <c r="P745" s="238">
        <v>2.496</v>
      </c>
      <c r="Q745" s="238">
        <v>2.496</v>
      </c>
      <c r="R745" s="238">
        <v>2.496</v>
      </c>
      <c r="S745" s="238">
        <v>2.496</v>
      </c>
      <c r="T745" s="238">
        <v>2.496</v>
      </c>
      <c r="U745" s="238">
        <v>2.496</v>
      </c>
      <c r="V745" s="238">
        <v>2.496</v>
      </c>
      <c r="W745" s="238">
        <v>2.496</v>
      </c>
      <c r="X745" s="238">
        <v>2.496</v>
      </c>
      <c r="Y745" s="239">
        <v>2.496</v>
      </c>
    </row>
    <row r="746" spans="1:25" s="228" customFormat="1" ht="18.75" customHeight="1" collapsed="1" thickBot="1" x14ac:dyDescent="0.25">
      <c r="A746" s="242">
        <v>17</v>
      </c>
      <c r="B746" s="221">
        <f t="shared" ref="B746:Y746" si="187">SUM(B747:B749)</f>
        <v>1033.5060000000001</v>
      </c>
      <c r="C746" s="222">
        <f t="shared" si="187"/>
        <v>1054.4860000000001</v>
      </c>
      <c r="D746" s="222">
        <f t="shared" si="187"/>
        <v>1049.5160000000001</v>
      </c>
      <c r="E746" s="223">
        <f t="shared" si="187"/>
        <v>1067.0160000000001</v>
      </c>
      <c r="F746" s="223">
        <f t="shared" si="187"/>
        <v>1066.9360000000001</v>
      </c>
      <c r="G746" s="223">
        <f t="shared" si="187"/>
        <v>1059.4260000000002</v>
      </c>
      <c r="H746" s="223">
        <f t="shared" si="187"/>
        <v>1070.1260000000002</v>
      </c>
      <c r="I746" s="223">
        <f t="shared" si="187"/>
        <v>1060.8760000000002</v>
      </c>
      <c r="J746" s="223">
        <f t="shared" si="187"/>
        <v>1117.5060000000001</v>
      </c>
      <c r="K746" s="224">
        <f t="shared" si="187"/>
        <v>1089.1760000000002</v>
      </c>
      <c r="L746" s="223">
        <f t="shared" si="187"/>
        <v>1061.6660000000002</v>
      </c>
      <c r="M746" s="225">
        <f t="shared" si="187"/>
        <v>1073.7360000000001</v>
      </c>
      <c r="N746" s="224">
        <f t="shared" si="187"/>
        <v>1050.4060000000002</v>
      </c>
      <c r="O746" s="223">
        <f t="shared" si="187"/>
        <v>1053.796</v>
      </c>
      <c r="P746" s="225">
        <f t="shared" si="187"/>
        <v>1036.0360000000001</v>
      </c>
      <c r="Q746" s="226">
        <f t="shared" si="187"/>
        <v>1105.606</v>
      </c>
      <c r="R746" s="223">
        <f t="shared" si="187"/>
        <v>1099.1560000000002</v>
      </c>
      <c r="S746" s="226">
        <f t="shared" si="187"/>
        <v>1046.0060000000001</v>
      </c>
      <c r="T746" s="223">
        <f t="shared" si="187"/>
        <v>1051.8760000000002</v>
      </c>
      <c r="U746" s="222">
        <f t="shared" si="187"/>
        <v>1051.866</v>
      </c>
      <c r="V746" s="222">
        <f t="shared" si="187"/>
        <v>1056.546</v>
      </c>
      <c r="W746" s="222">
        <f t="shared" si="187"/>
        <v>1036.1460000000002</v>
      </c>
      <c r="X746" s="222">
        <f t="shared" si="187"/>
        <v>1025.9960000000001</v>
      </c>
      <c r="Y746" s="227">
        <f t="shared" si="187"/>
        <v>1015.776</v>
      </c>
    </row>
    <row r="747" spans="1:25" s="241" customFormat="1" ht="18.75" hidden="1" customHeight="1" outlineLevel="1" x14ac:dyDescent="0.2">
      <c r="A747" s="229" t="s">
        <v>8</v>
      </c>
      <c r="B747" s="230">
        <f>B602</f>
        <v>1031.01</v>
      </c>
      <c r="C747" s="230">
        <f t="shared" ref="C747:Y747" si="188">C602</f>
        <v>1051.99</v>
      </c>
      <c r="D747" s="230">
        <f t="shared" si="188"/>
        <v>1047.02</v>
      </c>
      <c r="E747" s="230">
        <f t="shared" si="188"/>
        <v>1064.52</v>
      </c>
      <c r="F747" s="230">
        <f t="shared" si="188"/>
        <v>1064.44</v>
      </c>
      <c r="G747" s="230">
        <f t="shared" si="188"/>
        <v>1056.93</v>
      </c>
      <c r="H747" s="230">
        <f t="shared" si="188"/>
        <v>1067.6300000000001</v>
      </c>
      <c r="I747" s="230">
        <f t="shared" si="188"/>
        <v>1058.3800000000001</v>
      </c>
      <c r="J747" s="230">
        <f t="shared" si="188"/>
        <v>1115.01</v>
      </c>
      <c r="K747" s="230">
        <f t="shared" si="188"/>
        <v>1086.68</v>
      </c>
      <c r="L747" s="230">
        <f t="shared" si="188"/>
        <v>1059.17</v>
      </c>
      <c r="M747" s="230">
        <f t="shared" si="188"/>
        <v>1071.24</v>
      </c>
      <c r="N747" s="230">
        <f t="shared" si="188"/>
        <v>1047.9100000000001</v>
      </c>
      <c r="O747" s="230">
        <f t="shared" si="188"/>
        <v>1051.3</v>
      </c>
      <c r="P747" s="230">
        <f t="shared" si="188"/>
        <v>1033.54</v>
      </c>
      <c r="Q747" s="230">
        <f t="shared" si="188"/>
        <v>1103.1099999999999</v>
      </c>
      <c r="R747" s="230">
        <f t="shared" si="188"/>
        <v>1096.6600000000001</v>
      </c>
      <c r="S747" s="230">
        <f t="shared" si="188"/>
        <v>1043.51</v>
      </c>
      <c r="T747" s="230">
        <f t="shared" si="188"/>
        <v>1049.3800000000001</v>
      </c>
      <c r="U747" s="230">
        <f t="shared" si="188"/>
        <v>1049.3699999999999</v>
      </c>
      <c r="V747" s="230">
        <f t="shared" si="188"/>
        <v>1054.05</v>
      </c>
      <c r="W747" s="230">
        <f t="shared" si="188"/>
        <v>1033.6500000000001</v>
      </c>
      <c r="X747" s="230">
        <f t="shared" si="188"/>
        <v>1023.5</v>
      </c>
      <c r="Y747" s="230">
        <f t="shared" si="188"/>
        <v>1013.28</v>
      </c>
    </row>
    <row r="748" spans="1:25" s="241" customFormat="1" ht="18.75" hidden="1" customHeight="1" outlineLevel="1" x14ac:dyDescent="0.2">
      <c r="A748" s="246" t="s">
        <v>10</v>
      </c>
      <c r="B748" s="233"/>
      <c r="C748" s="234"/>
      <c r="D748" s="234"/>
      <c r="E748" s="234"/>
      <c r="F748" s="234"/>
      <c r="G748" s="234"/>
      <c r="H748" s="234"/>
      <c r="I748" s="234"/>
      <c r="J748" s="234"/>
      <c r="K748" s="234"/>
      <c r="L748" s="234"/>
      <c r="M748" s="234"/>
      <c r="N748" s="234"/>
      <c r="O748" s="234"/>
      <c r="P748" s="234"/>
      <c r="Q748" s="234"/>
      <c r="R748" s="234"/>
      <c r="S748" s="234"/>
      <c r="T748" s="234"/>
      <c r="U748" s="234"/>
      <c r="V748" s="234"/>
      <c r="W748" s="234"/>
      <c r="X748" s="234"/>
      <c r="Y748" s="235"/>
    </row>
    <row r="749" spans="1:25" s="241" customFormat="1" ht="18.75" hidden="1" customHeight="1" outlineLevel="1" thickBot="1" x14ac:dyDescent="0.25">
      <c r="A749" s="247" t="s">
        <v>11</v>
      </c>
      <c r="B749" s="237">
        <v>2.496</v>
      </c>
      <c r="C749" s="238">
        <v>2.496</v>
      </c>
      <c r="D749" s="238">
        <v>2.496</v>
      </c>
      <c r="E749" s="238">
        <v>2.496</v>
      </c>
      <c r="F749" s="238">
        <v>2.496</v>
      </c>
      <c r="G749" s="238">
        <v>2.496</v>
      </c>
      <c r="H749" s="238">
        <v>2.496</v>
      </c>
      <c r="I749" s="238">
        <v>2.496</v>
      </c>
      <c r="J749" s="238">
        <v>2.496</v>
      </c>
      <c r="K749" s="238">
        <v>2.496</v>
      </c>
      <c r="L749" s="238">
        <v>2.496</v>
      </c>
      <c r="M749" s="238">
        <v>2.496</v>
      </c>
      <c r="N749" s="238">
        <v>2.496</v>
      </c>
      <c r="O749" s="238">
        <v>2.496</v>
      </c>
      <c r="P749" s="238">
        <v>2.496</v>
      </c>
      <c r="Q749" s="238">
        <v>2.496</v>
      </c>
      <c r="R749" s="238">
        <v>2.496</v>
      </c>
      <c r="S749" s="238">
        <v>2.496</v>
      </c>
      <c r="T749" s="238">
        <v>2.496</v>
      </c>
      <c r="U749" s="238">
        <v>2.496</v>
      </c>
      <c r="V749" s="238">
        <v>2.496</v>
      </c>
      <c r="W749" s="238">
        <v>2.496</v>
      </c>
      <c r="X749" s="238">
        <v>2.496</v>
      </c>
      <c r="Y749" s="239">
        <v>2.496</v>
      </c>
    </row>
    <row r="750" spans="1:25" s="228" customFormat="1" ht="18.75" customHeight="1" collapsed="1" thickBot="1" x14ac:dyDescent="0.25">
      <c r="A750" s="248">
        <v>18</v>
      </c>
      <c r="B750" s="221">
        <f t="shared" ref="B750:Y750" si="189">SUM(B751:B753)</f>
        <v>1054.3760000000002</v>
      </c>
      <c r="C750" s="222">
        <f t="shared" si="189"/>
        <v>1028.4660000000001</v>
      </c>
      <c r="D750" s="222">
        <f t="shared" si="189"/>
        <v>1042.576</v>
      </c>
      <c r="E750" s="223">
        <f t="shared" si="189"/>
        <v>1047.2860000000001</v>
      </c>
      <c r="F750" s="223">
        <f t="shared" si="189"/>
        <v>1034.4560000000001</v>
      </c>
      <c r="G750" s="223">
        <f t="shared" si="189"/>
        <v>1029.796</v>
      </c>
      <c r="H750" s="223">
        <f t="shared" si="189"/>
        <v>1031.2260000000001</v>
      </c>
      <c r="I750" s="223">
        <f t="shared" si="189"/>
        <v>1015.6659999999999</v>
      </c>
      <c r="J750" s="223">
        <f t="shared" si="189"/>
        <v>993.50599999999997</v>
      </c>
      <c r="K750" s="224">
        <f t="shared" si="189"/>
        <v>988.55599999999993</v>
      </c>
      <c r="L750" s="223">
        <f t="shared" si="189"/>
        <v>988.65599999999995</v>
      </c>
      <c r="M750" s="225">
        <f t="shared" si="189"/>
        <v>996.01599999999996</v>
      </c>
      <c r="N750" s="224">
        <f t="shared" si="189"/>
        <v>1035.2760000000001</v>
      </c>
      <c r="O750" s="223">
        <f t="shared" si="189"/>
        <v>1030.9860000000001</v>
      </c>
      <c r="P750" s="225">
        <f t="shared" si="189"/>
        <v>1035.846</v>
      </c>
      <c r="Q750" s="226">
        <f t="shared" si="189"/>
        <v>1046.8960000000002</v>
      </c>
      <c r="R750" s="223">
        <f t="shared" si="189"/>
        <v>1036.2460000000001</v>
      </c>
      <c r="S750" s="226">
        <f t="shared" si="189"/>
        <v>1050.316</v>
      </c>
      <c r="T750" s="223">
        <f t="shared" si="189"/>
        <v>1045.356</v>
      </c>
      <c r="U750" s="222">
        <f t="shared" si="189"/>
        <v>1038.306</v>
      </c>
      <c r="V750" s="222">
        <f t="shared" si="189"/>
        <v>1017.706</v>
      </c>
      <c r="W750" s="222">
        <f t="shared" si="189"/>
        <v>1042.306</v>
      </c>
      <c r="X750" s="222">
        <f t="shared" si="189"/>
        <v>1034.9660000000001</v>
      </c>
      <c r="Y750" s="227">
        <f t="shared" si="189"/>
        <v>1029.8860000000002</v>
      </c>
    </row>
    <row r="751" spans="1:25" s="241" customFormat="1" ht="18.75" hidden="1" customHeight="1" outlineLevel="1" x14ac:dyDescent="0.2">
      <c r="A751" s="243" t="s">
        <v>8</v>
      </c>
      <c r="B751" s="230">
        <f>B607</f>
        <v>1051.8800000000001</v>
      </c>
      <c r="C751" s="230">
        <f t="shared" ref="C751:Y751" si="190">C607</f>
        <v>1025.97</v>
      </c>
      <c r="D751" s="230">
        <f t="shared" si="190"/>
        <v>1040.08</v>
      </c>
      <c r="E751" s="230">
        <f t="shared" si="190"/>
        <v>1044.79</v>
      </c>
      <c r="F751" s="230">
        <f t="shared" si="190"/>
        <v>1031.96</v>
      </c>
      <c r="G751" s="230">
        <f t="shared" si="190"/>
        <v>1027.3</v>
      </c>
      <c r="H751" s="230">
        <f t="shared" si="190"/>
        <v>1028.73</v>
      </c>
      <c r="I751" s="230">
        <f t="shared" si="190"/>
        <v>1013.17</v>
      </c>
      <c r="J751" s="230">
        <f t="shared" si="190"/>
        <v>991.01</v>
      </c>
      <c r="K751" s="230">
        <f t="shared" si="190"/>
        <v>986.06</v>
      </c>
      <c r="L751" s="230">
        <f t="shared" si="190"/>
        <v>986.16</v>
      </c>
      <c r="M751" s="230">
        <f t="shared" si="190"/>
        <v>993.52</v>
      </c>
      <c r="N751" s="230">
        <f t="shared" si="190"/>
        <v>1032.78</v>
      </c>
      <c r="O751" s="230">
        <f t="shared" si="190"/>
        <v>1028.49</v>
      </c>
      <c r="P751" s="230">
        <f t="shared" si="190"/>
        <v>1033.3499999999999</v>
      </c>
      <c r="Q751" s="230">
        <f t="shared" si="190"/>
        <v>1044.4000000000001</v>
      </c>
      <c r="R751" s="230">
        <f t="shared" si="190"/>
        <v>1033.75</v>
      </c>
      <c r="S751" s="230">
        <f t="shared" si="190"/>
        <v>1047.82</v>
      </c>
      <c r="T751" s="230">
        <f t="shared" si="190"/>
        <v>1042.8599999999999</v>
      </c>
      <c r="U751" s="230">
        <f t="shared" si="190"/>
        <v>1035.81</v>
      </c>
      <c r="V751" s="230">
        <f t="shared" si="190"/>
        <v>1015.21</v>
      </c>
      <c r="W751" s="230">
        <f t="shared" si="190"/>
        <v>1039.81</v>
      </c>
      <c r="X751" s="230">
        <f t="shared" si="190"/>
        <v>1032.47</v>
      </c>
      <c r="Y751" s="230">
        <f t="shared" si="190"/>
        <v>1027.3900000000001</v>
      </c>
    </row>
    <row r="752" spans="1:25" s="241" customFormat="1" ht="18.75" hidden="1" customHeight="1" outlineLevel="1" x14ac:dyDescent="0.2">
      <c r="A752" s="244" t="s">
        <v>10</v>
      </c>
      <c r="B752" s="233"/>
      <c r="C752" s="234"/>
      <c r="D752" s="234"/>
      <c r="E752" s="234"/>
      <c r="F752" s="234"/>
      <c r="G752" s="234"/>
      <c r="H752" s="234"/>
      <c r="I752" s="234"/>
      <c r="J752" s="234"/>
      <c r="K752" s="234"/>
      <c r="L752" s="234"/>
      <c r="M752" s="234"/>
      <c r="N752" s="234"/>
      <c r="O752" s="234"/>
      <c r="P752" s="234"/>
      <c r="Q752" s="234"/>
      <c r="R752" s="234"/>
      <c r="S752" s="234"/>
      <c r="T752" s="234"/>
      <c r="U752" s="234"/>
      <c r="V752" s="234"/>
      <c r="W752" s="234"/>
      <c r="X752" s="234"/>
      <c r="Y752" s="235"/>
    </row>
    <row r="753" spans="1:25" s="241" customFormat="1" ht="18.75" hidden="1" customHeight="1" outlineLevel="1" thickBot="1" x14ac:dyDescent="0.25">
      <c r="A753" s="236" t="s">
        <v>11</v>
      </c>
      <c r="B753" s="237">
        <v>2.496</v>
      </c>
      <c r="C753" s="238">
        <v>2.496</v>
      </c>
      <c r="D753" s="238">
        <v>2.496</v>
      </c>
      <c r="E753" s="238">
        <v>2.496</v>
      </c>
      <c r="F753" s="238">
        <v>2.496</v>
      </c>
      <c r="G753" s="238">
        <v>2.496</v>
      </c>
      <c r="H753" s="238">
        <v>2.496</v>
      </c>
      <c r="I753" s="238">
        <v>2.496</v>
      </c>
      <c r="J753" s="238">
        <v>2.496</v>
      </c>
      <c r="K753" s="238">
        <v>2.496</v>
      </c>
      <c r="L753" s="238">
        <v>2.496</v>
      </c>
      <c r="M753" s="238">
        <v>2.496</v>
      </c>
      <c r="N753" s="238">
        <v>2.496</v>
      </c>
      <c r="O753" s="238">
        <v>2.496</v>
      </c>
      <c r="P753" s="238">
        <v>2.496</v>
      </c>
      <c r="Q753" s="238">
        <v>2.496</v>
      </c>
      <c r="R753" s="238">
        <v>2.496</v>
      </c>
      <c r="S753" s="238">
        <v>2.496</v>
      </c>
      <c r="T753" s="238">
        <v>2.496</v>
      </c>
      <c r="U753" s="238">
        <v>2.496</v>
      </c>
      <c r="V753" s="238">
        <v>2.496</v>
      </c>
      <c r="W753" s="238">
        <v>2.496</v>
      </c>
      <c r="X753" s="238">
        <v>2.496</v>
      </c>
      <c r="Y753" s="239">
        <v>2.496</v>
      </c>
    </row>
    <row r="754" spans="1:25" s="228" customFormat="1" ht="18.75" customHeight="1" collapsed="1" thickBot="1" x14ac:dyDescent="0.25">
      <c r="A754" s="240">
        <v>19</v>
      </c>
      <c r="B754" s="221">
        <f t="shared" ref="B754:Y754" si="191">SUM(B755:B757)</f>
        <v>938.83600000000001</v>
      </c>
      <c r="C754" s="222">
        <f t="shared" si="191"/>
        <v>937.74599999999998</v>
      </c>
      <c r="D754" s="222">
        <f t="shared" si="191"/>
        <v>935.40599999999995</v>
      </c>
      <c r="E754" s="223">
        <f t="shared" si="191"/>
        <v>950.42599999999993</v>
      </c>
      <c r="F754" s="223">
        <f t="shared" si="191"/>
        <v>946.64599999999996</v>
      </c>
      <c r="G754" s="223">
        <f t="shared" si="191"/>
        <v>954.27599999999995</v>
      </c>
      <c r="H754" s="223">
        <f t="shared" si="191"/>
        <v>957.67599999999993</v>
      </c>
      <c r="I754" s="223">
        <f t="shared" si="191"/>
        <v>951.226</v>
      </c>
      <c r="J754" s="223">
        <f t="shared" si="191"/>
        <v>941.346</v>
      </c>
      <c r="K754" s="224">
        <f t="shared" si="191"/>
        <v>935.36599999999999</v>
      </c>
      <c r="L754" s="223">
        <f t="shared" si="191"/>
        <v>936.226</v>
      </c>
      <c r="M754" s="225">
        <f t="shared" si="191"/>
        <v>935.726</v>
      </c>
      <c r="N754" s="224">
        <f t="shared" si="191"/>
        <v>957.26599999999996</v>
      </c>
      <c r="O754" s="223">
        <f t="shared" si="191"/>
        <v>943.32600000000002</v>
      </c>
      <c r="P754" s="225">
        <f t="shared" si="191"/>
        <v>947.50599999999997</v>
      </c>
      <c r="Q754" s="226">
        <f t="shared" si="191"/>
        <v>958.07600000000002</v>
      </c>
      <c r="R754" s="223">
        <f t="shared" si="191"/>
        <v>960.05599999999993</v>
      </c>
      <c r="S754" s="226">
        <f t="shared" si="191"/>
        <v>971.726</v>
      </c>
      <c r="T754" s="223">
        <f t="shared" si="191"/>
        <v>956.37599999999998</v>
      </c>
      <c r="U754" s="222">
        <f t="shared" si="191"/>
        <v>956.73599999999999</v>
      </c>
      <c r="V754" s="222">
        <f t="shared" si="191"/>
        <v>944.98599999999999</v>
      </c>
      <c r="W754" s="222">
        <f t="shared" si="191"/>
        <v>946.82600000000002</v>
      </c>
      <c r="X754" s="222">
        <f t="shared" si="191"/>
        <v>946.61599999999999</v>
      </c>
      <c r="Y754" s="227">
        <f t="shared" si="191"/>
        <v>947.67599999999993</v>
      </c>
    </row>
    <row r="755" spans="1:25" s="241" customFormat="1" ht="18.75" hidden="1" customHeight="1" outlineLevel="1" x14ac:dyDescent="0.2">
      <c r="A755" s="249" t="s">
        <v>8</v>
      </c>
      <c r="B755" s="230">
        <f>B612</f>
        <v>936.34</v>
      </c>
      <c r="C755" s="230">
        <f t="shared" ref="C755:Y755" si="192">C612</f>
        <v>935.25</v>
      </c>
      <c r="D755" s="230">
        <f t="shared" si="192"/>
        <v>932.91</v>
      </c>
      <c r="E755" s="230">
        <f t="shared" si="192"/>
        <v>947.93</v>
      </c>
      <c r="F755" s="230">
        <f t="shared" si="192"/>
        <v>944.15</v>
      </c>
      <c r="G755" s="230">
        <f t="shared" si="192"/>
        <v>951.78</v>
      </c>
      <c r="H755" s="230">
        <f t="shared" si="192"/>
        <v>955.18</v>
      </c>
      <c r="I755" s="230">
        <f t="shared" si="192"/>
        <v>948.73</v>
      </c>
      <c r="J755" s="230">
        <f t="shared" si="192"/>
        <v>938.85</v>
      </c>
      <c r="K755" s="230">
        <f t="shared" si="192"/>
        <v>932.87</v>
      </c>
      <c r="L755" s="230">
        <f t="shared" si="192"/>
        <v>933.73</v>
      </c>
      <c r="M755" s="230">
        <f t="shared" si="192"/>
        <v>933.23</v>
      </c>
      <c r="N755" s="230">
        <f t="shared" si="192"/>
        <v>954.77</v>
      </c>
      <c r="O755" s="230">
        <f t="shared" si="192"/>
        <v>940.83</v>
      </c>
      <c r="P755" s="230">
        <f t="shared" si="192"/>
        <v>945.01</v>
      </c>
      <c r="Q755" s="230">
        <f t="shared" si="192"/>
        <v>955.58</v>
      </c>
      <c r="R755" s="230">
        <f t="shared" si="192"/>
        <v>957.56</v>
      </c>
      <c r="S755" s="230">
        <f t="shared" si="192"/>
        <v>969.23</v>
      </c>
      <c r="T755" s="230">
        <f t="shared" si="192"/>
        <v>953.88</v>
      </c>
      <c r="U755" s="230">
        <f t="shared" si="192"/>
        <v>954.24</v>
      </c>
      <c r="V755" s="230">
        <f t="shared" si="192"/>
        <v>942.49</v>
      </c>
      <c r="W755" s="230">
        <f t="shared" si="192"/>
        <v>944.33</v>
      </c>
      <c r="X755" s="230">
        <f t="shared" si="192"/>
        <v>944.12</v>
      </c>
      <c r="Y755" s="230">
        <f t="shared" si="192"/>
        <v>945.18</v>
      </c>
    </row>
    <row r="756" spans="1:25" s="241" customFormat="1" ht="18.75" hidden="1" customHeight="1" outlineLevel="1" x14ac:dyDescent="0.2">
      <c r="A756" s="244" t="s">
        <v>10</v>
      </c>
      <c r="B756" s="233"/>
      <c r="C756" s="234"/>
      <c r="D756" s="234"/>
      <c r="E756" s="234"/>
      <c r="F756" s="234"/>
      <c r="G756" s="234"/>
      <c r="H756" s="234"/>
      <c r="I756" s="234"/>
      <c r="J756" s="234"/>
      <c r="K756" s="234"/>
      <c r="L756" s="234"/>
      <c r="M756" s="234"/>
      <c r="N756" s="234"/>
      <c r="O756" s="234"/>
      <c r="P756" s="234"/>
      <c r="Q756" s="234"/>
      <c r="R756" s="234"/>
      <c r="S756" s="234"/>
      <c r="T756" s="234"/>
      <c r="U756" s="234"/>
      <c r="V756" s="234"/>
      <c r="W756" s="234"/>
      <c r="X756" s="234"/>
      <c r="Y756" s="235"/>
    </row>
    <row r="757" spans="1:25" s="241" customFormat="1" ht="18.75" hidden="1" customHeight="1" outlineLevel="1" thickBot="1" x14ac:dyDescent="0.25">
      <c r="A757" s="247" t="s">
        <v>11</v>
      </c>
      <c r="B757" s="237">
        <v>2.496</v>
      </c>
      <c r="C757" s="238">
        <v>2.496</v>
      </c>
      <c r="D757" s="238">
        <v>2.496</v>
      </c>
      <c r="E757" s="238">
        <v>2.496</v>
      </c>
      <c r="F757" s="238">
        <v>2.496</v>
      </c>
      <c r="G757" s="238">
        <v>2.496</v>
      </c>
      <c r="H757" s="238">
        <v>2.496</v>
      </c>
      <c r="I757" s="238">
        <v>2.496</v>
      </c>
      <c r="J757" s="238">
        <v>2.496</v>
      </c>
      <c r="K757" s="238">
        <v>2.496</v>
      </c>
      <c r="L757" s="238">
        <v>2.496</v>
      </c>
      <c r="M757" s="238">
        <v>2.496</v>
      </c>
      <c r="N757" s="238">
        <v>2.496</v>
      </c>
      <c r="O757" s="238">
        <v>2.496</v>
      </c>
      <c r="P757" s="238">
        <v>2.496</v>
      </c>
      <c r="Q757" s="238">
        <v>2.496</v>
      </c>
      <c r="R757" s="238">
        <v>2.496</v>
      </c>
      <c r="S757" s="238">
        <v>2.496</v>
      </c>
      <c r="T757" s="238">
        <v>2.496</v>
      </c>
      <c r="U757" s="238">
        <v>2.496</v>
      </c>
      <c r="V757" s="238">
        <v>2.496</v>
      </c>
      <c r="W757" s="238">
        <v>2.496</v>
      </c>
      <c r="X757" s="238">
        <v>2.496</v>
      </c>
      <c r="Y757" s="239">
        <v>2.496</v>
      </c>
    </row>
    <row r="758" spans="1:25" s="228" customFormat="1" ht="18.75" customHeight="1" collapsed="1" thickBot="1" x14ac:dyDescent="0.25">
      <c r="A758" s="242">
        <v>20</v>
      </c>
      <c r="B758" s="221">
        <f t="shared" ref="B758:Y758" si="193">SUM(B759:B761)</f>
        <v>926.55599999999993</v>
      </c>
      <c r="C758" s="222">
        <f t="shared" si="193"/>
        <v>924.75599999999997</v>
      </c>
      <c r="D758" s="222">
        <f t="shared" si="193"/>
        <v>931.10599999999999</v>
      </c>
      <c r="E758" s="223">
        <f t="shared" si="193"/>
        <v>941.93600000000004</v>
      </c>
      <c r="F758" s="223">
        <f t="shared" si="193"/>
        <v>927.51599999999996</v>
      </c>
      <c r="G758" s="223">
        <f t="shared" si="193"/>
        <v>933.31600000000003</v>
      </c>
      <c r="H758" s="223">
        <f t="shared" si="193"/>
        <v>938.73599999999999</v>
      </c>
      <c r="I758" s="223">
        <f t="shared" si="193"/>
        <v>932.60599999999999</v>
      </c>
      <c r="J758" s="223">
        <f t="shared" si="193"/>
        <v>1241.7760000000001</v>
      </c>
      <c r="K758" s="224">
        <f t="shared" si="193"/>
        <v>918.81600000000003</v>
      </c>
      <c r="L758" s="223">
        <f t="shared" si="193"/>
        <v>1223.5060000000001</v>
      </c>
      <c r="M758" s="225">
        <f t="shared" si="193"/>
        <v>922.54599999999994</v>
      </c>
      <c r="N758" s="224">
        <f t="shared" si="193"/>
        <v>930.04599999999994</v>
      </c>
      <c r="O758" s="223">
        <f t="shared" si="193"/>
        <v>925.92599999999993</v>
      </c>
      <c r="P758" s="225">
        <f t="shared" si="193"/>
        <v>926.346</v>
      </c>
      <c r="Q758" s="226">
        <f t="shared" si="193"/>
        <v>937.91599999999994</v>
      </c>
      <c r="R758" s="223">
        <f t="shared" si="193"/>
        <v>936.03599999999994</v>
      </c>
      <c r="S758" s="226">
        <f t="shared" si="193"/>
        <v>938.14599999999996</v>
      </c>
      <c r="T758" s="223">
        <f t="shared" si="193"/>
        <v>927.30599999999993</v>
      </c>
      <c r="U758" s="222">
        <f t="shared" si="193"/>
        <v>920.04599999999994</v>
      </c>
      <c r="V758" s="222">
        <f t="shared" si="193"/>
        <v>915.87599999999998</v>
      </c>
      <c r="W758" s="222">
        <f t="shared" si="193"/>
        <v>919.25599999999997</v>
      </c>
      <c r="X758" s="222">
        <f t="shared" si="193"/>
        <v>916.10599999999999</v>
      </c>
      <c r="Y758" s="227">
        <f t="shared" si="193"/>
        <v>914.096</v>
      </c>
    </row>
    <row r="759" spans="1:25" s="241" customFormat="1" ht="18.75" hidden="1" customHeight="1" outlineLevel="1" x14ac:dyDescent="0.2">
      <c r="A759" s="229" t="s">
        <v>8</v>
      </c>
      <c r="B759" s="230">
        <f>B617</f>
        <v>924.06</v>
      </c>
      <c r="C759" s="230">
        <f t="shared" ref="C759:Y759" si="194">C617</f>
        <v>922.26</v>
      </c>
      <c r="D759" s="230">
        <f t="shared" si="194"/>
        <v>928.61</v>
      </c>
      <c r="E759" s="230">
        <f t="shared" si="194"/>
        <v>939.44</v>
      </c>
      <c r="F759" s="230">
        <f t="shared" si="194"/>
        <v>925.02</v>
      </c>
      <c r="G759" s="230">
        <f t="shared" si="194"/>
        <v>930.82</v>
      </c>
      <c r="H759" s="230">
        <f t="shared" si="194"/>
        <v>936.24</v>
      </c>
      <c r="I759" s="230">
        <f t="shared" si="194"/>
        <v>930.11</v>
      </c>
      <c r="J759" s="230">
        <f t="shared" si="194"/>
        <v>1239.28</v>
      </c>
      <c r="K759" s="230">
        <f t="shared" si="194"/>
        <v>916.32</v>
      </c>
      <c r="L759" s="230">
        <f t="shared" si="194"/>
        <v>1221.01</v>
      </c>
      <c r="M759" s="230">
        <f t="shared" si="194"/>
        <v>920.05</v>
      </c>
      <c r="N759" s="230">
        <f t="shared" si="194"/>
        <v>927.55</v>
      </c>
      <c r="O759" s="230">
        <f t="shared" si="194"/>
        <v>923.43</v>
      </c>
      <c r="P759" s="230">
        <f t="shared" si="194"/>
        <v>923.85</v>
      </c>
      <c r="Q759" s="230">
        <f t="shared" si="194"/>
        <v>935.42</v>
      </c>
      <c r="R759" s="230">
        <f t="shared" si="194"/>
        <v>933.54</v>
      </c>
      <c r="S759" s="230">
        <f t="shared" si="194"/>
        <v>935.65</v>
      </c>
      <c r="T759" s="230">
        <f t="shared" si="194"/>
        <v>924.81</v>
      </c>
      <c r="U759" s="230">
        <f t="shared" si="194"/>
        <v>917.55</v>
      </c>
      <c r="V759" s="230">
        <f t="shared" si="194"/>
        <v>913.38</v>
      </c>
      <c r="W759" s="230">
        <f t="shared" si="194"/>
        <v>916.76</v>
      </c>
      <c r="X759" s="230">
        <f t="shared" si="194"/>
        <v>913.61</v>
      </c>
      <c r="Y759" s="230">
        <f t="shared" si="194"/>
        <v>911.6</v>
      </c>
    </row>
    <row r="760" spans="1:25" s="241" customFormat="1" ht="18.75" hidden="1" customHeight="1" outlineLevel="1" x14ac:dyDescent="0.2">
      <c r="A760" s="246" t="s">
        <v>10</v>
      </c>
      <c r="B760" s="233"/>
      <c r="C760" s="234"/>
      <c r="D760" s="234"/>
      <c r="E760" s="234"/>
      <c r="F760" s="234"/>
      <c r="G760" s="234"/>
      <c r="H760" s="234"/>
      <c r="I760" s="234"/>
      <c r="J760" s="234"/>
      <c r="K760" s="234"/>
      <c r="L760" s="234"/>
      <c r="M760" s="234"/>
      <c r="N760" s="234"/>
      <c r="O760" s="234"/>
      <c r="P760" s="234"/>
      <c r="Q760" s="234"/>
      <c r="R760" s="234"/>
      <c r="S760" s="234"/>
      <c r="T760" s="234"/>
      <c r="U760" s="234"/>
      <c r="V760" s="234"/>
      <c r="W760" s="234"/>
      <c r="X760" s="234"/>
      <c r="Y760" s="235"/>
    </row>
    <row r="761" spans="1:25" s="241" customFormat="1" ht="18.75" hidden="1" customHeight="1" outlineLevel="1" thickBot="1" x14ac:dyDescent="0.25">
      <c r="A761" s="247" t="s">
        <v>11</v>
      </c>
      <c r="B761" s="237">
        <v>2.496</v>
      </c>
      <c r="C761" s="238">
        <v>2.496</v>
      </c>
      <c r="D761" s="238">
        <v>2.496</v>
      </c>
      <c r="E761" s="238">
        <v>2.496</v>
      </c>
      <c r="F761" s="238">
        <v>2.496</v>
      </c>
      <c r="G761" s="238">
        <v>2.496</v>
      </c>
      <c r="H761" s="238">
        <v>2.496</v>
      </c>
      <c r="I761" s="238">
        <v>2.496</v>
      </c>
      <c r="J761" s="238">
        <v>2.496</v>
      </c>
      <c r="K761" s="238">
        <v>2.496</v>
      </c>
      <c r="L761" s="238">
        <v>2.496</v>
      </c>
      <c r="M761" s="238">
        <v>2.496</v>
      </c>
      <c r="N761" s="238">
        <v>2.496</v>
      </c>
      <c r="O761" s="238">
        <v>2.496</v>
      </c>
      <c r="P761" s="238">
        <v>2.496</v>
      </c>
      <c r="Q761" s="238">
        <v>2.496</v>
      </c>
      <c r="R761" s="238">
        <v>2.496</v>
      </c>
      <c r="S761" s="238">
        <v>2.496</v>
      </c>
      <c r="T761" s="238">
        <v>2.496</v>
      </c>
      <c r="U761" s="238">
        <v>2.496</v>
      </c>
      <c r="V761" s="238">
        <v>2.496</v>
      </c>
      <c r="W761" s="238">
        <v>2.496</v>
      </c>
      <c r="X761" s="238">
        <v>2.496</v>
      </c>
      <c r="Y761" s="239">
        <v>2.496</v>
      </c>
    </row>
    <row r="762" spans="1:25" s="228" customFormat="1" ht="18.75" customHeight="1" collapsed="1" thickBot="1" x14ac:dyDescent="0.25">
      <c r="A762" s="250">
        <v>21</v>
      </c>
      <c r="B762" s="221">
        <f t="shared" ref="B762:Y762" si="195">SUM(B763:B765)</f>
        <v>1060.4060000000002</v>
      </c>
      <c r="C762" s="222">
        <f t="shared" si="195"/>
        <v>1035.606</v>
      </c>
      <c r="D762" s="222">
        <f t="shared" si="195"/>
        <v>1054.7060000000001</v>
      </c>
      <c r="E762" s="223">
        <f t="shared" si="195"/>
        <v>1059.7660000000001</v>
      </c>
      <c r="F762" s="223">
        <f t="shared" si="195"/>
        <v>1038.8760000000002</v>
      </c>
      <c r="G762" s="223">
        <f t="shared" si="195"/>
        <v>1049.116</v>
      </c>
      <c r="H762" s="223">
        <f t="shared" si="195"/>
        <v>1048.5060000000001</v>
      </c>
      <c r="I762" s="223">
        <f t="shared" si="195"/>
        <v>1048.6760000000002</v>
      </c>
      <c r="J762" s="223">
        <f t="shared" si="195"/>
        <v>1045.106</v>
      </c>
      <c r="K762" s="224">
        <f t="shared" si="195"/>
        <v>1042.106</v>
      </c>
      <c r="L762" s="223">
        <f t="shared" si="195"/>
        <v>1045.0260000000001</v>
      </c>
      <c r="M762" s="225">
        <f t="shared" si="195"/>
        <v>1040.6560000000002</v>
      </c>
      <c r="N762" s="224">
        <f t="shared" si="195"/>
        <v>1063.4460000000001</v>
      </c>
      <c r="O762" s="223">
        <f t="shared" si="195"/>
        <v>1045.2860000000001</v>
      </c>
      <c r="P762" s="225">
        <f t="shared" si="195"/>
        <v>1060.9860000000001</v>
      </c>
      <c r="Q762" s="226">
        <f t="shared" si="195"/>
        <v>1061.0160000000001</v>
      </c>
      <c r="R762" s="223">
        <f t="shared" si="195"/>
        <v>1068.836</v>
      </c>
      <c r="S762" s="226">
        <f t="shared" si="195"/>
        <v>1068.336</v>
      </c>
      <c r="T762" s="223">
        <f t="shared" si="195"/>
        <v>1064.1560000000002</v>
      </c>
      <c r="U762" s="222">
        <f t="shared" si="195"/>
        <v>1077.356</v>
      </c>
      <c r="V762" s="222">
        <f t="shared" si="195"/>
        <v>1066.6960000000001</v>
      </c>
      <c r="W762" s="222">
        <f t="shared" si="195"/>
        <v>1073.9960000000001</v>
      </c>
      <c r="X762" s="222">
        <f t="shared" si="195"/>
        <v>1062.4760000000001</v>
      </c>
      <c r="Y762" s="227">
        <f t="shared" si="195"/>
        <v>1065.616</v>
      </c>
    </row>
    <row r="763" spans="1:25" s="241" customFormat="1" ht="18.75" hidden="1" customHeight="1" outlineLevel="1" x14ac:dyDescent="0.2">
      <c r="A763" s="229" t="s">
        <v>8</v>
      </c>
      <c r="B763" s="230">
        <f>B622</f>
        <v>1057.9100000000001</v>
      </c>
      <c r="C763" s="230">
        <f t="shared" ref="C763:Y763" si="196">C622</f>
        <v>1033.1099999999999</v>
      </c>
      <c r="D763" s="230">
        <f t="shared" si="196"/>
        <v>1052.21</v>
      </c>
      <c r="E763" s="230">
        <f t="shared" si="196"/>
        <v>1057.27</v>
      </c>
      <c r="F763" s="230">
        <f t="shared" si="196"/>
        <v>1036.3800000000001</v>
      </c>
      <c r="G763" s="230">
        <f t="shared" si="196"/>
        <v>1046.6199999999999</v>
      </c>
      <c r="H763" s="230">
        <f t="shared" si="196"/>
        <v>1046.01</v>
      </c>
      <c r="I763" s="230">
        <f t="shared" si="196"/>
        <v>1046.18</v>
      </c>
      <c r="J763" s="230">
        <f t="shared" si="196"/>
        <v>1042.6099999999999</v>
      </c>
      <c r="K763" s="230">
        <f t="shared" si="196"/>
        <v>1039.6099999999999</v>
      </c>
      <c r="L763" s="230">
        <f t="shared" si="196"/>
        <v>1042.53</v>
      </c>
      <c r="M763" s="230">
        <f t="shared" si="196"/>
        <v>1038.1600000000001</v>
      </c>
      <c r="N763" s="230">
        <f t="shared" si="196"/>
        <v>1060.95</v>
      </c>
      <c r="O763" s="230">
        <f t="shared" si="196"/>
        <v>1042.79</v>
      </c>
      <c r="P763" s="230">
        <f t="shared" si="196"/>
        <v>1058.49</v>
      </c>
      <c r="Q763" s="230">
        <f t="shared" si="196"/>
        <v>1058.52</v>
      </c>
      <c r="R763" s="230">
        <f t="shared" si="196"/>
        <v>1066.3399999999999</v>
      </c>
      <c r="S763" s="230">
        <f t="shared" si="196"/>
        <v>1065.8399999999999</v>
      </c>
      <c r="T763" s="230">
        <f t="shared" si="196"/>
        <v>1061.6600000000001</v>
      </c>
      <c r="U763" s="230">
        <f t="shared" si="196"/>
        <v>1074.8599999999999</v>
      </c>
      <c r="V763" s="230">
        <f t="shared" si="196"/>
        <v>1064.2</v>
      </c>
      <c r="W763" s="230">
        <f t="shared" si="196"/>
        <v>1071.5</v>
      </c>
      <c r="X763" s="230">
        <f t="shared" si="196"/>
        <v>1059.98</v>
      </c>
      <c r="Y763" s="230">
        <f t="shared" si="196"/>
        <v>1063.1199999999999</v>
      </c>
    </row>
    <row r="764" spans="1:25" s="241" customFormat="1" ht="18.75" hidden="1" customHeight="1" outlineLevel="1" x14ac:dyDescent="0.2">
      <c r="A764" s="246" t="s">
        <v>10</v>
      </c>
      <c r="B764" s="233"/>
      <c r="C764" s="234"/>
      <c r="D764" s="234"/>
      <c r="E764" s="234"/>
      <c r="F764" s="234"/>
      <c r="G764" s="234"/>
      <c r="H764" s="234"/>
      <c r="I764" s="234"/>
      <c r="J764" s="234"/>
      <c r="K764" s="234"/>
      <c r="L764" s="234"/>
      <c r="M764" s="234"/>
      <c r="N764" s="234"/>
      <c r="O764" s="234"/>
      <c r="P764" s="234"/>
      <c r="Q764" s="234"/>
      <c r="R764" s="234"/>
      <c r="S764" s="234"/>
      <c r="T764" s="234"/>
      <c r="U764" s="234"/>
      <c r="V764" s="234"/>
      <c r="W764" s="234"/>
      <c r="X764" s="234"/>
      <c r="Y764" s="235"/>
    </row>
    <row r="765" spans="1:25" s="241" customFormat="1" ht="18.75" hidden="1" customHeight="1" outlineLevel="1" thickBot="1" x14ac:dyDescent="0.25">
      <c r="A765" s="247" t="s">
        <v>11</v>
      </c>
      <c r="B765" s="237">
        <v>2.496</v>
      </c>
      <c r="C765" s="238">
        <v>2.496</v>
      </c>
      <c r="D765" s="238">
        <v>2.496</v>
      </c>
      <c r="E765" s="238">
        <v>2.496</v>
      </c>
      <c r="F765" s="238">
        <v>2.496</v>
      </c>
      <c r="G765" s="238">
        <v>2.496</v>
      </c>
      <c r="H765" s="238">
        <v>2.496</v>
      </c>
      <c r="I765" s="238">
        <v>2.496</v>
      </c>
      <c r="J765" s="238">
        <v>2.496</v>
      </c>
      <c r="K765" s="238">
        <v>2.496</v>
      </c>
      <c r="L765" s="238">
        <v>2.496</v>
      </c>
      <c r="M765" s="238">
        <v>2.496</v>
      </c>
      <c r="N765" s="238">
        <v>2.496</v>
      </c>
      <c r="O765" s="238">
        <v>2.496</v>
      </c>
      <c r="P765" s="238">
        <v>2.496</v>
      </c>
      <c r="Q765" s="238">
        <v>2.496</v>
      </c>
      <c r="R765" s="238">
        <v>2.496</v>
      </c>
      <c r="S765" s="238">
        <v>2.496</v>
      </c>
      <c r="T765" s="238">
        <v>2.496</v>
      </c>
      <c r="U765" s="238">
        <v>2.496</v>
      </c>
      <c r="V765" s="238">
        <v>2.496</v>
      </c>
      <c r="W765" s="238">
        <v>2.496</v>
      </c>
      <c r="X765" s="238">
        <v>2.496</v>
      </c>
      <c r="Y765" s="239">
        <v>2.496</v>
      </c>
    </row>
    <row r="766" spans="1:25" s="228" customFormat="1" ht="18.75" customHeight="1" collapsed="1" thickBot="1" x14ac:dyDescent="0.25">
      <c r="A766" s="242">
        <v>22</v>
      </c>
      <c r="B766" s="221">
        <f t="shared" ref="B766:Y766" si="197">SUM(B767:B769)</f>
        <v>1079.836</v>
      </c>
      <c r="C766" s="222">
        <f t="shared" si="197"/>
        <v>1085.596</v>
      </c>
      <c r="D766" s="222">
        <f t="shared" si="197"/>
        <v>1074.7760000000001</v>
      </c>
      <c r="E766" s="223">
        <f t="shared" si="197"/>
        <v>1084.7060000000001</v>
      </c>
      <c r="F766" s="223">
        <f t="shared" si="197"/>
        <v>1072.9960000000001</v>
      </c>
      <c r="G766" s="223">
        <f t="shared" si="197"/>
        <v>1080.836</v>
      </c>
      <c r="H766" s="223">
        <f t="shared" si="197"/>
        <v>1060.066</v>
      </c>
      <c r="I766" s="223">
        <f t="shared" si="197"/>
        <v>1301.9760000000001</v>
      </c>
      <c r="J766" s="223">
        <f t="shared" si="197"/>
        <v>1281.086</v>
      </c>
      <c r="K766" s="224">
        <f t="shared" si="197"/>
        <v>1256.4060000000002</v>
      </c>
      <c r="L766" s="223">
        <f t="shared" si="197"/>
        <v>1254.9060000000002</v>
      </c>
      <c r="M766" s="225">
        <f t="shared" si="197"/>
        <v>1062.546</v>
      </c>
      <c r="N766" s="224">
        <f t="shared" si="197"/>
        <v>1068.0160000000001</v>
      </c>
      <c r="O766" s="223">
        <f t="shared" si="197"/>
        <v>1073.816</v>
      </c>
      <c r="P766" s="225">
        <f t="shared" si="197"/>
        <v>1066.096</v>
      </c>
      <c r="Q766" s="226">
        <f t="shared" si="197"/>
        <v>1081.6960000000001</v>
      </c>
      <c r="R766" s="223">
        <f t="shared" si="197"/>
        <v>1078.6660000000002</v>
      </c>
      <c r="S766" s="226">
        <f t="shared" si="197"/>
        <v>1078.9060000000002</v>
      </c>
      <c r="T766" s="223">
        <f t="shared" si="197"/>
        <v>1077.046</v>
      </c>
      <c r="U766" s="222">
        <f t="shared" si="197"/>
        <v>1076.066</v>
      </c>
      <c r="V766" s="222">
        <f t="shared" si="197"/>
        <v>1067.2060000000001</v>
      </c>
      <c r="W766" s="222">
        <f t="shared" si="197"/>
        <v>1147.7360000000001</v>
      </c>
      <c r="X766" s="222">
        <f t="shared" si="197"/>
        <v>1152.4160000000002</v>
      </c>
      <c r="Y766" s="227">
        <f t="shared" si="197"/>
        <v>1070.576</v>
      </c>
    </row>
    <row r="767" spans="1:25" s="241" customFormat="1" ht="18.75" hidden="1" customHeight="1" outlineLevel="1" x14ac:dyDescent="0.2">
      <c r="A767" s="249" t="s">
        <v>8</v>
      </c>
      <c r="B767" s="230">
        <f>B627</f>
        <v>1077.3399999999999</v>
      </c>
      <c r="C767" s="230">
        <f t="shared" ref="C767:Y767" si="198">C627</f>
        <v>1083.0999999999999</v>
      </c>
      <c r="D767" s="230">
        <f t="shared" si="198"/>
        <v>1072.28</v>
      </c>
      <c r="E767" s="230">
        <f t="shared" si="198"/>
        <v>1082.21</v>
      </c>
      <c r="F767" s="230">
        <f t="shared" si="198"/>
        <v>1070.5</v>
      </c>
      <c r="G767" s="230">
        <f t="shared" si="198"/>
        <v>1078.3399999999999</v>
      </c>
      <c r="H767" s="230">
        <f t="shared" si="198"/>
        <v>1057.57</v>
      </c>
      <c r="I767" s="230">
        <f t="shared" si="198"/>
        <v>1299.48</v>
      </c>
      <c r="J767" s="230">
        <f t="shared" si="198"/>
        <v>1278.5899999999999</v>
      </c>
      <c r="K767" s="230">
        <f t="shared" si="198"/>
        <v>1253.9100000000001</v>
      </c>
      <c r="L767" s="230">
        <f t="shared" si="198"/>
        <v>1252.4100000000001</v>
      </c>
      <c r="M767" s="230">
        <f t="shared" si="198"/>
        <v>1060.05</v>
      </c>
      <c r="N767" s="230">
        <f t="shared" si="198"/>
        <v>1065.52</v>
      </c>
      <c r="O767" s="230">
        <f t="shared" si="198"/>
        <v>1071.32</v>
      </c>
      <c r="P767" s="230">
        <f t="shared" si="198"/>
        <v>1063.5999999999999</v>
      </c>
      <c r="Q767" s="230">
        <f t="shared" si="198"/>
        <v>1079.2</v>
      </c>
      <c r="R767" s="230">
        <f t="shared" si="198"/>
        <v>1076.17</v>
      </c>
      <c r="S767" s="230">
        <f t="shared" si="198"/>
        <v>1076.4100000000001</v>
      </c>
      <c r="T767" s="230">
        <f t="shared" si="198"/>
        <v>1074.55</v>
      </c>
      <c r="U767" s="230">
        <f t="shared" si="198"/>
        <v>1073.57</v>
      </c>
      <c r="V767" s="230">
        <f t="shared" si="198"/>
        <v>1064.71</v>
      </c>
      <c r="W767" s="230">
        <f t="shared" si="198"/>
        <v>1145.24</v>
      </c>
      <c r="X767" s="230">
        <f t="shared" si="198"/>
        <v>1149.92</v>
      </c>
      <c r="Y767" s="230">
        <f t="shared" si="198"/>
        <v>1068.08</v>
      </c>
    </row>
    <row r="768" spans="1:25" s="241" customFormat="1" ht="18.75" hidden="1" customHeight="1" outlineLevel="1" x14ac:dyDescent="0.2">
      <c r="A768" s="244" t="s">
        <v>10</v>
      </c>
      <c r="B768" s="233"/>
      <c r="C768" s="234"/>
      <c r="D768" s="234"/>
      <c r="E768" s="234"/>
      <c r="F768" s="234"/>
      <c r="G768" s="234"/>
      <c r="H768" s="234"/>
      <c r="I768" s="234"/>
      <c r="J768" s="234"/>
      <c r="K768" s="234"/>
      <c r="L768" s="234"/>
      <c r="M768" s="234"/>
      <c r="N768" s="234"/>
      <c r="O768" s="234"/>
      <c r="P768" s="234"/>
      <c r="Q768" s="234"/>
      <c r="R768" s="234"/>
      <c r="S768" s="234"/>
      <c r="T768" s="234"/>
      <c r="U768" s="234"/>
      <c r="V768" s="234"/>
      <c r="W768" s="234"/>
      <c r="X768" s="234"/>
      <c r="Y768" s="235"/>
    </row>
    <row r="769" spans="1:27" s="241" customFormat="1" ht="18.75" hidden="1" customHeight="1" outlineLevel="1" thickBot="1" x14ac:dyDescent="0.25">
      <c r="A769" s="247" t="s">
        <v>11</v>
      </c>
      <c r="B769" s="237">
        <v>2.496</v>
      </c>
      <c r="C769" s="238">
        <v>2.496</v>
      </c>
      <c r="D769" s="238">
        <v>2.496</v>
      </c>
      <c r="E769" s="238">
        <v>2.496</v>
      </c>
      <c r="F769" s="238">
        <v>2.496</v>
      </c>
      <c r="G769" s="238">
        <v>2.496</v>
      </c>
      <c r="H769" s="238">
        <v>2.496</v>
      </c>
      <c r="I769" s="238">
        <v>2.496</v>
      </c>
      <c r="J769" s="238">
        <v>2.496</v>
      </c>
      <c r="K769" s="238">
        <v>2.496</v>
      </c>
      <c r="L769" s="238">
        <v>2.496</v>
      </c>
      <c r="M769" s="238">
        <v>2.496</v>
      </c>
      <c r="N769" s="238">
        <v>2.496</v>
      </c>
      <c r="O769" s="238">
        <v>2.496</v>
      </c>
      <c r="P769" s="238">
        <v>2.496</v>
      </c>
      <c r="Q769" s="238">
        <v>2.496</v>
      </c>
      <c r="R769" s="238">
        <v>2.496</v>
      </c>
      <c r="S769" s="238">
        <v>2.496</v>
      </c>
      <c r="T769" s="238">
        <v>2.496</v>
      </c>
      <c r="U769" s="238">
        <v>2.496</v>
      </c>
      <c r="V769" s="238">
        <v>2.496</v>
      </c>
      <c r="W769" s="238">
        <v>2.496</v>
      </c>
      <c r="X769" s="238">
        <v>2.496</v>
      </c>
      <c r="Y769" s="239">
        <v>2.496</v>
      </c>
    </row>
    <row r="770" spans="1:27" s="228" customFormat="1" ht="18.75" customHeight="1" collapsed="1" thickBot="1" x14ac:dyDescent="0.25">
      <c r="A770" s="250">
        <v>23</v>
      </c>
      <c r="B770" s="221">
        <f t="shared" ref="B770:Y770" si="199">SUM(B771:B773)</f>
        <v>938.25599999999997</v>
      </c>
      <c r="C770" s="222">
        <f t="shared" si="199"/>
        <v>933.90599999999995</v>
      </c>
      <c r="D770" s="222">
        <f t="shared" si="199"/>
        <v>924.10599999999999</v>
      </c>
      <c r="E770" s="223">
        <f t="shared" si="199"/>
        <v>936.36599999999999</v>
      </c>
      <c r="F770" s="223">
        <f t="shared" si="199"/>
        <v>929.14599999999996</v>
      </c>
      <c r="G770" s="223">
        <f t="shared" si="199"/>
        <v>1083.4060000000002</v>
      </c>
      <c r="H770" s="223">
        <f t="shared" si="199"/>
        <v>940.31600000000003</v>
      </c>
      <c r="I770" s="223">
        <f t="shared" si="199"/>
        <v>934.73599999999999</v>
      </c>
      <c r="J770" s="223">
        <f t="shared" si="199"/>
        <v>926.21600000000001</v>
      </c>
      <c r="K770" s="224">
        <f t="shared" si="199"/>
        <v>924.36599999999999</v>
      </c>
      <c r="L770" s="223">
        <f t="shared" si="199"/>
        <v>920.12599999999998</v>
      </c>
      <c r="M770" s="225">
        <f t="shared" si="199"/>
        <v>924.39599999999996</v>
      </c>
      <c r="N770" s="224">
        <f t="shared" si="199"/>
        <v>930.85599999999999</v>
      </c>
      <c r="O770" s="223">
        <f t="shared" si="199"/>
        <v>930.19600000000003</v>
      </c>
      <c r="P770" s="225">
        <f t="shared" si="199"/>
        <v>929.85599999999999</v>
      </c>
      <c r="Q770" s="226">
        <f t="shared" si="199"/>
        <v>943.00599999999997</v>
      </c>
      <c r="R770" s="223">
        <f t="shared" si="199"/>
        <v>945.20600000000002</v>
      </c>
      <c r="S770" s="226">
        <f t="shared" si="199"/>
        <v>949.18600000000004</v>
      </c>
      <c r="T770" s="223">
        <f t="shared" si="199"/>
        <v>935.33600000000001</v>
      </c>
      <c r="U770" s="222">
        <f t="shared" si="199"/>
        <v>922.27599999999995</v>
      </c>
      <c r="V770" s="222">
        <f t="shared" si="199"/>
        <v>923.96600000000001</v>
      </c>
      <c r="W770" s="222">
        <f t="shared" si="199"/>
        <v>921.39599999999996</v>
      </c>
      <c r="X770" s="222">
        <f t="shared" si="199"/>
        <v>919.346</v>
      </c>
      <c r="Y770" s="227">
        <f t="shared" si="199"/>
        <v>919.77599999999995</v>
      </c>
    </row>
    <row r="771" spans="1:27" s="241" customFormat="1" ht="18.75" hidden="1" customHeight="1" outlineLevel="1" x14ac:dyDescent="0.2">
      <c r="A771" s="249" t="s">
        <v>8</v>
      </c>
      <c r="B771" s="230">
        <f>B632</f>
        <v>935.76</v>
      </c>
      <c r="C771" s="230">
        <f t="shared" ref="C771:Y771" si="200">C632</f>
        <v>931.41</v>
      </c>
      <c r="D771" s="230">
        <f t="shared" si="200"/>
        <v>921.61</v>
      </c>
      <c r="E771" s="230">
        <f t="shared" si="200"/>
        <v>933.87</v>
      </c>
      <c r="F771" s="230">
        <f t="shared" si="200"/>
        <v>926.65</v>
      </c>
      <c r="G771" s="230">
        <f t="shared" si="200"/>
        <v>1080.9100000000001</v>
      </c>
      <c r="H771" s="230">
        <f t="shared" si="200"/>
        <v>937.82</v>
      </c>
      <c r="I771" s="230">
        <f t="shared" si="200"/>
        <v>932.24</v>
      </c>
      <c r="J771" s="230">
        <f t="shared" si="200"/>
        <v>923.72</v>
      </c>
      <c r="K771" s="230">
        <f t="shared" si="200"/>
        <v>921.87</v>
      </c>
      <c r="L771" s="230">
        <f t="shared" si="200"/>
        <v>917.63</v>
      </c>
      <c r="M771" s="230">
        <f t="shared" si="200"/>
        <v>921.9</v>
      </c>
      <c r="N771" s="230">
        <f t="shared" si="200"/>
        <v>928.36</v>
      </c>
      <c r="O771" s="230">
        <f t="shared" si="200"/>
        <v>927.7</v>
      </c>
      <c r="P771" s="230">
        <f t="shared" si="200"/>
        <v>927.36</v>
      </c>
      <c r="Q771" s="230">
        <f t="shared" si="200"/>
        <v>940.51</v>
      </c>
      <c r="R771" s="230">
        <f t="shared" si="200"/>
        <v>942.71</v>
      </c>
      <c r="S771" s="230">
        <f t="shared" si="200"/>
        <v>946.69</v>
      </c>
      <c r="T771" s="230">
        <f t="shared" si="200"/>
        <v>932.84</v>
      </c>
      <c r="U771" s="230">
        <f t="shared" si="200"/>
        <v>919.78</v>
      </c>
      <c r="V771" s="230">
        <f t="shared" si="200"/>
        <v>921.47</v>
      </c>
      <c r="W771" s="230">
        <f t="shared" si="200"/>
        <v>918.9</v>
      </c>
      <c r="X771" s="230">
        <f t="shared" si="200"/>
        <v>916.85</v>
      </c>
      <c r="Y771" s="230">
        <f t="shared" si="200"/>
        <v>917.28</v>
      </c>
    </row>
    <row r="772" spans="1:27" s="241" customFormat="1" ht="18.75" hidden="1" customHeight="1" outlineLevel="1" x14ac:dyDescent="0.2">
      <c r="A772" s="244" t="s">
        <v>10</v>
      </c>
      <c r="B772" s="233"/>
      <c r="C772" s="234"/>
      <c r="D772" s="234"/>
      <c r="E772" s="234"/>
      <c r="F772" s="234"/>
      <c r="G772" s="234"/>
      <c r="H772" s="234"/>
      <c r="I772" s="234"/>
      <c r="J772" s="234"/>
      <c r="K772" s="234"/>
      <c r="L772" s="234"/>
      <c r="M772" s="234"/>
      <c r="N772" s="234"/>
      <c r="O772" s="234"/>
      <c r="P772" s="234"/>
      <c r="Q772" s="234"/>
      <c r="R772" s="234"/>
      <c r="S772" s="234"/>
      <c r="T772" s="234"/>
      <c r="U772" s="234"/>
      <c r="V772" s="234"/>
      <c r="W772" s="234"/>
      <c r="X772" s="234"/>
      <c r="Y772" s="235"/>
    </row>
    <row r="773" spans="1:27" s="241" customFormat="1" ht="18.75" hidden="1" customHeight="1" outlineLevel="1" thickBot="1" x14ac:dyDescent="0.25">
      <c r="A773" s="247" t="s">
        <v>11</v>
      </c>
      <c r="B773" s="237">
        <v>2.496</v>
      </c>
      <c r="C773" s="238">
        <v>2.496</v>
      </c>
      <c r="D773" s="238">
        <v>2.496</v>
      </c>
      <c r="E773" s="238">
        <v>2.496</v>
      </c>
      <c r="F773" s="238">
        <v>2.496</v>
      </c>
      <c r="G773" s="238">
        <v>2.496</v>
      </c>
      <c r="H773" s="238">
        <v>2.496</v>
      </c>
      <c r="I773" s="238">
        <v>2.496</v>
      </c>
      <c r="J773" s="238">
        <v>2.496</v>
      </c>
      <c r="K773" s="238">
        <v>2.496</v>
      </c>
      <c r="L773" s="238">
        <v>2.496</v>
      </c>
      <c r="M773" s="238">
        <v>2.496</v>
      </c>
      <c r="N773" s="238">
        <v>2.496</v>
      </c>
      <c r="O773" s="238">
        <v>2.496</v>
      </c>
      <c r="P773" s="238">
        <v>2.496</v>
      </c>
      <c r="Q773" s="238">
        <v>2.496</v>
      </c>
      <c r="R773" s="238">
        <v>2.496</v>
      </c>
      <c r="S773" s="238">
        <v>2.496</v>
      </c>
      <c r="T773" s="238">
        <v>2.496</v>
      </c>
      <c r="U773" s="238">
        <v>2.496</v>
      </c>
      <c r="V773" s="238">
        <v>2.496</v>
      </c>
      <c r="W773" s="238">
        <v>2.496</v>
      </c>
      <c r="X773" s="238">
        <v>2.496</v>
      </c>
      <c r="Y773" s="239">
        <v>2.496</v>
      </c>
    </row>
    <row r="774" spans="1:27" s="228" customFormat="1" ht="18.75" customHeight="1" collapsed="1" thickBot="1" x14ac:dyDescent="0.25">
      <c r="A774" s="251">
        <v>24</v>
      </c>
      <c r="B774" s="221">
        <f t="shared" ref="B774:Y774" si="201">SUM(B775:B777)</f>
        <v>915.99599999999998</v>
      </c>
      <c r="C774" s="222">
        <f t="shared" si="201"/>
        <v>910.51599999999996</v>
      </c>
      <c r="D774" s="222">
        <f t="shared" si="201"/>
        <v>910.51599999999996</v>
      </c>
      <c r="E774" s="223">
        <f t="shared" si="201"/>
        <v>917.52599999999995</v>
      </c>
      <c r="F774" s="223">
        <f t="shared" si="201"/>
        <v>914.87599999999998</v>
      </c>
      <c r="G774" s="223">
        <f t="shared" si="201"/>
        <v>915.54599999999994</v>
      </c>
      <c r="H774" s="223">
        <f t="shared" si="201"/>
        <v>914.42599999999993</v>
      </c>
      <c r="I774" s="223">
        <f t="shared" si="201"/>
        <v>910.42599999999993</v>
      </c>
      <c r="J774" s="223">
        <f t="shared" si="201"/>
        <v>906.85599999999999</v>
      </c>
      <c r="K774" s="224">
        <f t="shared" si="201"/>
        <v>899.67599999999993</v>
      </c>
      <c r="L774" s="223">
        <f t="shared" si="201"/>
        <v>901.80599999999993</v>
      </c>
      <c r="M774" s="225">
        <f t="shared" si="201"/>
        <v>902.62599999999998</v>
      </c>
      <c r="N774" s="224">
        <f t="shared" si="201"/>
        <v>912.56600000000003</v>
      </c>
      <c r="O774" s="223">
        <f t="shared" si="201"/>
        <v>912.846</v>
      </c>
      <c r="P774" s="225">
        <f t="shared" si="201"/>
        <v>923.63599999999997</v>
      </c>
      <c r="Q774" s="226">
        <f t="shared" si="201"/>
        <v>920.93600000000004</v>
      </c>
      <c r="R774" s="223">
        <f t="shared" si="201"/>
        <v>929.60599999999999</v>
      </c>
      <c r="S774" s="226">
        <f t="shared" si="201"/>
        <v>916.64599999999996</v>
      </c>
      <c r="T774" s="223">
        <f t="shared" si="201"/>
        <v>921.29599999999994</v>
      </c>
      <c r="U774" s="222">
        <f t="shared" si="201"/>
        <v>923.11599999999999</v>
      </c>
      <c r="V774" s="222">
        <f t="shared" si="201"/>
        <v>920.49599999999998</v>
      </c>
      <c r="W774" s="222">
        <f t="shared" si="201"/>
        <v>914.71600000000001</v>
      </c>
      <c r="X774" s="222">
        <f t="shared" si="201"/>
        <v>912.476</v>
      </c>
      <c r="Y774" s="227">
        <f t="shared" si="201"/>
        <v>907.73599999999999</v>
      </c>
      <c r="AA774" s="241"/>
    </row>
    <row r="775" spans="1:27" s="241" customFormat="1" ht="18.75" hidden="1" customHeight="1" outlineLevel="1" x14ac:dyDescent="0.2">
      <c r="A775" s="249" t="s">
        <v>8</v>
      </c>
      <c r="B775" s="230">
        <f>B637</f>
        <v>913.5</v>
      </c>
      <c r="C775" s="230">
        <f t="shared" ref="C775:Y775" si="202">C637</f>
        <v>908.02</v>
      </c>
      <c r="D775" s="230">
        <f t="shared" si="202"/>
        <v>908.02</v>
      </c>
      <c r="E775" s="230">
        <f t="shared" si="202"/>
        <v>915.03</v>
      </c>
      <c r="F775" s="230">
        <f t="shared" si="202"/>
        <v>912.38</v>
      </c>
      <c r="G775" s="230">
        <f t="shared" si="202"/>
        <v>913.05</v>
      </c>
      <c r="H775" s="230">
        <f t="shared" si="202"/>
        <v>911.93</v>
      </c>
      <c r="I775" s="230">
        <f t="shared" si="202"/>
        <v>907.93</v>
      </c>
      <c r="J775" s="230">
        <f t="shared" si="202"/>
        <v>904.36</v>
      </c>
      <c r="K775" s="230">
        <f t="shared" si="202"/>
        <v>897.18</v>
      </c>
      <c r="L775" s="230">
        <f t="shared" si="202"/>
        <v>899.31</v>
      </c>
      <c r="M775" s="230">
        <f t="shared" si="202"/>
        <v>900.13</v>
      </c>
      <c r="N775" s="230">
        <f t="shared" si="202"/>
        <v>910.07</v>
      </c>
      <c r="O775" s="230">
        <f t="shared" si="202"/>
        <v>910.35</v>
      </c>
      <c r="P775" s="230">
        <f t="shared" si="202"/>
        <v>921.14</v>
      </c>
      <c r="Q775" s="230">
        <f t="shared" si="202"/>
        <v>918.44</v>
      </c>
      <c r="R775" s="230">
        <f t="shared" si="202"/>
        <v>927.11</v>
      </c>
      <c r="S775" s="230">
        <f t="shared" si="202"/>
        <v>914.15</v>
      </c>
      <c r="T775" s="230">
        <f t="shared" si="202"/>
        <v>918.8</v>
      </c>
      <c r="U775" s="230">
        <f t="shared" si="202"/>
        <v>920.62</v>
      </c>
      <c r="V775" s="230">
        <f t="shared" si="202"/>
        <v>918</v>
      </c>
      <c r="W775" s="230">
        <f t="shared" si="202"/>
        <v>912.22</v>
      </c>
      <c r="X775" s="230">
        <f t="shared" si="202"/>
        <v>909.98</v>
      </c>
      <c r="Y775" s="230">
        <f t="shared" si="202"/>
        <v>905.24</v>
      </c>
      <c r="AA775" s="228"/>
    </row>
    <row r="776" spans="1:27" s="241" customFormat="1" ht="18.75" hidden="1" customHeight="1" outlineLevel="1" x14ac:dyDescent="0.2">
      <c r="A776" s="244" t="s">
        <v>10</v>
      </c>
      <c r="B776" s="233"/>
      <c r="C776" s="234"/>
      <c r="D776" s="234"/>
      <c r="E776" s="234"/>
      <c r="F776" s="234"/>
      <c r="G776" s="234"/>
      <c r="H776" s="234"/>
      <c r="I776" s="234"/>
      <c r="J776" s="234"/>
      <c r="K776" s="234"/>
      <c r="L776" s="234"/>
      <c r="M776" s="234"/>
      <c r="N776" s="234"/>
      <c r="O776" s="234"/>
      <c r="P776" s="234"/>
      <c r="Q776" s="234"/>
      <c r="R776" s="234"/>
      <c r="S776" s="234"/>
      <c r="T776" s="234"/>
      <c r="U776" s="234"/>
      <c r="V776" s="234"/>
      <c r="W776" s="234"/>
      <c r="X776" s="234"/>
      <c r="Y776" s="235"/>
    </row>
    <row r="777" spans="1:27" s="241" customFormat="1" ht="18.75" hidden="1" customHeight="1" outlineLevel="1" thickBot="1" x14ac:dyDescent="0.25">
      <c r="A777" s="247" t="s">
        <v>11</v>
      </c>
      <c r="B777" s="237">
        <v>2.496</v>
      </c>
      <c r="C777" s="238">
        <v>2.496</v>
      </c>
      <c r="D777" s="238">
        <v>2.496</v>
      </c>
      <c r="E777" s="238">
        <v>2.496</v>
      </c>
      <c r="F777" s="238">
        <v>2.496</v>
      </c>
      <c r="G777" s="238">
        <v>2.496</v>
      </c>
      <c r="H777" s="238">
        <v>2.496</v>
      </c>
      <c r="I777" s="238">
        <v>2.496</v>
      </c>
      <c r="J777" s="238">
        <v>2.496</v>
      </c>
      <c r="K777" s="238">
        <v>2.496</v>
      </c>
      <c r="L777" s="238">
        <v>2.496</v>
      </c>
      <c r="M777" s="238">
        <v>2.496</v>
      </c>
      <c r="N777" s="238">
        <v>2.496</v>
      </c>
      <c r="O777" s="238">
        <v>2.496</v>
      </c>
      <c r="P777" s="238">
        <v>2.496</v>
      </c>
      <c r="Q777" s="238">
        <v>2.496</v>
      </c>
      <c r="R777" s="238">
        <v>2.496</v>
      </c>
      <c r="S777" s="238">
        <v>2.496</v>
      </c>
      <c r="T777" s="238">
        <v>2.496</v>
      </c>
      <c r="U777" s="238">
        <v>2.496</v>
      </c>
      <c r="V777" s="238">
        <v>2.496</v>
      </c>
      <c r="W777" s="238">
        <v>2.496</v>
      </c>
      <c r="X777" s="238">
        <v>2.496</v>
      </c>
      <c r="Y777" s="239">
        <v>2.496</v>
      </c>
    </row>
    <row r="778" spans="1:27" s="228" customFormat="1" ht="18.75" customHeight="1" collapsed="1" thickBot="1" x14ac:dyDescent="0.25">
      <c r="A778" s="242">
        <v>25</v>
      </c>
      <c r="B778" s="221">
        <f t="shared" ref="B778:Y778" si="203">SUM(B779:B781)</f>
        <v>925.14599999999996</v>
      </c>
      <c r="C778" s="222">
        <f t="shared" si="203"/>
        <v>934.40599999999995</v>
      </c>
      <c r="D778" s="222">
        <f t="shared" si="203"/>
        <v>923.74599999999998</v>
      </c>
      <c r="E778" s="223">
        <f t="shared" si="203"/>
        <v>966.42599999999993</v>
      </c>
      <c r="F778" s="223">
        <f t="shared" si="203"/>
        <v>955.13599999999997</v>
      </c>
      <c r="G778" s="223">
        <f t="shared" si="203"/>
        <v>959.55599999999993</v>
      </c>
      <c r="H778" s="223">
        <f t="shared" si="203"/>
        <v>943.46600000000001</v>
      </c>
      <c r="I778" s="223">
        <f t="shared" si="203"/>
        <v>925.35599999999999</v>
      </c>
      <c r="J778" s="223">
        <f t="shared" si="203"/>
        <v>935.976</v>
      </c>
      <c r="K778" s="224">
        <f t="shared" si="203"/>
        <v>936.846</v>
      </c>
      <c r="L778" s="223">
        <f t="shared" si="203"/>
        <v>972.476</v>
      </c>
      <c r="M778" s="225">
        <f t="shared" si="203"/>
        <v>933.43600000000004</v>
      </c>
      <c r="N778" s="224">
        <f t="shared" si="203"/>
        <v>935.76599999999996</v>
      </c>
      <c r="O778" s="223">
        <f t="shared" si="203"/>
        <v>929.05599999999993</v>
      </c>
      <c r="P778" s="225">
        <f t="shared" si="203"/>
        <v>935.91599999999994</v>
      </c>
      <c r="Q778" s="226">
        <f t="shared" si="203"/>
        <v>959.68600000000004</v>
      </c>
      <c r="R778" s="223">
        <f t="shared" si="203"/>
        <v>965.50599999999997</v>
      </c>
      <c r="S778" s="226">
        <f t="shared" si="203"/>
        <v>1075.9160000000002</v>
      </c>
      <c r="T778" s="223">
        <f t="shared" si="203"/>
        <v>951.03599999999994</v>
      </c>
      <c r="U778" s="222">
        <f t="shared" si="203"/>
        <v>942.42599999999993</v>
      </c>
      <c r="V778" s="222">
        <f t="shared" si="203"/>
        <v>939.54599999999994</v>
      </c>
      <c r="W778" s="222">
        <f t="shared" si="203"/>
        <v>941.71600000000001</v>
      </c>
      <c r="X778" s="222">
        <f t="shared" si="203"/>
        <v>923.81600000000003</v>
      </c>
      <c r="Y778" s="227">
        <f t="shared" si="203"/>
        <v>913.21600000000001</v>
      </c>
      <c r="AA778" s="241"/>
    </row>
    <row r="779" spans="1:27" s="241" customFormat="1" ht="18.75" hidden="1" customHeight="1" outlineLevel="1" x14ac:dyDescent="0.2">
      <c r="A779" s="249" t="s">
        <v>8</v>
      </c>
      <c r="B779" s="230">
        <f>B642</f>
        <v>922.65</v>
      </c>
      <c r="C779" s="230">
        <f t="shared" ref="C779:Y779" si="204">C642</f>
        <v>931.91</v>
      </c>
      <c r="D779" s="230">
        <f t="shared" si="204"/>
        <v>921.25</v>
      </c>
      <c r="E779" s="230">
        <f t="shared" si="204"/>
        <v>963.93</v>
      </c>
      <c r="F779" s="230">
        <f t="shared" si="204"/>
        <v>952.64</v>
      </c>
      <c r="G779" s="230">
        <f t="shared" si="204"/>
        <v>957.06</v>
      </c>
      <c r="H779" s="230">
        <f t="shared" si="204"/>
        <v>940.97</v>
      </c>
      <c r="I779" s="230">
        <f t="shared" si="204"/>
        <v>922.86</v>
      </c>
      <c r="J779" s="230">
        <f t="shared" si="204"/>
        <v>933.48</v>
      </c>
      <c r="K779" s="230">
        <f t="shared" si="204"/>
        <v>934.35</v>
      </c>
      <c r="L779" s="230">
        <f t="shared" si="204"/>
        <v>969.98</v>
      </c>
      <c r="M779" s="230">
        <f t="shared" si="204"/>
        <v>930.94</v>
      </c>
      <c r="N779" s="230">
        <f t="shared" si="204"/>
        <v>933.27</v>
      </c>
      <c r="O779" s="230">
        <f t="shared" si="204"/>
        <v>926.56</v>
      </c>
      <c r="P779" s="230">
        <f t="shared" si="204"/>
        <v>933.42</v>
      </c>
      <c r="Q779" s="230">
        <f t="shared" si="204"/>
        <v>957.19</v>
      </c>
      <c r="R779" s="230">
        <f t="shared" si="204"/>
        <v>963.01</v>
      </c>
      <c r="S779" s="230">
        <f t="shared" si="204"/>
        <v>1073.42</v>
      </c>
      <c r="T779" s="230">
        <f t="shared" si="204"/>
        <v>948.54</v>
      </c>
      <c r="U779" s="230">
        <f t="shared" si="204"/>
        <v>939.93</v>
      </c>
      <c r="V779" s="230">
        <f t="shared" si="204"/>
        <v>937.05</v>
      </c>
      <c r="W779" s="230">
        <f t="shared" si="204"/>
        <v>939.22</v>
      </c>
      <c r="X779" s="230">
        <f t="shared" si="204"/>
        <v>921.32</v>
      </c>
      <c r="Y779" s="230">
        <f t="shared" si="204"/>
        <v>910.72</v>
      </c>
      <c r="AA779" s="228"/>
    </row>
    <row r="780" spans="1:27" s="241" customFormat="1" ht="18.75" hidden="1" customHeight="1" outlineLevel="1" x14ac:dyDescent="0.2">
      <c r="A780" s="244" t="s">
        <v>10</v>
      </c>
      <c r="B780" s="233"/>
      <c r="C780" s="234"/>
      <c r="D780" s="234"/>
      <c r="E780" s="234"/>
      <c r="F780" s="234"/>
      <c r="G780" s="234"/>
      <c r="H780" s="234"/>
      <c r="I780" s="234"/>
      <c r="J780" s="234"/>
      <c r="K780" s="234"/>
      <c r="L780" s="234"/>
      <c r="M780" s="234"/>
      <c r="N780" s="234"/>
      <c r="O780" s="234"/>
      <c r="P780" s="234"/>
      <c r="Q780" s="234"/>
      <c r="R780" s="234"/>
      <c r="S780" s="234"/>
      <c r="T780" s="234"/>
      <c r="U780" s="234"/>
      <c r="V780" s="234"/>
      <c r="W780" s="234"/>
      <c r="X780" s="234"/>
      <c r="Y780" s="235"/>
    </row>
    <row r="781" spans="1:27" s="241" customFormat="1" ht="18.75" hidden="1" customHeight="1" outlineLevel="1" thickBot="1" x14ac:dyDescent="0.25">
      <c r="A781" s="247" t="s">
        <v>11</v>
      </c>
      <c r="B781" s="237">
        <v>2.496</v>
      </c>
      <c r="C781" s="238">
        <v>2.496</v>
      </c>
      <c r="D781" s="238">
        <v>2.496</v>
      </c>
      <c r="E781" s="238">
        <v>2.496</v>
      </c>
      <c r="F781" s="238">
        <v>2.496</v>
      </c>
      <c r="G781" s="238">
        <v>2.496</v>
      </c>
      <c r="H781" s="238">
        <v>2.496</v>
      </c>
      <c r="I781" s="238">
        <v>2.496</v>
      </c>
      <c r="J781" s="238">
        <v>2.496</v>
      </c>
      <c r="K781" s="238">
        <v>2.496</v>
      </c>
      <c r="L781" s="238">
        <v>2.496</v>
      </c>
      <c r="M781" s="238">
        <v>2.496</v>
      </c>
      <c r="N781" s="238">
        <v>2.496</v>
      </c>
      <c r="O781" s="238">
        <v>2.496</v>
      </c>
      <c r="P781" s="238">
        <v>2.496</v>
      </c>
      <c r="Q781" s="238">
        <v>2.496</v>
      </c>
      <c r="R781" s="238">
        <v>2.496</v>
      </c>
      <c r="S781" s="238">
        <v>2.496</v>
      </c>
      <c r="T781" s="238">
        <v>2.496</v>
      </c>
      <c r="U781" s="238">
        <v>2.496</v>
      </c>
      <c r="V781" s="238">
        <v>2.496</v>
      </c>
      <c r="W781" s="238">
        <v>2.496</v>
      </c>
      <c r="X781" s="238">
        <v>2.496</v>
      </c>
      <c r="Y781" s="239">
        <v>2.496</v>
      </c>
    </row>
    <row r="782" spans="1:27" s="228" customFormat="1" ht="18.75" customHeight="1" collapsed="1" thickBot="1" x14ac:dyDescent="0.25">
      <c r="A782" s="248">
        <v>26</v>
      </c>
      <c r="B782" s="221">
        <f t="shared" ref="B782:Y782" si="205">SUM(B783:B785)</f>
        <v>960.40599999999995</v>
      </c>
      <c r="C782" s="222">
        <f t="shared" si="205"/>
        <v>951.03599999999994</v>
      </c>
      <c r="D782" s="222">
        <f t="shared" si="205"/>
        <v>965.48599999999999</v>
      </c>
      <c r="E782" s="223">
        <f t="shared" si="205"/>
        <v>981.36599999999999</v>
      </c>
      <c r="F782" s="223">
        <f t="shared" si="205"/>
        <v>971.096</v>
      </c>
      <c r="G782" s="223">
        <f t="shared" si="205"/>
        <v>1216.8960000000002</v>
      </c>
      <c r="H782" s="223">
        <f t="shared" si="205"/>
        <v>965.58600000000001</v>
      </c>
      <c r="I782" s="223">
        <f t="shared" si="205"/>
        <v>963.61599999999999</v>
      </c>
      <c r="J782" s="223">
        <f t="shared" si="205"/>
        <v>963.36599999999999</v>
      </c>
      <c r="K782" s="224">
        <f t="shared" si="205"/>
        <v>956.50599999999997</v>
      </c>
      <c r="L782" s="223">
        <f t="shared" si="205"/>
        <v>957.98599999999999</v>
      </c>
      <c r="M782" s="225">
        <f t="shared" si="205"/>
        <v>963.24599999999998</v>
      </c>
      <c r="N782" s="224">
        <f t="shared" si="205"/>
        <v>980.63599999999997</v>
      </c>
      <c r="O782" s="223">
        <f t="shared" si="205"/>
        <v>951.04599999999994</v>
      </c>
      <c r="P782" s="225">
        <f t="shared" si="205"/>
        <v>981.29599999999994</v>
      </c>
      <c r="Q782" s="226">
        <f t="shared" si="205"/>
        <v>986.13599999999997</v>
      </c>
      <c r="R782" s="223">
        <f t="shared" si="205"/>
        <v>984.39599999999996</v>
      </c>
      <c r="S782" s="226">
        <f t="shared" si="205"/>
        <v>1100.816</v>
      </c>
      <c r="T782" s="223">
        <f t="shared" si="205"/>
        <v>955.38599999999997</v>
      </c>
      <c r="U782" s="222">
        <f t="shared" si="205"/>
        <v>956.36599999999999</v>
      </c>
      <c r="V782" s="222">
        <f t="shared" si="205"/>
        <v>957.87599999999998</v>
      </c>
      <c r="W782" s="222">
        <f t="shared" si="205"/>
        <v>958.32600000000002</v>
      </c>
      <c r="X782" s="222">
        <f t="shared" si="205"/>
        <v>954.43600000000004</v>
      </c>
      <c r="Y782" s="227">
        <f t="shared" si="205"/>
        <v>940.83600000000001</v>
      </c>
      <c r="AA782" s="241"/>
    </row>
    <row r="783" spans="1:27" s="241" customFormat="1" ht="18.75" hidden="1" customHeight="1" outlineLevel="1" x14ac:dyDescent="0.2">
      <c r="A783" s="243" t="s">
        <v>8</v>
      </c>
      <c r="B783" s="230">
        <f>B647</f>
        <v>957.91</v>
      </c>
      <c r="C783" s="230">
        <f t="shared" ref="C783:Y783" si="206">C647</f>
        <v>948.54</v>
      </c>
      <c r="D783" s="230">
        <f t="shared" si="206"/>
        <v>962.99</v>
      </c>
      <c r="E783" s="230">
        <f t="shared" si="206"/>
        <v>978.87</v>
      </c>
      <c r="F783" s="230">
        <f t="shared" si="206"/>
        <v>968.6</v>
      </c>
      <c r="G783" s="230">
        <f t="shared" si="206"/>
        <v>1214.4000000000001</v>
      </c>
      <c r="H783" s="230">
        <f t="shared" si="206"/>
        <v>963.09</v>
      </c>
      <c r="I783" s="230">
        <f t="shared" si="206"/>
        <v>961.12</v>
      </c>
      <c r="J783" s="230">
        <f t="shared" si="206"/>
        <v>960.87</v>
      </c>
      <c r="K783" s="230">
        <f t="shared" si="206"/>
        <v>954.01</v>
      </c>
      <c r="L783" s="230">
        <f t="shared" si="206"/>
        <v>955.49</v>
      </c>
      <c r="M783" s="230">
        <f t="shared" si="206"/>
        <v>960.75</v>
      </c>
      <c r="N783" s="230">
        <f t="shared" si="206"/>
        <v>978.14</v>
      </c>
      <c r="O783" s="230">
        <f t="shared" si="206"/>
        <v>948.55</v>
      </c>
      <c r="P783" s="230">
        <f t="shared" si="206"/>
        <v>978.8</v>
      </c>
      <c r="Q783" s="230">
        <f t="shared" si="206"/>
        <v>983.64</v>
      </c>
      <c r="R783" s="230">
        <f t="shared" si="206"/>
        <v>981.9</v>
      </c>
      <c r="S783" s="230">
        <f t="shared" si="206"/>
        <v>1098.32</v>
      </c>
      <c r="T783" s="230">
        <f t="shared" si="206"/>
        <v>952.89</v>
      </c>
      <c r="U783" s="230">
        <f t="shared" si="206"/>
        <v>953.87</v>
      </c>
      <c r="V783" s="230">
        <f t="shared" si="206"/>
        <v>955.38</v>
      </c>
      <c r="W783" s="230">
        <f t="shared" si="206"/>
        <v>955.83</v>
      </c>
      <c r="X783" s="230">
        <f t="shared" si="206"/>
        <v>951.94</v>
      </c>
      <c r="Y783" s="230">
        <f t="shared" si="206"/>
        <v>938.34</v>
      </c>
      <c r="AA783" s="228"/>
    </row>
    <row r="784" spans="1:27" s="241" customFormat="1" ht="18.75" hidden="1" customHeight="1" outlineLevel="1" x14ac:dyDescent="0.2">
      <c r="A784" s="244" t="s">
        <v>10</v>
      </c>
      <c r="B784" s="233"/>
      <c r="C784" s="234"/>
      <c r="D784" s="234"/>
      <c r="E784" s="234"/>
      <c r="F784" s="234"/>
      <c r="G784" s="234"/>
      <c r="H784" s="234"/>
      <c r="I784" s="234"/>
      <c r="J784" s="234"/>
      <c r="K784" s="234"/>
      <c r="L784" s="234"/>
      <c r="M784" s="234"/>
      <c r="N784" s="234"/>
      <c r="O784" s="234"/>
      <c r="P784" s="234"/>
      <c r="Q784" s="234"/>
      <c r="R784" s="234"/>
      <c r="S784" s="234"/>
      <c r="T784" s="234"/>
      <c r="U784" s="234"/>
      <c r="V784" s="234"/>
      <c r="W784" s="234"/>
      <c r="X784" s="234"/>
      <c r="Y784" s="235"/>
    </row>
    <row r="785" spans="1:27" s="241" customFormat="1" ht="18.75" hidden="1" customHeight="1" outlineLevel="1" thickBot="1" x14ac:dyDescent="0.25">
      <c r="A785" s="236" t="s">
        <v>11</v>
      </c>
      <c r="B785" s="237">
        <v>2.496</v>
      </c>
      <c r="C785" s="238">
        <v>2.496</v>
      </c>
      <c r="D785" s="238">
        <v>2.496</v>
      </c>
      <c r="E785" s="238">
        <v>2.496</v>
      </c>
      <c r="F785" s="238">
        <v>2.496</v>
      </c>
      <c r="G785" s="238">
        <v>2.496</v>
      </c>
      <c r="H785" s="238">
        <v>2.496</v>
      </c>
      <c r="I785" s="238">
        <v>2.496</v>
      </c>
      <c r="J785" s="238">
        <v>2.496</v>
      </c>
      <c r="K785" s="238">
        <v>2.496</v>
      </c>
      <c r="L785" s="238">
        <v>2.496</v>
      </c>
      <c r="M785" s="238">
        <v>2.496</v>
      </c>
      <c r="N785" s="238">
        <v>2.496</v>
      </c>
      <c r="O785" s="238">
        <v>2.496</v>
      </c>
      <c r="P785" s="238">
        <v>2.496</v>
      </c>
      <c r="Q785" s="238">
        <v>2.496</v>
      </c>
      <c r="R785" s="238">
        <v>2.496</v>
      </c>
      <c r="S785" s="238">
        <v>2.496</v>
      </c>
      <c r="T785" s="238">
        <v>2.496</v>
      </c>
      <c r="U785" s="238">
        <v>2.496</v>
      </c>
      <c r="V785" s="238">
        <v>2.496</v>
      </c>
      <c r="W785" s="238">
        <v>2.496</v>
      </c>
      <c r="X785" s="238">
        <v>2.496</v>
      </c>
      <c r="Y785" s="239">
        <v>2.496</v>
      </c>
    </row>
    <row r="786" spans="1:27" s="228" customFormat="1" ht="18.75" customHeight="1" collapsed="1" thickBot="1" x14ac:dyDescent="0.25">
      <c r="A786" s="240">
        <v>27</v>
      </c>
      <c r="B786" s="221">
        <f t="shared" ref="B786:Y786" si="207">SUM(B787:B789)</f>
        <v>955.05599999999993</v>
      </c>
      <c r="C786" s="222">
        <f t="shared" si="207"/>
        <v>966.45600000000002</v>
      </c>
      <c r="D786" s="222">
        <f t="shared" si="207"/>
        <v>985.08600000000001</v>
      </c>
      <c r="E786" s="223">
        <f t="shared" si="207"/>
        <v>986.14599999999996</v>
      </c>
      <c r="F786" s="223">
        <f t="shared" si="207"/>
        <v>983.41599999999994</v>
      </c>
      <c r="G786" s="223">
        <f t="shared" si="207"/>
        <v>781.76599999999996</v>
      </c>
      <c r="H786" s="223">
        <f t="shared" si="207"/>
        <v>969.20600000000002</v>
      </c>
      <c r="I786" s="223">
        <f t="shared" si="207"/>
        <v>959.67599999999993</v>
      </c>
      <c r="J786" s="223">
        <f t="shared" si="207"/>
        <v>960.90599999999995</v>
      </c>
      <c r="K786" s="224">
        <f t="shared" si="207"/>
        <v>961.21600000000001</v>
      </c>
      <c r="L786" s="223">
        <f t="shared" si="207"/>
        <v>960.42599999999993</v>
      </c>
      <c r="M786" s="225">
        <f t="shared" si="207"/>
        <v>939.03599999999994</v>
      </c>
      <c r="N786" s="224">
        <f t="shared" si="207"/>
        <v>957.78599999999994</v>
      </c>
      <c r="O786" s="223">
        <f t="shared" si="207"/>
        <v>961.78599999999994</v>
      </c>
      <c r="P786" s="225">
        <f t="shared" si="207"/>
        <v>973.37599999999998</v>
      </c>
      <c r="Q786" s="226">
        <f t="shared" si="207"/>
        <v>974.17599999999993</v>
      </c>
      <c r="R786" s="223">
        <f t="shared" si="207"/>
        <v>975.226</v>
      </c>
      <c r="S786" s="226">
        <f t="shared" si="207"/>
        <v>965.29599999999994</v>
      </c>
      <c r="T786" s="223">
        <f t="shared" si="207"/>
        <v>972.57600000000002</v>
      </c>
      <c r="U786" s="222">
        <f t="shared" si="207"/>
        <v>941.64599999999996</v>
      </c>
      <c r="V786" s="222">
        <f t="shared" si="207"/>
        <v>952.38599999999997</v>
      </c>
      <c r="W786" s="222">
        <f t="shared" si="207"/>
        <v>950.31600000000003</v>
      </c>
      <c r="X786" s="222">
        <f t="shared" si="207"/>
        <v>953.85599999999999</v>
      </c>
      <c r="Y786" s="227">
        <f t="shared" si="207"/>
        <v>954.11599999999999</v>
      </c>
      <c r="AA786" s="241"/>
    </row>
    <row r="787" spans="1:27" s="241" customFormat="1" ht="18.75" hidden="1" customHeight="1" outlineLevel="1" x14ac:dyDescent="0.2">
      <c r="A787" s="243" t="s">
        <v>8</v>
      </c>
      <c r="B787" s="230">
        <f>B652</f>
        <v>952.56</v>
      </c>
      <c r="C787" s="230">
        <f t="shared" ref="C787:Y787" si="208">C652</f>
        <v>963.96</v>
      </c>
      <c r="D787" s="230">
        <f t="shared" si="208"/>
        <v>982.59</v>
      </c>
      <c r="E787" s="230">
        <f t="shared" si="208"/>
        <v>983.65</v>
      </c>
      <c r="F787" s="230">
        <f t="shared" si="208"/>
        <v>980.92</v>
      </c>
      <c r="G787" s="230">
        <f t="shared" si="208"/>
        <v>779.27</v>
      </c>
      <c r="H787" s="230">
        <f t="shared" si="208"/>
        <v>966.71</v>
      </c>
      <c r="I787" s="230">
        <f t="shared" si="208"/>
        <v>957.18</v>
      </c>
      <c r="J787" s="230">
        <f t="shared" si="208"/>
        <v>958.41</v>
      </c>
      <c r="K787" s="230">
        <f t="shared" si="208"/>
        <v>958.72</v>
      </c>
      <c r="L787" s="230">
        <f t="shared" si="208"/>
        <v>957.93</v>
      </c>
      <c r="M787" s="230">
        <f t="shared" si="208"/>
        <v>936.54</v>
      </c>
      <c r="N787" s="230">
        <f t="shared" si="208"/>
        <v>955.29</v>
      </c>
      <c r="O787" s="230">
        <f t="shared" si="208"/>
        <v>959.29</v>
      </c>
      <c r="P787" s="230">
        <f t="shared" si="208"/>
        <v>970.88</v>
      </c>
      <c r="Q787" s="230">
        <f t="shared" si="208"/>
        <v>971.68</v>
      </c>
      <c r="R787" s="230">
        <f t="shared" si="208"/>
        <v>972.73</v>
      </c>
      <c r="S787" s="230">
        <f t="shared" si="208"/>
        <v>962.8</v>
      </c>
      <c r="T787" s="230">
        <f t="shared" si="208"/>
        <v>970.08</v>
      </c>
      <c r="U787" s="230">
        <f t="shared" si="208"/>
        <v>939.15</v>
      </c>
      <c r="V787" s="230">
        <f t="shared" si="208"/>
        <v>949.89</v>
      </c>
      <c r="W787" s="230">
        <f t="shared" si="208"/>
        <v>947.82</v>
      </c>
      <c r="X787" s="230">
        <f t="shared" si="208"/>
        <v>951.36</v>
      </c>
      <c r="Y787" s="230">
        <f t="shared" si="208"/>
        <v>951.62</v>
      </c>
      <c r="AA787" s="228"/>
    </row>
    <row r="788" spans="1:27" s="241" customFormat="1" ht="18.75" hidden="1" customHeight="1" outlineLevel="1" x14ac:dyDescent="0.2">
      <c r="A788" s="244" t="s">
        <v>10</v>
      </c>
      <c r="B788" s="233"/>
      <c r="C788" s="234"/>
      <c r="D788" s="234"/>
      <c r="E788" s="234"/>
      <c r="F788" s="234"/>
      <c r="G788" s="234"/>
      <c r="H788" s="234"/>
      <c r="I788" s="234"/>
      <c r="J788" s="234"/>
      <c r="K788" s="234"/>
      <c r="L788" s="234"/>
      <c r="M788" s="234"/>
      <c r="N788" s="234"/>
      <c r="O788" s="234"/>
      <c r="P788" s="234"/>
      <c r="Q788" s="234"/>
      <c r="R788" s="234"/>
      <c r="S788" s="234"/>
      <c r="T788" s="234"/>
      <c r="U788" s="234"/>
      <c r="V788" s="234"/>
      <c r="W788" s="234"/>
      <c r="X788" s="234"/>
      <c r="Y788" s="235"/>
    </row>
    <row r="789" spans="1:27" s="241" customFormat="1" ht="18.75" hidden="1" customHeight="1" outlineLevel="1" thickBot="1" x14ac:dyDescent="0.25">
      <c r="A789" s="236" t="s">
        <v>11</v>
      </c>
      <c r="B789" s="237">
        <v>2.496</v>
      </c>
      <c r="C789" s="238">
        <v>2.496</v>
      </c>
      <c r="D789" s="238">
        <v>2.496</v>
      </c>
      <c r="E789" s="238">
        <v>2.496</v>
      </c>
      <c r="F789" s="238">
        <v>2.496</v>
      </c>
      <c r="G789" s="238">
        <v>2.496</v>
      </c>
      <c r="H789" s="238">
        <v>2.496</v>
      </c>
      <c r="I789" s="238">
        <v>2.496</v>
      </c>
      <c r="J789" s="238">
        <v>2.496</v>
      </c>
      <c r="K789" s="238">
        <v>2.496</v>
      </c>
      <c r="L789" s="238">
        <v>2.496</v>
      </c>
      <c r="M789" s="238">
        <v>2.496</v>
      </c>
      <c r="N789" s="238">
        <v>2.496</v>
      </c>
      <c r="O789" s="238">
        <v>2.496</v>
      </c>
      <c r="P789" s="238">
        <v>2.496</v>
      </c>
      <c r="Q789" s="238">
        <v>2.496</v>
      </c>
      <c r="R789" s="238">
        <v>2.496</v>
      </c>
      <c r="S789" s="238">
        <v>2.496</v>
      </c>
      <c r="T789" s="238">
        <v>2.496</v>
      </c>
      <c r="U789" s="238">
        <v>2.496</v>
      </c>
      <c r="V789" s="238">
        <v>2.496</v>
      </c>
      <c r="W789" s="238">
        <v>2.496</v>
      </c>
      <c r="X789" s="238">
        <v>2.496</v>
      </c>
      <c r="Y789" s="239">
        <v>2.496</v>
      </c>
    </row>
    <row r="790" spans="1:27" s="228" customFormat="1" ht="18.75" customHeight="1" collapsed="1" thickBot="1" x14ac:dyDescent="0.25">
      <c r="A790" s="251">
        <v>28</v>
      </c>
      <c r="B790" s="221">
        <f t="shared" ref="B790:Y790" si="209">SUM(B791:B793)</f>
        <v>900.56600000000003</v>
      </c>
      <c r="C790" s="222">
        <f t="shared" si="209"/>
        <v>907.92599999999993</v>
      </c>
      <c r="D790" s="222">
        <f t="shared" si="209"/>
        <v>909.43600000000004</v>
      </c>
      <c r="E790" s="223">
        <f t="shared" si="209"/>
        <v>917.26599999999996</v>
      </c>
      <c r="F790" s="223">
        <f t="shared" si="209"/>
        <v>905.846</v>
      </c>
      <c r="G790" s="223">
        <f t="shared" si="209"/>
        <v>907.55599999999993</v>
      </c>
      <c r="H790" s="223">
        <f t="shared" si="209"/>
        <v>906.92599999999993</v>
      </c>
      <c r="I790" s="223">
        <f t="shared" si="209"/>
        <v>881.46600000000001</v>
      </c>
      <c r="J790" s="223">
        <f t="shared" si="209"/>
        <v>867.37599999999998</v>
      </c>
      <c r="K790" s="224">
        <f t="shared" si="209"/>
        <v>877.95600000000002</v>
      </c>
      <c r="L790" s="223">
        <f t="shared" si="209"/>
        <v>871.55599999999993</v>
      </c>
      <c r="M790" s="225">
        <f t="shared" si="209"/>
        <v>883.89599999999996</v>
      </c>
      <c r="N790" s="224">
        <f t="shared" si="209"/>
        <v>807.83600000000001</v>
      </c>
      <c r="O790" s="223">
        <f t="shared" si="209"/>
        <v>797.476</v>
      </c>
      <c r="P790" s="225">
        <f t="shared" si="209"/>
        <v>804.89599999999996</v>
      </c>
      <c r="Q790" s="226">
        <f t="shared" si="209"/>
        <v>917.80599999999993</v>
      </c>
      <c r="R790" s="223">
        <f t="shared" si="209"/>
        <v>916.846</v>
      </c>
      <c r="S790" s="226">
        <f t="shared" si="209"/>
        <v>918.70600000000002</v>
      </c>
      <c r="T790" s="223">
        <f t="shared" si="209"/>
        <v>899.57600000000002</v>
      </c>
      <c r="U790" s="222">
        <f t="shared" si="209"/>
        <v>903.03599999999994</v>
      </c>
      <c r="V790" s="222">
        <f t="shared" si="209"/>
        <v>882.88599999999997</v>
      </c>
      <c r="W790" s="222">
        <f t="shared" si="209"/>
        <v>896.03599999999994</v>
      </c>
      <c r="X790" s="222">
        <f t="shared" si="209"/>
        <v>887.31600000000003</v>
      </c>
      <c r="Y790" s="227">
        <f t="shared" si="209"/>
        <v>889.49599999999998</v>
      </c>
      <c r="AA790" s="241"/>
    </row>
    <row r="791" spans="1:27" s="241" customFormat="1" ht="18.75" hidden="1" customHeight="1" outlineLevel="1" x14ac:dyDescent="0.2">
      <c r="A791" s="249" t="s">
        <v>8</v>
      </c>
      <c r="B791" s="230">
        <f>B657</f>
        <v>898.07</v>
      </c>
      <c r="C791" s="230">
        <f t="shared" ref="C791:Y791" si="210">C657</f>
        <v>905.43</v>
      </c>
      <c r="D791" s="230">
        <f t="shared" si="210"/>
        <v>906.94</v>
      </c>
      <c r="E791" s="230">
        <f t="shared" si="210"/>
        <v>914.77</v>
      </c>
      <c r="F791" s="230">
        <f t="shared" si="210"/>
        <v>903.35</v>
      </c>
      <c r="G791" s="230">
        <f t="shared" si="210"/>
        <v>905.06</v>
      </c>
      <c r="H791" s="230">
        <f t="shared" si="210"/>
        <v>904.43</v>
      </c>
      <c r="I791" s="230">
        <f t="shared" si="210"/>
        <v>878.97</v>
      </c>
      <c r="J791" s="230">
        <f t="shared" si="210"/>
        <v>864.88</v>
      </c>
      <c r="K791" s="230">
        <f t="shared" si="210"/>
        <v>875.46</v>
      </c>
      <c r="L791" s="230">
        <f t="shared" si="210"/>
        <v>869.06</v>
      </c>
      <c r="M791" s="230">
        <f t="shared" si="210"/>
        <v>881.4</v>
      </c>
      <c r="N791" s="230">
        <f t="shared" si="210"/>
        <v>805.34</v>
      </c>
      <c r="O791" s="230">
        <f t="shared" si="210"/>
        <v>794.98</v>
      </c>
      <c r="P791" s="230">
        <f t="shared" si="210"/>
        <v>802.4</v>
      </c>
      <c r="Q791" s="230">
        <f t="shared" si="210"/>
        <v>915.31</v>
      </c>
      <c r="R791" s="230">
        <f t="shared" si="210"/>
        <v>914.35</v>
      </c>
      <c r="S791" s="230">
        <f t="shared" si="210"/>
        <v>916.21</v>
      </c>
      <c r="T791" s="230">
        <f t="shared" si="210"/>
        <v>897.08</v>
      </c>
      <c r="U791" s="230">
        <f t="shared" si="210"/>
        <v>900.54</v>
      </c>
      <c r="V791" s="230">
        <f t="shared" si="210"/>
        <v>880.39</v>
      </c>
      <c r="W791" s="230">
        <f t="shared" si="210"/>
        <v>893.54</v>
      </c>
      <c r="X791" s="230">
        <f t="shared" si="210"/>
        <v>884.82</v>
      </c>
      <c r="Y791" s="230">
        <f t="shared" si="210"/>
        <v>887</v>
      </c>
      <c r="AA791" s="252"/>
    </row>
    <row r="792" spans="1:27" s="241" customFormat="1" ht="18.75" hidden="1" customHeight="1" outlineLevel="1" x14ac:dyDescent="0.25">
      <c r="A792" s="244" t="s">
        <v>10</v>
      </c>
      <c r="B792" s="233"/>
      <c r="C792" s="234"/>
      <c r="D792" s="234"/>
      <c r="E792" s="234"/>
      <c r="F792" s="234"/>
      <c r="G792" s="234"/>
      <c r="H792" s="234"/>
      <c r="I792" s="234"/>
      <c r="J792" s="234"/>
      <c r="K792" s="234"/>
      <c r="L792" s="234"/>
      <c r="M792" s="234"/>
      <c r="N792" s="234"/>
      <c r="O792" s="234"/>
      <c r="P792" s="234"/>
      <c r="Q792" s="234"/>
      <c r="R792" s="234"/>
      <c r="S792" s="234"/>
      <c r="T792" s="234"/>
      <c r="U792" s="234"/>
      <c r="V792" s="234"/>
      <c r="W792" s="234"/>
      <c r="X792" s="234"/>
      <c r="Y792" s="235"/>
      <c r="AA792" s="253"/>
    </row>
    <row r="793" spans="1:27" s="241" customFormat="1" ht="18.75" hidden="1" customHeight="1" outlineLevel="1" thickBot="1" x14ac:dyDescent="0.25">
      <c r="A793" s="247" t="s">
        <v>11</v>
      </c>
      <c r="B793" s="237">
        <v>2.496</v>
      </c>
      <c r="C793" s="238">
        <v>2.496</v>
      </c>
      <c r="D793" s="238">
        <v>2.496</v>
      </c>
      <c r="E793" s="238">
        <v>2.496</v>
      </c>
      <c r="F793" s="238">
        <v>2.496</v>
      </c>
      <c r="G793" s="238">
        <v>2.496</v>
      </c>
      <c r="H793" s="238">
        <v>2.496</v>
      </c>
      <c r="I793" s="238">
        <v>2.496</v>
      </c>
      <c r="J793" s="238">
        <v>2.496</v>
      </c>
      <c r="K793" s="238">
        <v>2.496</v>
      </c>
      <c r="L793" s="238">
        <v>2.496</v>
      </c>
      <c r="M793" s="238">
        <v>2.496</v>
      </c>
      <c r="N793" s="238">
        <v>2.496</v>
      </c>
      <c r="O793" s="238">
        <v>2.496</v>
      </c>
      <c r="P793" s="238">
        <v>2.496</v>
      </c>
      <c r="Q793" s="238">
        <v>2.496</v>
      </c>
      <c r="R793" s="238">
        <v>2.496</v>
      </c>
      <c r="S793" s="238">
        <v>2.496</v>
      </c>
      <c r="T793" s="238">
        <v>2.496</v>
      </c>
      <c r="U793" s="238">
        <v>2.496</v>
      </c>
      <c r="V793" s="238">
        <v>2.496</v>
      </c>
      <c r="W793" s="238">
        <v>2.496</v>
      </c>
      <c r="X793" s="238">
        <v>2.496</v>
      </c>
      <c r="Y793" s="239">
        <v>2.496</v>
      </c>
      <c r="AA793" s="252"/>
    </row>
    <row r="794" spans="1:27" s="228" customFormat="1" ht="18.75" customHeight="1" collapsed="1" thickBot="1" x14ac:dyDescent="0.25">
      <c r="A794" s="242">
        <v>29</v>
      </c>
      <c r="B794" s="221">
        <f t="shared" ref="B794:Y794" si="211">SUM(B795:B797)</f>
        <v>932.01599999999996</v>
      </c>
      <c r="C794" s="222">
        <f t="shared" si="211"/>
        <v>923.21600000000001</v>
      </c>
      <c r="D794" s="222">
        <f t="shared" si="211"/>
        <v>828.79599999999994</v>
      </c>
      <c r="E794" s="223">
        <f t="shared" si="211"/>
        <v>835.13599999999997</v>
      </c>
      <c r="F794" s="223">
        <f t="shared" si="211"/>
        <v>839.01599999999996</v>
      </c>
      <c r="G794" s="223">
        <f t="shared" si="211"/>
        <v>853.11599999999999</v>
      </c>
      <c r="H794" s="223">
        <f t="shared" si="211"/>
        <v>851.87599999999998</v>
      </c>
      <c r="I794" s="223">
        <f t="shared" si="211"/>
        <v>843.91599999999994</v>
      </c>
      <c r="J794" s="223">
        <f t="shared" si="211"/>
        <v>827.54599999999994</v>
      </c>
      <c r="K794" s="224">
        <f t="shared" si="211"/>
        <v>825.93600000000004</v>
      </c>
      <c r="L794" s="223">
        <f t="shared" si="211"/>
        <v>827.66599999999994</v>
      </c>
      <c r="M794" s="225">
        <f t="shared" si="211"/>
        <v>824.65599999999995</v>
      </c>
      <c r="N794" s="224">
        <f t="shared" si="211"/>
        <v>827.99599999999998</v>
      </c>
      <c r="O794" s="223">
        <f t="shared" si="211"/>
        <v>823.56600000000003</v>
      </c>
      <c r="P794" s="225">
        <f t="shared" si="211"/>
        <v>830.78599999999994</v>
      </c>
      <c r="Q794" s="226">
        <f t="shared" si="211"/>
        <v>934.16599999999994</v>
      </c>
      <c r="R794" s="223">
        <f t="shared" si="211"/>
        <v>933.65599999999995</v>
      </c>
      <c r="S794" s="226">
        <f t="shared" si="211"/>
        <v>945.596</v>
      </c>
      <c r="T794" s="223">
        <f t="shared" si="211"/>
        <v>934.096</v>
      </c>
      <c r="U794" s="222">
        <f t="shared" si="211"/>
        <v>931.79599999999994</v>
      </c>
      <c r="V794" s="222">
        <f t="shared" si="211"/>
        <v>919.42599999999993</v>
      </c>
      <c r="W794" s="222">
        <f t="shared" si="211"/>
        <v>931.18600000000004</v>
      </c>
      <c r="X794" s="222">
        <f t="shared" si="211"/>
        <v>930.28599999999994</v>
      </c>
      <c r="Y794" s="227">
        <f t="shared" si="211"/>
        <v>926.45600000000002</v>
      </c>
      <c r="AA794" s="252"/>
    </row>
    <row r="795" spans="1:27" s="241" customFormat="1" ht="18.75" hidden="1" customHeight="1" outlineLevel="1" x14ac:dyDescent="0.2">
      <c r="A795" s="249" t="s">
        <v>8</v>
      </c>
      <c r="B795" s="230">
        <f>B662</f>
        <v>929.52</v>
      </c>
      <c r="C795" s="230">
        <f t="shared" ref="C795:Y795" si="212">C662</f>
        <v>920.72</v>
      </c>
      <c r="D795" s="230">
        <f t="shared" si="212"/>
        <v>826.3</v>
      </c>
      <c r="E795" s="230">
        <f t="shared" si="212"/>
        <v>832.64</v>
      </c>
      <c r="F795" s="230">
        <f t="shared" si="212"/>
        <v>836.52</v>
      </c>
      <c r="G795" s="230">
        <f t="shared" si="212"/>
        <v>850.62</v>
      </c>
      <c r="H795" s="230">
        <f t="shared" si="212"/>
        <v>849.38</v>
      </c>
      <c r="I795" s="230">
        <f t="shared" si="212"/>
        <v>841.42</v>
      </c>
      <c r="J795" s="230">
        <f t="shared" si="212"/>
        <v>825.05</v>
      </c>
      <c r="K795" s="230">
        <f t="shared" si="212"/>
        <v>823.44</v>
      </c>
      <c r="L795" s="230">
        <f t="shared" si="212"/>
        <v>825.17</v>
      </c>
      <c r="M795" s="230">
        <f t="shared" si="212"/>
        <v>822.16</v>
      </c>
      <c r="N795" s="230">
        <f t="shared" si="212"/>
        <v>825.5</v>
      </c>
      <c r="O795" s="230">
        <f t="shared" si="212"/>
        <v>821.07</v>
      </c>
      <c r="P795" s="230">
        <f t="shared" si="212"/>
        <v>828.29</v>
      </c>
      <c r="Q795" s="230">
        <f t="shared" si="212"/>
        <v>931.67</v>
      </c>
      <c r="R795" s="230">
        <f t="shared" si="212"/>
        <v>931.16</v>
      </c>
      <c r="S795" s="230">
        <f t="shared" si="212"/>
        <v>943.1</v>
      </c>
      <c r="T795" s="230">
        <f t="shared" si="212"/>
        <v>931.6</v>
      </c>
      <c r="U795" s="230">
        <f t="shared" si="212"/>
        <v>929.3</v>
      </c>
      <c r="V795" s="230">
        <f t="shared" si="212"/>
        <v>916.93</v>
      </c>
      <c r="W795" s="230">
        <f t="shared" si="212"/>
        <v>928.69</v>
      </c>
      <c r="X795" s="230">
        <f t="shared" si="212"/>
        <v>927.79</v>
      </c>
      <c r="Y795" s="230">
        <f t="shared" si="212"/>
        <v>923.96</v>
      </c>
      <c r="AA795" s="252"/>
    </row>
    <row r="796" spans="1:27" s="241" customFormat="1" ht="18.75" hidden="1" customHeight="1" outlineLevel="1" x14ac:dyDescent="0.2">
      <c r="A796" s="244" t="s">
        <v>10</v>
      </c>
      <c r="B796" s="233"/>
      <c r="C796" s="234"/>
      <c r="D796" s="234"/>
      <c r="E796" s="234"/>
      <c r="F796" s="234"/>
      <c r="G796" s="234"/>
      <c r="H796" s="234"/>
      <c r="I796" s="234"/>
      <c r="J796" s="234"/>
      <c r="K796" s="234"/>
      <c r="L796" s="234"/>
      <c r="M796" s="234"/>
      <c r="N796" s="234"/>
      <c r="O796" s="234"/>
      <c r="P796" s="234"/>
      <c r="Q796" s="234"/>
      <c r="R796" s="234"/>
      <c r="S796" s="234"/>
      <c r="T796" s="234"/>
      <c r="U796" s="234"/>
      <c r="V796" s="234"/>
      <c r="W796" s="234"/>
      <c r="X796" s="234"/>
      <c r="Y796" s="235"/>
      <c r="AA796" s="252"/>
    </row>
    <row r="797" spans="1:27" s="241" customFormat="1" ht="18.75" hidden="1" customHeight="1" outlineLevel="1" thickBot="1" x14ac:dyDescent="0.25">
      <c r="A797" s="247" t="s">
        <v>11</v>
      </c>
      <c r="B797" s="237">
        <v>2.496</v>
      </c>
      <c r="C797" s="238">
        <v>2.496</v>
      </c>
      <c r="D797" s="238">
        <v>2.496</v>
      </c>
      <c r="E797" s="238">
        <v>2.496</v>
      </c>
      <c r="F797" s="238">
        <v>2.496</v>
      </c>
      <c r="G797" s="238">
        <v>2.496</v>
      </c>
      <c r="H797" s="238">
        <v>2.496</v>
      </c>
      <c r="I797" s="238">
        <v>2.496</v>
      </c>
      <c r="J797" s="238">
        <v>2.496</v>
      </c>
      <c r="K797" s="238">
        <v>2.496</v>
      </c>
      <c r="L797" s="238">
        <v>2.496</v>
      </c>
      <c r="M797" s="238">
        <v>2.496</v>
      </c>
      <c r="N797" s="238">
        <v>2.496</v>
      </c>
      <c r="O797" s="238">
        <v>2.496</v>
      </c>
      <c r="P797" s="238">
        <v>2.496</v>
      </c>
      <c r="Q797" s="238">
        <v>2.496</v>
      </c>
      <c r="R797" s="238">
        <v>2.496</v>
      </c>
      <c r="S797" s="238">
        <v>2.496</v>
      </c>
      <c r="T797" s="238">
        <v>2.496</v>
      </c>
      <c r="U797" s="238">
        <v>2.496</v>
      </c>
      <c r="V797" s="238">
        <v>2.496</v>
      </c>
      <c r="W797" s="238">
        <v>2.496</v>
      </c>
      <c r="X797" s="238">
        <v>2.496</v>
      </c>
      <c r="Y797" s="239">
        <v>2.496</v>
      </c>
      <c r="AA797" s="252"/>
    </row>
    <row r="798" spans="1:27" s="228" customFormat="1" ht="18.75" customHeight="1" collapsed="1" thickBot="1" x14ac:dyDescent="0.25">
      <c r="A798" s="248">
        <v>30</v>
      </c>
      <c r="B798" s="221">
        <f t="shared" ref="B798:Y798" si="213">SUM(B799:B801)</f>
        <v>929.43600000000004</v>
      </c>
      <c r="C798" s="222">
        <f t="shared" si="213"/>
        <v>919.75599999999997</v>
      </c>
      <c r="D798" s="222">
        <f t="shared" si="213"/>
        <v>955.31600000000003</v>
      </c>
      <c r="E798" s="223">
        <f t="shared" si="213"/>
        <v>876.46600000000001</v>
      </c>
      <c r="F798" s="223">
        <f t="shared" si="213"/>
        <v>866.64599999999996</v>
      </c>
      <c r="G798" s="223">
        <f t="shared" si="213"/>
        <v>860.096</v>
      </c>
      <c r="H798" s="223">
        <f t="shared" si="213"/>
        <v>871.37599999999998</v>
      </c>
      <c r="I798" s="223">
        <f t="shared" si="213"/>
        <v>859.44600000000003</v>
      </c>
      <c r="J798" s="223">
        <f t="shared" si="213"/>
        <v>851.92599999999993</v>
      </c>
      <c r="K798" s="224">
        <f t="shared" si="213"/>
        <v>848.82600000000002</v>
      </c>
      <c r="L798" s="223">
        <f t="shared" si="213"/>
        <v>847.02599999999995</v>
      </c>
      <c r="M798" s="225">
        <f t="shared" si="213"/>
        <v>840.82600000000002</v>
      </c>
      <c r="N798" s="224">
        <f t="shared" si="213"/>
        <v>847.38599999999997</v>
      </c>
      <c r="O798" s="223">
        <f t="shared" si="213"/>
        <v>839.53599999999994</v>
      </c>
      <c r="P798" s="225">
        <f t="shared" si="213"/>
        <v>865.78599999999994</v>
      </c>
      <c r="Q798" s="226">
        <f t="shared" si="213"/>
        <v>950.18600000000004</v>
      </c>
      <c r="R798" s="223">
        <f t="shared" si="213"/>
        <v>973.28599999999994</v>
      </c>
      <c r="S798" s="226">
        <f t="shared" si="213"/>
        <v>994.08600000000001</v>
      </c>
      <c r="T798" s="223">
        <f t="shared" si="213"/>
        <v>971.36599999999999</v>
      </c>
      <c r="U798" s="222">
        <f t="shared" si="213"/>
        <v>959.95600000000002</v>
      </c>
      <c r="V798" s="222">
        <f t="shared" si="213"/>
        <v>966.00599999999997</v>
      </c>
      <c r="W798" s="222">
        <f t="shared" si="213"/>
        <v>969.93600000000004</v>
      </c>
      <c r="X798" s="222">
        <f t="shared" si="213"/>
        <v>971.726</v>
      </c>
      <c r="Y798" s="227">
        <f t="shared" si="213"/>
        <v>965.93600000000004</v>
      </c>
      <c r="AA798" s="252"/>
    </row>
    <row r="799" spans="1:27" s="241" customFormat="1" ht="18.75" hidden="1" customHeight="1" outlineLevel="1" x14ac:dyDescent="0.2">
      <c r="A799" s="229" t="s">
        <v>8</v>
      </c>
      <c r="B799" s="230">
        <f>B667</f>
        <v>926.94</v>
      </c>
      <c r="C799" s="230">
        <f t="shared" ref="C799:Y799" si="214">C667</f>
        <v>917.26</v>
      </c>
      <c r="D799" s="230">
        <f t="shared" si="214"/>
        <v>952.82</v>
      </c>
      <c r="E799" s="230">
        <f t="shared" si="214"/>
        <v>873.97</v>
      </c>
      <c r="F799" s="230">
        <f t="shared" si="214"/>
        <v>864.15</v>
      </c>
      <c r="G799" s="230">
        <f t="shared" si="214"/>
        <v>857.6</v>
      </c>
      <c r="H799" s="230">
        <f t="shared" si="214"/>
        <v>868.88</v>
      </c>
      <c r="I799" s="230">
        <f t="shared" si="214"/>
        <v>856.95</v>
      </c>
      <c r="J799" s="230">
        <f t="shared" si="214"/>
        <v>849.43</v>
      </c>
      <c r="K799" s="230">
        <f t="shared" si="214"/>
        <v>846.33</v>
      </c>
      <c r="L799" s="230">
        <f t="shared" si="214"/>
        <v>844.53</v>
      </c>
      <c r="M799" s="230">
        <f t="shared" si="214"/>
        <v>838.33</v>
      </c>
      <c r="N799" s="230">
        <f t="shared" si="214"/>
        <v>844.89</v>
      </c>
      <c r="O799" s="230">
        <f t="shared" si="214"/>
        <v>837.04</v>
      </c>
      <c r="P799" s="230">
        <f t="shared" si="214"/>
        <v>863.29</v>
      </c>
      <c r="Q799" s="230">
        <f t="shared" si="214"/>
        <v>947.69</v>
      </c>
      <c r="R799" s="230">
        <f t="shared" si="214"/>
        <v>970.79</v>
      </c>
      <c r="S799" s="230">
        <f t="shared" si="214"/>
        <v>991.59</v>
      </c>
      <c r="T799" s="230">
        <f t="shared" si="214"/>
        <v>968.87</v>
      </c>
      <c r="U799" s="230">
        <f t="shared" si="214"/>
        <v>957.46</v>
      </c>
      <c r="V799" s="230">
        <f t="shared" si="214"/>
        <v>963.51</v>
      </c>
      <c r="W799" s="230">
        <f t="shared" si="214"/>
        <v>967.44</v>
      </c>
      <c r="X799" s="230">
        <f t="shared" si="214"/>
        <v>969.23</v>
      </c>
      <c r="Y799" s="230">
        <f t="shared" si="214"/>
        <v>963.44</v>
      </c>
      <c r="AA799" s="252"/>
    </row>
    <row r="800" spans="1:27" s="241" customFormat="1" ht="18.75" hidden="1" customHeight="1" outlineLevel="1" x14ac:dyDescent="0.2">
      <c r="A800" s="232" t="s">
        <v>10</v>
      </c>
      <c r="B800" s="233"/>
      <c r="C800" s="234"/>
      <c r="D800" s="234"/>
      <c r="E800" s="234"/>
      <c r="F800" s="234"/>
      <c r="G800" s="234"/>
      <c r="H800" s="234"/>
      <c r="I800" s="234"/>
      <c r="J800" s="234"/>
      <c r="K800" s="234"/>
      <c r="L800" s="234"/>
      <c r="M800" s="234"/>
      <c r="N800" s="234"/>
      <c r="O800" s="234"/>
      <c r="P800" s="234"/>
      <c r="Q800" s="234"/>
      <c r="R800" s="234"/>
      <c r="S800" s="234"/>
      <c r="T800" s="234"/>
      <c r="U800" s="234"/>
      <c r="V800" s="234"/>
      <c r="W800" s="234"/>
      <c r="X800" s="234"/>
      <c r="Y800" s="235"/>
    </row>
    <row r="801" spans="1:27" s="241" customFormat="1" ht="18.75" hidden="1" customHeight="1" outlineLevel="1" thickBot="1" x14ac:dyDescent="0.25">
      <c r="A801" s="236" t="s">
        <v>11</v>
      </c>
      <c r="B801" s="237">
        <v>2.496</v>
      </c>
      <c r="C801" s="238">
        <v>2.496</v>
      </c>
      <c r="D801" s="238">
        <v>2.496</v>
      </c>
      <c r="E801" s="238">
        <v>2.496</v>
      </c>
      <c r="F801" s="238">
        <v>2.496</v>
      </c>
      <c r="G801" s="238">
        <v>2.496</v>
      </c>
      <c r="H801" s="238">
        <v>2.496</v>
      </c>
      <c r="I801" s="238">
        <v>2.496</v>
      </c>
      <c r="J801" s="238">
        <v>2.496</v>
      </c>
      <c r="K801" s="238">
        <v>2.496</v>
      </c>
      <c r="L801" s="238">
        <v>2.496</v>
      </c>
      <c r="M801" s="238">
        <v>2.496</v>
      </c>
      <c r="N801" s="238">
        <v>2.496</v>
      </c>
      <c r="O801" s="238">
        <v>2.496</v>
      </c>
      <c r="P801" s="238">
        <v>2.496</v>
      </c>
      <c r="Q801" s="238">
        <v>2.496</v>
      </c>
      <c r="R801" s="238">
        <v>2.496</v>
      </c>
      <c r="S801" s="238">
        <v>2.496</v>
      </c>
      <c r="T801" s="238">
        <v>2.496</v>
      </c>
      <c r="U801" s="238">
        <v>2.496</v>
      </c>
      <c r="V801" s="238">
        <v>2.496</v>
      </c>
      <c r="W801" s="238">
        <v>2.496</v>
      </c>
      <c r="X801" s="238">
        <v>2.496</v>
      </c>
      <c r="Y801" s="239">
        <v>2.496</v>
      </c>
    </row>
    <row r="802" spans="1:27" s="228" customFormat="1" ht="18.75" customHeight="1" collapsed="1" thickBot="1" x14ac:dyDescent="0.25">
      <c r="A802" s="240">
        <v>31</v>
      </c>
      <c r="B802" s="221">
        <f t="shared" ref="B802:Y802" si="215">SUM(B803:B805)</f>
        <v>978.42599999999993</v>
      </c>
      <c r="C802" s="222">
        <f t="shared" si="215"/>
        <v>963.35599999999999</v>
      </c>
      <c r="D802" s="222">
        <f t="shared" si="215"/>
        <v>956.74599999999998</v>
      </c>
      <c r="E802" s="223">
        <f t="shared" si="215"/>
        <v>874.77599999999995</v>
      </c>
      <c r="F802" s="223">
        <f t="shared" si="215"/>
        <v>875.55599999999993</v>
      </c>
      <c r="G802" s="223">
        <f t="shared" si="215"/>
        <v>876.29599999999994</v>
      </c>
      <c r="H802" s="223">
        <f t="shared" si="215"/>
        <v>883.60599999999999</v>
      </c>
      <c r="I802" s="223">
        <f t="shared" si="215"/>
        <v>872.02599999999995</v>
      </c>
      <c r="J802" s="223">
        <f t="shared" si="215"/>
        <v>864.46600000000001</v>
      </c>
      <c r="K802" s="224">
        <f t="shared" si="215"/>
        <v>864.29599999999994</v>
      </c>
      <c r="L802" s="223">
        <f t="shared" si="215"/>
        <v>863.46600000000001</v>
      </c>
      <c r="M802" s="225">
        <f t="shared" si="215"/>
        <v>862.95600000000002</v>
      </c>
      <c r="N802" s="224">
        <f t="shared" si="215"/>
        <v>872.53599999999994</v>
      </c>
      <c r="O802" s="223">
        <f t="shared" si="215"/>
        <v>863.65599999999995</v>
      </c>
      <c r="P802" s="225">
        <f t="shared" si="215"/>
        <v>900.846</v>
      </c>
      <c r="Q802" s="226">
        <f t="shared" si="215"/>
        <v>1020.266</v>
      </c>
      <c r="R802" s="223">
        <f t="shared" si="215"/>
        <v>1026.066</v>
      </c>
      <c r="S802" s="226">
        <f t="shared" si="215"/>
        <v>1037.326</v>
      </c>
      <c r="T802" s="223">
        <f t="shared" si="215"/>
        <v>992.66599999999994</v>
      </c>
      <c r="U802" s="222">
        <f t="shared" si="215"/>
        <v>972.78599999999994</v>
      </c>
      <c r="V802" s="222">
        <f t="shared" si="215"/>
        <v>976.75599999999997</v>
      </c>
      <c r="W802" s="222">
        <f t="shared" si="215"/>
        <v>977.57600000000002</v>
      </c>
      <c r="X802" s="222">
        <f t="shared" si="215"/>
        <v>983.976</v>
      </c>
      <c r="Y802" s="227">
        <f t="shared" si="215"/>
        <v>977.596</v>
      </c>
    </row>
    <row r="803" spans="1:27" s="241" customFormat="1" ht="18.75" hidden="1" customHeight="1" outlineLevel="1" x14ac:dyDescent="0.2">
      <c r="A803" s="249" t="s">
        <v>8</v>
      </c>
      <c r="B803" s="230">
        <f>B672</f>
        <v>975.93</v>
      </c>
      <c r="C803" s="230">
        <f t="shared" ref="C803:Y803" si="216">C672</f>
        <v>960.86</v>
      </c>
      <c r="D803" s="230">
        <f t="shared" si="216"/>
        <v>954.25</v>
      </c>
      <c r="E803" s="230">
        <f t="shared" si="216"/>
        <v>872.28</v>
      </c>
      <c r="F803" s="230">
        <f t="shared" si="216"/>
        <v>873.06</v>
      </c>
      <c r="G803" s="230">
        <f t="shared" si="216"/>
        <v>873.8</v>
      </c>
      <c r="H803" s="230">
        <f t="shared" si="216"/>
        <v>881.11</v>
      </c>
      <c r="I803" s="230">
        <f t="shared" si="216"/>
        <v>869.53</v>
      </c>
      <c r="J803" s="230">
        <f t="shared" si="216"/>
        <v>861.97</v>
      </c>
      <c r="K803" s="230">
        <f t="shared" si="216"/>
        <v>861.8</v>
      </c>
      <c r="L803" s="230">
        <f t="shared" si="216"/>
        <v>860.97</v>
      </c>
      <c r="M803" s="230">
        <f t="shared" si="216"/>
        <v>860.46</v>
      </c>
      <c r="N803" s="230">
        <f t="shared" si="216"/>
        <v>870.04</v>
      </c>
      <c r="O803" s="230">
        <f t="shared" si="216"/>
        <v>861.16</v>
      </c>
      <c r="P803" s="230">
        <f t="shared" si="216"/>
        <v>898.35</v>
      </c>
      <c r="Q803" s="230">
        <f t="shared" si="216"/>
        <v>1017.77</v>
      </c>
      <c r="R803" s="230">
        <f t="shared" si="216"/>
        <v>1023.57</v>
      </c>
      <c r="S803" s="230">
        <f t="shared" si="216"/>
        <v>1034.83</v>
      </c>
      <c r="T803" s="230">
        <f t="shared" si="216"/>
        <v>990.17</v>
      </c>
      <c r="U803" s="230">
        <f t="shared" si="216"/>
        <v>970.29</v>
      </c>
      <c r="V803" s="230">
        <f t="shared" si="216"/>
        <v>974.26</v>
      </c>
      <c r="W803" s="230">
        <f t="shared" si="216"/>
        <v>975.08</v>
      </c>
      <c r="X803" s="230">
        <f t="shared" si="216"/>
        <v>981.48</v>
      </c>
      <c r="Y803" s="230">
        <f t="shared" si="216"/>
        <v>975.1</v>
      </c>
    </row>
    <row r="804" spans="1:27" s="241" customFormat="1" ht="18.75" hidden="1" customHeight="1" outlineLevel="1" x14ac:dyDescent="0.2">
      <c r="A804" s="244" t="s">
        <v>10</v>
      </c>
      <c r="B804" s="233"/>
      <c r="C804" s="234"/>
      <c r="D804" s="234"/>
      <c r="E804" s="234"/>
      <c r="F804" s="234"/>
      <c r="G804" s="234"/>
      <c r="H804" s="234"/>
      <c r="I804" s="234"/>
      <c r="J804" s="234"/>
      <c r="K804" s="234"/>
      <c r="L804" s="234"/>
      <c r="M804" s="234"/>
      <c r="N804" s="234"/>
      <c r="O804" s="234"/>
      <c r="P804" s="234"/>
      <c r="Q804" s="234"/>
      <c r="R804" s="234"/>
      <c r="S804" s="234"/>
      <c r="T804" s="234"/>
      <c r="U804" s="234"/>
      <c r="V804" s="234"/>
      <c r="W804" s="234"/>
      <c r="X804" s="234"/>
      <c r="Y804" s="235"/>
    </row>
    <row r="805" spans="1:27" s="241" customFormat="1" ht="18.75" hidden="1" customHeight="1" outlineLevel="1" thickBot="1" x14ac:dyDescent="0.25">
      <c r="A805" s="247" t="s">
        <v>11</v>
      </c>
      <c r="B805" s="237">
        <v>2.496</v>
      </c>
      <c r="C805" s="238">
        <v>2.496</v>
      </c>
      <c r="D805" s="238">
        <v>2.496</v>
      </c>
      <c r="E805" s="238">
        <v>2.496</v>
      </c>
      <c r="F805" s="238">
        <v>2.496</v>
      </c>
      <c r="G805" s="238">
        <v>2.496</v>
      </c>
      <c r="H805" s="238">
        <v>2.496</v>
      </c>
      <c r="I805" s="238">
        <v>2.496</v>
      </c>
      <c r="J805" s="238">
        <v>2.496</v>
      </c>
      <c r="K805" s="238">
        <v>2.496</v>
      </c>
      <c r="L805" s="238">
        <v>2.496</v>
      </c>
      <c r="M805" s="238">
        <v>2.496</v>
      </c>
      <c r="N805" s="238">
        <v>2.496</v>
      </c>
      <c r="O805" s="238">
        <v>2.496</v>
      </c>
      <c r="P805" s="238">
        <v>2.496</v>
      </c>
      <c r="Q805" s="238">
        <v>2.496</v>
      </c>
      <c r="R805" s="238">
        <v>2.496</v>
      </c>
      <c r="S805" s="238">
        <v>2.496</v>
      </c>
      <c r="T805" s="238">
        <v>2.496</v>
      </c>
      <c r="U805" s="238">
        <v>2.496</v>
      </c>
      <c r="V805" s="238">
        <v>2.496</v>
      </c>
      <c r="W805" s="238">
        <v>2.496</v>
      </c>
      <c r="X805" s="238">
        <v>2.496</v>
      </c>
      <c r="Y805" s="239">
        <v>2.496</v>
      </c>
    </row>
    <row r="806" spans="1:27" s="252" customFormat="1" collapsed="1" x14ac:dyDescent="0.2">
      <c r="A806" s="254"/>
      <c r="Y806" s="254"/>
    </row>
    <row r="807" spans="1:27" ht="15" collapsed="1" x14ac:dyDescent="0.25">
      <c r="B807" s="80"/>
      <c r="AA807" s="99"/>
    </row>
    <row r="808" spans="1:27" s="99" customFormat="1" ht="15.75" x14ac:dyDescent="0.25">
      <c r="A808" s="98" t="s">
        <v>77</v>
      </c>
      <c r="AA808" s="61"/>
    </row>
    <row r="809" spans="1:27" ht="15" thickBot="1" x14ac:dyDescent="0.25"/>
    <row r="810" spans="1:27" ht="30.75" customHeight="1" thickBot="1" x14ac:dyDescent="0.25">
      <c r="A810" s="402" t="s">
        <v>48</v>
      </c>
      <c r="B810" s="402"/>
      <c r="C810" s="402"/>
      <c r="D810" s="402"/>
      <c r="E810" s="402"/>
      <c r="F810" s="403" t="s">
        <v>242</v>
      </c>
      <c r="G810" s="402"/>
      <c r="H810" s="402"/>
      <c r="I810" s="402"/>
      <c r="J810" s="402"/>
      <c r="K810" s="402"/>
      <c r="L810" s="402"/>
      <c r="M810" s="402"/>
      <c r="U810" s="62"/>
      <c r="V810" s="62"/>
      <c r="W810" s="62"/>
      <c r="X810" s="62"/>
      <c r="Y810" s="62"/>
    </row>
    <row r="811" spans="1:27" ht="30.75" customHeight="1" thickBot="1" x14ac:dyDescent="0.25">
      <c r="A811" s="402"/>
      <c r="B811" s="402"/>
      <c r="C811" s="402"/>
      <c r="D811" s="402"/>
      <c r="E811" s="402"/>
      <c r="F811" s="403" t="s">
        <v>21</v>
      </c>
      <c r="G811" s="402"/>
      <c r="H811" s="402"/>
      <c r="I811" s="402"/>
      <c r="J811" s="402"/>
      <c r="K811" s="402"/>
      <c r="L811" s="402"/>
      <c r="M811" s="402"/>
      <c r="U811" s="62"/>
      <c r="V811" s="62"/>
      <c r="W811" s="62"/>
      <c r="X811" s="62"/>
      <c r="Y811" s="62"/>
    </row>
    <row r="812" spans="1:27" ht="27" customHeight="1" thickBot="1" x14ac:dyDescent="0.25">
      <c r="A812" s="402"/>
      <c r="B812" s="402"/>
      <c r="C812" s="402"/>
      <c r="D812" s="402"/>
      <c r="E812" s="402"/>
      <c r="F812" s="405" t="s">
        <v>3</v>
      </c>
      <c r="G812" s="406"/>
      <c r="H812" s="406" t="s">
        <v>20</v>
      </c>
      <c r="I812" s="406"/>
      <c r="J812" s="406" t="s">
        <v>19</v>
      </c>
      <c r="K812" s="406"/>
      <c r="L812" s="406" t="s">
        <v>4</v>
      </c>
      <c r="M812" s="407"/>
      <c r="U812" s="62"/>
      <c r="V812" s="62"/>
      <c r="W812" s="62"/>
      <c r="X812" s="62"/>
      <c r="Y812" s="62"/>
    </row>
    <row r="813" spans="1:27" ht="24" customHeight="1" thickBot="1" x14ac:dyDescent="0.25">
      <c r="A813" s="383" t="s">
        <v>92</v>
      </c>
      <c r="B813" s="383"/>
      <c r="C813" s="383"/>
      <c r="D813" s="383"/>
      <c r="E813" s="383"/>
      <c r="F813" s="381">
        <f>F814+F815</f>
        <v>354614.99</v>
      </c>
      <c r="G813" s="382"/>
      <c r="H813" s="381">
        <f>H814+H815</f>
        <v>485294.3</v>
      </c>
      <c r="I813" s="382"/>
      <c r="J813" s="381">
        <f>J814+J815</f>
        <v>555439.98</v>
      </c>
      <c r="K813" s="382"/>
      <c r="L813" s="381">
        <f>L814+L815</f>
        <v>526791.68999999994</v>
      </c>
      <c r="M813" s="382"/>
      <c r="U813" s="62"/>
      <c r="V813" s="62"/>
      <c r="W813" s="62"/>
      <c r="X813" s="62"/>
      <c r="Y813" s="62"/>
    </row>
    <row r="814" spans="1:27" ht="18.75" customHeight="1" outlineLevel="1" x14ac:dyDescent="0.2">
      <c r="A814" s="384" t="s">
        <v>8</v>
      </c>
      <c r="B814" s="384"/>
      <c r="C814" s="384"/>
      <c r="D814" s="384"/>
      <c r="E814" s="384"/>
      <c r="F814" s="385">
        <f>'цена АТС'!B33</f>
        <v>192802.82</v>
      </c>
      <c r="G814" s="386"/>
      <c r="H814" s="386">
        <f>F814</f>
        <v>192802.82</v>
      </c>
      <c r="I814" s="386"/>
      <c r="J814" s="385">
        <f>F814</f>
        <v>192802.82</v>
      </c>
      <c r="K814" s="386"/>
      <c r="L814" s="386">
        <f>F814</f>
        <v>192802.82</v>
      </c>
      <c r="M814" s="417"/>
      <c r="U814" s="62"/>
      <c r="V814" s="62"/>
      <c r="W814" s="62"/>
      <c r="X814" s="62"/>
      <c r="Y814" s="62"/>
    </row>
    <row r="815" spans="1:27" s="270" customFormat="1" ht="18.75" customHeight="1" outlineLevel="1" thickBot="1" x14ac:dyDescent="0.25">
      <c r="A815" s="415" t="s">
        <v>9</v>
      </c>
      <c r="B815" s="415"/>
      <c r="C815" s="415"/>
      <c r="D815" s="415"/>
      <c r="E815" s="415"/>
      <c r="F815" s="416">
        <v>161812.17000000001</v>
      </c>
      <c r="G815" s="412"/>
      <c r="H815" s="412">
        <v>292491.48</v>
      </c>
      <c r="I815" s="412"/>
      <c r="J815" s="412">
        <v>362637.16</v>
      </c>
      <c r="K815" s="412"/>
      <c r="L815" s="412">
        <v>333988.87</v>
      </c>
      <c r="M815" s="413"/>
      <c r="U815" s="271"/>
      <c r="V815" s="271"/>
      <c r="W815" s="271"/>
      <c r="X815" s="271"/>
      <c r="Y815" s="271"/>
    </row>
    <row r="816" spans="1:27" ht="24" customHeight="1" thickBot="1" x14ac:dyDescent="0.25">
      <c r="A816" s="383" t="s">
        <v>22</v>
      </c>
      <c r="B816" s="383"/>
      <c r="C816" s="383"/>
      <c r="D816" s="383"/>
      <c r="E816" s="383"/>
      <c r="F816" s="381">
        <f>F814</f>
        <v>192802.82</v>
      </c>
      <c r="G816" s="382"/>
      <c r="H816" s="381">
        <f>H814</f>
        <v>192802.82</v>
      </c>
      <c r="I816" s="382"/>
      <c r="J816" s="381">
        <f>J814</f>
        <v>192802.82</v>
      </c>
      <c r="K816" s="382"/>
      <c r="L816" s="381">
        <f>L814</f>
        <v>192802.82</v>
      </c>
      <c r="M816" s="382"/>
      <c r="U816" s="62"/>
      <c r="V816" s="62"/>
      <c r="W816" s="62"/>
      <c r="X816" s="62"/>
      <c r="Y816" s="62"/>
    </row>
    <row r="817" spans="1:25" ht="18.75" customHeight="1" outlineLevel="1" x14ac:dyDescent="0.2">
      <c r="A817" s="384" t="s">
        <v>8</v>
      </c>
      <c r="B817" s="384"/>
      <c r="C817" s="384"/>
      <c r="D817" s="384"/>
      <c r="E817" s="384"/>
      <c r="F817" s="385">
        <f>F814</f>
        <v>192802.82</v>
      </c>
      <c r="G817" s="386"/>
      <c r="H817" s="385">
        <f>H814</f>
        <v>192802.82</v>
      </c>
      <c r="I817" s="386"/>
      <c r="J817" s="385">
        <f>J814</f>
        <v>192802.82</v>
      </c>
      <c r="K817" s="386"/>
      <c r="L817" s="385">
        <f>L814</f>
        <v>192802.82</v>
      </c>
      <c r="M817" s="386"/>
      <c r="U817" s="62"/>
      <c r="V817" s="62"/>
      <c r="W817" s="62"/>
      <c r="X817" s="62"/>
      <c r="Y817" s="62"/>
    </row>
    <row r="818" spans="1:25" ht="18.75" customHeight="1" outlineLevel="1" thickBot="1" x14ac:dyDescent="0.25">
      <c r="A818" s="414" t="s">
        <v>9</v>
      </c>
      <c r="B818" s="414"/>
      <c r="C818" s="414"/>
      <c r="D818" s="414"/>
      <c r="E818" s="414"/>
      <c r="F818" s="408">
        <v>0</v>
      </c>
      <c r="G818" s="409"/>
      <c r="H818" s="410">
        <v>0</v>
      </c>
      <c r="I818" s="409"/>
      <c r="J818" s="410">
        <v>0</v>
      </c>
      <c r="K818" s="409"/>
      <c r="L818" s="410">
        <v>0</v>
      </c>
      <c r="M818" s="411"/>
      <c r="U818" s="62"/>
      <c r="V818" s="62"/>
      <c r="W818" s="62"/>
      <c r="X818" s="62"/>
      <c r="Y818" s="62"/>
    </row>
  </sheetData>
  <mergeCells count="52">
    <mergeCell ref="A818:E818"/>
    <mergeCell ref="A817:E817"/>
    <mergeCell ref="A816:E816"/>
    <mergeCell ref="A815:E815"/>
    <mergeCell ref="F811:M811"/>
    <mergeCell ref="A814:E814"/>
    <mergeCell ref="A813:E813"/>
    <mergeCell ref="A810:E812"/>
    <mergeCell ref="F812:G812"/>
    <mergeCell ref="F813:G813"/>
    <mergeCell ref="F815:G815"/>
    <mergeCell ref="L814:M814"/>
    <mergeCell ref="F814:G814"/>
    <mergeCell ref="F810:M810"/>
    <mergeCell ref="H815:I815"/>
    <mergeCell ref="J815:K815"/>
    <mergeCell ref="A519:A520"/>
    <mergeCell ref="B519:Y519"/>
    <mergeCell ref="L813:M813"/>
    <mergeCell ref="J813:K813"/>
    <mergeCell ref="A680:A681"/>
    <mergeCell ref="A678:Y678"/>
    <mergeCell ref="B680:Y680"/>
    <mergeCell ref="H812:I812"/>
    <mergeCell ref="J812:K812"/>
    <mergeCell ref="L812:M812"/>
    <mergeCell ref="A2:Y2"/>
    <mergeCell ref="A262:A263"/>
    <mergeCell ref="B262:Y262"/>
    <mergeCell ref="A389:A390"/>
    <mergeCell ref="B389:Y389"/>
    <mergeCell ref="A4:Y4"/>
    <mergeCell ref="A8:A9"/>
    <mergeCell ref="B8:Y8"/>
    <mergeCell ref="A135:A136"/>
    <mergeCell ref="B135:Y135"/>
    <mergeCell ref="F816:G816"/>
    <mergeCell ref="H816:I816"/>
    <mergeCell ref="J816:K816"/>
    <mergeCell ref="L816:M816"/>
    <mergeCell ref="H813:I813"/>
    <mergeCell ref="L815:M815"/>
    <mergeCell ref="H814:I814"/>
    <mergeCell ref="J814:K814"/>
    <mergeCell ref="F818:G818"/>
    <mergeCell ref="L818:M818"/>
    <mergeCell ref="J818:K818"/>
    <mergeCell ref="H818:I818"/>
    <mergeCell ref="F817:G817"/>
    <mergeCell ref="H817:I817"/>
    <mergeCell ref="J817:K817"/>
    <mergeCell ref="L817:M817"/>
  </mergeCells>
  <pageMargins left="0.27559055118110237" right="0.23622047244094491" top="0.59055118110236227" bottom="0.31496062992125984" header="0.62992125984251968" footer="0.15748031496062992"/>
  <pageSetup paperSize="9" scale="10" fitToHeight="2" orientation="landscape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854"/>
  <sheetViews>
    <sheetView showZeros="0" view="pageBreakPreview" topLeftCell="A817" zoomScale="75" zoomScaleNormal="100" zoomScaleSheetLayoutView="75" workbookViewId="0">
      <selection activeCell="A2" sqref="A2:Y2"/>
    </sheetView>
  </sheetViews>
  <sheetFormatPr defaultRowHeight="14.25" outlineLevelRow="1" x14ac:dyDescent="0.2"/>
  <cols>
    <col min="1" max="1" width="32.5703125" style="61" customWidth="1"/>
    <col min="2" max="2" width="10" style="61" customWidth="1"/>
    <col min="3" max="3" width="10.28515625" style="61" customWidth="1"/>
    <col min="4" max="25" width="10" style="61" customWidth="1"/>
    <col min="26" max="26" width="2.85546875" style="61" customWidth="1"/>
    <col min="27" max="16384" width="9.140625" style="61"/>
  </cols>
  <sheetData>
    <row r="2" spans="1:25" s="60" customFormat="1" ht="18" customHeight="1" x14ac:dyDescent="0.2">
      <c r="A2" s="387" t="s">
        <v>243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  <c r="Y2" s="387"/>
    </row>
    <row r="3" spans="1:25" ht="15" customHeight="1" x14ac:dyDescent="0.2"/>
    <row r="4" spans="1:25" ht="48" customHeight="1" x14ac:dyDescent="0.2">
      <c r="A4" s="388" t="s">
        <v>65</v>
      </c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</row>
    <row r="6" spans="1:25" s="99" customFormat="1" ht="15.75" x14ac:dyDescent="0.25">
      <c r="A6" s="145" t="s">
        <v>124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/>
    <row r="8" spans="1:25" s="62" customFormat="1" ht="30.75" customHeight="1" thickBot="1" x14ac:dyDescent="0.25">
      <c r="A8" s="389" t="s">
        <v>47</v>
      </c>
      <c r="B8" s="391" t="s">
        <v>60</v>
      </c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  <c r="Y8" s="393"/>
    </row>
    <row r="9" spans="1:25" s="62" customFormat="1" ht="35.25" customHeight="1" thickBot="1" x14ac:dyDescent="0.25">
      <c r="A9" s="390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5" s="62" customFormat="1" ht="18.75" customHeight="1" thickBot="1" x14ac:dyDescent="0.25">
      <c r="A10" s="109">
        <v>1</v>
      </c>
      <c r="B10" s="138">
        <f>SUM(B11:B14)</f>
        <v>1164.7060000000001</v>
      </c>
      <c r="C10" s="139">
        <f t="shared" ref="C10:Y10" si="0">SUM(C11:C14)</f>
        <v>1168.8560000000002</v>
      </c>
      <c r="D10" s="139">
        <f t="shared" si="0"/>
        <v>1207.1759999999999</v>
      </c>
      <c r="E10" s="139">
        <f t="shared" si="0"/>
        <v>1213.1460000000002</v>
      </c>
      <c r="F10" s="139">
        <f t="shared" si="0"/>
        <v>1212.6559999999999</v>
      </c>
      <c r="G10" s="139">
        <f t="shared" si="0"/>
        <v>1216.046</v>
      </c>
      <c r="H10" s="139">
        <f t="shared" si="0"/>
        <v>1208.2860000000001</v>
      </c>
      <c r="I10" s="139">
        <f t="shared" si="0"/>
        <v>1209.8360000000002</v>
      </c>
      <c r="J10" s="139">
        <f t="shared" si="0"/>
        <v>1197.4560000000001</v>
      </c>
      <c r="K10" s="140">
        <f t="shared" si="0"/>
        <v>1200.4259999999999</v>
      </c>
      <c r="L10" s="139">
        <f t="shared" si="0"/>
        <v>1172.846</v>
      </c>
      <c r="M10" s="141">
        <f t="shared" si="0"/>
        <v>1174.2560000000001</v>
      </c>
      <c r="N10" s="140">
        <f t="shared" si="0"/>
        <v>1184.306</v>
      </c>
      <c r="O10" s="139">
        <f t="shared" si="0"/>
        <v>1177.316</v>
      </c>
      <c r="P10" s="141">
        <f t="shared" si="0"/>
        <v>1214.1959999999999</v>
      </c>
      <c r="Q10" s="142">
        <f t="shared" si="0"/>
        <v>1229.7760000000001</v>
      </c>
      <c r="R10" s="139">
        <f t="shared" si="0"/>
        <v>1228.1660000000002</v>
      </c>
      <c r="S10" s="142">
        <f t="shared" si="0"/>
        <v>1228.0360000000001</v>
      </c>
      <c r="T10" s="139">
        <f t="shared" si="0"/>
        <v>1175.326</v>
      </c>
      <c r="U10" s="139">
        <f t="shared" si="0"/>
        <v>1169.8360000000002</v>
      </c>
      <c r="V10" s="139">
        <f t="shared" si="0"/>
        <v>1160.5260000000001</v>
      </c>
      <c r="W10" s="139">
        <f t="shared" si="0"/>
        <v>1156.306</v>
      </c>
      <c r="X10" s="139">
        <f t="shared" si="0"/>
        <v>1145.866</v>
      </c>
      <c r="Y10" s="143">
        <f t="shared" si="0"/>
        <v>1157.1959999999999</v>
      </c>
    </row>
    <row r="11" spans="1:25" s="67" customFormat="1" ht="18.75" customHeight="1" outlineLevel="1" x14ac:dyDescent="0.2">
      <c r="A11" s="56" t="s">
        <v>8</v>
      </c>
      <c r="B11" s="215">
        <f>'цена АТС'!C50</f>
        <v>891.19</v>
      </c>
      <c r="C11" s="215">
        <f>'цена АТС'!C51</f>
        <v>895.34</v>
      </c>
      <c r="D11" s="215">
        <f>'цена АТС'!C52</f>
        <v>933.66</v>
      </c>
      <c r="E11" s="215">
        <f>'цена АТС'!C53</f>
        <v>939.63</v>
      </c>
      <c r="F11" s="215">
        <f>'цена АТС'!C54</f>
        <v>939.14</v>
      </c>
      <c r="G11" s="215">
        <f>'цена АТС'!C55</f>
        <v>942.53</v>
      </c>
      <c r="H11" s="215">
        <f>'цена АТС'!C56</f>
        <v>934.77</v>
      </c>
      <c r="I11" s="215">
        <f>'цена АТС'!C57</f>
        <v>936.32</v>
      </c>
      <c r="J11" s="215">
        <f>'цена АТС'!C58</f>
        <v>923.94</v>
      </c>
      <c r="K11" s="215">
        <f>'цена АТС'!C59</f>
        <v>926.91</v>
      </c>
      <c r="L11" s="215">
        <f>'цена АТС'!C60</f>
        <v>899.33</v>
      </c>
      <c r="M11" s="215">
        <f>'цена АТС'!C61</f>
        <v>900.74</v>
      </c>
      <c r="N11" s="215">
        <f>'цена АТС'!C62</f>
        <v>910.79</v>
      </c>
      <c r="O11" s="215">
        <f>'цена АТС'!C63</f>
        <v>903.8</v>
      </c>
      <c r="P11" s="215">
        <f>'цена АТС'!C64</f>
        <v>940.68</v>
      </c>
      <c r="Q11" s="215">
        <f>'цена АТС'!C65</f>
        <v>956.26</v>
      </c>
      <c r="R11" s="215">
        <f>'цена АТС'!C66</f>
        <v>954.65</v>
      </c>
      <c r="S11" s="215">
        <f>'цена АТС'!C67</f>
        <v>954.52</v>
      </c>
      <c r="T11" s="215">
        <f>'цена АТС'!C68</f>
        <v>901.81</v>
      </c>
      <c r="U11" s="215">
        <f>'цена АТС'!C69</f>
        <v>896.32</v>
      </c>
      <c r="V11" s="215">
        <f>'цена АТС'!C70</f>
        <v>887.01</v>
      </c>
      <c r="W11" s="215">
        <f>'цена АТС'!C71</f>
        <v>882.79</v>
      </c>
      <c r="X11" s="215">
        <f>'цена АТС'!C72</f>
        <v>872.35</v>
      </c>
      <c r="Y11" s="215">
        <f>'цена АТС'!C73</f>
        <v>883.68</v>
      </c>
    </row>
    <row r="12" spans="1:25" s="67" customFormat="1" ht="18.75" customHeight="1" outlineLevel="1" x14ac:dyDescent="0.2">
      <c r="A12" s="57" t="s">
        <v>9</v>
      </c>
      <c r="B12" s="76">
        <v>271.02</v>
      </c>
      <c r="C12" s="74">
        <v>271.02</v>
      </c>
      <c r="D12" s="74">
        <v>271.02</v>
      </c>
      <c r="E12" s="74">
        <v>271.02</v>
      </c>
      <c r="F12" s="74">
        <v>271.02</v>
      </c>
      <c r="G12" s="74">
        <v>271.02</v>
      </c>
      <c r="H12" s="74">
        <v>271.02</v>
      </c>
      <c r="I12" s="74">
        <v>271.02</v>
      </c>
      <c r="J12" s="74">
        <v>271.02</v>
      </c>
      <c r="K12" s="74">
        <v>271.02</v>
      </c>
      <c r="L12" s="74">
        <v>271.02</v>
      </c>
      <c r="M12" s="74">
        <v>271.02</v>
      </c>
      <c r="N12" s="74">
        <v>271.02</v>
      </c>
      <c r="O12" s="74">
        <v>271.02</v>
      </c>
      <c r="P12" s="74">
        <v>271.02</v>
      </c>
      <c r="Q12" s="74">
        <v>271.02</v>
      </c>
      <c r="R12" s="74">
        <v>271.02</v>
      </c>
      <c r="S12" s="74">
        <v>271.02</v>
      </c>
      <c r="T12" s="74">
        <v>271.02</v>
      </c>
      <c r="U12" s="74">
        <v>271.02</v>
      </c>
      <c r="V12" s="74">
        <v>271.02</v>
      </c>
      <c r="W12" s="74">
        <v>271.02</v>
      </c>
      <c r="X12" s="74">
        <v>271.02</v>
      </c>
      <c r="Y12" s="81">
        <v>271.02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11</v>
      </c>
      <c r="B14" s="77">
        <v>2.496</v>
      </c>
      <c r="C14" s="75">
        <v>2.496</v>
      </c>
      <c r="D14" s="75">
        <v>2.496</v>
      </c>
      <c r="E14" s="75">
        <v>2.496</v>
      </c>
      <c r="F14" s="75">
        <v>2.496</v>
      </c>
      <c r="G14" s="75">
        <v>2.496</v>
      </c>
      <c r="H14" s="75">
        <v>2.496</v>
      </c>
      <c r="I14" s="75">
        <v>2.496</v>
      </c>
      <c r="J14" s="75">
        <v>2.496</v>
      </c>
      <c r="K14" s="75">
        <v>2.496</v>
      </c>
      <c r="L14" s="75">
        <v>2.496</v>
      </c>
      <c r="M14" s="75">
        <v>2.496</v>
      </c>
      <c r="N14" s="75">
        <v>2.496</v>
      </c>
      <c r="O14" s="75">
        <v>2.496</v>
      </c>
      <c r="P14" s="75">
        <v>2.496</v>
      </c>
      <c r="Q14" s="75">
        <v>2.496</v>
      </c>
      <c r="R14" s="75">
        <v>2.496</v>
      </c>
      <c r="S14" s="75">
        <v>2.496</v>
      </c>
      <c r="T14" s="75">
        <v>2.496</v>
      </c>
      <c r="U14" s="75">
        <v>2.496</v>
      </c>
      <c r="V14" s="75">
        <v>2.496</v>
      </c>
      <c r="W14" s="75">
        <v>2.496</v>
      </c>
      <c r="X14" s="75">
        <v>2.496</v>
      </c>
      <c r="Y14" s="82">
        <v>2.496</v>
      </c>
    </row>
    <row r="15" spans="1:25" s="62" customFormat="1" ht="18.75" customHeight="1" thickBot="1" x14ac:dyDescent="0.25">
      <c r="A15" s="112">
        <v>2</v>
      </c>
      <c r="B15" s="138">
        <f t="shared" ref="B15:Y15" si="1">SUM(B16:B19)</f>
        <v>1250.6759999999999</v>
      </c>
      <c r="C15" s="139">
        <f t="shared" si="1"/>
        <v>1258.7160000000001</v>
      </c>
      <c r="D15" s="139">
        <f t="shared" si="1"/>
        <v>1263.0860000000002</v>
      </c>
      <c r="E15" s="139">
        <f t="shared" si="1"/>
        <v>1287.9259999999999</v>
      </c>
      <c r="F15" s="139">
        <f t="shared" si="1"/>
        <v>1268.6460000000002</v>
      </c>
      <c r="G15" s="139">
        <f t="shared" si="1"/>
        <v>1315.9760000000001</v>
      </c>
      <c r="H15" s="139">
        <f t="shared" si="1"/>
        <v>1332.1460000000002</v>
      </c>
      <c r="I15" s="139">
        <f t="shared" si="1"/>
        <v>1303.9660000000001</v>
      </c>
      <c r="J15" s="139">
        <f t="shared" si="1"/>
        <v>1309.4460000000001</v>
      </c>
      <c r="K15" s="140">
        <f t="shared" si="1"/>
        <v>1262.1959999999999</v>
      </c>
      <c r="L15" s="139">
        <f t="shared" si="1"/>
        <v>1270.1060000000002</v>
      </c>
      <c r="M15" s="141">
        <f t="shared" si="1"/>
        <v>1275.076</v>
      </c>
      <c r="N15" s="140">
        <f t="shared" si="1"/>
        <v>1269.1759999999999</v>
      </c>
      <c r="O15" s="139">
        <f t="shared" si="1"/>
        <v>1291.6959999999999</v>
      </c>
      <c r="P15" s="141">
        <f t="shared" si="1"/>
        <v>1308.886</v>
      </c>
      <c r="Q15" s="142">
        <f t="shared" si="1"/>
        <v>1330.4560000000001</v>
      </c>
      <c r="R15" s="139">
        <f t="shared" si="1"/>
        <v>1322.4460000000001</v>
      </c>
      <c r="S15" s="142">
        <f t="shared" si="1"/>
        <v>1334.4160000000002</v>
      </c>
      <c r="T15" s="139">
        <f t="shared" si="1"/>
        <v>1294.4459999999999</v>
      </c>
      <c r="U15" s="139">
        <f t="shared" si="1"/>
        <v>1294.9259999999999</v>
      </c>
      <c r="V15" s="139">
        <f t="shared" si="1"/>
        <v>1287.7060000000001</v>
      </c>
      <c r="W15" s="139">
        <f t="shared" si="1"/>
        <v>1241.5160000000001</v>
      </c>
      <c r="X15" s="139">
        <f t="shared" si="1"/>
        <v>1303.0360000000001</v>
      </c>
      <c r="Y15" s="143">
        <f t="shared" si="1"/>
        <v>1301.1960000000001</v>
      </c>
    </row>
    <row r="16" spans="1:25" s="62" customFormat="1" ht="18.75" hidden="1" customHeight="1" outlineLevel="1" x14ac:dyDescent="0.2">
      <c r="A16" s="56" t="s">
        <v>8</v>
      </c>
      <c r="B16" s="215">
        <f>'цена АТС'!C74</f>
        <v>977.16</v>
      </c>
      <c r="C16" s="215">
        <f>'цена АТС'!C75</f>
        <v>985.2</v>
      </c>
      <c r="D16" s="215">
        <f>'цена АТС'!C76</f>
        <v>989.57</v>
      </c>
      <c r="E16" s="215">
        <f>'цена АТС'!C77</f>
        <v>1014.41</v>
      </c>
      <c r="F16" s="215">
        <f>'цена АТС'!C78</f>
        <v>995.13</v>
      </c>
      <c r="G16" s="215">
        <f>'цена АТС'!C79</f>
        <v>1042.46</v>
      </c>
      <c r="H16" s="215">
        <f>'цена АТС'!C80</f>
        <v>1058.6300000000001</v>
      </c>
      <c r="I16" s="215">
        <f>'цена АТС'!C81</f>
        <v>1030.45</v>
      </c>
      <c r="J16" s="215">
        <f>'цена АТС'!C82</f>
        <v>1035.93</v>
      </c>
      <c r="K16" s="215">
        <f>'цена АТС'!C83</f>
        <v>988.68</v>
      </c>
      <c r="L16" s="215">
        <f>'цена АТС'!C84</f>
        <v>996.59</v>
      </c>
      <c r="M16" s="215">
        <f>'цена АТС'!C85</f>
        <v>1001.56</v>
      </c>
      <c r="N16" s="215">
        <f>'цена АТС'!C86</f>
        <v>995.66</v>
      </c>
      <c r="O16" s="215">
        <f>'цена АТС'!C87</f>
        <v>1018.18</v>
      </c>
      <c r="P16" s="215">
        <f>'цена АТС'!C88</f>
        <v>1035.3699999999999</v>
      </c>
      <c r="Q16" s="215">
        <f>'цена АТС'!C89</f>
        <v>1056.94</v>
      </c>
      <c r="R16" s="215">
        <f>'цена АТС'!C90</f>
        <v>1048.93</v>
      </c>
      <c r="S16" s="215">
        <f>'цена АТС'!C91</f>
        <v>1060.9000000000001</v>
      </c>
      <c r="T16" s="215">
        <f>'цена АТС'!C92</f>
        <v>1020.93</v>
      </c>
      <c r="U16" s="215">
        <f>'цена АТС'!C93</f>
        <v>1021.41</v>
      </c>
      <c r="V16" s="215">
        <f>'цена АТС'!C94</f>
        <v>1014.19</v>
      </c>
      <c r="W16" s="215">
        <f>'цена АТС'!C95</f>
        <v>968</v>
      </c>
      <c r="X16" s="215">
        <f>'цена АТС'!C96</f>
        <v>1029.52</v>
      </c>
      <c r="Y16" s="215">
        <f>'цена АТС'!C97</f>
        <v>1027.68</v>
      </c>
    </row>
    <row r="17" spans="1:25" s="62" customFormat="1" ht="18.75" hidden="1" customHeight="1" outlineLevel="1" x14ac:dyDescent="0.2">
      <c r="A17" s="57" t="s">
        <v>9</v>
      </c>
      <c r="B17" s="76">
        <v>271.02</v>
      </c>
      <c r="C17" s="74">
        <v>271.02</v>
      </c>
      <c r="D17" s="74">
        <v>271.02</v>
      </c>
      <c r="E17" s="74">
        <v>271.02</v>
      </c>
      <c r="F17" s="74">
        <v>271.02</v>
      </c>
      <c r="G17" s="74">
        <v>271.02</v>
      </c>
      <c r="H17" s="74">
        <v>271.02</v>
      </c>
      <c r="I17" s="74">
        <v>271.02</v>
      </c>
      <c r="J17" s="74">
        <v>271.02</v>
      </c>
      <c r="K17" s="74">
        <v>271.02</v>
      </c>
      <c r="L17" s="74">
        <v>271.02</v>
      </c>
      <c r="M17" s="74">
        <v>271.02</v>
      </c>
      <c r="N17" s="74">
        <v>271.02</v>
      </c>
      <c r="O17" s="74">
        <v>271.02</v>
      </c>
      <c r="P17" s="74">
        <v>271.02</v>
      </c>
      <c r="Q17" s="74">
        <v>271.02</v>
      </c>
      <c r="R17" s="74">
        <v>271.02</v>
      </c>
      <c r="S17" s="74">
        <v>271.02</v>
      </c>
      <c r="T17" s="74">
        <v>271.02</v>
      </c>
      <c r="U17" s="74">
        <v>271.02</v>
      </c>
      <c r="V17" s="74">
        <v>271.02</v>
      </c>
      <c r="W17" s="74">
        <v>271.02</v>
      </c>
      <c r="X17" s="74">
        <v>271.02</v>
      </c>
      <c r="Y17" s="81">
        <v>271.02</v>
      </c>
    </row>
    <row r="18" spans="1:25" s="62" customFormat="1" ht="18.75" hidden="1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hidden="1" customHeight="1" outlineLevel="1" thickBot="1" x14ac:dyDescent="0.25">
      <c r="A19" s="147" t="s">
        <v>11</v>
      </c>
      <c r="B19" s="77">
        <v>2.496</v>
      </c>
      <c r="C19" s="75">
        <v>2.496</v>
      </c>
      <c r="D19" s="75">
        <v>2.496</v>
      </c>
      <c r="E19" s="75">
        <v>2.496</v>
      </c>
      <c r="F19" s="75">
        <v>2.496</v>
      </c>
      <c r="G19" s="75">
        <v>2.496</v>
      </c>
      <c r="H19" s="75">
        <v>2.496</v>
      </c>
      <c r="I19" s="75">
        <v>2.496</v>
      </c>
      <c r="J19" s="75">
        <v>2.496</v>
      </c>
      <c r="K19" s="75">
        <v>2.496</v>
      </c>
      <c r="L19" s="75">
        <v>2.496</v>
      </c>
      <c r="M19" s="75">
        <v>2.496</v>
      </c>
      <c r="N19" s="75">
        <v>2.496</v>
      </c>
      <c r="O19" s="75">
        <v>2.496</v>
      </c>
      <c r="P19" s="75">
        <v>2.496</v>
      </c>
      <c r="Q19" s="75">
        <v>2.496</v>
      </c>
      <c r="R19" s="75">
        <v>2.496</v>
      </c>
      <c r="S19" s="75">
        <v>2.496</v>
      </c>
      <c r="T19" s="75">
        <v>2.496</v>
      </c>
      <c r="U19" s="75">
        <v>2.496</v>
      </c>
      <c r="V19" s="75">
        <v>2.496</v>
      </c>
      <c r="W19" s="75">
        <v>2.496</v>
      </c>
      <c r="X19" s="75">
        <v>2.496</v>
      </c>
      <c r="Y19" s="82">
        <v>2.496</v>
      </c>
    </row>
    <row r="20" spans="1:25" s="62" customFormat="1" ht="18.75" customHeight="1" collapsed="1" thickBot="1" x14ac:dyDescent="0.25">
      <c r="A20" s="109">
        <v>3</v>
      </c>
      <c r="B20" s="138">
        <f t="shared" ref="B20:Y20" si="2">SUM(B21:B24)</f>
        <v>1164.7360000000001</v>
      </c>
      <c r="C20" s="139">
        <f t="shared" si="2"/>
        <v>1161.616</v>
      </c>
      <c r="D20" s="139">
        <f t="shared" si="2"/>
        <v>1156.6860000000001</v>
      </c>
      <c r="E20" s="139">
        <f t="shared" si="2"/>
        <v>1162.2260000000001</v>
      </c>
      <c r="F20" s="139">
        <f t="shared" si="2"/>
        <v>1159.0360000000001</v>
      </c>
      <c r="G20" s="139">
        <f t="shared" si="2"/>
        <v>1170.4160000000002</v>
      </c>
      <c r="H20" s="139">
        <f t="shared" si="2"/>
        <v>1175.4360000000001</v>
      </c>
      <c r="I20" s="139">
        <f t="shared" si="2"/>
        <v>1167.386</v>
      </c>
      <c r="J20" s="139">
        <f t="shared" si="2"/>
        <v>1159.3760000000002</v>
      </c>
      <c r="K20" s="140">
        <f t="shared" si="2"/>
        <v>1158.3760000000002</v>
      </c>
      <c r="L20" s="139">
        <f t="shared" si="2"/>
        <v>1152.7560000000001</v>
      </c>
      <c r="M20" s="141">
        <f t="shared" si="2"/>
        <v>1156.326</v>
      </c>
      <c r="N20" s="140">
        <f t="shared" si="2"/>
        <v>1150.4360000000001</v>
      </c>
      <c r="O20" s="139">
        <f t="shared" si="2"/>
        <v>1155.2660000000001</v>
      </c>
      <c r="P20" s="141">
        <f t="shared" si="2"/>
        <v>1166.566</v>
      </c>
      <c r="Q20" s="142">
        <f t="shared" si="2"/>
        <v>1167.576</v>
      </c>
      <c r="R20" s="139">
        <f t="shared" si="2"/>
        <v>1172.4860000000001</v>
      </c>
      <c r="S20" s="142">
        <f t="shared" si="2"/>
        <v>1177.4960000000001</v>
      </c>
      <c r="T20" s="139">
        <f t="shared" si="2"/>
        <v>1159.4360000000001</v>
      </c>
      <c r="U20" s="139">
        <f t="shared" si="2"/>
        <v>1159.6060000000002</v>
      </c>
      <c r="V20" s="139">
        <f t="shared" si="2"/>
        <v>1153.316</v>
      </c>
      <c r="W20" s="139">
        <f t="shared" si="2"/>
        <v>1152.9660000000001</v>
      </c>
      <c r="X20" s="139">
        <f t="shared" si="2"/>
        <v>1143.7160000000001</v>
      </c>
      <c r="Y20" s="143">
        <f t="shared" si="2"/>
        <v>1143.9560000000001</v>
      </c>
    </row>
    <row r="21" spans="1:25" s="62" customFormat="1" ht="18.75" hidden="1" customHeight="1" outlineLevel="1" x14ac:dyDescent="0.2">
      <c r="A21" s="56" t="s">
        <v>8</v>
      </c>
      <c r="B21" s="255">
        <f>'цена АТС'!C98</f>
        <v>891.22</v>
      </c>
      <c r="C21" s="255">
        <f>'цена АТС'!C99</f>
        <v>888.1</v>
      </c>
      <c r="D21" s="255">
        <f>'цена АТС'!C100</f>
        <v>883.17</v>
      </c>
      <c r="E21" s="255">
        <f>'цена АТС'!C101</f>
        <v>888.71</v>
      </c>
      <c r="F21" s="255">
        <f>'цена АТС'!C102</f>
        <v>885.52</v>
      </c>
      <c r="G21" s="255">
        <f>'цена АТС'!C103</f>
        <v>896.9</v>
      </c>
      <c r="H21" s="255">
        <f>'цена АТС'!C104</f>
        <v>901.92</v>
      </c>
      <c r="I21" s="255">
        <f>'цена АТС'!C105</f>
        <v>893.87</v>
      </c>
      <c r="J21" s="255">
        <f>'цена АТС'!C106</f>
        <v>885.86</v>
      </c>
      <c r="K21" s="255">
        <f>'цена АТС'!C107</f>
        <v>884.86</v>
      </c>
      <c r="L21" s="255">
        <f>'цена АТС'!C108</f>
        <v>879.24</v>
      </c>
      <c r="M21" s="255">
        <f>'цена АТС'!C109</f>
        <v>882.81</v>
      </c>
      <c r="N21" s="255">
        <f>'цена АТС'!C110</f>
        <v>876.92</v>
      </c>
      <c r="O21" s="255">
        <f>'цена АТС'!C111</f>
        <v>881.75</v>
      </c>
      <c r="P21" s="255">
        <f>'цена АТС'!C112</f>
        <v>893.05</v>
      </c>
      <c r="Q21" s="255">
        <f>'цена АТС'!C113</f>
        <v>894.06</v>
      </c>
      <c r="R21" s="255">
        <f>'цена АТС'!C114</f>
        <v>898.97</v>
      </c>
      <c r="S21" s="255">
        <f>'цена АТС'!C115</f>
        <v>903.98</v>
      </c>
      <c r="T21" s="255">
        <f>'цена АТС'!C116</f>
        <v>885.92</v>
      </c>
      <c r="U21" s="255">
        <f>'цена АТС'!C117</f>
        <v>886.09</v>
      </c>
      <c r="V21" s="255">
        <f>'цена АТС'!C118</f>
        <v>879.8</v>
      </c>
      <c r="W21" s="255">
        <f>'цена АТС'!C119</f>
        <v>879.45</v>
      </c>
      <c r="X21" s="255">
        <f>'цена АТС'!C120</f>
        <v>870.2</v>
      </c>
      <c r="Y21" s="255">
        <f>'цена АТС'!C121</f>
        <v>870.44</v>
      </c>
    </row>
    <row r="22" spans="1:25" s="62" customFormat="1" ht="18.75" hidden="1" customHeight="1" outlineLevel="1" x14ac:dyDescent="0.2">
      <c r="A22" s="57" t="s">
        <v>9</v>
      </c>
      <c r="B22" s="76">
        <v>271.02</v>
      </c>
      <c r="C22" s="74">
        <v>271.02</v>
      </c>
      <c r="D22" s="74">
        <v>271.02</v>
      </c>
      <c r="E22" s="74">
        <v>271.02</v>
      </c>
      <c r="F22" s="74">
        <v>271.02</v>
      </c>
      <c r="G22" s="74">
        <v>271.02</v>
      </c>
      <c r="H22" s="74">
        <v>271.02</v>
      </c>
      <c r="I22" s="74">
        <v>271.02</v>
      </c>
      <c r="J22" s="74">
        <v>271.02</v>
      </c>
      <c r="K22" s="74">
        <v>271.02</v>
      </c>
      <c r="L22" s="74">
        <v>271.02</v>
      </c>
      <c r="M22" s="74">
        <v>271.02</v>
      </c>
      <c r="N22" s="74">
        <v>271.02</v>
      </c>
      <c r="O22" s="74">
        <v>271.02</v>
      </c>
      <c r="P22" s="74">
        <v>271.02</v>
      </c>
      <c r="Q22" s="74">
        <v>271.02</v>
      </c>
      <c r="R22" s="74">
        <v>271.02</v>
      </c>
      <c r="S22" s="74">
        <v>271.02</v>
      </c>
      <c r="T22" s="74">
        <v>271.02</v>
      </c>
      <c r="U22" s="74">
        <v>271.02</v>
      </c>
      <c r="V22" s="74">
        <v>271.02</v>
      </c>
      <c r="W22" s="74">
        <v>271.02</v>
      </c>
      <c r="X22" s="74">
        <v>271.02</v>
      </c>
      <c r="Y22" s="81">
        <v>271.02</v>
      </c>
    </row>
    <row r="23" spans="1:25" s="62" customFormat="1" ht="18.75" hidden="1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hidden="1" customHeight="1" outlineLevel="1" thickBot="1" x14ac:dyDescent="0.25">
      <c r="A24" s="147" t="s">
        <v>11</v>
      </c>
      <c r="B24" s="77">
        <v>2.496</v>
      </c>
      <c r="C24" s="75">
        <v>2.496</v>
      </c>
      <c r="D24" s="75">
        <v>2.496</v>
      </c>
      <c r="E24" s="75">
        <v>2.496</v>
      </c>
      <c r="F24" s="75">
        <v>2.496</v>
      </c>
      <c r="G24" s="75">
        <v>2.496</v>
      </c>
      <c r="H24" s="75">
        <v>2.496</v>
      </c>
      <c r="I24" s="75">
        <v>2.496</v>
      </c>
      <c r="J24" s="75">
        <v>2.496</v>
      </c>
      <c r="K24" s="75">
        <v>2.496</v>
      </c>
      <c r="L24" s="75">
        <v>2.496</v>
      </c>
      <c r="M24" s="75">
        <v>2.496</v>
      </c>
      <c r="N24" s="75">
        <v>2.496</v>
      </c>
      <c r="O24" s="75">
        <v>2.496</v>
      </c>
      <c r="P24" s="75">
        <v>2.496</v>
      </c>
      <c r="Q24" s="75">
        <v>2.496</v>
      </c>
      <c r="R24" s="75">
        <v>2.496</v>
      </c>
      <c r="S24" s="75">
        <v>2.496</v>
      </c>
      <c r="T24" s="75">
        <v>2.496</v>
      </c>
      <c r="U24" s="75">
        <v>2.496</v>
      </c>
      <c r="V24" s="75">
        <v>2.496</v>
      </c>
      <c r="W24" s="75">
        <v>2.496</v>
      </c>
      <c r="X24" s="75">
        <v>2.496</v>
      </c>
      <c r="Y24" s="82">
        <v>2.496</v>
      </c>
    </row>
    <row r="25" spans="1:25" s="62" customFormat="1" ht="18.75" customHeight="1" collapsed="1" thickBot="1" x14ac:dyDescent="0.25">
      <c r="A25" s="112">
        <v>4</v>
      </c>
      <c r="B25" s="138">
        <f t="shared" ref="B25:Y25" si="3">SUM(B26:B29)</f>
        <v>1825.596</v>
      </c>
      <c r="C25" s="139">
        <f t="shared" si="3"/>
        <v>1841.4659999999999</v>
      </c>
      <c r="D25" s="139">
        <f t="shared" si="3"/>
        <v>1820.1460000000002</v>
      </c>
      <c r="E25" s="139">
        <f t="shared" si="3"/>
        <v>1831.7660000000001</v>
      </c>
      <c r="F25" s="139">
        <f t="shared" si="3"/>
        <v>1830.6060000000002</v>
      </c>
      <c r="G25" s="139">
        <f t="shared" si="3"/>
        <v>1834.076</v>
      </c>
      <c r="H25" s="139">
        <f t="shared" si="3"/>
        <v>1837.6559999999999</v>
      </c>
      <c r="I25" s="139">
        <f t="shared" si="3"/>
        <v>1827.0260000000001</v>
      </c>
      <c r="J25" s="139">
        <f t="shared" si="3"/>
        <v>1839.1060000000002</v>
      </c>
      <c r="K25" s="140">
        <f t="shared" si="3"/>
        <v>1834.7560000000001</v>
      </c>
      <c r="L25" s="139">
        <f t="shared" si="3"/>
        <v>1814.6860000000001</v>
      </c>
      <c r="M25" s="141">
        <f t="shared" si="3"/>
        <v>1819.3760000000002</v>
      </c>
      <c r="N25" s="140">
        <f t="shared" si="3"/>
        <v>1844.9059999999999</v>
      </c>
      <c r="O25" s="139">
        <f t="shared" si="3"/>
        <v>1841.556</v>
      </c>
      <c r="P25" s="141">
        <f t="shared" si="3"/>
        <v>1840.8760000000002</v>
      </c>
      <c r="Q25" s="142">
        <f t="shared" si="3"/>
        <v>1860.0060000000001</v>
      </c>
      <c r="R25" s="139">
        <f t="shared" si="3"/>
        <v>1852.5060000000001</v>
      </c>
      <c r="S25" s="142">
        <f t="shared" si="3"/>
        <v>1857.1260000000002</v>
      </c>
      <c r="T25" s="139">
        <f t="shared" si="3"/>
        <v>1844.806</v>
      </c>
      <c r="U25" s="139">
        <f t="shared" si="3"/>
        <v>1842.2159999999999</v>
      </c>
      <c r="V25" s="139">
        <f t="shared" si="3"/>
        <v>1837.336</v>
      </c>
      <c r="W25" s="139">
        <f t="shared" si="3"/>
        <v>1842.836</v>
      </c>
      <c r="X25" s="139">
        <f t="shared" si="3"/>
        <v>1836.1959999999999</v>
      </c>
      <c r="Y25" s="143">
        <f t="shared" si="3"/>
        <v>1832.5260000000001</v>
      </c>
    </row>
    <row r="26" spans="1:25" s="62" customFormat="1" ht="18.75" hidden="1" customHeight="1" outlineLevel="1" x14ac:dyDescent="0.2">
      <c r="A26" s="56" t="s">
        <v>8</v>
      </c>
      <c r="B26" s="255">
        <f>'цена АТС'!C122</f>
        <v>903.43</v>
      </c>
      <c r="C26" s="255">
        <f>'цена АТС'!C123</f>
        <v>919.3</v>
      </c>
      <c r="D26" s="255">
        <f>'цена АТС'!C124</f>
        <v>897.98</v>
      </c>
      <c r="E26" s="255">
        <f>'цена АТС'!C125</f>
        <v>909.6</v>
      </c>
      <c r="F26" s="255">
        <f>'цена АТС'!C126</f>
        <v>908.44</v>
      </c>
      <c r="G26" s="255">
        <f>'цена АТС'!C127</f>
        <v>911.91</v>
      </c>
      <c r="H26" s="255">
        <f>'цена АТС'!C128</f>
        <v>915.49</v>
      </c>
      <c r="I26" s="255">
        <f>'цена АТС'!C129</f>
        <v>904.86</v>
      </c>
      <c r="J26" s="255">
        <f>'цена АТС'!C130</f>
        <v>916.94</v>
      </c>
      <c r="K26" s="255">
        <f>'цена АТС'!C131</f>
        <v>912.59</v>
      </c>
      <c r="L26" s="255">
        <f>'цена АТС'!C132</f>
        <v>892.52</v>
      </c>
      <c r="M26" s="255">
        <f>'цена АТС'!C133</f>
        <v>897.21</v>
      </c>
      <c r="N26" s="255">
        <f>'цена АТС'!C134</f>
        <v>922.74</v>
      </c>
      <c r="O26" s="255">
        <f>'цена АТС'!C135</f>
        <v>919.39</v>
      </c>
      <c r="P26" s="255">
        <f>'цена АТС'!C136</f>
        <v>918.71</v>
      </c>
      <c r="Q26" s="255">
        <f>'цена АТС'!C137</f>
        <v>937.84</v>
      </c>
      <c r="R26" s="255">
        <f>'цена АТС'!C138</f>
        <v>930.34</v>
      </c>
      <c r="S26" s="255">
        <f>'цена АТС'!C139</f>
        <v>934.96</v>
      </c>
      <c r="T26" s="255">
        <f>'цена АТС'!C140</f>
        <v>922.64</v>
      </c>
      <c r="U26" s="255">
        <f>'цена АТС'!C141</f>
        <v>920.05</v>
      </c>
      <c r="V26" s="255">
        <f>'цена АТС'!C142</f>
        <v>915.17</v>
      </c>
      <c r="W26" s="255">
        <f>'цена АТС'!C143</f>
        <v>920.67</v>
      </c>
      <c r="X26" s="255">
        <f>'цена АТС'!C144</f>
        <v>914.03</v>
      </c>
      <c r="Y26" s="255">
        <f>'цена АТС'!C145</f>
        <v>910.36</v>
      </c>
    </row>
    <row r="27" spans="1:25" s="62" customFormat="1" ht="18.75" hidden="1" customHeight="1" outlineLevel="1" x14ac:dyDescent="0.2">
      <c r="A27" s="57" t="s">
        <v>9</v>
      </c>
      <c r="B27" s="76">
        <v>840.15</v>
      </c>
      <c r="C27" s="74">
        <v>840.15</v>
      </c>
      <c r="D27" s="74">
        <v>840.15</v>
      </c>
      <c r="E27" s="74">
        <v>840.15</v>
      </c>
      <c r="F27" s="74">
        <v>840.15</v>
      </c>
      <c r="G27" s="74">
        <v>840.15</v>
      </c>
      <c r="H27" s="74">
        <v>840.15</v>
      </c>
      <c r="I27" s="74">
        <v>840.15</v>
      </c>
      <c r="J27" s="74">
        <v>840.15</v>
      </c>
      <c r="K27" s="74">
        <v>840.15</v>
      </c>
      <c r="L27" s="74">
        <v>840.15</v>
      </c>
      <c r="M27" s="74">
        <v>840.15</v>
      </c>
      <c r="N27" s="74">
        <v>840.15</v>
      </c>
      <c r="O27" s="74">
        <v>840.15</v>
      </c>
      <c r="P27" s="74">
        <v>840.15</v>
      </c>
      <c r="Q27" s="74">
        <v>840.15</v>
      </c>
      <c r="R27" s="74">
        <v>840.15</v>
      </c>
      <c r="S27" s="74">
        <v>840.15</v>
      </c>
      <c r="T27" s="74">
        <v>840.15</v>
      </c>
      <c r="U27" s="74">
        <v>840.15</v>
      </c>
      <c r="V27" s="74">
        <v>840.15</v>
      </c>
      <c r="W27" s="74">
        <v>840.15</v>
      </c>
      <c r="X27" s="74">
        <v>840.15</v>
      </c>
      <c r="Y27" s="81">
        <v>840.15</v>
      </c>
    </row>
    <row r="28" spans="1:25" s="62" customFormat="1" ht="18.75" hidden="1" customHeight="1" outlineLevel="1" x14ac:dyDescent="0.2">
      <c r="A28" s="58" t="s">
        <v>10</v>
      </c>
      <c r="B28" s="76">
        <v>79.52</v>
      </c>
      <c r="C28" s="74">
        <v>79.52</v>
      </c>
      <c r="D28" s="74">
        <v>79.52</v>
      </c>
      <c r="E28" s="74">
        <v>79.52</v>
      </c>
      <c r="F28" s="74">
        <v>79.52</v>
      </c>
      <c r="G28" s="74">
        <v>79.52</v>
      </c>
      <c r="H28" s="74">
        <v>79.52</v>
      </c>
      <c r="I28" s="74">
        <v>79.52</v>
      </c>
      <c r="J28" s="74">
        <v>79.52</v>
      </c>
      <c r="K28" s="74">
        <v>79.52</v>
      </c>
      <c r="L28" s="74">
        <v>79.52</v>
      </c>
      <c r="M28" s="74">
        <v>79.52</v>
      </c>
      <c r="N28" s="74">
        <v>79.52</v>
      </c>
      <c r="O28" s="74">
        <v>79.52</v>
      </c>
      <c r="P28" s="74">
        <v>79.52</v>
      </c>
      <c r="Q28" s="74">
        <v>79.52</v>
      </c>
      <c r="R28" s="74">
        <v>79.52</v>
      </c>
      <c r="S28" s="74">
        <v>79.52</v>
      </c>
      <c r="T28" s="74">
        <v>79.52</v>
      </c>
      <c r="U28" s="74">
        <v>79.52</v>
      </c>
      <c r="V28" s="74">
        <v>79.52</v>
      </c>
      <c r="W28" s="74">
        <v>79.52</v>
      </c>
      <c r="X28" s="74">
        <v>79.52</v>
      </c>
      <c r="Y28" s="81">
        <v>79.52</v>
      </c>
    </row>
    <row r="29" spans="1:25" s="62" customFormat="1" ht="18.75" hidden="1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62" customFormat="1" ht="18.75" customHeight="1" collapsed="1" thickBot="1" x14ac:dyDescent="0.25">
      <c r="A30" s="109">
        <v>5</v>
      </c>
      <c r="B30" s="138">
        <f t="shared" ref="B30:Y30" si="4">SUM(B31:B34)</f>
        <v>1207.7860000000001</v>
      </c>
      <c r="C30" s="139">
        <f t="shared" si="4"/>
        <v>1207.2860000000001</v>
      </c>
      <c r="D30" s="139">
        <f t="shared" si="4"/>
        <v>1204.6759999999999</v>
      </c>
      <c r="E30" s="139">
        <f t="shared" si="4"/>
        <v>1219.596</v>
      </c>
      <c r="F30" s="139">
        <f t="shared" si="4"/>
        <v>1203.5160000000001</v>
      </c>
      <c r="G30" s="139">
        <f t="shared" si="4"/>
        <v>1214.806</v>
      </c>
      <c r="H30" s="139">
        <f t="shared" si="4"/>
        <v>1215.306</v>
      </c>
      <c r="I30" s="139">
        <f t="shared" si="4"/>
        <v>1204.816</v>
      </c>
      <c r="J30" s="139">
        <f t="shared" si="4"/>
        <v>1209.7060000000001</v>
      </c>
      <c r="K30" s="140">
        <f t="shared" si="4"/>
        <v>1204.0160000000001</v>
      </c>
      <c r="L30" s="139">
        <f t="shared" si="4"/>
        <v>1199.386</v>
      </c>
      <c r="M30" s="141">
        <f t="shared" si="4"/>
        <v>1203.076</v>
      </c>
      <c r="N30" s="140">
        <f t="shared" si="4"/>
        <v>1212.806</v>
      </c>
      <c r="O30" s="139">
        <f t="shared" si="4"/>
        <v>1205.576</v>
      </c>
      <c r="P30" s="141">
        <f t="shared" si="4"/>
        <v>1209.136</v>
      </c>
      <c r="Q30" s="142">
        <f t="shared" si="4"/>
        <v>1229.4259999999999</v>
      </c>
      <c r="R30" s="139">
        <f t="shared" si="4"/>
        <v>1225.6460000000002</v>
      </c>
      <c r="S30" s="142">
        <f t="shared" si="4"/>
        <v>1227.576</v>
      </c>
      <c r="T30" s="139">
        <f t="shared" si="4"/>
        <v>1218.6559999999999</v>
      </c>
      <c r="U30" s="139">
        <f t="shared" si="4"/>
        <v>1207.9360000000001</v>
      </c>
      <c r="V30" s="139">
        <f t="shared" si="4"/>
        <v>1186.796</v>
      </c>
      <c r="W30" s="139">
        <f t="shared" si="4"/>
        <v>1197.7260000000001</v>
      </c>
      <c r="X30" s="139">
        <f t="shared" si="4"/>
        <v>1187.366</v>
      </c>
      <c r="Y30" s="143">
        <f t="shared" si="4"/>
        <v>1187.0860000000002</v>
      </c>
    </row>
    <row r="31" spans="1:25" s="62" customFormat="1" ht="18.75" hidden="1" customHeight="1" outlineLevel="1" x14ac:dyDescent="0.2">
      <c r="A31" s="56" t="s">
        <v>8</v>
      </c>
      <c r="B31" s="255">
        <f>'цена АТС'!C146</f>
        <v>934.27</v>
      </c>
      <c r="C31" s="255">
        <f>'цена АТС'!C147</f>
        <v>933.77</v>
      </c>
      <c r="D31" s="255">
        <f>'цена АТС'!C148</f>
        <v>931.16</v>
      </c>
      <c r="E31" s="255">
        <f>'цена АТС'!C149</f>
        <v>946.08</v>
      </c>
      <c r="F31" s="255">
        <f>'цена АТС'!C150</f>
        <v>930</v>
      </c>
      <c r="G31" s="255">
        <f>'цена АТС'!C151</f>
        <v>941.29</v>
      </c>
      <c r="H31" s="255">
        <f>'цена АТС'!C152</f>
        <v>941.79</v>
      </c>
      <c r="I31" s="255">
        <f>'цена АТС'!C153</f>
        <v>931.3</v>
      </c>
      <c r="J31" s="255">
        <f>'цена АТС'!C154</f>
        <v>936.19</v>
      </c>
      <c r="K31" s="255">
        <f>'цена АТС'!C155</f>
        <v>930.5</v>
      </c>
      <c r="L31" s="255">
        <f>'цена АТС'!C156</f>
        <v>925.87</v>
      </c>
      <c r="M31" s="255">
        <f>'цена АТС'!C157</f>
        <v>929.56</v>
      </c>
      <c r="N31" s="255">
        <f>'цена АТС'!C158</f>
        <v>939.29</v>
      </c>
      <c r="O31" s="255">
        <f>'цена АТС'!C159</f>
        <v>932.06</v>
      </c>
      <c r="P31" s="255">
        <f>'цена АТС'!C160</f>
        <v>935.62</v>
      </c>
      <c r="Q31" s="255">
        <f>'цена АТС'!C161</f>
        <v>955.91</v>
      </c>
      <c r="R31" s="255">
        <f>'цена АТС'!C162</f>
        <v>952.13</v>
      </c>
      <c r="S31" s="255">
        <f>'цена АТС'!C163</f>
        <v>954.06</v>
      </c>
      <c r="T31" s="255">
        <f>'цена АТС'!C164</f>
        <v>945.14</v>
      </c>
      <c r="U31" s="255">
        <f>'цена АТС'!C165</f>
        <v>934.42</v>
      </c>
      <c r="V31" s="255">
        <f>'цена АТС'!C166</f>
        <v>913.28</v>
      </c>
      <c r="W31" s="255">
        <f>'цена АТС'!C167</f>
        <v>924.21</v>
      </c>
      <c r="X31" s="255">
        <f>'цена АТС'!C168</f>
        <v>913.85</v>
      </c>
      <c r="Y31" s="255">
        <f>'цена АТС'!C169</f>
        <v>913.57</v>
      </c>
    </row>
    <row r="32" spans="1:25" s="62" customFormat="1" ht="18.75" hidden="1" customHeight="1" outlineLevel="1" x14ac:dyDescent="0.2">
      <c r="A32" s="57" t="s">
        <v>9</v>
      </c>
      <c r="B32" s="76">
        <v>271.02</v>
      </c>
      <c r="C32" s="74">
        <v>271.02</v>
      </c>
      <c r="D32" s="74">
        <v>271.02</v>
      </c>
      <c r="E32" s="74">
        <v>271.02</v>
      </c>
      <c r="F32" s="74">
        <v>271.02</v>
      </c>
      <c r="G32" s="74">
        <v>271.02</v>
      </c>
      <c r="H32" s="74">
        <v>271.02</v>
      </c>
      <c r="I32" s="74">
        <v>271.02</v>
      </c>
      <c r="J32" s="74">
        <v>271.02</v>
      </c>
      <c r="K32" s="74">
        <v>271.02</v>
      </c>
      <c r="L32" s="74">
        <v>271.02</v>
      </c>
      <c r="M32" s="74">
        <v>271.02</v>
      </c>
      <c r="N32" s="74">
        <v>271.02</v>
      </c>
      <c r="O32" s="74">
        <v>271.02</v>
      </c>
      <c r="P32" s="74">
        <v>271.02</v>
      </c>
      <c r="Q32" s="74">
        <v>271.02</v>
      </c>
      <c r="R32" s="74">
        <v>271.02</v>
      </c>
      <c r="S32" s="74">
        <v>271.02</v>
      </c>
      <c r="T32" s="74">
        <v>271.02</v>
      </c>
      <c r="U32" s="74">
        <v>271.02</v>
      </c>
      <c r="V32" s="74">
        <v>271.02</v>
      </c>
      <c r="W32" s="74">
        <v>271.02</v>
      </c>
      <c r="X32" s="74">
        <v>271.02</v>
      </c>
      <c r="Y32" s="81">
        <v>271.02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2.496</v>
      </c>
      <c r="C34" s="75">
        <v>2.496</v>
      </c>
      <c r="D34" s="75">
        <v>2.496</v>
      </c>
      <c r="E34" s="75">
        <v>2.496</v>
      </c>
      <c r="F34" s="75">
        <v>2.496</v>
      </c>
      <c r="G34" s="75">
        <v>2.496</v>
      </c>
      <c r="H34" s="75">
        <v>2.496</v>
      </c>
      <c r="I34" s="75">
        <v>2.496</v>
      </c>
      <c r="J34" s="75">
        <v>2.496</v>
      </c>
      <c r="K34" s="75">
        <v>2.496</v>
      </c>
      <c r="L34" s="75">
        <v>2.496</v>
      </c>
      <c r="M34" s="75">
        <v>2.496</v>
      </c>
      <c r="N34" s="75">
        <v>2.496</v>
      </c>
      <c r="O34" s="75">
        <v>2.496</v>
      </c>
      <c r="P34" s="75">
        <v>2.496</v>
      </c>
      <c r="Q34" s="75">
        <v>2.496</v>
      </c>
      <c r="R34" s="75">
        <v>2.496</v>
      </c>
      <c r="S34" s="75">
        <v>2.496</v>
      </c>
      <c r="T34" s="75">
        <v>2.496</v>
      </c>
      <c r="U34" s="75">
        <v>2.496</v>
      </c>
      <c r="V34" s="75">
        <v>2.496</v>
      </c>
      <c r="W34" s="75">
        <v>2.496</v>
      </c>
      <c r="X34" s="75">
        <v>2.496</v>
      </c>
      <c r="Y34" s="82">
        <v>2.496</v>
      </c>
    </row>
    <row r="35" spans="1:25" s="62" customFormat="1" ht="18.75" customHeight="1" collapsed="1" thickBot="1" x14ac:dyDescent="0.25">
      <c r="A35" s="112">
        <v>6</v>
      </c>
      <c r="B35" s="138">
        <f t="shared" ref="B35:Y35" si="5">SUM(B36:B39)</f>
        <v>1155.806</v>
      </c>
      <c r="C35" s="139">
        <f t="shared" si="5"/>
        <v>1161.9160000000002</v>
      </c>
      <c r="D35" s="139">
        <f t="shared" si="5"/>
        <v>1165.1959999999999</v>
      </c>
      <c r="E35" s="139">
        <f t="shared" si="5"/>
        <v>1179.556</v>
      </c>
      <c r="F35" s="139">
        <f t="shared" si="5"/>
        <v>1175.2360000000001</v>
      </c>
      <c r="G35" s="139">
        <f t="shared" si="5"/>
        <v>1178.816</v>
      </c>
      <c r="H35" s="139">
        <f t="shared" si="5"/>
        <v>1180.8960000000002</v>
      </c>
      <c r="I35" s="139">
        <f t="shared" si="5"/>
        <v>1173.6660000000002</v>
      </c>
      <c r="J35" s="139">
        <f t="shared" si="5"/>
        <v>1176.066</v>
      </c>
      <c r="K35" s="140">
        <f t="shared" si="5"/>
        <v>1171.8360000000002</v>
      </c>
      <c r="L35" s="139">
        <f t="shared" si="5"/>
        <v>1165.5860000000002</v>
      </c>
      <c r="M35" s="141">
        <f t="shared" si="5"/>
        <v>1160.0260000000001</v>
      </c>
      <c r="N35" s="140">
        <f t="shared" si="5"/>
        <v>1157.2560000000001</v>
      </c>
      <c r="O35" s="139">
        <f t="shared" si="5"/>
        <v>1153.326</v>
      </c>
      <c r="P35" s="141">
        <f t="shared" si="5"/>
        <v>1162.046</v>
      </c>
      <c r="Q35" s="142">
        <f t="shared" si="5"/>
        <v>1213.4160000000002</v>
      </c>
      <c r="R35" s="139">
        <f t="shared" si="5"/>
        <v>1187.066</v>
      </c>
      <c r="S35" s="142">
        <f t="shared" si="5"/>
        <v>1185.076</v>
      </c>
      <c r="T35" s="139">
        <f t="shared" si="5"/>
        <v>1173.4760000000001</v>
      </c>
      <c r="U35" s="139">
        <f t="shared" si="5"/>
        <v>1163.6260000000002</v>
      </c>
      <c r="V35" s="139">
        <f t="shared" si="5"/>
        <v>1156.6759999999999</v>
      </c>
      <c r="W35" s="139">
        <f t="shared" si="5"/>
        <v>1165.8560000000002</v>
      </c>
      <c r="X35" s="139">
        <f t="shared" si="5"/>
        <v>1159.9459999999999</v>
      </c>
      <c r="Y35" s="143">
        <f t="shared" si="5"/>
        <v>1156.1559999999999</v>
      </c>
    </row>
    <row r="36" spans="1:25" s="62" customFormat="1" ht="18.75" hidden="1" customHeight="1" outlineLevel="1" x14ac:dyDescent="0.2">
      <c r="A36" s="56" t="s">
        <v>8</v>
      </c>
      <c r="B36" s="255">
        <f>'цена АТС'!C170</f>
        <v>882.29</v>
      </c>
      <c r="C36" s="255">
        <f>'цена АТС'!C171</f>
        <v>888.4</v>
      </c>
      <c r="D36" s="255">
        <f>'цена АТС'!C172</f>
        <v>891.68</v>
      </c>
      <c r="E36" s="255">
        <f>'цена АТС'!C173</f>
        <v>906.04</v>
      </c>
      <c r="F36" s="255">
        <f>'цена АТС'!C174</f>
        <v>901.72</v>
      </c>
      <c r="G36" s="255">
        <f>'цена АТС'!C175</f>
        <v>905.3</v>
      </c>
      <c r="H36" s="255">
        <f>'цена АТС'!C176</f>
        <v>907.38</v>
      </c>
      <c r="I36" s="255">
        <f>'цена АТС'!C177</f>
        <v>900.15</v>
      </c>
      <c r="J36" s="255">
        <f>'цена АТС'!C178</f>
        <v>902.55</v>
      </c>
      <c r="K36" s="255">
        <f>'цена АТС'!C179</f>
        <v>898.32</v>
      </c>
      <c r="L36" s="255">
        <f>'цена АТС'!C180</f>
        <v>892.07</v>
      </c>
      <c r="M36" s="255">
        <f>'цена АТС'!C181</f>
        <v>886.51</v>
      </c>
      <c r="N36" s="255">
        <f>'цена АТС'!C182</f>
        <v>883.74</v>
      </c>
      <c r="O36" s="255">
        <f>'цена АТС'!C183</f>
        <v>879.81</v>
      </c>
      <c r="P36" s="255">
        <f>'цена АТС'!C184</f>
        <v>888.53</v>
      </c>
      <c r="Q36" s="255">
        <f>'цена АТС'!C185</f>
        <v>939.9</v>
      </c>
      <c r="R36" s="255">
        <f>'цена АТС'!C186</f>
        <v>913.55</v>
      </c>
      <c r="S36" s="255">
        <f>'цена АТС'!C187</f>
        <v>911.56</v>
      </c>
      <c r="T36" s="255">
        <f>'цена АТС'!C188</f>
        <v>899.96</v>
      </c>
      <c r="U36" s="255">
        <f>'цена АТС'!C189</f>
        <v>890.11</v>
      </c>
      <c r="V36" s="255">
        <f>'цена АТС'!C190</f>
        <v>883.16</v>
      </c>
      <c r="W36" s="255">
        <f>'цена АТС'!C191</f>
        <v>892.34</v>
      </c>
      <c r="X36" s="255">
        <f>'цена АТС'!C192</f>
        <v>886.43</v>
      </c>
      <c r="Y36" s="255">
        <f>'цена АТС'!C193</f>
        <v>882.64</v>
      </c>
    </row>
    <row r="37" spans="1:25" s="62" customFormat="1" ht="18.75" hidden="1" customHeight="1" outlineLevel="1" x14ac:dyDescent="0.2">
      <c r="A37" s="57" t="s">
        <v>9</v>
      </c>
      <c r="B37" s="76">
        <v>271.02</v>
      </c>
      <c r="C37" s="74">
        <v>271.02</v>
      </c>
      <c r="D37" s="74">
        <v>271.02</v>
      </c>
      <c r="E37" s="74">
        <v>271.02</v>
      </c>
      <c r="F37" s="74">
        <v>271.02</v>
      </c>
      <c r="G37" s="74">
        <v>271.02</v>
      </c>
      <c r="H37" s="74">
        <v>271.02</v>
      </c>
      <c r="I37" s="74">
        <v>271.02</v>
      </c>
      <c r="J37" s="74">
        <v>271.02</v>
      </c>
      <c r="K37" s="74">
        <v>271.02</v>
      </c>
      <c r="L37" s="74">
        <v>271.02</v>
      </c>
      <c r="M37" s="74">
        <v>271.02</v>
      </c>
      <c r="N37" s="74">
        <v>271.02</v>
      </c>
      <c r="O37" s="74">
        <v>271.02</v>
      </c>
      <c r="P37" s="74">
        <v>271.02</v>
      </c>
      <c r="Q37" s="74">
        <v>271.02</v>
      </c>
      <c r="R37" s="74">
        <v>271.02</v>
      </c>
      <c r="S37" s="74">
        <v>271.02</v>
      </c>
      <c r="T37" s="74">
        <v>271.02</v>
      </c>
      <c r="U37" s="74">
        <v>271.02</v>
      </c>
      <c r="V37" s="74">
        <v>271.02</v>
      </c>
      <c r="W37" s="74">
        <v>271.02</v>
      </c>
      <c r="X37" s="74">
        <v>271.02</v>
      </c>
      <c r="Y37" s="81">
        <v>271.02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2.496</v>
      </c>
      <c r="C39" s="75">
        <v>2.496</v>
      </c>
      <c r="D39" s="75">
        <v>2.496</v>
      </c>
      <c r="E39" s="75">
        <v>2.496</v>
      </c>
      <c r="F39" s="75">
        <v>2.496</v>
      </c>
      <c r="G39" s="75">
        <v>2.496</v>
      </c>
      <c r="H39" s="75">
        <v>2.496</v>
      </c>
      <c r="I39" s="75">
        <v>2.496</v>
      </c>
      <c r="J39" s="75">
        <v>2.496</v>
      </c>
      <c r="K39" s="75">
        <v>2.496</v>
      </c>
      <c r="L39" s="75">
        <v>2.496</v>
      </c>
      <c r="M39" s="75">
        <v>2.496</v>
      </c>
      <c r="N39" s="75">
        <v>2.496</v>
      </c>
      <c r="O39" s="75">
        <v>2.496</v>
      </c>
      <c r="P39" s="75">
        <v>2.496</v>
      </c>
      <c r="Q39" s="75">
        <v>2.496</v>
      </c>
      <c r="R39" s="75">
        <v>2.496</v>
      </c>
      <c r="S39" s="75">
        <v>2.496</v>
      </c>
      <c r="T39" s="75">
        <v>2.496</v>
      </c>
      <c r="U39" s="75">
        <v>2.496</v>
      </c>
      <c r="V39" s="75">
        <v>2.496</v>
      </c>
      <c r="W39" s="75">
        <v>2.496</v>
      </c>
      <c r="X39" s="75">
        <v>2.496</v>
      </c>
      <c r="Y39" s="82">
        <v>2.496</v>
      </c>
    </row>
    <row r="40" spans="1:25" s="62" customFormat="1" ht="18.75" customHeight="1" collapsed="1" thickBot="1" x14ac:dyDescent="0.25">
      <c r="A40" s="109">
        <v>7</v>
      </c>
      <c r="B40" s="138">
        <f t="shared" ref="B40:Y40" si="6">SUM(B41:B44)</f>
        <v>1297.326</v>
      </c>
      <c r="C40" s="139">
        <f t="shared" si="6"/>
        <v>1321.336</v>
      </c>
      <c r="D40" s="139">
        <f t="shared" si="6"/>
        <v>1357.316</v>
      </c>
      <c r="E40" s="139">
        <f t="shared" si="6"/>
        <v>1404.8960000000002</v>
      </c>
      <c r="F40" s="139">
        <f t="shared" si="6"/>
        <v>1401.5360000000001</v>
      </c>
      <c r="G40" s="139">
        <f t="shared" si="6"/>
        <v>1315.046</v>
      </c>
      <c r="H40" s="139">
        <f t="shared" si="6"/>
        <v>1373.316</v>
      </c>
      <c r="I40" s="139">
        <f t="shared" si="6"/>
        <v>1361.6460000000002</v>
      </c>
      <c r="J40" s="139">
        <f t="shared" si="6"/>
        <v>1343.126</v>
      </c>
      <c r="K40" s="140">
        <f t="shared" si="6"/>
        <v>1330.9660000000001</v>
      </c>
      <c r="L40" s="139">
        <f t="shared" si="6"/>
        <v>1317.9860000000001</v>
      </c>
      <c r="M40" s="141">
        <f t="shared" si="6"/>
        <v>1323.6660000000002</v>
      </c>
      <c r="N40" s="140">
        <f t="shared" si="6"/>
        <v>1344.056</v>
      </c>
      <c r="O40" s="139">
        <f t="shared" si="6"/>
        <v>1344.836</v>
      </c>
      <c r="P40" s="141">
        <f t="shared" si="6"/>
        <v>1355.336</v>
      </c>
      <c r="Q40" s="142">
        <f t="shared" si="6"/>
        <v>1404.606</v>
      </c>
      <c r="R40" s="139">
        <f t="shared" si="6"/>
        <v>1400.306</v>
      </c>
      <c r="S40" s="142">
        <f t="shared" si="6"/>
        <v>1366.4760000000001</v>
      </c>
      <c r="T40" s="139">
        <f t="shared" si="6"/>
        <v>1325.7460000000001</v>
      </c>
      <c r="U40" s="139">
        <f t="shared" si="6"/>
        <v>1356.2160000000001</v>
      </c>
      <c r="V40" s="139">
        <f t="shared" si="6"/>
        <v>1330.7860000000001</v>
      </c>
      <c r="W40" s="139">
        <f t="shared" si="6"/>
        <v>1320.4060000000002</v>
      </c>
      <c r="X40" s="139">
        <f t="shared" si="6"/>
        <v>1303.6860000000001</v>
      </c>
      <c r="Y40" s="143">
        <f t="shared" si="6"/>
        <v>1321.7460000000001</v>
      </c>
    </row>
    <row r="41" spans="1:25" s="62" customFormat="1" ht="18.75" hidden="1" customHeight="1" outlineLevel="1" x14ac:dyDescent="0.2">
      <c r="A41" s="56" t="s">
        <v>8</v>
      </c>
      <c r="B41" s="255">
        <f>'цена АТС'!C194</f>
        <v>1023.81</v>
      </c>
      <c r="C41" s="255">
        <f>'цена АТС'!C195</f>
        <v>1047.82</v>
      </c>
      <c r="D41" s="255">
        <f>'цена АТС'!C196</f>
        <v>1083.8</v>
      </c>
      <c r="E41" s="255">
        <f>'цена АТС'!C197</f>
        <v>1131.3800000000001</v>
      </c>
      <c r="F41" s="255">
        <f>'цена АТС'!C198</f>
        <v>1128.02</v>
      </c>
      <c r="G41" s="255">
        <f>'цена АТС'!C199</f>
        <v>1041.53</v>
      </c>
      <c r="H41" s="255">
        <f>'цена АТС'!C200</f>
        <v>1099.8</v>
      </c>
      <c r="I41" s="255">
        <f>'цена АТС'!C201</f>
        <v>1088.1300000000001</v>
      </c>
      <c r="J41" s="255">
        <f>'цена АТС'!C202</f>
        <v>1069.6099999999999</v>
      </c>
      <c r="K41" s="255">
        <f>'цена АТС'!C203</f>
        <v>1057.45</v>
      </c>
      <c r="L41" s="255">
        <f>'цена АТС'!C204</f>
        <v>1044.47</v>
      </c>
      <c r="M41" s="255">
        <f>'цена АТС'!C205</f>
        <v>1050.1500000000001</v>
      </c>
      <c r="N41" s="255">
        <f>'цена АТС'!C206</f>
        <v>1070.54</v>
      </c>
      <c r="O41" s="255">
        <f>'цена АТС'!C207</f>
        <v>1071.32</v>
      </c>
      <c r="P41" s="255">
        <f>'цена АТС'!C208</f>
        <v>1081.82</v>
      </c>
      <c r="Q41" s="255">
        <f>'цена АТС'!C209</f>
        <v>1131.0899999999999</v>
      </c>
      <c r="R41" s="255">
        <f>'цена АТС'!C210</f>
        <v>1126.79</v>
      </c>
      <c r="S41" s="255">
        <f>'цена АТС'!C211</f>
        <v>1092.96</v>
      </c>
      <c r="T41" s="255">
        <f>'цена АТС'!C212</f>
        <v>1052.23</v>
      </c>
      <c r="U41" s="255">
        <f>'цена АТС'!C213</f>
        <v>1082.7</v>
      </c>
      <c r="V41" s="255">
        <f>'цена АТС'!C214</f>
        <v>1057.27</v>
      </c>
      <c r="W41" s="255">
        <f>'цена АТС'!C215</f>
        <v>1046.8900000000001</v>
      </c>
      <c r="X41" s="255">
        <f>'цена АТС'!C216</f>
        <v>1030.17</v>
      </c>
      <c r="Y41" s="255">
        <f>'цена АТС'!C217</f>
        <v>1048.23</v>
      </c>
    </row>
    <row r="42" spans="1:25" s="62" customFormat="1" ht="18.75" hidden="1" customHeight="1" outlineLevel="1" x14ac:dyDescent="0.2">
      <c r="A42" s="57" t="s">
        <v>9</v>
      </c>
      <c r="B42" s="76">
        <v>271.02</v>
      </c>
      <c r="C42" s="74">
        <v>271.02</v>
      </c>
      <c r="D42" s="74">
        <v>271.02</v>
      </c>
      <c r="E42" s="74">
        <v>271.02</v>
      </c>
      <c r="F42" s="74">
        <v>271.02</v>
      </c>
      <c r="G42" s="74">
        <v>271.02</v>
      </c>
      <c r="H42" s="74">
        <v>271.02</v>
      </c>
      <c r="I42" s="74">
        <v>271.02</v>
      </c>
      <c r="J42" s="74">
        <v>271.02</v>
      </c>
      <c r="K42" s="74">
        <v>271.02</v>
      </c>
      <c r="L42" s="74">
        <v>271.02</v>
      </c>
      <c r="M42" s="74">
        <v>271.02</v>
      </c>
      <c r="N42" s="74">
        <v>271.02</v>
      </c>
      <c r="O42" s="74">
        <v>271.02</v>
      </c>
      <c r="P42" s="74">
        <v>271.02</v>
      </c>
      <c r="Q42" s="74">
        <v>271.02</v>
      </c>
      <c r="R42" s="74">
        <v>271.02</v>
      </c>
      <c r="S42" s="74">
        <v>271.02</v>
      </c>
      <c r="T42" s="74">
        <v>271.02</v>
      </c>
      <c r="U42" s="74">
        <v>271.02</v>
      </c>
      <c r="V42" s="74">
        <v>271.02</v>
      </c>
      <c r="W42" s="74">
        <v>271.02</v>
      </c>
      <c r="X42" s="74">
        <v>271.02</v>
      </c>
      <c r="Y42" s="81">
        <v>271.02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2.496</v>
      </c>
      <c r="C44" s="75">
        <v>2.496</v>
      </c>
      <c r="D44" s="75">
        <v>2.496</v>
      </c>
      <c r="E44" s="75">
        <v>2.496</v>
      </c>
      <c r="F44" s="75">
        <v>2.496</v>
      </c>
      <c r="G44" s="75">
        <v>2.496</v>
      </c>
      <c r="H44" s="75">
        <v>2.496</v>
      </c>
      <c r="I44" s="75">
        <v>2.496</v>
      </c>
      <c r="J44" s="75">
        <v>2.496</v>
      </c>
      <c r="K44" s="75">
        <v>2.496</v>
      </c>
      <c r="L44" s="75">
        <v>2.496</v>
      </c>
      <c r="M44" s="75">
        <v>2.496</v>
      </c>
      <c r="N44" s="75">
        <v>2.496</v>
      </c>
      <c r="O44" s="75">
        <v>2.496</v>
      </c>
      <c r="P44" s="75">
        <v>2.496</v>
      </c>
      <c r="Q44" s="75">
        <v>2.496</v>
      </c>
      <c r="R44" s="75">
        <v>2.496</v>
      </c>
      <c r="S44" s="75">
        <v>2.496</v>
      </c>
      <c r="T44" s="75">
        <v>2.496</v>
      </c>
      <c r="U44" s="75">
        <v>2.496</v>
      </c>
      <c r="V44" s="75">
        <v>2.496</v>
      </c>
      <c r="W44" s="75">
        <v>2.496</v>
      </c>
      <c r="X44" s="75">
        <v>2.496</v>
      </c>
      <c r="Y44" s="82">
        <v>2.496</v>
      </c>
    </row>
    <row r="45" spans="1:25" s="62" customFormat="1" ht="18.75" customHeight="1" collapsed="1" thickBot="1" x14ac:dyDescent="0.25">
      <c r="A45" s="112">
        <v>8</v>
      </c>
      <c r="B45" s="138">
        <f t="shared" ref="B45:Y45" si="7">SUM(B46:B49)</f>
        <v>1157.1959999999999</v>
      </c>
      <c r="C45" s="139">
        <f t="shared" si="7"/>
        <v>1177.8760000000002</v>
      </c>
      <c r="D45" s="139">
        <f t="shared" si="7"/>
        <v>1159.066</v>
      </c>
      <c r="E45" s="139">
        <f t="shared" si="7"/>
        <v>1176.636</v>
      </c>
      <c r="F45" s="139">
        <f t="shared" si="7"/>
        <v>1186.7560000000001</v>
      </c>
      <c r="G45" s="139">
        <f t="shared" si="7"/>
        <v>1193.7660000000001</v>
      </c>
      <c r="H45" s="139">
        <f t="shared" si="7"/>
        <v>1194.1759999999999</v>
      </c>
      <c r="I45" s="139">
        <f t="shared" si="7"/>
        <v>1195.8560000000002</v>
      </c>
      <c r="J45" s="139">
        <f t="shared" si="7"/>
        <v>1183.096</v>
      </c>
      <c r="K45" s="140">
        <f t="shared" si="7"/>
        <v>1162.5360000000001</v>
      </c>
      <c r="L45" s="139">
        <f t="shared" si="7"/>
        <v>1172.386</v>
      </c>
      <c r="M45" s="141">
        <f t="shared" si="7"/>
        <v>1171.046</v>
      </c>
      <c r="N45" s="140">
        <f t="shared" si="7"/>
        <v>1174.1660000000002</v>
      </c>
      <c r="O45" s="139">
        <f t="shared" si="7"/>
        <v>1180.6060000000002</v>
      </c>
      <c r="P45" s="141">
        <f t="shared" si="7"/>
        <v>1181.9960000000001</v>
      </c>
      <c r="Q45" s="142">
        <f t="shared" si="7"/>
        <v>1202.5260000000001</v>
      </c>
      <c r="R45" s="139">
        <f t="shared" si="7"/>
        <v>1196.9160000000002</v>
      </c>
      <c r="S45" s="142">
        <f t="shared" si="7"/>
        <v>1193.6660000000002</v>
      </c>
      <c r="T45" s="139">
        <f t="shared" si="7"/>
        <v>1168.4160000000002</v>
      </c>
      <c r="U45" s="139">
        <f t="shared" si="7"/>
        <v>1169.616</v>
      </c>
      <c r="V45" s="139">
        <f t="shared" si="7"/>
        <v>1171.1559999999999</v>
      </c>
      <c r="W45" s="139">
        <f t="shared" si="7"/>
        <v>1171.556</v>
      </c>
      <c r="X45" s="139">
        <f t="shared" si="7"/>
        <v>1169.0060000000001</v>
      </c>
      <c r="Y45" s="143">
        <f t="shared" si="7"/>
        <v>1169.6660000000002</v>
      </c>
    </row>
    <row r="46" spans="1:25" s="62" customFormat="1" ht="18.75" hidden="1" customHeight="1" outlineLevel="1" x14ac:dyDescent="0.2">
      <c r="A46" s="56" t="s">
        <v>8</v>
      </c>
      <c r="B46" s="255">
        <f>'цена АТС'!C218</f>
        <v>883.68</v>
      </c>
      <c r="C46" s="255">
        <f>'цена АТС'!C219</f>
        <v>904.36</v>
      </c>
      <c r="D46" s="255">
        <f>'цена АТС'!C220</f>
        <v>885.55</v>
      </c>
      <c r="E46" s="255">
        <f>'цена АТС'!C221</f>
        <v>903.12</v>
      </c>
      <c r="F46" s="255">
        <f>'цена АТС'!C222</f>
        <v>913.24</v>
      </c>
      <c r="G46" s="255">
        <f>'цена АТС'!C223</f>
        <v>920.25</v>
      </c>
      <c r="H46" s="255">
        <f>'цена АТС'!C224</f>
        <v>920.66</v>
      </c>
      <c r="I46" s="255">
        <f>'цена АТС'!C225</f>
        <v>922.34</v>
      </c>
      <c r="J46" s="255">
        <f>'цена АТС'!C226</f>
        <v>909.58</v>
      </c>
      <c r="K46" s="255">
        <f>'цена АТС'!C227</f>
        <v>889.02</v>
      </c>
      <c r="L46" s="255">
        <f>'цена АТС'!C228</f>
        <v>898.87</v>
      </c>
      <c r="M46" s="255">
        <f>'цена АТС'!C229</f>
        <v>897.53</v>
      </c>
      <c r="N46" s="255">
        <f>'цена АТС'!C230</f>
        <v>900.65</v>
      </c>
      <c r="O46" s="255">
        <f>'цена АТС'!C231</f>
        <v>907.09</v>
      </c>
      <c r="P46" s="255">
        <f>'цена АТС'!C232</f>
        <v>908.48</v>
      </c>
      <c r="Q46" s="255">
        <f>'цена АТС'!C233</f>
        <v>929.01</v>
      </c>
      <c r="R46" s="255">
        <f>'цена АТС'!C234</f>
        <v>923.4</v>
      </c>
      <c r="S46" s="255">
        <f>'цена АТС'!C235</f>
        <v>920.15</v>
      </c>
      <c r="T46" s="255">
        <f>'цена АТС'!C236</f>
        <v>894.9</v>
      </c>
      <c r="U46" s="255">
        <f>'цена АТС'!C237</f>
        <v>896.1</v>
      </c>
      <c r="V46" s="255">
        <f>'цена АТС'!C238</f>
        <v>897.64</v>
      </c>
      <c r="W46" s="255">
        <f>'цена АТС'!C239</f>
        <v>898.04</v>
      </c>
      <c r="X46" s="255">
        <f>'цена АТС'!C240</f>
        <v>895.49</v>
      </c>
      <c r="Y46" s="255">
        <f>'цена АТС'!C241</f>
        <v>896.15</v>
      </c>
    </row>
    <row r="47" spans="1:25" s="62" customFormat="1" ht="18.75" hidden="1" customHeight="1" outlineLevel="1" x14ac:dyDescent="0.2">
      <c r="A47" s="57" t="s">
        <v>9</v>
      </c>
      <c r="B47" s="76">
        <v>271.02</v>
      </c>
      <c r="C47" s="74">
        <v>271.02</v>
      </c>
      <c r="D47" s="74">
        <v>271.02</v>
      </c>
      <c r="E47" s="74">
        <v>271.02</v>
      </c>
      <c r="F47" s="74">
        <v>271.02</v>
      </c>
      <c r="G47" s="74">
        <v>271.02</v>
      </c>
      <c r="H47" s="74">
        <v>271.02</v>
      </c>
      <c r="I47" s="74">
        <v>271.02</v>
      </c>
      <c r="J47" s="74">
        <v>271.02</v>
      </c>
      <c r="K47" s="74">
        <v>271.02</v>
      </c>
      <c r="L47" s="74">
        <v>271.02</v>
      </c>
      <c r="M47" s="74">
        <v>271.02</v>
      </c>
      <c r="N47" s="74">
        <v>271.02</v>
      </c>
      <c r="O47" s="74">
        <v>271.02</v>
      </c>
      <c r="P47" s="74">
        <v>271.02</v>
      </c>
      <c r="Q47" s="74">
        <v>271.02</v>
      </c>
      <c r="R47" s="74">
        <v>271.02</v>
      </c>
      <c r="S47" s="74">
        <v>271.02</v>
      </c>
      <c r="T47" s="74">
        <v>271.02</v>
      </c>
      <c r="U47" s="74">
        <v>271.02</v>
      </c>
      <c r="V47" s="74">
        <v>271.02</v>
      </c>
      <c r="W47" s="74">
        <v>271.02</v>
      </c>
      <c r="X47" s="74">
        <v>271.02</v>
      </c>
      <c r="Y47" s="81">
        <v>271.02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62" customFormat="1" ht="18.75" customHeight="1" collapsed="1" thickBot="1" x14ac:dyDescent="0.25">
      <c r="A50" s="109">
        <v>9</v>
      </c>
      <c r="B50" s="138">
        <f t="shared" ref="B50:Y50" si="8">SUM(B51:B54)</f>
        <v>1166.4259999999999</v>
      </c>
      <c r="C50" s="139">
        <f t="shared" si="8"/>
        <v>1163.8560000000002</v>
      </c>
      <c r="D50" s="139">
        <f t="shared" si="8"/>
        <v>1164.5060000000001</v>
      </c>
      <c r="E50" s="139">
        <f t="shared" si="8"/>
        <v>1174.9160000000002</v>
      </c>
      <c r="F50" s="139">
        <f t="shared" si="8"/>
        <v>1170.9560000000001</v>
      </c>
      <c r="G50" s="139">
        <f t="shared" si="8"/>
        <v>1174.556</v>
      </c>
      <c r="H50" s="139">
        <f t="shared" si="8"/>
        <v>1192.6660000000002</v>
      </c>
      <c r="I50" s="139">
        <f t="shared" si="8"/>
        <v>1182.7160000000001</v>
      </c>
      <c r="J50" s="139">
        <f t="shared" si="8"/>
        <v>1183.116</v>
      </c>
      <c r="K50" s="140">
        <f t="shared" si="8"/>
        <v>1180.2060000000001</v>
      </c>
      <c r="L50" s="139">
        <f t="shared" si="8"/>
        <v>1182.3360000000002</v>
      </c>
      <c r="M50" s="141">
        <f t="shared" si="8"/>
        <v>1186.8960000000002</v>
      </c>
      <c r="N50" s="140">
        <f t="shared" si="8"/>
        <v>1182.886</v>
      </c>
      <c r="O50" s="139">
        <f t="shared" si="8"/>
        <v>1174.806</v>
      </c>
      <c r="P50" s="141">
        <f t="shared" si="8"/>
        <v>1182.7360000000001</v>
      </c>
      <c r="Q50" s="142">
        <f t="shared" si="8"/>
        <v>1192.7060000000001</v>
      </c>
      <c r="R50" s="139">
        <f t="shared" si="8"/>
        <v>1186.846</v>
      </c>
      <c r="S50" s="142">
        <f t="shared" si="8"/>
        <v>1182.4259999999999</v>
      </c>
      <c r="T50" s="139">
        <f t="shared" si="8"/>
        <v>1168.4360000000001</v>
      </c>
      <c r="U50" s="139">
        <f t="shared" si="8"/>
        <v>1182.0860000000002</v>
      </c>
      <c r="V50" s="139">
        <f t="shared" si="8"/>
        <v>1173.1460000000002</v>
      </c>
      <c r="W50" s="139">
        <f t="shared" si="8"/>
        <v>1167.1559999999999</v>
      </c>
      <c r="X50" s="139">
        <f t="shared" si="8"/>
        <v>1161.2560000000001</v>
      </c>
      <c r="Y50" s="143">
        <f t="shared" si="8"/>
        <v>1161.5260000000001</v>
      </c>
    </row>
    <row r="51" spans="1:25" s="62" customFormat="1" ht="18.75" hidden="1" customHeight="1" outlineLevel="1" x14ac:dyDescent="0.2">
      <c r="A51" s="56" t="s">
        <v>8</v>
      </c>
      <c r="B51" s="255">
        <f>'цена АТС'!C242</f>
        <v>892.91</v>
      </c>
      <c r="C51" s="255">
        <f>'цена АТС'!C243</f>
        <v>890.34</v>
      </c>
      <c r="D51" s="255">
        <f>'цена АТС'!C244</f>
        <v>890.99</v>
      </c>
      <c r="E51" s="255">
        <f>'цена АТС'!C245</f>
        <v>901.4</v>
      </c>
      <c r="F51" s="255">
        <f>'цена АТС'!C246</f>
        <v>897.44</v>
      </c>
      <c r="G51" s="255">
        <f>'цена АТС'!C247</f>
        <v>901.04</v>
      </c>
      <c r="H51" s="255">
        <f>'цена АТС'!C248</f>
        <v>919.15</v>
      </c>
      <c r="I51" s="255">
        <f>'цена АТС'!C249</f>
        <v>909.2</v>
      </c>
      <c r="J51" s="255">
        <f>'цена АТС'!C250</f>
        <v>909.6</v>
      </c>
      <c r="K51" s="255">
        <f>'цена АТС'!C251</f>
        <v>906.69</v>
      </c>
      <c r="L51" s="255">
        <f>'цена АТС'!C252</f>
        <v>908.82</v>
      </c>
      <c r="M51" s="255">
        <f>'цена АТС'!C253</f>
        <v>913.38</v>
      </c>
      <c r="N51" s="255">
        <f>'цена АТС'!C254</f>
        <v>909.37</v>
      </c>
      <c r="O51" s="255">
        <f>'цена АТС'!C255</f>
        <v>901.29</v>
      </c>
      <c r="P51" s="255">
        <f>'цена АТС'!C256</f>
        <v>909.22</v>
      </c>
      <c r="Q51" s="255">
        <f>'цена АТС'!C257</f>
        <v>919.19</v>
      </c>
      <c r="R51" s="255">
        <f>'цена АТС'!C258</f>
        <v>913.33</v>
      </c>
      <c r="S51" s="255">
        <f>'цена АТС'!C259</f>
        <v>908.91</v>
      </c>
      <c r="T51" s="255">
        <f>'цена АТС'!C260</f>
        <v>894.92</v>
      </c>
      <c r="U51" s="255">
        <f>'цена АТС'!C261</f>
        <v>908.57</v>
      </c>
      <c r="V51" s="255">
        <f>'цена АТС'!C262</f>
        <v>899.63</v>
      </c>
      <c r="W51" s="255">
        <f>'цена АТС'!C263</f>
        <v>893.64</v>
      </c>
      <c r="X51" s="255">
        <f>'цена АТС'!C264</f>
        <v>887.74</v>
      </c>
      <c r="Y51" s="255">
        <f>'цена АТС'!C265</f>
        <v>888.01</v>
      </c>
    </row>
    <row r="52" spans="1:25" s="62" customFormat="1" ht="18.75" hidden="1" customHeight="1" outlineLevel="1" x14ac:dyDescent="0.2">
      <c r="A52" s="57" t="s">
        <v>9</v>
      </c>
      <c r="B52" s="76">
        <v>271.02</v>
      </c>
      <c r="C52" s="74">
        <v>271.02</v>
      </c>
      <c r="D52" s="74">
        <v>271.02</v>
      </c>
      <c r="E52" s="74">
        <v>271.02</v>
      </c>
      <c r="F52" s="74">
        <v>271.02</v>
      </c>
      <c r="G52" s="74">
        <v>271.02</v>
      </c>
      <c r="H52" s="74">
        <v>271.02</v>
      </c>
      <c r="I52" s="74">
        <v>271.02</v>
      </c>
      <c r="J52" s="74">
        <v>271.02</v>
      </c>
      <c r="K52" s="74">
        <v>271.02</v>
      </c>
      <c r="L52" s="74">
        <v>271.02</v>
      </c>
      <c r="M52" s="74">
        <v>271.02</v>
      </c>
      <c r="N52" s="74">
        <v>271.02</v>
      </c>
      <c r="O52" s="74">
        <v>271.02</v>
      </c>
      <c r="P52" s="74">
        <v>271.02</v>
      </c>
      <c r="Q52" s="74">
        <v>271.02</v>
      </c>
      <c r="R52" s="74">
        <v>271.02</v>
      </c>
      <c r="S52" s="74">
        <v>271.02</v>
      </c>
      <c r="T52" s="74">
        <v>271.02</v>
      </c>
      <c r="U52" s="74">
        <v>271.02</v>
      </c>
      <c r="V52" s="74">
        <v>271.02</v>
      </c>
      <c r="W52" s="74">
        <v>271.02</v>
      </c>
      <c r="X52" s="74">
        <v>271.02</v>
      </c>
      <c r="Y52" s="81">
        <v>271.02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2.496</v>
      </c>
      <c r="C54" s="75">
        <v>2.496</v>
      </c>
      <c r="D54" s="75">
        <v>2.496</v>
      </c>
      <c r="E54" s="75">
        <v>2.496</v>
      </c>
      <c r="F54" s="75">
        <v>2.496</v>
      </c>
      <c r="G54" s="75">
        <v>2.496</v>
      </c>
      <c r="H54" s="75">
        <v>2.496</v>
      </c>
      <c r="I54" s="75">
        <v>2.496</v>
      </c>
      <c r="J54" s="75">
        <v>2.496</v>
      </c>
      <c r="K54" s="75">
        <v>2.496</v>
      </c>
      <c r="L54" s="75">
        <v>2.496</v>
      </c>
      <c r="M54" s="75">
        <v>2.496</v>
      </c>
      <c r="N54" s="75">
        <v>2.496</v>
      </c>
      <c r="O54" s="75">
        <v>2.496</v>
      </c>
      <c r="P54" s="75">
        <v>2.496</v>
      </c>
      <c r="Q54" s="75">
        <v>2.496</v>
      </c>
      <c r="R54" s="75">
        <v>2.496</v>
      </c>
      <c r="S54" s="75">
        <v>2.496</v>
      </c>
      <c r="T54" s="75">
        <v>2.496</v>
      </c>
      <c r="U54" s="75">
        <v>2.496</v>
      </c>
      <c r="V54" s="75">
        <v>2.496</v>
      </c>
      <c r="W54" s="75">
        <v>2.496</v>
      </c>
      <c r="X54" s="75">
        <v>2.496</v>
      </c>
      <c r="Y54" s="82">
        <v>2.496</v>
      </c>
    </row>
    <row r="55" spans="1:25" s="62" customFormat="1" ht="18.75" customHeight="1" collapsed="1" thickBot="1" x14ac:dyDescent="0.25">
      <c r="A55" s="112">
        <v>10</v>
      </c>
      <c r="B55" s="138">
        <f t="shared" ref="B55:Y55" si="9">SUM(B56:B59)</f>
        <v>1186.9259999999999</v>
      </c>
      <c r="C55" s="139">
        <f t="shared" si="9"/>
        <v>1159.9660000000001</v>
      </c>
      <c r="D55" s="139">
        <f t="shared" si="9"/>
        <v>1162.7160000000001</v>
      </c>
      <c r="E55" s="139">
        <f t="shared" si="9"/>
        <v>1172.2060000000001</v>
      </c>
      <c r="F55" s="139">
        <f t="shared" si="9"/>
        <v>1178.4760000000001</v>
      </c>
      <c r="G55" s="139">
        <f t="shared" si="9"/>
        <v>1174.7860000000001</v>
      </c>
      <c r="H55" s="139">
        <f t="shared" si="9"/>
        <v>1198.4760000000001</v>
      </c>
      <c r="I55" s="139">
        <f t="shared" si="9"/>
        <v>1171.886</v>
      </c>
      <c r="J55" s="139">
        <f t="shared" si="9"/>
        <v>1167.9459999999999</v>
      </c>
      <c r="K55" s="140">
        <f t="shared" si="9"/>
        <v>1172.4259999999999</v>
      </c>
      <c r="L55" s="139">
        <f t="shared" si="9"/>
        <v>1163.116</v>
      </c>
      <c r="M55" s="141">
        <f t="shared" si="9"/>
        <v>1165.0260000000001</v>
      </c>
      <c r="N55" s="140">
        <f t="shared" si="9"/>
        <v>1179.8760000000002</v>
      </c>
      <c r="O55" s="139">
        <f t="shared" si="9"/>
        <v>1172.1759999999999</v>
      </c>
      <c r="P55" s="141">
        <f t="shared" si="9"/>
        <v>1171.076</v>
      </c>
      <c r="Q55" s="142">
        <f t="shared" si="9"/>
        <v>1185.4660000000001</v>
      </c>
      <c r="R55" s="139">
        <f t="shared" si="9"/>
        <v>1180.3560000000002</v>
      </c>
      <c r="S55" s="142">
        <f t="shared" si="9"/>
        <v>1179.556</v>
      </c>
      <c r="T55" s="139">
        <f t="shared" si="9"/>
        <v>1171.2160000000001</v>
      </c>
      <c r="U55" s="139">
        <f t="shared" si="9"/>
        <v>1176.046</v>
      </c>
      <c r="V55" s="139">
        <f t="shared" si="9"/>
        <v>1163.066</v>
      </c>
      <c r="W55" s="139">
        <f t="shared" si="9"/>
        <v>1164.386</v>
      </c>
      <c r="X55" s="139">
        <f t="shared" si="9"/>
        <v>1165.9360000000001</v>
      </c>
      <c r="Y55" s="143">
        <f t="shared" si="9"/>
        <v>1161.7460000000001</v>
      </c>
    </row>
    <row r="56" spans="1:25" s="62" customFormat="1" ht="18.75" hidden="1" customHeight="1" outlineLevel="1" x14ac:dyDescent="0.2">
      <c r="A56" s="56" t="s">
        <v>8</v>
      </c>
      <c r="B56" s="255">
        <f>'цена АТС'!C266</f>
        <v>913.41</v>
      </c>
      <c r="C56" s="255">
        <f>'цена АТС'!C267</f>
        <v>886.45</v>
      </c>
      <c r="D56" s="255">
        <f>'цена АТС'!C268</f>
        <v>889.2</v>
      </c>
      <c r="E56" s="255">
        <f>'цена АТС'!C269</f>
        <v>898.69</v>
      </c>
      <c r="F56" s="255">
        <f>'цена АТС'!C270</f>
        <v>904.96</v>
      </c>
      <c r="G56" s="255">
        <f>'цена АТС'!C271</f>
        <v>901.27</v>
      </c>
      <c r="H56" s="255">
        <f>'цена АТС'!C272</f>
        <v>924.96</v>
      </c>
      <c r="I56" s="255">
        <f>'цена АТС'!C273</f>
        <v>898.37</v>
      </c>
      <c r="J56" s="255">
        <f>'цена АТС'!C274</f>
        <v>894.43</v>
      </c>
      <c r="K56" s="255">
        <f>'цена АТС'!C275</f>
        <v>898.91</v>
      </c>
      <c r="L56" s="255">
        <f>'цена АТС'!C276</f>
        <v>889.6</v>
      </c>
      <c r="M56" s="255">
        <f>'цена АТС'!C277</f>
        <v>891.51</v>
      </c>
      <c r="N56" s="255">
        <f>'цена АТС'!C278</f>
        <v>906.36</v>
      </c>
      <c r="O56" s="255">
        <f>'цена АТС'!C279</f>
        <v>898.66</v>
      </c>
      <c r="P56" s="255">
        <f>'цена АТС'!C280</f>
        <v>897.56</v>
      </c>
      <c r="Q56" s="255">
        <f>'цена АТС'!C281</f>
        <v>911.95</v>
      </c>
      <c r="R56" s="255">
        <f>'цена АТС'!C282</f>
        <v>906.84</v>
      </c>
      <c r="S56" s="255">
        <f>'цена АТС'!C283</f>
        <v>906.04</v>
      </c>
      <c r="T56" s="255">
        <f>'цена АТС'!C284</f>
        <v>897.7</v>
      </c>
      <c r="U56" s="255">
        <f>'цена АТС'!C285</f>
        <v>902.53</v>
      </c>
      <c r="V56" s="255">
        <f>'цена АТС'!C286</f>
        <v>889.55</v>
      </c>
      <c r="W56" s="255">
        <f>'цена АТС'!C287</f>
        <v>890.87</v>
      </c>
      <c r="X56" s="255">
        <f>'цена АТС'!C288</f>
        <v>892.42</v>
      </c>
      <c r="Y56" s="255">
        <f>'цена АТС'!C289</f>
        <v>888.23</v>
      </c>
    </row>
    <row r="57" spans="1:25" s="62" customFormat="1" ht="18.75" hidden="1" customHeight="1" outlineLevel="1" x14ac:dyDescent="0.2">
      <c r="A57" s="57" t="s">
        <v>9</v>
      </c>
      <c r="B57" s="76">
        <v>271.02</v>
      </c>
      <c r="C57" s="74">
        <v>271.02</v>
      </c>
      <c r="D57" s="74">
        <v>271.02</v>
      </c>
      <c r="E57" s="74">
        <v>271.02</v>
      </c>
      <c r="F57" s="74">
        <v>271.02</v>
      </c>
      <c r="G57" s="74">
        <v>271.02</v>
      </c>
      <c r="H57" s="74">
        <v>271.02</v>
      </c>
      <c r="I57" s="74">
        <v>271.02</v>
      </c>
      <c r="J57" s="74">
        <v>271.02</v>
      </c>
      <c r="K57" s="74">
        <v>271.02</v>
      </c>
      <c r="L57" s="74">
        <v>271.02</v>
      </c>
      <c r="M57" s="74">
        <v>271.02</v>
      </c>
      <c r="N57" s="74">
        <v>271.02</v>
      </c>
      <c r="O57" s="74">
        <v>271.02</v>
      </c>
      <c r="P57" s="74">
        <v>271.02</v>
      </c>
      <c r="Q57" s="74">
        <v>271.02</v>
      </c>
      <c r="R57" s="74">
        <v>271.02</v>
      </c>
      <c r="S57" s="74">
        <v>271.02</v>
      </c>
      <c r="T57" s="74">
        <v>271.02</v>
      </c>
      <c r="U57" s="74">
        <v>271.02</v>
      </c>
      <c r="V57" s="74">
        <v>271.02</v>
      </c>
      <c r="W57" s="74">
        <v>271.02</v>
      </c>
      <c r="X57" s="74">
        <v>271.02</v>
      </c>
      <c r="Y57" s="81">
        <v>271.02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2.496</v>
      </c>
      <c r="C59" s="75">
        <v>2.496</v>
      </c>
      <c r="D59" s="75">
        <v>2.496</v>
      </c>
      <c r="E59" s="75">
        <v>2.496</v>
      </c>
      <c r="F59" s="75">
        <v>2.496</v>
      </c>
      <c r="G59" s="75">
        <v>2.496</v>
      </c>
      <c r="H59" s="75">
        <v>2.496</v>
      </c>
      <c r="I59" s="75">
        <v>2.496</v>
      </c>
      <c r="J59" s="75">
        <v>2.496</v>
      </c>
      <c r="K59" s="75">
        <v>2.496</v>
      </c>
      <c r="L59" s="75">
        <v>2.496</v>
      </c>
      <c r="M59" s="75">
        <v>2.496</v>
      </c>
      <c r="N59" s="75">
        <v>2.496</v>
      </c>
      <c r="O59" s="75">
        <v>2.496</v>
      </c>
      <c r="P59" s="75">
        <v>2.496</v>
      </c>
      <c r="Q59" s="75">
        <v>2.496</v>
      </c>
      <c r="R59" s="75">
        <v>2.496</v>
      </c>
      <c r="S59" s="75">
        <v>2.496</v>
      </c>
      <c r="T59" s="75">
        <v>2.496</v>
      </c>
      <c r="U59" s="75">
        <v>2.496</v>
      </c>
      <c r="V59" s="75">
        <v>2.496</v>
      </c>
      <c r="W59" s="75">
        <v>2.496</v>
      </c>
      <c r="X59" s="75">
        <v>2.496</v>
      </c>
      <c r="Y59" s="82">
        <v>2.496</v>
      </c>
    </row>
    <row r="60" spans="1:25" s="62" customFormat="1" ht="18.75" customHeight="1" collapsed="1" thickBot="1" x14ac:dyDescent="0.25">
      <c r="A60" s="109">
        <v>11</v>
      </c>
      <c r="B60" s="138">
        <f t="shared" ref="B60:Y60" si="10">SUM(B61:B64)</f>
        <v>1274.5860000000002</v>
      </c>
      <c r="C60" s="139">
        <f t="shared" si="10"/>
        <v>1294.8560000000002</v>
      </c>
      <c r="D60" s="139">
        <f t="shared" si="10"/>
        <v>1288.7360000000001</v>
      </c>
      <c r="E60" s="139">
        <f t="shared" si="10"/>
        <v>1310.4460000000001</v>
      </c>
      <c r="F60" s="139">
        <f t="shared" si="10"/>
        <v>1308.1660000000002</v>
      </c>
      <c r="G60" s="139">
        <f t="shared" si="10"/>
        <v>1309.1460000000002</v>
      </c>
      <c r="H60" s="139">
        <f t="shared" si="10"/>
        <v>1427.2660000000001</v>
      </c>
      <c r="I60" s="139">
        <f t="shared" si="10"/>
        <v>1295.2360000000001</v>
      </c>
      <c r="J60" s="139">
        <f t="shared" si="10"/>
        <v>1297.1860000000001</v>
      </c>
      <c r="K60" s="140">
        <f t="shared" si="10"/>
        <v>1291.866</v>
      </c>
      <c r="L60" s="139">
        <f t="shared" si="10"/>
        <v>1293.6660000000002</v>
      </c>
      <c r="M60" s="141">
        <f t="shared" si="10"/>
        <v>1305.626</v>
      </c>
      <c r="N60" s="140">
        <f t="shared" si="10"/>
        <v>1309.9260000000002</v>
      </c>
      <c r="O60" s="139">
        <f t="shared" si="10"/>
        <v>1278.546</v>
      </c>
      <c r="P60" s="141">
        <f t="shared" si="10"/>
        <v>1305.826</v>
      </c>
      <c r="Q60" s="142">
        <f t="shared" si="10"/>
        <v>1308.856</v>
      </c>
      <c r="R60" s="139">
        <f t="shared" si="10"/>
        <v>1308.0260000000001</v>
      </c>
      <c r="S60" s="142">
        <f t="shared" si="10"/>
        <v>1347.4060000000002</v>
      </c>
      <c r="T60" s="139">
        <f t="shared" si="10"/>
        <v>1311.0360000000001</v>
      </c>
      <c r="U60" s="139">
        <f t="shared" si="10"/>
        <v>1283.2560000000001</v>
      </c>
      <c r="V60" s="139">
        <f t="shared" si="10"/>
        <v>1272.9459999999999</v>
      </c>
      <c r="W60" s="139">
        <f t="shared" si="10"/>
        <v>1270.8360000000002</v>
      </c>
      <c r="X60" s="139">
        <f t="shared" si="10"/>
        <v>1265.1260000000002</v>
      </c>
      <c r="Y60" s="143">
        <f t="shared" si="10"/>
        <v>1258.326</v>
      </c>
    </row>
    <row r="61" spans="1:25" s="62" customFormat="1" ht="18.75" hidden="1" customHeight="1" outlineLevel="1" x14ac:dyDescent="0.2">
      <c r="A61" s="56" t="s">
        <v>8</v>
      </c>
      <c r="B61" s="255">
        <f>'цена АТС'!C290</f>
        <v>1001.07</v>
      </c>
      <c r="C61" s="255">
        <f>'цена АТС'!C291</f>
        <v>1021.34</v>
      </c>
      <c r="D61" s="255">
        <f>'цена АТС'!C292</f>
        <v>1015.22</v>
      </c>
      <c r="E61" s="255">
        <f>'цена АТС'!C293</f>
        <v>1036.93</v>
      </c>
      <c r="F61" s="255">
        <f>'цена АТС'!C294</f>
        <v>1034.6500000000001</v>
      </c>
      <c r="G61" s="255">
        <f>'цена АТС'!C295</f>
        <v>1035.6300000000001</v>
      </c>
      <c r="H61" s="255">
        <f>'цена АТС'!C296</f>
        <v>1153.75</v>
      </c>
      <c r="I61" s="255">
        <f>'цена АТС'!C297</f>
        <v>1021.72</v>
      </c>
      <c r="J61" s="255">
        <f>'цена АТС'!C298</f>
        <v>1023.67</v>
      </c>
      <c r="K61" s="255">
        <f>'цена АТС'!C299</f>
        <v>1018.35</v>
      </c>
      <c r="L61" s="255">
        <f>'цена АТС'!C300</f>
        <v>1020.15</v>
      </c>
      <c r="M61" s="255">
        <f>'цена АТС'!C301</f>
        <v>1032.1099999999999</v>
      </c>
      <c r="N61" s="255">
        <f>'цена АТС'!C302</f>
        <v>1036.4100000000001</v>
      </c>
      <c r="O61" s="255">
        <f>'цена АТС'!C303</f>
        <v>1005.03</v>
      </c>
      <c r="P61" s="255">
        <f>'цена АТС'!C304</f>
        <v>1032.31</v>
      </c>
      <c r="Q61" s="255">
        <f>'цена АТС'!C305</f>
        <v>1035.3399999999999</v>
      </c>
      <c r="R61" s="255">
        <f>'цена АТС'!C306</f>
        <v>1034.51</v>
      </c>
      <c r="S61" s="255">
        <f>'цена АТС'!C307</f>
        <v>1073.8900000000001</v>
      </c>
      <c r="T61" s="255">
        <f>'цена АТС'!C308</f>
        <v>1037.52</v>
      </c>
      <c r="U61" s="255">
        <f>'цена АТС'!C309</f>
        <v>1009.74</v>
      </c>
      <c r="V61" s="255">
        <f>'цена АТС'!C310</f>
        <v>999.43</v>
      </c>
      <c r="W61" s="255">
        <f>'цена АТС'!C311</f>
        <v>997.32</v>
      </c>
      <c r="X61" s="255">
        <f>'цена АТС'!C312</f>
        <v>991.61</v>
      </c>
      <c r="Y61" s="255">
        <f>'цена АТС'!C313</f>
        <v>984.81</v>
      </c>
    </row>
    <row r="62" spans="1:25" s="62" customFormat="1" ht="18.75" hidden="1" customHeight="1" outlineLevel="1" x14ac:dyDescent="0.2">
      <c r="A62" s="57" t="s">
        <v>9</v>
      </c>
      <c r="B62" s="76">
        <v>271.02</v>
      </c>
      <c r="C62" s="74">
        <v>271.02</v>
      </c>
      <c r="D62" s="74">
        <v>271.02</v>
      </c>
      <c r="E62" s="74">
        <v>271.02</v>
      </c>
      <c r="F62" s="74">
        <v>271.02</v>
      </c>
      <c r="G62" s="74">
        <v>271.02</v>
      </c>
      <c r="H62" s="74">
        <v>271.02</v>
      </c>
      <c r="I62" s="74">
        <v>271.02</v>
      </c>
      <c r="J62" s="74">
        <v>271.02</v>
      </c>
      <c r="K62" s="74">
        <v>271.02</v>
      </c>
      <c r="L62" s="74">
        <v>271.02</v>
      </c>
      <c r="M62" s="74">
        <v>271.02</v>
      </c>
      <c r="N62" s="74">
        <v>271.02</v>
      </c>
      <c r="O62" s="74">
        <v>271.02</v>
      </c>
      <c r="P62" s="74">
        <v>271.02</v>
      </c>
      <c r="Q62" s="74">
        <v>271.02</v>
      </c>
      <c r="R62" s="74">
        <v>271.02</v>
      </c>
      <c r="S62" s="74">
        <v>271.02</v>
      </c>
      <c r="T62" s="74">
        <v>271.02</v>
      </c>
      <c r="U62" s="74">
        <v>271.02</v>
      </c>
      <c r="V62" s="74">
        <v>271.02</v>
      </c>
      <c r="W62" s="74">
        <v>271.02</v>
      </c>
      <c r="X62" s="74">
        <v>271.02</v>
      </c>
      <c r="Y62" s="81">
        <v>271.02</v>
      </c>
    </row>
    <row r="63" spans="1:25" s="62" customFormat="1" ht="18.75" hidden="1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hidden="1" customHeight="1" outlineLevel="1" thickBot="1" x14ac:dyDescent="0.25">
      <c r="A64" s="147" t="s">
        <v>11</v>
      </c>
      <c r="B64" s="77">
        <v>2.496</v>
      </c>
      <c r="C64" s="75">
        <v>2.496</v>
      </c>
      <c r="D64" s="75">
        <v>2.496</v>
      </c>
      <c r="E64" s="75">
        <v>2.496</v>
      </c>
      <c r="F64" s="75">
        <v>2.496</v>
      </c>
      <c r="G64" s="75">
        <v>2.496</v>
      </c>
      <c r="H64" s="75">
        <v>2.496</v>
      </c>
      <c r="I64" s="75">
        <v>2.496</v>
      </c>
      <c r="J64" s="75">
        <v>2.496</v>
      </c>
      <c r="K64" s="75">
        <v>2.496</v>
      </c>
      <c r="L64" s="75">
        <v>2.496</v>
      </c>
      <c r="M64" s="75">
        <v>2.496</v>
      </c>
      <c r="N64" s="75">
        <v>2.496</v>
      </c>
      <c r="O64" s="75">
        <v>2.496</v>
      </c>
      <c r="P64" s="75">
        <v>2.496</v>
      </c>
      <c r="Q64" s="75">
        <v>2.496</v>
      </c>
      <c r="R64" s="75">
        <v>2.496</v>
      </c>
      <c r="S64" s="75">
        <v>2.496</v>
      </c>
      <c r="T64" s="75">
        <v>2.496</v>
      </c>
      <c r="U64" s="75">
        <v>2.496</v>
      </c>
      <c r="V64" s="75">
        <v>2.496</v>
      </c>
      <c r="W64" s="75">
        <v>2.496</v>
      </c>
      <c r="X64" s="75">
        <v>2.496</v>
      </c>
      <c r="Y64" s="82">
        <v>2.496</v>
      </c>
    </row>
    <row r="65" spans="1:25" s="62" customFormat="1" ht="18.75" customHeight="1" collapsed="1" thickBot="1" x14ac:dyDescent="0.25">
      <c r="A65" s="112">
        <v>12</v>
      </c>
      <c r="B65" s="138">
        <f t="shared" ref="B65:Y65" si="11">SUM(B66:B69)</f>
        <v>1233.0260000000001</v>
      </c>
      <c r="C65" s="139">
        <f t="shared" si="11"/>
        <v>1230.5160000000001</v>
      </c>
      <c r="D65" s="139">
        <f t="shared" si="11"/>
        <v>1235.3760000000002</v>
      </c>
      <c r="E65" s="139">
        <f t="shared" si="11"/>
        <v>1245.9760000000001</v>
      </c>
      <c r="F65" s="139">
        <f t="shared" si="11"/>
        <v>1234.4459999999999</v>
      </c>
      <c r="G65" s="139">
        <f t="shared" si="11"/>
        <v>1307.5060000000001</v>
      </c>
      <c r="H65" s="139">
        <f t="shared" si="11"/>
        <v>1340.4960000000001</v>
      </c>
      <c r="I65" s="139">
        <f t="shared" si="11"/>
        <v>1235.2660000000001</v>
      </c>
      <c r="J65" s="139">
        <f t="shared" si="11"/>
        <v>1267.1060000000002</v>
      </c>
      <c r="K65" s="140">
        <f t="shared" si="11"/>
        <v>1258.316</v>
      </c>
      <c r="L65" s="139">
        <f t="shared" si="11"/>
        <v>1275.1260000000002</v>
      </c>
      <c r="M65" s="141">
        <f t="shared" si="11"/>
        <v>1289.2860000000001</v>
      </c>
      <c r="N65" s="140">
        <f t="shared" si="11"/>
        <v>1234.7460000000001</v>
      </c>
      <c r="O65" s="139">
        <f t="shared" si="11"/>
        <v>1233.6060000000002</v>
      </c>
      <c r="P65" s="141">
        <f t="shared" si="11"/>
        <v>1250.7060000000001</v>
      </c>
      <c r="Q65" s="142">
        <f t="shared" si="11"/>
        <v>1290.2860000000001</v>
      </c>
      <c r="R65" s="139">
        <f t="shared" si="11"/>
        <v>1335.2060000000001</v>
      </c>
      <c r="S65" s="142">
        <f t="shared" si="11"/>
        <v>1253.4960000000001</v>
      </c>
      <c r="T65" s="139">
        <f t="shared" si="11"/>
        <v>1216.136</v>
      </c>
      <c r="U65" s="139">
        <f t="shared" si="11"/>
        <v>1204.046</v>
      </c>
      <c r="V65" s="139">
        <f t="shared" si="11"/>
        <v>1214.136</v>
      </c>
      <c r="W65" s="139">
        <f t="shared" si="11"/>
        <v>1212.4360000000001</v>
      </c>
      <c r="X65" s="139">
        <f t="shared" si="11"/>
        <v>1215.5060000000001</v>
      </c>
      <c r="Y65" s="143">
        <f t="shared" si="11"/>
        <v>1224.6660000000002</v>
      </c>
    </row>
    <row r="66" spans="1:25" s="62" customFormat="1" ht="18.75" hidden="1" customHeight="1" outlineLevel="1" x14ac:dyDescent="0.2">
      <c r="A66" s="56" t="s">
        <v>8</v>
      </c>
      <c r="B66" s="255">
        <f>'цена АТС'!C314</f>
        <v>959.51</v>
      </c>
      <c r="C66" s="255">
        <f>'цена АТС'!C315</f>
        <v>957</v>
      </c>
      <c r="D66" s="255">
        <f>'цена АТС'!C316</f>
        <v>961.86</v>
      </c>
      <c r="E66" s="255">
        <f>'цена АТС'!C317</f>
        <v>972.46</v>
      </c>
      <c r="F66" s="255">
        <f>'цена АТС'!C318</f>
        <v>960.93</v>
      </c>
      <c r="G66" s="255">
        <f>'цена АТС'!C319</f>
        <v>1033.99</v>
      </c>
      <c r="H66" s="255">
        <f>'цена АТС'!C320</f>
        <v>1066.98</v>
      </c>
      <c r="I66" s="255">
        <f>'цена АТС'!C321</f>
        <v>961.75</v>
      </c>
      <c r="J66" s="255">
        <f>'цена АТС'!C322</f>
        <v>993.59</v>
      </c>
      <c r="K66" s="255">
        <f>'цена АТС'!C323</f>
        <v>984.8</v>
      </c>
      <c r="L66" s="255">
        <f>'цена АТС'!C324</f>
        <v>1001.61</v>
      </c>
      <c r="M66" s="255">
        <f>'цена АТС'!C325</f>
        <v>1015.77</v>
      </c>
      <c r="N66" s="255">
        <f>'цена АТС'!C326</f>
        <v>961.23</v>
      </c>
      <c r="O66" s="255">
        <f>'цена АТС'!C327</f>
        <v>960.09</v>
      </c>
      <c r="P66" s="255">
        <f>'цена АТС'!C328</f>
        <v>977.19</v>
      </c>
      <c r="Q66" s="255">
        <f>'цена АТС'!C329</f>
        <v>1016.77</v>
      </c>
      <c r="R66" s="255">
        <f>'цена АТС'!C330</f>
        <v>1061.69</v>
      </c>
      <c r="S66" s="255">
        <f>'цена АТС'!C331</f>
        <v>979.98</v>
      </c>
      <c r="T66" s="255">
        <f>'цена АТС'!C332</f>
        <v>942.62</v>
      </c>
      <c r="U66" s="255">
        <f>'цена АТС'!C333</f>
        <v>930.53</v>
      </c>
      <c r="V66" s="255">
        <f>'цена АТС'!C334</f>
        <v>940.62</v>
      </c>
      <c r="W66" s="255">
        <f>'цена АТС'!C335</f>
        <v>938.92</v>
      </c>
      <c r="X66" s="255">
        <f>'цена АТС'!C336</f>
        <v>941.99</v>
      </c>
      <c r="Y66" s="255">
        <f>'цена АТС'!C337</f>
        <v>951.15</v>
      </c>
    </row>
    <row r="67" spans="1:25" s="62" customFormat="1" ht="18.75" hidden="1" customHeight="1" outlineLevel="1" x14ac:dyDescent="0.2">
      <c r="A67" s="57" t="s">
        <v>9</v>
      </c>
      <c r="B67" s="76">
        <v>271.02</v>
      </c>
      <c r="C67" s="74">
        <v>271.02</v>
      </c>
      <c r="D67" s="74">
        <v>271.02</v>
      </c>
      <c r="E67" s="74">
        <v>271.02</v>
      </c>
      <c r="F67" s="74">
        <v>271.02</v>
      </c>
      <c r="G67" s="74">
        <v>271.02</v>
      </c>
      <c r="H67" s="74">
        <v>271.02</v>
      </c>
      <c r="I67" s="74">
        <v>271.02</v>
      </c>
      <c r="J67" s="74">
        <v>271.02</v>
      </c>
      <c r="K67" s="74">
        <v>271.02</v>
      </c>
      <c r="L67" s="74">
        <v>271.02</v>
      </c>
      <c r="M67" s="74">
        <v>271.02</v>
      </c>
      <c r="N67" s="74">
        <v>271.02</v>
      </c>
      <c r="O67" s="74">
        <v>271.02</v>
      </c>
      <c r="P67" s="74">
        <v>271.02</v>
      </c>
      <c r="Q67" s="74">
        <v>271.02</v>
      </c>
      <c r="R67" s="74">
        <v>271.02</v>
      </c>
      <c r="S67" s="74">
        <v>271.02</v>
      </c>
      <c r="T67" s="74">
        <v>271.02</v>
      </c>
      <c r="U67" s="74">
        <v>271.02</v>
      </c>
      <c r="V67" s="74">
        <v>271.02</v>
      </c>
      <c r="W67" s="74">
        <v>271.02</v>
      </c>
      <c r="X67" s="74">
        <v>271.02</v>
      </c>
      <c r="Y67" s="81">
        <v>271.02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62" customFormat="1" ht="18.75" customHeight="1" collapsed="1" thickBot="1" x14ac:dyDescent="0.25">
      <c r="A70" s="109">
        <v>13</v>
      </c>
      <c r="B70" s="138">
        <f t="shared" ref="B70:Y70" si="12">SUM(B71:B74)</f>
        <v>1270.616</v>
      </c>
      <c r="C70" s="139">
        <f t="shared" si="12"/>
        <v>1284.886</v>
      </c>
      <c r="D70" s="139">
        <f t="shared" si="12"/>
        <v>1277.9660000000001</v>
      </c>
      <c r="E70" s="139">
        <f t="shared" si="12"/>
        <v>1299.6760000000002</v>
      </c>
      <c r="F70" s="139">
        <f t="shared" si="12"/>
        <v>1291.6559999999999</v>
      </c>
      <c r="G70" s="139">
        <f t="shared" si="12"/>
        <v>1279.806</v>
      </c>
      <c r="H70" s="139">
        <f t="shared" si="12"/>
        <v>1288.8960000000002</v>
      </c>
      <c r="I70" s="139">
        <f t="shared" si="12"/>
        <v>1275.326</v>
      </c>
      <c r="J70" s="139">
        <f t="shared" si="12"/>
        <v>1257.9760000000001</v>
      </c>
      <c r="K70" s="140">
        <f t="shared" si="12"/>
        <v>1276.6660000000002</v>
      </c>
      <c r="L70" s="139">
        <f t="shared" si="12"/>
        <v>1279.8760000000002</v>
      </c>
      <c r="M70" s="141">
        <f t="shared" si="12"/>
        <v>1281.2260000000001</v>
      </c>
      <c r="N70" s="140">
        <f t="shared" si="12"/>
        <v>1266.7060000000001</v>
      </c>
      <c r="O70" s="139">
        <f t="shared" si="12"/>
        <v>1268.796</v>
      </c>
      <c r="P70" s="141">
        <f t="shared" si="12"/>
        <v>1268.7460000000001</v>
      </c>
      <c r="Q70" s="142">
        <f t="shared" si="12"/>
        <v>1292.3360000000002</v>
      </c>
      <c r="R70" s="139">
        <f t="shared" si="12"/>
        <v>1293.046</v>
      </c>
      <c r="S70" s="142">
        <f t="shared" si="12"/>
        <v>1285.6660000000002</v>
      </c>
      <c r="T70" s="139">
        <f t="shared" si="12"/>
        <v>1284.0360000000001</v>
      </c>
      <c r="U70" s="139">
        <f t="shared" si="12"/>
        <v>1279.7060000000001</v>
      </c>
      <c r="V70" s="139">
        <f t="shared" si="12"/>
        <v>1246.6660000000002</v>
      </c>
      <c r="W70" s="139">
        <f t="shared" si="12"/>
        <v>1266.846</v>
      </c>
      <c r="X70" s="139">
        <f t="shared" si="12"/>
        <v>1264.066</v>
      </c>
      <c r="Y70" s="143">
        <f t="shared" si="12"/>
        <v>1250.3760000000002</v>
      </c>
    </row>
    <row r="71" spans="1:25" s="62" customFormat="1" ht="18.75" hidden="1" customHeight="1" outlineLevel="1" x14ac:dyDescent="0.2">
      <c r="A71" s="56" t="s">
        <v>8</v>
      </c>
      <c r="B71" s="255">
        <f>'цена АТС'!C338</f>
        <v>997.1</v>
      </c>
      <c r="C71" s="255">
        <f>'цена АТС'!C339</f>
        <v>1011.37</v>
      </c>
      <c r="D71" s="255">
        <f>'цена АТС'!C340</f>
        <v>1004.45</v>
      </c>
      <c r="E71" s="255">
        <f>'цена АТС'!C341</f>
        <v>1026.1600000000001</v>
      </c>
      <c r="F71" s="255">
        <f>'цена АТС'!C342</f>
        <v>1018.14</v>
      </c>
      <c r="G71" s="255">
        <f>'цена АТС'!C343</f>
        <v>1006.29</v>
      </c>
      <c r="H71" s="255">
        <f>'цена АТС'!C344</f>
        <v>1015.38</v>
      </c>
      <c r="I71" s="255">
        <f>'цена АТС'!C345</f>
        <v>1001.81</v>
      </c>
      <c r="J71" s="255">
        <f>'цена АТС'!C346</f>
        <v>984.46</v>
      </c>
      <c r="K71" s="255">
        <f>'цена АТС'!C347</f>
        <v>1003.15</v>
      </c>
      <c r="L71" s="255">
        <f>'цена АТС'!C348</f>
        <v>1006.36</v>
      </c>
      <c r="M71" s="255">
        <f>'цена АТС'!C349</f>
        <v>1007.71</v>
      </c>
      <c r="N71" s="255">
        <f>'цена АТС'!C350</f>
        <v>993.19</v>
      </c>
      <c r="O71" s="255">
        <f>'цена АТС'!C351</f>
        <v>995.28</v>
      </c>
      <c r="P71" s="255">
        <f>'цена АТС'!C352</f>
        <v>995.23</v>
      </c>
      <c r="Q71" s="255">
        <f>'цена АТС'!C353</f>
        <v>1018.82</v>
      </c>
      <c r="R71" s="255">
        <f>'цена АТС'!C354</f>
        <v>1019.53</v>
      </c>
      <c r="S71" s="255">
        <f>'цена АТС'!C355</f>
        <v>1012.15</v>
      </c>
      <c r="T71" s="255">
        <f>'цена АТС'!C356</f>
        <v>1010.52</v>
      </c>
      <c r="U71" s="255">
        <f>'цена АТС'!C357</f>
        <v>1006.19</v>
      </c>
      <c r="V71" s="255">
        <f>'цена АТС'!C358</f>
        <v>973.15</v>
      </c>
      <c r="W71" s="255">
        <f>'цена АТС'!C359</f>
        <v>993.33</v>
      </c>
      <c r="X71" s="255">
        <f>'цена АТС'!C360</f>
        <v>990.55</v>
      </c>
      <c r="Y71" s="255">
        <f>'цена АТС'!C361</f>
        <v>976.86</v>
      </c>
    </row>
    <row r="72" spans="1:25" s="62" customFormat="1" ht="18.75" hidden="1" customHeight="1" outlineLevel="1" x14ac:dyDescent="0.2">
      <c r="A72" s="57" t="s">
        <v>9</v>
      </c>
      <c r="B72" s="76">
        <v>271.02</v>
      </c>
      <c r="C72" s="74">
        <v>271.02</v>
      </c>
      <c r="D72" s="74">
        <v>271.02</v>
      </c>
      <c r="E72" s="74">
        <v>271.02</v>
      </c>
      <c r="F72" s="74">
        <v>271.02</v>
      </c>
      <c r="G72" s="74">
        <v>271.02</v>
      </c>
      <c r="H72" s="74">
        <v>271.02</v>
      </c>
      <c r="I72" s="74">
        <v>271.02</v>
      </c>
      <c r="J72" s="74">
        <v>271.02</v>
      </c>
      <c r="K72" s="74">
        <v>271.02</v>
      </c>
      <c r="L72" s="74">
        <v>271.02</v>
      </c>
      <c r="M72" s="74">
        <v>271.02</v>
      </c>
      <c r="N72" s="74">
        <v>271.02</v>
      </c>
      <c r="O72" s="74">
        <v>271.02</v>
      </c>
      <c r="P72" s="74">
        <v>271.02</v>
      </c>
      <c r="Q72" s="74">
        <v>271.02</v>
      </c>
      <c r="R72" s="74">
        <v>271.02</v>
      </c>
      <c r="S72" s="74">
        <v>271.02</v>
      </c>
      <c r="T72" s="74">
        <v>271.02</v>
      </c>
      <c r="U72" s="74">
        <v>271.02</v>
      </c>
      <c r="V72" s="74">
        <v>271.02</v>
      </c>
      <c r="W72" s="74">
        <v>271.02</v>
      </c>
      <c r="X72" s="74">
        <v>271.02</v>
      </c>
      <c r="Y72" s="81">
        <v>271.02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2.496</v>
      </c>
      <c r="C74" s="75">
        <v>2.496</v>
      </c>
      <c r="D74" s="75">
        <v>2.496</v>
      </c>
      <c r="E74" s="75">
        <v>2.496</v>
      </c>
      <c r="F74" s="75">
        <v>2.496</v>
      </c>
      <c r="G74" s="75">
        <v>2.496</v>
      </c>
      <c r="H74" s="75">
        <v>2.496</v>
      </c>
      <c r="I74" s="75">
        <v>2.496</v>
      </c>
      <c r="J74" s="75">
        <v>2.496</v>
      </c>
      <c r="K74" s="75">
        <v>2.496</v>
      </c>
      <c r="L74" s="75">
        <v>2.496</v>
      </c>
      <c r="M74" s="75">
        <v>2.496</v>
      </c>
      <c r="N74" s="75">
        <v>2.496</v>
      </c>
      <c r="O74" s="75">
        <v>2.496</v>
      </c>
      <c r="P74" s="75">
        <v>2.496</v>
      </c>
      <c r="Q74" s="75">
        <v>2.496</v>
      </c>
      <c r="R74" s="75">
        <v>2.496</v>
      </c>
      <c r="S74" s="75">
        <v>2.496</v>
      </c>
      <c r="T74" s="75">
        <v>2.496</v>
      </c>
      <c r="U74" s="75">
        <v>2.496</v>
      </c>
      <c r="V74" s="75">
        <v>2.496</v>
      </c>
      <c r="W74" s="75">
        <v>2.496</v>
      </c>
      <c r="X74" s="75">
        <v>2.496</v>
      </c>
      <c r="Y74" s="82">
        <v>2.496</v>
      </c>
    </row>
    <row r="75" spans="1:25" s="62" customFormat="1" ht="18.75" customHeight="1" collapsed="1" thickBot="1" x14ac:dyDescent="0.25">
      <c r="A75" s="112">
        <v>14</v>
      </c>
      <c r="B75" s="138">
        <f t="shared" ref="B75:Y75" si="13">SUM(B76:B79)</f>
        <v>1200.0060000000001</v>
      </c>
      <c r="C75" s="139">
        <f t="shared" si="13"/>
        <v>1199.556</v>
      </c>
      <c r="D75" s="139">
        <f t="shared" si="13"/>
        <v>1215.326</v>
      </c>
      <c r="E75" s="139">
        <f t="shared" si="13"/>
        <v>1211.566</v>
      </c>
      <c r="F75" s="139">
        <f t="shared" si="13"/>
        <v>1220.6759999999999</v>
      </c>
      <c r="G75" s="139">
        <f t="shared" si="13"/>
        <v>1215.7060000000001</v>
      </c>
      <c r="H75" s="139">
        <f t="shared" si="13"/>
        <v>1222.9760000000001</v>
      </c>
      <c r="I75" s="139">
        <f t="shared" si="13"/>
        <v>1209.056</v>
      </c>
      <c r="J75" s="139">
        <f t="shared" si="13"/>
        <v>1207.806</v>
      </c>
      <c r="K75" s="140">
        <f t="shared" si="13"/>
        <v>1197.4560000000001</v>
      </c>
      <c r="L75" s="139">
        <f t="shared" si="13"/>
        <v>1185.2360000000001</v>
      </c>
      <c r="M75" s="141">
        <f t="shared" si="13"/>
        <v>1185.9259999999999</v>
      </c>
      <c r="N75" s="140">
        <f t="shared" si="13"/>
        <v>1188.1460000000002</v>
      </c>
      <c r="O75" s="139">
        <f t="shared" si="13"/>
        <v>1181.4760000000001</v>
      </c>
      <c r="P75" s="141">
        <f t="shared" si="13"/>
        <v>1209.056</v>
      </c>
      <c r="Q75" s="142">
        <f t="shared" si="13"/>
        <v>1211.596</v>
      </c>
      <c r="R75" s="139">
        <f t="shared" si="13"/>
        <v>1231.056</v>
      </c>
      <c r="S75" s="142">
        <f t="shared" si="13"/>
        <v>1231.0160000000001</v>
      </c>
      <c r="T75" s="139">
        <f t="shared" si="13"/>
        <v>1293.886</v>
      </c>
      <c r="U75" s="139">
        <f t="shared" si="13"/>
        <v>1196.5360000000001</v>
      </c>
      <c r="V75" s="139">
        <f t="shared" si="13"/>
        <v>1204.5160000000001</v>
      </c>
      <c r="W75" s="139">
        <f t="shared" si="13"/>
        <v>1196.7760000000001</v>
      </c>
      <c r="X75" s="139">
        <f t="shared" si="13"/>
        <v>1191.1959999999999</v>
      </c>
      <c r="Y75" s="143">
        <f t="shared" si="13"/>
        <v>1188.886</v>
      </c>
    </row>
    <row r="76" spans="1:25" s="62" customFormat="1" ht="18.75" hidden="1" customHeight="1" outlineLevel="1" x14ac:dyDescent="0.2">
      <c r="A76" s="56" t="s">
        <v>8</v>
      </c>
      <c r="B76" s="255">
        <f>'цена АТС'!C362</f>
        <v>926.49</v>
      </c>
      <c r="C76" s="255">
        <f>'цена АТС'!C363</f>
        <v>926.04</v>
      </c>
      <c r="D76" s="255">
        <f>'цена АТС'!C364</f>
        <v>941.81</v>
      </c>
      <c r="E76" s="255">
        <f>'цена АТС'!C365</f>
        <v>938.05</v>
      </c>
      <c r="F76" s="255">
        <f>'цена АТС'!C366</f>
        <v>947.16</v>
      </c>
      <c r="G76" s="255">
        <f>'цена АТС'!C367</f>
        <v>942.19</v>
      </c>
      <c r="H76" s="255">
        <f>'цена АТС'!C368</f>
        <v>949.46</v>
      </c>
      <c r="I76" s="255">
        <f>'цена АТС'!C369</f>
        <v>935.54</v>
      </c>
      <c r="J76" s="255">
        <f>'цена АТС'!C370</f>
        <v>934.29</v>
      </c>
      <c r="K76" s="255">
        <f>'цена АТС'!C371</f>
        <v>923.94</v>
      </c>
      <c r="L76" s="255">
        <f>'цена АТС'!C372</f>
        <v>911.72</v>
      </c>
      <c r="M76" s="255">
        <f>'цена АТС'!C373</f>
        <v>912.41</v>
      </c>
      <c r="N76" s="255">
        <f>'цена АТС'!C374</f>
        <v>914.63</v>
      </c>
      <c r="O76" s="255">
        <f>'цена АТС'!C375</f>
        <v>907.96</v>
      </c>
      <c r="P76" s="255">
        <f>'цена АТС'!C376</f>
        <v>935.54</v>
      </c>
      <c r="Q76" s="255">
        <f>'цена АТС'!C377</f>
        <v>938.08</v>
      </c>
      <c r="R76" s="255">
        <f>'цена АТС'!C378</f>
        <v>957.54</v>
      </c>
      <c r="S76" s="255">
        <f>'цена АТС'!C379</f>
        <v>957.5</v>
      </c>
      <c r="T76" s="255">
        <f>'цена АТС'!C380</f>
        <v>1020.37</v>
      </c>
      <c r="U76" s="255">
        <f>'цена АТС'!C381</f>
        <v>923.02</v>
      </c>
      <c r="V76" s="255">
        <f>'цена АТС'!C382</f>
        <v>931</v>
      </c>
      <c r="W76" s="255">
        <f>'цена АТС'!C383</f>
        <v>923.26</v>
      </c>
      <c r="X76" s="255">
        <f>'цена АТС'!C384</f>
        <v>917.68</v>
      </c>
      <c r="Y76" s="255">
        <f>'цена АТС'!C385</f>
        <v>915.37</v>
      </c>
    </row>
    <row r="77" spans="1:25" s="62" customFormat="1" ht="18.75" hidden="1" customHeight="1" outlineLevel="1" x14ac:dyDescent="0.2">
      <c r="A77" s="57" t="s">
        <v>9</v>
      </c>
      <c r="B77" s="76">
        <v>271.02</v>
      </c>
      <c r="C77" s="74">
        <v>271.02</v>
      </c>
      <c r="D77" s="74">
        <v>271.02</v>
      </c>
      <c r="E77" s="74">
        <v>271.02</v>
      </c>
      <c r="F77" s="74">
        <v>271.02</v>
      </c>
      <c r="G77" s="74">
        <v>271.02</v>
      </c>
      <c r="H77" s="74">
        <v>271.02</v>
      </c>
      <c r="I77" s="74">
        <v>271.02</v>
      </c>
      <c r="J77" s="74">
        <v>271.02</v>
      </c>
      <c r="K77" s="74">
        <v>271.02</v>
      </c>
      <c r="L77" s="74">
        <v>271.02</v>
      </c>
      <c r="M77" s="74">
        <v>271.02</v>
      </c>
      <c r="N77" s="74">
        <v>271.02</v>
      </c>
      <c r="O77" s="74">
        <v>271.02</v>
      </c>
      <c r="P77" s="74">
        <v>271.02</v>
      </c>
      <c r="Q77" s="74">
        <v>271.02</v>
      </c>
      <c r="R77" s="74">
        <v>271.02</v>
      </c>
      <c r="S77" s="74">
        <v>271.02</v>
      </c>
      <c r="T77" s="74">
        <v>271.02</v>
      </c>
      <c r="U77" s="74">
        <v>271.02</v>
      </c>
      <c r="V77" s="74">
        <v>271.02</v>
      </c>
      <c r="W77" s="74">
        <v>271.02</v>
      </c>
      <c r="X77" s="74">
        <v>271.02</v>
      </c>
      <c r="Y77" s="81">
        <v>271.02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2.496</v>
      </c>
      <c r="C79" s="75">
        <v>2.496</v>
      </c>
      <c r="D79" s="75">
        <v>2.496</v>
      </c>
      <c r="E79" s="75">
        <v>2.496</v>
      </c>
      <c r="F79" s="75">
        <v>2.496</v>
      </c>
      <c r="G79" s="75">
        <v>2.496</v>
      </c>
      <c r="H79" s="75">
        <v>2.496</v>
      </c>
      <c r="I79" s="75">
        <v>2.496</v>
      </c>
      <c r="J79" s="75">
        <v>2.496</v>
      </c>
      <c r="K79" s="75">
        <v>2.496</v>
      </c>
      <c r="L79" s="75">
        <v>2.496</v>
      </c>
      <c r="M79" s="75">
        <v>2.496</v>
      </c>
      <c r="N79" s="75">
        <v>2.496</v>
      </c>
      <c r="O79" s="75">
        <v>2.496</v>
      </c>
      <c r="P79" s="75">
        <v>2.496</v>
      </c>
      <c r="Q79" s="75">
        <v>2.496</v>
      </c>
      <c r="R79" s="75">
        <v>2.496</v>
      </c>
      <c r="S79" s="75">
        <v>2.496</v>
      </c>
      <c r="T79" s="75">
        <v>2.496</v>
      </c>
      <c r="U79" s="75">
        <v>2.496</v>
      </c>
      <c r="V79" s="75">
        <v>2.496</v>
      </c>
      <c r="W79" s="75">
        <v>2.496</v>
      </c>
      <c r="X79" s="75">
        <v>2.496</v>
      </c>
      <c r="Y79" s="82">
        <v>2.496</v>
      </c>
    </row>
    <row r="80" spans="1:25" s="62" customFormat="1" ht="18.75" customHeight="1" collapsed="1" thickBot="1" x14ac:dyDescent="0.25">
      <c r="A80" s="109">
        <v>15</v>
      </c>
      <c r="B80" s="138">
        <f t="shared" ref="B80:Y80" si="14">SUM(B81:B84)</f>
        <v>1213.6860000000001</v>
      </c>
      <c r="C80" s="139">
        <f t="shared" si="14"/>
        <v>1210.5160000000001</v>
      </c>
      <c r="D80" s="139">
        <f t="shared" si="14"/>
        <v>1208.136</v>
      </c>
      <c r="E80" s="139">
        <f t="shared" si="14"/>
        <v>1232.2660000000001</v>
      </c>
      <c r="F80" s="139">
        <f t="shared" si="14"/>
        <v>1220.1959999999999</v>
      </c>
      <c r="G80" s="139">
        <f t="shared" si="14"/>
        <v>1225.6860000000001</v>
      </c>
      <c r="H80" s="139">
        <f t="shared" si="14"/>
        <v>1265.9860000000001</v>
      </c>
      <c r="I80" s="139">
        <f t="shared" si="14"/>
        <v>1228.7360000000001</v>
      </c>
      <c r="J80" s="139">
        <f t="shared" si="14"/>
        <v>1229.3560000000002</v>
      </c>
      <c r="K80" s="140">
        <f t="shared" si="14"/>
        <v>1221.566</v>
      </c>
      <c r="L80" s="139">
        <f t="shared" si="14"/>
        <v>1220.7060000000001</v>
      </c>
      <c r="M80" s="141">
        <f t="shared" si="14"/>
        <v>1225.546</v>
      </c>
      <c r="N80" s="140">
        <f t="shared" si="14"/>
        <v>1214.0260000000001</v>
      </c>
      <c r="O80" s="139">
        <f t="shared" si="14"/>
        <v>1206.3760000000002</v>
      </c>
      <c r="P80" s="141">
        <f t="shared" si="14"/>
        <v>1229.4459999999999</v>
      </c>
      <c r="Q80" s="142">
        <f t="shared" si="14"/>
        <v>1244.4760000000001</v>
      </c>
      <c r="R80" s="139">
        <f t="shared" si="14"/>
        <v>1241.9259999999999</v>
      </c>
      <c r="S80" s="142">
        <f t="shared" si="14"/>
        <v>1222.9259999999999</v>
      </c>
      <c r="T80" s="139">
        <f t="shared" si="14"/>
        <v>1216.0260000000001</v>
      </c>
      <c r="U80" s="139">
        <f t="shared" si="14"/>
        <v>1197.4560000000001</v>
      </c>
      <c r="V80" s="139">
        <f t="shared" si="14"/>
        <v>1181.7560000000001</v>
      </c>
      <c r="W80" s="139">
        <f t="shared" si="14"/>
        <v>1202.2160000000001</v>
      </c>
      <c r="X80" s="139">
        <f t="shared" si="14"/>
        <v>1205.9160000000002</v>
      </c>
      <c r="Y80" s="143">
        <f t="shared" si="14"/>
        <v>1201.2260000000001</v>
      </c>
    </row>
    <row r="81" spans="1:25" s="62" customFormat="1" ht="18.75" hidden="1" customHeight="1" outlineLevel="1" x14ac:dyDescent="0.2">
      <c r="A81" s="56" t="s">
        <v>8</v>
      </c>
      <c r="B81" s="255">
        <f>'цена АТС'!C386</f>
        <v>940.17</v>
      </c>
      <c r="C81" s="255">
        <f>'цена АТС'!C387</f>
        <v>937</v>
      </c>
      <c r="D81" s="255">
        <f>'цена АТС'!C388</f>
        <v>934.62</v>
      </c>
      <c r="E81" s="255">
        <f>'цена АТС'!C389</f>
        <v>958.75</v>
      </c>
      <c r="F81" s="255">
        <f>'цена АТС'!C390</f>
        <v>946.68</v>
      </c>
      <c r="G81" s="255">
        <f>'цена АТС'!C391</f>
        <v>952.17</v>
      </c>
      <c r="H81" s="255">
        <f>'цена АТС'!C392</f>
        <v>992.47</v>
      </c>
      <c r="I81" s="255">
        <f>'цена АТС'!C393</f>
        <v>955.22</v>
      </c>
      <c r="J81" s="255">
        <f>'цена АТС'!C394</f>
        <v>955.84</v>
      </c>
      <c r="K81" s="255">
        <f>'цена АТС'!C395</f>
        <v>948.05</v>
      </c>
      <c r="L81" s="255">
        <f>'цена АТС'!C396</f>
        <v>947.19</v>
      </c>
      <c r="M81" s="255">
        <f>'цена АТС'!C397</f>
        <v>952.03</v>
      </c>
      <c r="N81" s="255">
        <f>'цена АТС'!C398</f>
        <v>940.51</v>
      </c>
      <c r="O81" s="255">
        <f>'цена АТС'!C399</f>
        <v>932.86</v>
      </c>
      <c r="P81" s="255">
        <f>'цена АТС'!C400</f>
        <v>955.93</v>
      </c>
      <c r="Q81" s="255">
        <f>'цена АТС'!C401</f>
        <v>970.96</v>
      </c>
      <c r="R81" s="255">
        <f>'цена АТС'!C402</f>
        <v>968.41</v>
      </c>
      <c r="S81" s="255">
        <f>'цена АТС'!C403</f>
        <v>949.41</v>
      </c>
      <c r="T81" s="255">
        <f>'цена АТС'!C404</f>
        <v>942.51</v>
      </c>
      <c r="U81" s="255">
        <f>'цена АТС'!C405</f>
        <v>923.94</v>
      </c>
      <c r="V81" s="255">
        <f>'цена АТС'!C406</f>
        <v>908.24</v>
      </c>
      <c r="W81" s="255">
        <f>'цена АТС'!C407</f>
        <v>928.7</v>
      </c>
      <c r="X81" s="255">
        <f>'цена АТС'!C408</f>
        <v>932.4</v>
      </c>
      <c r="Y81" s="255">
        <f>'цена АТС'!C409</f>
        <v>927.71</v>
      </c>
    </row>
    <row r="82" spans="1:25" s="62" customFormat="1" ht="18.75" hidden="1" customHeight="1" outlineLevel="1" x14ac:dyDescent="0.2">
      <c r="A82" s="57" t="s">
        <v>9</v>
      </c>
      <c r="B82" s="76">
        <v>271.02</v>
      </c>
      <c r="C82" s="74">
        <v>271.02</v>
      </c>
      <c r="D82" s="74">
        <v>271.02</v>
      </c>
      <c r="E82" s="74">
        <v>271.02</v>
      </c>
      <c r="F82" s="74">
        <v>271.02</v>
      </c>
      <c r="G82" s="74">
        <v>271.02</v>
      </c>
      <c r="H82" s="74">
        <v>271.02</v>
      </c>
      <c r="I82" s="74">
        <v>271.02</v>
      </c>
      <c r="J82" s="74">
        <v>271.02</v>
      </c>
      <c r="K82" s="74">
        <v>271.02</v>
      </c>
      <c r="L82" s="74">
        <v>271.02</v>
      </c>
      <c r="M82" s="74">
        <v>271.02</v>
      </c>
      <c r="N82" s="74">
        <v>271.02</v>
      </c>
      <c r="O82" s="74">
        <v>271.02</v>
      </c>
      <c r="P82" s="74">
        <v>271.02</v>
      </c>
      <c r="Q82" s="74">
        <v>271.02</v>
      </c>
      <c r="R82" s="74">
        <v>271.02</v>
      </c>
      <c r="S82" s="74">
        <v>271.02</v>
      </c>
      <c r="T82" s="74">
        <v>271.02</v>
      </c>
      <c r="U82" s="74">
        <v>271.02</v>
      </c>
      <c r="V82" s="74">
        <v>271.02</v>
      </c>
      <c r="W82" s="74">
        <v>271.02</v>
      </c>
      <c r="X82" s="74">
        <v>271.02</v>
      </c>
      <c r="Y82" s="81">
        <v>271.02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2.496</v>
      </c>
      <c r="C84" s="75">
        <v>2.496</v>
      </c>
      <c r="D84" s="75">
        <v>2.496</v>
      </c>
      <c r="E84" s="75">
        <v>2.496</v>
      </c>
      <c r="F84" s="75">
        <v>2.496</v>
      </c>
      <c r="G84" s="75">
        <v>2.496</v>
      </c>
      <c r="H84" s="75">
        <v>2.496</v>
      </c>
      <c r="I84" s="75">
        <v>2.496</v>
      </c>
      <c r="J84" s="75">
        <v>2.496</v>
      </c>
      <c r="K84" s="75">
        <v>2.496</v>
      </c>
      <c r="L84" s="75">
        <v>2.496</v>
      </c>
      <c r="M84" s="75">
        <v>2.496</v>
      </c>
      <c r="N84" s="75">
        <v>2.496</v>
      </c>
      <c r="O84" s="75">
        <v>2.496</v>
      </c>
      <c r="P84" s="75">
        <v>2.496</v>
      </c>
      <c r="Q84" s="75">
        <v>2.496</v>
      </c>
      <c r="R84" s="75">
        <v>2.496</v>
      </c>
      <c r="S84" s="75">
        <v>2.496</v>
      </c>
      <c r="T84" s="75">
        <v>2.496</v>
      </c>
      <c r="U84" s="75">
        <v>2.496</v>
      </c>
      <c r="V84" s="75">
        <v>2.496</v>
      </c>
      <c r="W84" s="75">
        <v>2.496</v>
      </c>
      <c r="X84" s="75">
        <v>2.496</v>
      </c>
      <c r="Y84" s="82">
        <v>2.496</v>
      </c>
    </row>
    <row r="85" spans="1:25" s="62" customFormat="1" ht="18.75" customHeight="1" collapsed="1" thickBot="1" x14ac:dyDescent="0.25">
      <c r="A85" s="112">
        <v>16</v>
      </c>
      <c r="B85" s="138">
        <f t="shared" ref="B85:Y85" si="15">SUM(B86:B89)</f>
        <v>1286.9660000000001</v>
      </c>
      <c r="C85" s="139">
        <f t="shared" si="15"/>
        <v>1273.2560000000001</v>
      </c>
      <c r="D85" s="139">
        <f t="shared" si="15"/>
        <v>1264.4760000000001</v>
      </c>
      <c r="E85" s="139">
        <f t="shared" si="15"/>
        <v>1252.5360000000001</v>
      </c>
      <c r="F85" s="139">
        <f t="shared" si="15"/>
        <v>1309.796</v>
      </c>
      <c r="G85" s="139">
        <f t="shared" si="15"/>
        <v>1273.9860000000001</v>
      </c>
      <c r="H85" s="139">
        <f t="shared" si="15"/>
        <v>1257.4860000000001</v>
      </c>
      <c r="I85" s="139">
        <f t="shared" si="15"/>
        <v>1266.3960000000002</v>
      </c>
      <c r="J85" s="139">
        <f t="shared" si="15"/>
        <v>1285.1060000000002</v>
      </c>
      <c r="K85" s="140">
        <f t="shared" si="15"/>
        <v>1285.2060000000001</v>
      </c>
      <c r="L85" s="139">
        <f t="shared" si="15"/>
        <v>1289.9160000000002</v>
      </c>
      <c r="M85" s="141">
        <f t="shared" si="15"/>
        <v>1290.136</v>
      </c>
      <c r="N85" s="140">
        <f t="shared" si="15"/>
        <v>1259.806</v>
      </c>
      <c r="O85" s="139">
        <f t="shared" si="15"/>
        <v>1253.2660000000001</v>
      </c>
      <c r="P85" s="141">
        <f t="shared" si="15"/>
        <v>1302.5160000000001</v>
      </c>
      <c r="Q85" s="142">
        <f t="shared" si="15"/>
        <v>1332.3960000000002</v>
      </c>
      <c r="R85" s="139">
        <f t="shared" si="15"/>
        <v>1430.606</v>
      </c>
      <c r="S85" s="142">
        <f t="shared" si="15"/>
        <v>1371.4760000000001</v>
      </c>
      <c r="T85" s="139">
        <f t="shared" si="15"/>
        <v>1346.0060000000001</v>
      </c>
      <c r="U85" s="139">
        <f t="shared" si="15"/>
        <v>1323.7560000000001</v>
      </c>
      <c r="V85" s="139">
        <f t="shared" si="15"/>
        <v>1273.9760000000001</v>
      </c>
      <c r="W85" s="139">
        <f t="shared" si="15"/>
        <v>1259.3960000000002</v>
      </c>
      <c r="X85" s="139">
        <f t="shared" si="15"/>
        <v>1270.366</v>
      </c>
      <c r="Y85" s="143">
        <f t="shared" si="15"/>
        <v>1289.1460000000002</v>
      </c>
    </row>
    <row r="86" spans="1:25" s="62" customFormat="1" ht="18.75" hidden="1" customHeight="1" outlineLevel="1" x14ac:dyDescent="0.2">
      <c r="A86" s="157" t="s">
        <v>8</v>
      </c>
      <c r="B86" s="255">
        <f>'цена АТС'!C410</f>
        <v>1013.45</v>
      </c>
      <c r="C86" s="255">
        <f>'цена АТС'!C411</f>
        <v>999.74</v>
      </c>
      <c r="D86" s="255">
        <f>'цена АТС'!C412</f>
        <v>990.96</v>
      </c>
      <c r="E86" s="255">
        <f>'цена АТС'!C413</f>
        <v>979.02</v>
      </c>
      <c r="F86" s="255">
        <f>'цена АТС'!C414</f>
        <v>1036.28</v>
      </c>
      <c r="G86" s="255">
        <f>'цена АТС'!C415</f>
        <v>1000.47</v>
      </c>
      <c r="H86" s="255">
        <f>'цена АТС'!C416</f>
        <v>983.97</v>
      </c>
      <c r="I86" s="255">
        <f>'цена АТС'!C417</f>
        <v>992.88</v>
      </c>
      <c r="J86" s="255">
        <f>'цена АТС'!C418</f>
        <v>1011.59</v>
      </c>
      <c r="K86" s="255">
        <f>'цена АТС'!C419</f>
        <v>1011.69</v>
      </c>
      <c r="L86" s="255">
        <f>'цена АТС'!C420</f>
        <v>1016.4</v>
      </c>
      <c r="M86" s="255">
        <f>'цена АТС'!C421</f>
        <v>1016.62</v>
      </c>
      <c r="N86" s="255">
        <f>'цена АТС'!C422</f>
        <v>986.29</v>
      </c>
      <c r="O86" s="255">
        <f>'цена АТС'!C423</f>
        <v>979.75</v>
      </c>
      <c r="P86" s="255">
        <f>'цена АТС'!C424</f>
        <v>1029</v>
      </c>
      <c r="Q86" s="255">
        <f>'цена АТС'!C425</f>
        <v>1058.8800000000001</v>
      </c>
      <c r="R86" s="255">
        <f>'цена АТС'!C426</f>
        <v>1157.0899999999999</v>
      </c>
      <c r="S86" s="255">
        <f>'цена АТС'!C427</f>
        <v>1097.96</v>
      </c>
      <c r="T86" s="255">
        <f>'цена АТС'!C428</f>
        <v>1072.49</v>
      </c>
      <c r="U86" s="255">
        <f>'цена АТС'!C429</f>
        <v>1050.24</v>
      </c>
      <c r="V86" s="255">
        <f>'цена АТС'!C430</f>
        <v>1000.46</v>
      </c>
      <c r="W86" s="255">
        <f>'цена АТС'!C431</f>
        <v>985.88</v>
      </c>
      <c r="X86" s="255">
        <f>'цена АТС'!C432</f>
        <v>996.85</v>
      </c>
      <c r="Y86" s="255">
        <f>'цена АТС'!C433</f>
        <v>1015.63</v>
      </c>
    </row>
    <row r="87" spans="1:25" s="62" customFormat="1" ht="18.75" hidden="1" customHeight="1" outlineLevel="1" x14ac:dyDescent="0.2">
      <c r="A87" s="53" t="s">
        <v>9</v>
      </c>
      <c r="B87" s="76">
        <v>271.02</v>
      </c>
      <c r="C87" s="74">
        <v>271.02</v>
      </c>
      <c r="D87" s="74">
        <v>271.02</v>
      </c>
      <c r="E87" s="74">
        <v>271.02</v>
      </c>
      <c r="F87" s="74">
        <v>271.02</v>
      </c>
      <c r="G87" s="74">
        <v>271.02</v>
      </c>
      <c r="H87" s="74">
        <v>271.02</v>
      </c>
      <c r="I87" s="74">
        <v>271.02</v>
      </c>
      <c r="J87" s="74">
        <v>271.02</v>
      </c>
      <c r="K87" s="74">
        <v>271.02</v>
      </c>
      <c r="L87" s="74">
        <v>271.02</v>
      </c>
      <c r="M87" s="74">
        <v>271.02</v>
      </c>
      <c r="N87" s="74">
        <v>271.02</v>
      </c>
      <c r="O87" s="74">
        <v>271.02</v>
      </c>
      <c r="P87" s="74">
        <v>271.02</v>
      </c>
      <c r="Q87" s="74">
        <v>271.02</v>
      </c>
      <c r="R87" s="74">
        <v>271.02</v>
      </c>
      <c r="S87" s="74">
        <v>271.02</v>
      </c>
      <c r="T87" s="74">
        <v>271.02</v>
      </c>
      <c r="U87" s="74">
        <v>271.02</v>
      </c>
      <c r="V87" s="74">
        <v>271.02</v>
      </c>
      <c r="W87" s="74">
        <v>271.02</v>
      </c>
      <c r="X87" s="74">
        <v>271.02</v>
      </c>
      <c r="Y87" s="81">
        <v>271.02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62" customFormat="1" ht="18.75" customHeight="1" collapsed="1" thickBot="1" x14ac:dyDescent="0.25">
      <c r="A90" s="109">
        <v>17</v>
      </c>
      <c r="B90" s="138">
        <f t="shared" ref="B90:Y90" si="16">SUM(B91:B94)</f>
        <v>1288.1559999999999</v>
      </c>
      <c r="C90" s="139">
        <f t="shared" si="16"/>
        <v>1309.136</v>
      </c>
      <c r="D90" s="139">
        <f t="shared" si="16"/>
        <v>1304.1660000000002</v>
      </c>
      <c r="E90" s="139">
        <f t="shared" si="16"/>
        <v>1321.6660000000002</v>
      </c>
      <c r="F90" s="139">
        <f t="shared" si="16"/>
        <v>1321.586</v>
      </c>
      <c r="G90" s="139">
        <f t="shared" si="16"/>
        <v>1314.076</v>
      </c>
      <c r="H90" s="139">
        <f t="shared" si="16"/>
        <v>1324.7760000000001</v>
      </c>
      <c r="I90" s="139">
        <f t="shared" si="16"/>
        <v>1315.5260000000001</v>
      </c>
      <c r="J90" s="139">
        <f t="shared" si="16"/>
        <v>1372.1560000000002</v>
      </c>
      <c r="K90" s="140">
        <f t="shared" si="16"/>
        <v>1343.826</v>
      </c>
      <c r="L90" s="139">
        <f t="shared" si="16"/>
        <v>1316.316</v>
      </c>
      <c r="M90" s="141">
        <f t="shared" si="16"/>
        <v>1328.386</v>
      </c>
      <c r="N90" s="140">
        <f t="shared" si="16"/>
        <v>1305.056</v>
      </c>
      <c r="O90" s="139">
        <f t="shared" si="16"/>
        <v>1308.4460000000001</v>
      </c>
      <c r="P90" s="141">
        <f t="shared" si="16"/>
        <v>1290.6860000000001</v>
      </c>
      <c r="Q90" s="142">
        <f t="shared" si="16"/>
        <v>1360.2560000000001</v>
      </c>
      <c r="R90" s="139">
        <f t="shared" si="16"/>
        <v>1353.806</v>
      </c>
      <c r="S90" s="142">
        <f t="shared" si="16"/>
        <v>1300.6560000000002</v>
      </c>
      <c r="T90" s="139">
        <f t="shared" si="16"/>
        <v>1306.5260000000001</v>
      </c>
      <c r="U90" s="139">
        <f t="shared" si="16"/>
        <v>1306.5160000000001</v>
      </c>
      <c r="V90" s="139">
        <f t="shared" si="16"/>
        <v>1311.1960000000001</v>
      </c>
      <c r="W90" s="139">
        <f t="shared" si="16"/>
        <v>1290.796</v>
      </c>
      <c r="X90" s="139">
        <f t="shared" si="16"/>
        <v>1280.6460000000002</v>
      </c>
      <c r="Y90" s="143">
        <f t="shared" si="16"/>
        <v>1270.4259999999999</v>
      </c>
    </row>
    <row r="91" spans="1:25" s="62" customFormat="1" ht="18.75" hidden="1" customHeight="1" outlineLevel="1" x14ac:dyDescent="0.2">
      <c r="A91" s="157" t="s">
        <v>8</v>
      </c>
      <c r="B91" s="255">
        <f>'цена АТС'!C434</f>
        <v>1014.64</v>
      </c>
      <c r="C91" s="255">
        <f>'цена АТС'!C435</f>
        <v>1035.6199999999999</v>
      </c>
      <c r="D91" s="255">
        <f>'цена АТС'!C436</f>
        <v>1030.6500000000001</v>
      </c>
      <c r="E91" s="255">
        <f>'цена АТС'!C437</f>
        <v>1048.1500000000001</v>
      </c>
      <c r="F91" s="255">
        <f>'цена АТС'!C438</f>
        <v>1048.07</v>
      </c>
      <c r="G91" s="255">
        <f>'цена АТС'!C439</f>
        <v>1040.56</v>
      </c>
      <c r="H91" s="255">
        <f>'цена АТС'!C440</f>
        <v>1051.26</v>
      </c>
      <c r="I91" s="255">
        <f>'цена АТС'!C441</f>
        <v>1042.01</v>
      </c>
      <c r="J91" s="255">
        <f>'цена АТС'!C442</f>
        <v>1098.6400000000001</v>
      </c>
      <c r="K91" s="255">
        <f>'цена АТС'!C443</f>
        <v>1070.31</v>
      </c>
      <c r="L91" s="255">
        <f>'цена АТС'!C444</f>
        <v>1042.8</v>
      </c>
      <c r="M91" s="255">
        <f>'цена АТС'!C445</f>
        <v>1054.8699999999999</v>
      </c>
      <c r="N91" s="255">
        <f>'цена АТС'!C446</f>
        <v>1031.54</v>
      </c>
      <c r="O91" s="255">
        <f>'цена АТС'!C447</f>
        <v>1034.93</v>
      </c>
      <c r="P91" s="255">
        <f>'цена АТС'!C448</f>
        <v>1017.17</v>
      </c>
      <c r="Q91" s="255">
        <f>'цена АТС'!C449</f>
        <v>1086.74</v>
      </c>
      <c r="R91" s="255">
        <f>'цена АТС'!C450</f>
        <v>1080.29</v>
      </c>
      <c r="S91" s="255">
        <f>'цена АТС'!C451</f>
        <v>1027.1400000000001</v>
      </c>
      <c r="T91" s="255">
        <f>'цена АТС'!C452</f>
        <v>1033.01</v>
      </c>
      <c r="U91" s="255">
        <f>'цена АТС'!C453</f>
        <v>1033</v>
      </c>
      <c r="V91" s="255">
        <f>'цена АТС'!C454</f>
        <v>1037.68</v>
      </c>
      <c r="W91" s="255">
        <f>'цена АТС'!C455</f>
        <v>1017.28</v>
      </c>
      <c r="X91" s="255">
        <f>'цена АТС'!C456</f>
        <v>1007.13</v>
      </c>
      <c r="Y91" s="255">
        <f>'цена АТС'!C457</f>
        <v>996.91</v>
      </c>
    </row>
    <row r="92" spans="1:25" s="62" customFormat="1" ht="18.75" hidden="1" customHeight="1" outlineLevel="1" x14ac:dyDescent="0.2">
      <c r="A92" s="53" t="s">
        <v>9</v>
      </c>
      <c r="B92" s="76">
        <v>271.02</v>
      </c>
      <c r="C92" s="74">
        <v>271.02</v>
      </c>
      <c r="D92" s="74">
        <v>271.02</v>
      </c>
      <c r="E92" s="74">
        <v>271.02</v>
      </c>
      <c r="F92" s="74">
        <v>271.02</v>
      </c>
      <c r="G92" s="74">
        <v>271.02</v>
      </c>
      <c r="H92" s="74">
        <v>271.02</v>
      </c>
      <c r="I92" s="74">
        <v>271.02</v>
      </c>
      <c r="J92" s="74">
        <v>271.02</v>
      </c>
      <c r="K92" s="74">
        <v>271.02</v>
      </c>
      <c r="L92" s="74">
        <v>271.02</v>
      </c>
      <c r="M92" s="74">
        <v>271.02</v>
      </c>
      <c r="N92" s="74">
        <v>271.02</v>
      </c>
      <c r="O92" s="74">
        <v>271.02</v>
      </c>
      <c r="P92" s="74">
        <v>271.02</v>
      </c>
      <c r="Q92" s="74">
        <v>271.02</v>
      </c>
      <c r="R92" s="74">
        <v>271.02</v>
      </c>
      <c r="S92" s="74">
        <v>271.02</v>
      </c>
      <c r="T92" s="74">
        <v>271.02</v>
      </c>
      <c r="U92" s="74">
        <v>271.02</v>
      </c>
      <c r="V92" s="74">
        <v>271.02</v>
      </c>
      <c r="W92" s="74">
        <v>271.02</v>
      </c>
      <c r="X92" s="74">
        <v>271.02</v>
      </c>
      <c r="Y92" s="81">
        <v>271.02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2.496</v>
      </c>
      <c r="C94" s="75">
        <v>2.496</v>
      </c>
      <c r="D94" s="75">
        <v>2.496</v>
      </c>
      <c r="E94" s="75">
        <v>2.496</v>
      </c>
      <c r="F94" s="75">
        <v>2.496</v>
      </c>
      <c r="G94" s="75">
        <v>2.496</v>
      </c>
      <c r="H94" s="75">
        <v>2.496</v>
      </c>
      <c r="I94" s="75">
        <v>2.496</v>
      </c>
      <c r="J94" s="75">
        <v>2.496</v>
      </c>
      <c r="K94" s="75">
        <v>2.496</v>
      </c>
      <c r="L94" s="75">
        <v>2.496</v>
      </c>
      <c r="M94" s="75">
        <v>2.496</v>
      </c>
      <c r="N94" s="75">
        <v>2.496</v>
      </c>
      <c r="O94" s="75">
        <v>2.496</v>
      </c>
      <c r="P94" s="75">
        <v>2.496</v>
      </c>
      <c r="Q94" s="75">
        <v>2.496</v>
      </c>
      <c r="R94" s="75">
        <v>2.496</v>
      </c>
      <c r="S94" s="75">
        <v>2.496</v>
      </c>
      <c r="T94" s="75">
        <v>2.496</v>
      </c>
      <c r="U94" s="75">
        <v>2.496</v>
      </c>
      <c r="V94" s="75">
        <v>2.496</v>
      </c>
      <c r="W94" s="75">
        <v>2.496</v>
      </c>
      <c r="X94" s="75">
        <v>2.496</v>
      </c>
      <c r="Y94" s="82">
        <v>2.496</v>
      </c>
    </row>
    <row r="95" spans="1:25" s="62" customFormat="1" ht="18.75" customHeight="1" collapsed="1" thickBot="1" x14ac:dyDescent="0.25">
      <c r="A95" s="110">
        <v>18</v>
      </c>
      <c r="B95" s="138">
        <f t="shared" ref="B95:Y95" si="17">SUM(B96:B99)</f>
        <v>1309.0260000000001</v>
      </c>
      <c r="C95" s="139">
        <f t="shared" si="17"/>
        <v>1283.116</v>
      </c>
      <c r="D95" s="139">
        <f t="shared" si="17"/>
        <v>1297.2260000000001</v>
      </c>
      <c r="E95" s="139">
        <f t="shared" si="17"/>
        <v>1301.9360000000001</v>
      </c>
      <c r="F95" s="139">
        <f t="shared" si="17"/>
        <v>1289.1060000000002</v>
      </c>
      <c r="G95" s="139">
        <f t="shared" si="17"/>
        <v>1284.4459999999999</v>
      </c>
      <c r="H95" s="139">
        <f t="shared" si="17"/>
        <v>1285.8760000000002</v>
      </c>
      <c r="I95" s="139">
        <f t="shared" si="17"/>
        <v>1270.316</v>
      </c>
      <c r="J95" s="139">
        <f t="shared" si="17"/>
        <v>1248.1559999999999</v>
      </c>
      <c r="K95" s="140">
        <f t="shared" si="17"/>
        <v>1243.2060000000001</v>
      </c>
      <c r="L95" s="139">
        <f t="shared" si="17"/>
        <v>1243.306</v>
      </c>
      <c r="M95" s="141">
        <f t="shared" si="17"/>
        <v>1250.6660000000002</v>
      </c>
      <c r="N95" s="140">
        <f t="shared" si="17"/>
        <v>1289.9259999999999</v>
      </c>
      <c r="O95" s="139">
        <f t="shared" si="17"/>
        <v>1285.636</v>
      </c>
      <c r="P95" s="141">
        <f t="shared" si="17"/>
        <v>1290.4960000000001</v>
      </c>
      <c r="Q95" s="142">
        <f t="shared" si="17"/>
        <v>1301.546</v>
      </c>
      <c r="R95" s="139">
        <f t="shared" si="17"/>
        <v>1290.8960000000002</v>
      </c>
      <c r="S95" s="142">
        <f t="shared" si="17"/>
        <v>1304.9660000000001</v>
      </c>
      <c r="T95" s="139">
        <f t="shared" si="17"/>
        <v>1300.0060000000001</v>
      </c>
      <c r="U95" s="139">
        <f t="shared" si="17"/>
        <v>1292.9560000000001</v>
      </c>
      <c r="V95" s="139">
        <f t="shared" si="17"/>
        <v>1272.3560000000002</v>
      </c>
      <c r="W95" s="139">
        <f t="shared" si="17"/>
        <v>1296.9560000000001</v>
      </c>
      <c r="X95" s="139">
        <f t="shared" si="17"/>
        <v>1289.616</v>
      </c>
      <c r="Y95" s="143">
        <f t="shared" si="17"/>
        <v>1284.5360000000001</v>
      </c>
    </row>
    <row r="96" spans="1:25" s="62" customFormat="1" ht="18.75" hidden="1" customHeight="1" outlineLevel="1" x14ac:dyDescent="0.2">
      <c r="A96" s="56" t="s">
        <v>8</v>
      </c>
      <c r="B96" s="255">
        <f>'цена АТС'!C458</f>
        <v>1035.51</v>
      </c>
      <c r="C96" s="255">
        <f>'цена АТС'!C459</f>
        <v>1009.6</v>
      </c>
      <c r="D96" s="255">
        <f>'цена АТС'!C460</f>
        <v>1023.71</v>
      </c>
      <c r="E96" s="255">
        <f>'цена АТС'!C461</f>
        <v>1028.42</v>
      </c>
      <c r="F96" s="255">
        <f>'цена АТС'!C462</f>
        <v>1015.59</v>
      </c>
      <c r="G96" s="255">
        <f>'цена АТС'!C463</f>
        <v>1010.93</v>
      </c>
      <c r="H96" s="255">
        <f>'цена АТС'!C464</f>
        <v>1012.36</v>
      </c>
      <c r="I96" s="255">
        <f>'цена АТС'!C465</f>
        <v>996.8</v>
      </c>
      <c r="J96" s="255">
        <f>'цена АТС'!C466</f>
        <v>974.64</v>
      </c>
      <c r="K96" s="255">
        <f>'цена АТС'!C467</f>
        <v>969.69</v>
      </c>
      <c r="L96" s="255">
        <f>'цена АТС'!C468</f>
        <v>969.79</v>
      </c>
      <c r="M96" s="255">
        <f>'цена АТС'!C469</f>
        <v>977.15</v>
      </c>
      <c r="N96" s="255">
        <f>'цена АТС'!C470</f>
        <v>1016.41</v>
      </c>
      <c r="O96" s="255">
        <f>'цена АТС'!C471</f>
        <v>1012.12</v>
      </c>
      <c r="P96" s="255">
        <f>'цена АТС'!C472</f>
        <v>1016.98</v>
      </c>
      <c r="Q96" s="255">
        <f>'цена АТС'!C473</f>
        <v>1028.03</v>
      </c>
      <c r="R96" s="255">
        <f>'цена АТС'!C474</f>
        <v>1017.38</v>
      </c>
      <c r="S96" s="255">
        <f>'цена АТС'!C475</f>
        <v>1031.45</v>
      </c>
      <c r="T96" s="255">
        <f>'цена АТС'!C476</f>
        <v>1026.49</v>
      </c>
      <c r="U96" s="255">
        <f>'цена АТС'!C477</f>
        <v>1019.44</v>
      </c>
      <c r="V96" s="255">
        <f>'цена АТС'!C478</f>
        <v>998.84</v>
      </c>
      <c r="W96" s="255">
        <f>'цена АТС'!C479</f>
        <v>1023.44</v>
      </c>
      <c r="X96" s="255">
        <f>'цена АТС'!C480</f>
        <v>1016.1</v>
      </c>
      <c r="Y96" s="255">
        <f>'цена АТС'!C481</f>
        <v>1011.02</v>
      </c>
    </row>
    <row r="97" spans="1:25" s="62" customFormat="1" ht="18.75" hidden="1" customHeight="1" outlineLevel="1" x14ac:dyDescent="0.2">
      <c r="A97" s="57" t="s">
        <v>9</v>
      </c>
      <c r="B97" s="76">
        <v>271.02</v>
      </c>
      <c r="C97" s="74">
        <v>271.02</v>
      </c>
      <c r="D97" s="74">
        <v>271.02</v>
      </c>
      <c r="E97" s="74">
        <v>271.02</v>
      </c>
      <c r="F97" s="74">
        <v>271.02</v>
      </c>
      <c r="G97" s="74">
        <v>271.02</v>
      </c>
      <c r="H97" s="74">
        <v>271.02</v>
      </c>
      <c r="I97" s="74">
        <v>271.02</v>
      </c>
      <c r="J97" s="74">
        <v>271.02</v>
      </c>
      <c r="K97" s="74">
        <v>271.02</v>
      </c>
      <c r="L97" s="74">
        <v>271.02</v>
      </c>
      <c r="M97" s="74">
        <v>271.02</v>
      </c>
      <c r="N97" s="74">
        <v>271.02</v>
      </c>
      <c r="O97" s="74">
        <v>271.02</v>
      </c>
      <c r="P97" s="74">
        <v>271.02</v>
      </c>
      <c r="Q97" s="74">
        <v>271.02</v>
      </c>
      <c r="R97" s="74">
        <v>271.02</v>
      </c>
      <c r="S97" s="74">
        <v>271.02</v>
      </c>
      <c r="T97" s="74">
        <v>271.02</v>
      </c>
      <c r="U97" s="74">
        <v>271.02</v>
      </c>
      <c r="V97" s="74">
        <v>271.02</v>
      </c>
      <c r="W97" s="74">
        <v>271.02</v>
      </c>
      <c r="X97" s="74">
        <v>271.02</v>
      </c>
      <c r="Y97" s="81">
        <v>271.02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2.496</v>
      </c>
      <c r="C99" s="75">
        <v>2.496</v>
      </c>
      <c r="D99" s="75">
        <v>2.496</v>
      </c>
      <c r="E99" s="75">
        <v>2.496</v>
      </c>
      <c r="F99" s="75">
        <v>2.496</v>
      </c>
      <c r="G99" s="75">
        <v>2.496</v>
      </c>
      <c r="H99" s="75">
        <v>2.496</v>
      </c>
      <c r="I99" s="75">
        <v>2.496</v>
      </c>
      <c r="J99" s="75">
        <v>2.496</v>
      </c>
      <c r="K99" s="75">
        <v>2.496</v>
      </c>
      <c r="L99" s="75">
        <v>2.496</v>
      </c>
      <c r="M99" s="75">
        <v>2.496</v>
      </c>
      <c r="N99" s="75">
        <v>2.496</v>
      </c>
      <c r="O99" s="75">
        <v>2.496</v>
      </c>
      <c r="P99" s="75">
        <v>2.496</v>
      </c>
      <c r="Q99" s="75">
        <v>2.496</v>
      </c>
      <c r="R99" s="75">
        <v>2.496</v>
      </c>
      <c r="S99" s="75">
        <v>2.496</v>
      </c>
      <c r="T99" s="75">
        <v>2.496</v>
      </c>
      <c r="U99" s="75">
        <v>2.496</v>
      </c>
      <c r="V99" s="75">
        <v>2.496</v>
      </c>
      <c r="W99" s="75">
        <v>2.496</v>
      </c>
      <c r="X99" s="75">
        <v>2.496</v>
      </c>
      <c r="Y99" s="82">
        <v>2.496</v>
      </c>
    </row>
    <row r="100" spans="1:25" s="62" customFormat="1" ht="18.75" customHeight="1" collapsed="1" thickBot="1" x14ac:dyDescent="0.25">
      <c r="A100" s="112">
        <v>19</v>
      </c>
      <c r="B100" s="138">
        <f t="shared" ref="B100:Y100" si="18">SUM(B101:B104)</f>
        <v>1193.4860000000001</v>
      </c>
      <c r="C100" s="139">
        <f t="shared" si="18"/>
        <v>1192.3960000000002</v>
      </c>
      <c r="D100" s="139">
        <f t="shared" si="18"/>
        <v>1190.056</v>
      </c>
      <c r="E100" s="139">
        <f t="shared" si="18"/>
        <v>1205.076</v>
      </c>
      <c r="F100" s="139">
        <f t="shared" si="18"/>
        <v>1201.296</v>
      </c>
      <c r="G100" s="139">
        <f t="shared" si="18"/>
        <v>1208.9259999999999</v>
      </c>
      <c r="H100" s="139">
        <f t="shared" si="18"/>
        <v>1212.326</v>
      </c>
      <c r="I100" s="139">
        <f t="shared" si="18"/>
        <v>1205.8760000000002</v>
      </c>
      <c r="J100" s="139">
        <f t="shared" si="18"/>
        <v>1195.9960000000001</v>
      </c>
      <c r="K100" s="140">
        <f t="shared" si="18"/>
        <v>1190.0160000000001</v>
      </c>
      <c r="L100" s="139">
        <f t="shared" si="18"/>
        <v>1190.8760000000002</v>
      </c>
      <c r="M100" s="141">
        <f t="shared" si="18"/>
        <v>1190.3760000000002</v>
      </c>
      <c r="N100" s="140">
        <f t="shared" si="18"/>
        <v>1211.9160000000002</v>
      </c>
      <c r="O100" s="139">
        <f t="shared" si="18"/>
        <v>1197.9760000000001</v>
      </c>
      <c r="P100" s="141">
        <f t="shared" si="18"/>
        <v>1202.1559999999999</v>
      </c>
      <c r="Q100" s="142">
        <f t="shared" si="18"/>
        <v>1212.7260000000001</v>
      </c>
      <c r="R100" s="139">
        <f t="shared" si="18"/>
        <v>1214.7060000000001</v>
      </c>
      <c r="S100" s="142">
        <f t="shared" si="18"/>
        <v>1226.3760000000002</v>
      </c>
      <c r="T100" s="139">
        <f t="shared" si="18"/>
        <v>1211.0260000000001</v>
      </c>
      <c r="U100" s="139">
        <f t="shared" si="18"/>
        <v>1211.386</v>
      </c>
      <c r="V100" s="139">
        <f t="shared" si="18"/>
        <v>1199.636</v>
      </c>
      <c r="W100" s="139">
        <f t="shared" si="18"/>
        <v>1201.4760000000001</v>
      </c>
      <c r="X100" s="139">
        <f t="shared" si="18"/>
        <v>1201.2660000000001</v>
      </c>
      <c r="Y100" s="143">
        <f t="shared" si="18"/>
        <v>1202.326</v>
      </c>
    </row>
    <row r="101" spans="1:25" s="62" customFormat="1" ht="18.75" hidden="1" customHeight="1" outlineLevel="1" x14ac:dyDescent="0.2">
      <c r="A101" s="157" t="s">
        <v>8</v>
      </c>
      <c r="B101" s="255">
        <f>'цена АТС'!C482</f>
        <v>919.97</v>
      </c>
      <c r="C101" s="255">
        <f>'цена АТС'!C483</f>
        <v>918.88</v>
      </c>
      <c r="D101" s="255">
        <f>'цена АТС'!C484</f>
        <v>916.54</v>
      </c>
      <c r="E101" s="255">
        <f>'цена АТС'!C485</f>
        <v>931.56</v>
      </c>
      <c r="F101" s="255">
        <f>'цена АТС'!C486</f>
        <v>927.78</v>
      </c>
      <c r="G101" s="255">
        <f>'цена АТС'!C487</f>
        <v>935.41</v>
      </c>
      <c r="H101" s="255">
        <f>'цена АТС'!C488</f>
        <v>938.81</v>
      </c>
      <c r="I101" s="255">
        <f>'цена АТС'!C489</f>
        <v>932.36</v>
      </c>
      <c r="J101" s="255">
        <f>'цена АТС'!C490</f>
        <v>922.48</v>
      </c>
      <c r="K101" s="255">
        <f>'цена АТС'!C491</f>
        <v>916.5</v>
      </c>
      <c r="L101" s="255">
        <f>'цена АТС'!C492</f>
        <v>917.36</v>
      </c>
      <c r="M101" s="255">
        <f>'цена АТС'!C493</f>
        <v>916.86</v>
      </c>
      <c r="N101" s="255">
        <f>'цена АТС'!C494</f>
        <v>938.4</v>
      </c>
      <c r="O101" s="255">
        <f>'цена АТС'!C495</f>
        <v>924.46</v>
      </c>
      <c r="P101" s="255">
        <f>'цена АТС'!C496</f>
        <v>928.64</v>
      </c>
      <c r="Q101" s="255">
        <f>'цена АТС'!C497</f>
        <v>939.21</v>
      </c>
      <c r="R101" s="255">
        <f>'цена АТС'!C498</f>
        <v>941.19</v>
      </c>
      <c r="S101" s="255">
        <f>'цена АТС'!C499</f>
        <v>952.86</v>
      </c>
      <c r="T101" s="255">
        <f>'цена АТС'!C500</f>
        <v>937.51</v>
      </c>
      <c r="U101" s="255">
        <f>'цена АТС'!C501</f>
        <v>937.87</v>
      </c>
      <c r="V101" s="255">
        <f>'цена АТС'!C502</f>
        <v>926.12</v>
      </c>
      <c r="W101" s="255">
        <f>'цена АТС'!C503</f>
        <v>927.96</v>
      </c>
      <c r="X101" s="255">
        <f>'цена АТС'!C504</f>
        <v>927.75</v>
      </c>
      <c r="Y101" s="255">
        <f>'цена АТС'!C505</f>
        <v>928.81</v>
      </c>
    </row>
    <row r="102" spans="1:25" s="62" customFormat="1" ht="18.75" hidden="1" customHeight="1" outlineLevel="1" x14ac:dyDescent="0.2">
      <c r="A102" s="53" t="s">
        <v>9</v>
      </c>
      <c r="B102" s="76">
        <v>271.02</v>
      </c>
      <c r="C102" s="74">
        <v>271.02</v>
      </c>
      <c r="D102" s="74">
        <v>271.02</v>
      </c>
      <c r="E102" s="74">
        <v>271.02</v>
      </c>
      <c r="F102" s="74">
        <v>271.02</v>
      </c>
      <c r="G102" s="74">
        <v>271.02</v>
      </c>
      <c r="H102" s="74">
        <v>271.02</v>
      </c>
      <c r="I102" s="74">
        <v>271.02</v>
      </c>
      <c r="J102" s="74">
        <v>271.02</v>
      </c>
      <c r="K102" s="74">
        <v>271.02</v>
      </c>
      <c r="L102" s="74">
        <v>271.02</v>
      </c>
      <c r="M102" s="74">
        <v>271.02</v>
      </c>
      <c r="N102" s="74">
        <v>271.02</v>
      </c>
      <c r="O102" s="74">
        <v>271.02</v>
      </c>
      <c r="P102" s="74">
        <v>271.02</v>
      </c>
      <c r="Q102" s="74">
        <v>271.02</v>
      </c>
      <c r="R102" s="74">
        <v>271.02</v>
      </c>
      <c r="S102" s="74">
        <v>271.02</v>
      </c>
      <c r="T102" s="74">
        <v>271.02</v>
      </c>
      <c r="U102" s="74">
        <v>271.02</v>
      </c>
      <c r="V102" s="74">
        <v>271.02</v>
      </c>
      <c r="W102" s="74">
        <v>271.02</v>
      </c>
      <c r="X102" s="74">
        <v>271.02</v>
      </c>
      <c r="Y102" s="81">
        <v>271.02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2.496</v>
      </c>
      <c r="C104" s="75">
        <v>2.496</v>
      </c>
      <c r="D104" s="75">
        <v>2.496</v>
      </c>
      <c r="E104" s="75">
        <v>2.496</v>
      </c>
      <c r="F104" s="75">
        <v>2.496</v>
      </c>
      <c r="G104" s="75">
        <v>2.496</v>
      </c>
      <c r="H104" s="75">
        <v>2.496</v>
      </c>
      <c r="I104" s="75">
        <v>2.496</v>
      </c>
      <c r="J104" s="75">
        <v>2.496</v>
      </c>
      <c r="K104" s="75">
        <v>2.496</v>
      </c>
      <c r="L104" s="75">
        <v>2.496</v>
      </c>
      <c r="M104" s="75">
        <v>2.496</v>
      </c>
      <c r="N104" s="75">
        <v>2.496</v>
      </c>
      <c r="O104" s="75">
        <v>2.496</v>
      </c>
      <c r="P104" s="75">
        <v>2.496</v>
      </c>
      <c r="Q104" s="75">
        <v>2.496</v>
      </c>
      <c r="R104" s="75">
        <v>2.496</v>
      </c>
      <c r="S104" s="75">
        <v>2.496</v>
      </c>
      <c r="T104" s="75">
        <v>2.496</v>
      </c>
      <c r="U104" s="75">
        <v>2.496</v>
      </c>
      <c r="V104" s="75">
        <v>2.496</v>
      </c>
      <c r="W104" s="75">
        <v>2.496</v>
      </c>
      <c r="X104" s="75">
        <v>2.496</v>
      </c>
      <c r="Y104" s="82">
        <v>2.496</v>
      </c>
    </row>
    <row r="105" spans="1:25" s="62" customFormat="1" ht="18.75" customHeight="1" collapsed="1" thickBot="1" x14ac:dyDescent="0.25">
      <c r="A105" s="109">
        <v>20</v>
      </c>
      <c r="B105" s="138">
        <f t="shared" ref="B105:Y105" si="19">SUM(B106:B109)</f>
        <v>1181.2060000000001</v>
      </c>
      <c r="C105" s="139">
        <f t="shared" si="19"/>
        <v>1179.4059999999999</v>
      </c>
      <c r="D105" s="139">
        <f t="shared" si="19"/>
        <v>1185.7560000000001</v>
      </c>
      <c r="E105" s="139">
        <f t="shared" si="19"/>
        <v>1196.5860000000002</v>
      </c>
      <c r="F105" s="139">
        <f t="shared" si="19"/>
        <v>1182.1660000000002</v>
      </c>
      <c r="G105" s="139">
        <f t="shared" si="19"/>
        <v>1187.9660000000001</v>
      </c>
      <c r="H105" s="139">
        <f t="shared" si="19"/>
        <v>1193.386</v>
      </c>
      <c r="I105" s="139">
        <f t="shared" si="19"/>
        <v>1187.2560000000001</v>
      </c>
      <c r="J105" s="139">
        <f t="shared" si="19"/>
        <v>1496.4260000000002</v>
      </c>
      <c r="K105" s="140">
        <f t="shared" si="19"/>
        <v>1173.4660000000001</v>
      </c>
      <c r="L105" s="139">
        <f t="shared" si="19"/>
        <v>1478.1560000000002</v>
      </c>
      <c r="M105" s="141">
        <f t="shared" si="19"/>
        <v>1177.1959999999999</v>
      </c>
      <c r="N105" s="140">
        <f t="shared" si="19"/>
        <v>1184.6959999999999</v>
      </c>
      <c r="O105" s="139">
        <f t="shared" si="19"/>
        <v>1180.576</v>
      </c>
      <c r="P105" s="141">
        <f t="shared" si="19"/>
        <v>1180.9960000000001</v>
      </c>
      <c r="Q105" s="142">
        <f t="shared" si="19"/>
        <v>1192.566</v>
      </c>
      <c r="R105" s="139">
        <f t="shared" si="19"/>
        <v>1190.6860000000001</v>
      </c>
      <c r="S105" s="142">
        <f t="shared" si="19"/>
        <v>1192.796</v>
      </c>
      <c r="T105" s="139">
        <f t="shared" si="19"/>
        <v>1181.9560000000001</v>
      </c>
      <c r="U105" s="139">
        <f t="shared" si="19"/>
        <v>1174.6959999999999</v>
      </c>
      <c r="V105" s="139">
        <f t="shared" si="19"/>
        <v>1170.5260000000001</v>
      </c>
      <c r="W105" s="139">
        <f t="shared" si="19"/>
        <v>1173.9059999999999</v>
      </c>
      <c r="X105" s="139">
        <f t="shared" si="19"/>
        <v>1170.7560000000001</v>
      </c>
      <c r="Y105" s="143">
        <f t="shared" si="19"/>
        <v>1168.7460000000001</v>
      </c>
    </row>
    <row r="106" spans="1:25" s="62" customFormat="1" ht="18.75" hidden="1" customHeight="1" outlineLevel="1" x14ac:dyDescent="0.2">
      <c r="A106" s="157" t="s">
        <v>8</v>
      </c>
      <c r="B106" s="255">
        <f>'цена АТС'!C506</f>
        <v>907.69</v>
      </c>
      <c r="C106" s="255">
        <f>'цена АТС'!C507</f>
        <v>905.89</v>
      </c>
      <c r="D106" s="255">
        <f>'цена АТС'!C508</f>
        <v>912.24</v>
      </c>
      <c r="E106" s="255">
        <f>'цена АТС'!C509</f>
        <v>923.07</v>
      </c>
      <c r="F106" s="255">
        <f>'цена АТС'!C510</f>
        <v>908.65</v>
      </c>
      <c r="G106" s="255">
        <f>'цена АТС'!C511</f>
        <v>914.45</v>
      </c>
      <c r="H106" s="255">
        <f>'цена АТС'!C512</f>
        <v>919.87</v>
      </c>
      <c r="I106" s="255">
        <f>'цена АТС'!C513</f>
        <v>913.74</v>
      </c>
      <c r="J106" s="255">
        <f>'цена АТС'!C514</f>
        <v>1222.9100000000001</v>
      </c>
      <c r="K106" s="255">
        <f>'цена АТС'!C515</f>
        <v>899.95</v>
      </c>
      <c r="L106" s="255">
        <f>'цена АТС'!C516</f>
        <v>1204.6400000000001</v>
      </c>
      <c r="M106" s="255">
        <f>'цена АТС'!C517</f>
        <v>903.68</v>
      </c>
      <c r="N106" s="255">
        <f>'цена АТС'!C518</f>
        <v>911.18</v>
      </c>
      <c r="O106" s="255">
        <f>'цена АТС'!C519</f>
        <v>907.06</v>
      </c>
      <c r="P106" s="255">
        <f>'цена АТС'!C520</f>
        <v>907.48</v>
      </c>
      <c r="Q106" s="255">
        <f>'цена АТС'!C521</f>
        <v>919.05</v>
      </c>
      <c r="R106" s="255">
        <f>'цена АТС'!C522</f>
        <v>917.17</v>
      </c>
      <c r="S106" s="255">
        <f>'цена АТС'!C523</f>
        <v>919.28</v>
      </c>
      <c r="T106" s="255">
        <f>'цена АТС'!C524</f>
        <v>908.44</v>
      </c>
      <c r="U106" s="255">
        <f>'цена АТС'!C525</f>
        <v>901.18</v>
      </c>
      <c r="V106" s="255">
        <f>'цена АТС'!C526</f>
        <v>897.01</v>
      </c>
      <c r="W106" s="255">
        <f>'цена АТС'!C527</f>
        <v>900.39</v>
      </c>
      <c r="X106" s="255">
        <f>'цена АТС'!C528</f>
        <v>897.24</v>
      </c>
      <c r="Y106" s="255">
        <f>'цена АТС'!C529</f>
        <v>895.23</v>
      </c>
    </row>
    <row r="107" spans="1:25" s="62" customFormat="1" ht="18.75" hidden="1" customHeight="1" outlineLevel="1" x14ac:dyDescent="0.2">
      <c r="A107" s="53" t="s">
        <v>9</v>
      </c>
      <c r="B107" s="76">
        <v>271.02</v>
      </c>
      <c r="C107" s="74">
        <v>271.02</v>
      </c>
      <c r="D107" s="74">
        <v>271.02</v>
      </c>
      <c r="E107" s="74">
        <v>271.02</v>
      </c>
      <c r="F107" s="74">
        <v>271.02</v>
      </c>
      <c r="G107" s="74">
        <v>271.02</v>
      </c>
      <c r="H107" s="74">
        <v>271.02</v>
      </c>
      <c r="I107" s="74">
        <v>271.02</v>
      </c>
      <c r="J107" s="74">
        <v>271.02</v>
      </c>
      <c r="K107" s="74">
        <v>271.02</v>
      </c>
      <c r="L107" s="74">
        <v>271.02</v>
      </c>
      <c r="M107" s="74">
        <v>271.02</v>
      </c>
      <c r="N107" s="74">
        <v>271.02</v>
      </c>
      <c r="O107" s="74">
        <v>271.02</v>
      </c>
      <c r="P107" s="74">
        <v>271.02</v>
      </c>
      <c r="Q107" s="74">
        <v>271.02</v>
      </c>
      <c r="R107" s="74">
        <v>271.02</v>
      </c>
      <c r="S107" s="74">
        <v>271.02</v>
      </c>
      <c r="T107" s="74">
        <v>271.02</v>
      </c>
      <c r="U107" s="74">
        <v>271.02</v>
      </c>
      <c r="V107" s="74">
        <v>271.02</v>
      </c>
      <c r="W107" s="74">
        <v>271.02</v>
      </c>
      <c r="X107" s="74">
        <v>271.02</v>
      </c>
      <c r="Y107" s="81">
        <v>271.02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62" customFormat="1" ht="18.75" customHeight="1" collapsed="1" thickBot="1" x14ac:dyDescent="0.25">
      <c r="A110" s="100">
        <v>21</v>
      </c>
      <c r="B110" s="138">
        <f t="shared" ref="B110:Y110" si="20">SUM(B111:B114)</f>
        <v>1315.056</v>
      </c>
      <c r="C110" s="139">
        <f t="shared" si="20"/>
        <v>1290.2560000000001</v>
      </c>
      <c r="D110" s="139">
        <f t="shared" si="20"/>
        <v>1309.356</v>
      </c>
      <c r="E110" s="139">
        <f t="shared" si="20"/>
        <v>1314.4160000000002</v>
      </c>
      <c r="F110" s="139">
        <f t="shared" si="20"/>
        <v>1293.5260000000001</v>
      </c>
      <c r="G110" s="139">
        <f t="shared" si="20"/>
        <v>1303.7660000000001</v>
      </c>
      <c r="H110" s="139">
        <f t="shared" si="20"/>
        <v>1303.1560000000002</v>
      </c>
      <c r="I110" s="139">
        <f t="shared" si="20"/>
        <v>1303.326</v>
      </c>
      <c r="J110" s="139">
        <f t="shared" si="20"/>
        <v>1299.7560000000001</v>
      </c>
      <c r="K110" s="140">
        <f t="shared" si="20"/>
        <v>1296.7560000000001</v>
      </c>
      <c r="L110" s="139">
        <f t="shared" si="20"/>
        <v>1299.6760000000002</v>
      </c>
      <c r="M110" s="141">
        <f t="shared" si="20"/>
        <v>1295.306</v>
      </c>
      <c r="N110" s="140">
        <f t="shared" si="20"/>
        <v>1318.096</v>
      </c>
      <c r="O110" s="139">
        <f t="shared" si="20"/>
        <v>1299.9360000000001</v>
      </c>
      <c r="P110" s="141">
        <f t="shared" si="20"/>
        <v>1315.636</v>
      </c>
      <c r="Q110" s="142">
        <f t="shared" si="20"/>
        <v>1315.6660000000002</v>
      </c>
      <c r="R110" s="139">
        <f t="shared" si="20"/>
        <v>1323.4860000000001</v>
      </c>
      <c r="S110" s="142">
        <f t="shared" si="20"/>
        <v>1322.9860000000001</v>
      </c>
      <c r="T110" s="139">
        <f t="shared" si="20"/>
        <v>1318.806</v>
      </c>
      <c r="U110" s="139">
        <f t="shared" si="20"/>
        <v>1332.0060000000001</v>
      </c>
      <c r="V110" s="139">
        <f t="shared" si="20"/>
        <v>1321.346</v>
      </c>
      <c r="W110" s="139">
        <f t="shared" si="20"/>
        <v>1328.6460000000002</v>
      </c>
      <c r="X110" s="139">
        <f t="shared" si="20"/>
        <v>1317.126</v>
      </c>
      <c r="Y110" s="143">
        <f t="shared" si="20"/>
        <v>1320.2660000000001</v>
      </c>
    </row>
    <row r="111" spans="1:25" s="62" customFormat="1" ht="18.75" hidden="1" customHeight="1" outlineLevel="1" x14ac:dyDescent="0.2">
      <c r="A111" s="157" t="s">
        <v>8</v>
      </c>
      <c r="B111" s="255">
        <f>'цена АТС'!C530</f>
        <v>1041.54</v>
      </c>
      <c r="C111" s="255">
        <f>'цена АТС'!C531</f>
        <v>1016.74</v>
      </c>
      <c r="D111" s="255">
        <f>'цена АТС'!C532</f>
        <v>1035.8399999999999</v>
      </c>
      <c r="E111" s="255">
        <f>'цена АТС'!C533</f>
        <v>1040.9000000000001</v>
      </c>
      <c r="F111" s="255">
        <f>'цена АТС'!C534</f>
        <v>1020.01</v>
      </c>
      <c r="G111" s="255">
        <f>'цена АТС'!C535</f>
        <v>1030.25</v>
      </c>
      <c r="H111" s="255">
        <f>'цена АТС'!C536</f>
        <v>1029.6400000000001</v>
      </c>
      <c r="I111" s="255">
        <f>'цена АТС'!C537</f>
        <v>1029.81</v>
      </c>
      <c r="J111" s="255">
        <f>'цена АТС'!C538</f>
        <v>1026.24</v>
      </c>
      <c r="K111" s="255">
        <f>'цена АТС'!C539</f>
        <v>1023.24</v>
      </c>
      <c r="L111" s="255">
        <f>'цена АТС'!C540</f>
        <v>1026.1600000000001</v>
      </c>
      <c r="M111" s="255">
        <f>'цена АТС'!C541</f>
        <v>1021.79</v>
      </c>
      <c r="N111" s="255">
        <f>'цена АТС'!C542</f>
        <v>1044.58</v>
      </c>
      <c r="O111" s="255">
        <f>'цена АТС'!C543</f>
        <v>1026.42</v>
      </c>
      <c r="P111" s="255">
        <f>'цена АТС'!C544</f>
        <v>1042.1199999999999</v>
      </c>
      <c r="Q111" s="255">
        <f>'цена АТС'!C545</f>
        <v>1042.1500000000001</v>
      </c>
      <c r="R111" s="255">
        <f>'цена АТС'!C546</f>
        <v>1049.97</v>
      </c>
      <c r="S111" s="255">
        <f>'цена АТС'!C547</f>
        <v>1049.47</v>
      </c>
      <c r="T111" s="255">
        <f>'цена АТС'!C548</f>
        <v>1045.29</v>
      </c>
      <c r="U111" s="255">
        <f>'цена АТС'!C549</f>
        <v>1058.49</v>
      </c>
      <c r="V111" s="255">
        <f>'цена АТС'!C550</f>
        <v>1047.83</v>
      </c>
      <c r="W111" s="255">
        <f>'цена АТС'!C551</f>
        <v>1055.1300000000001</v>
      </c>
      <c r="X111" s="255">
        <f>'цена АТС'!C552</f>
        <v>1043.6099999999999</v>
      </c>
      <c r="Y111" s="255">
        <f>'цена АТС'!C553</f>
        <v>1046.75</v>
      </c>
    </row>
    <row r="112" spans="1:25" s="62" customFormat="1" ht="18.75" hidden="1" customHeight="1" outlineLevel="1" x14ac:dyDescent="0.2">
      <c r="A112" s="53" t="s">
        <v>9</v>
      </c>
      <c r="B112" s="76">
        <v>271.02</v>
      </c>
      <c r="C112" s="74">
        <v>271.02</v>
      </c>
      <c r="D112" s="74">
        <v>271.02</v>
      </c>
      <c r="E112" s="74">
        <v>271.02</v>
      </c>
      <c r="F112" s="74">
        <v>271.02</v>
      </c>
      <c r="G112" s="74">
        <v>271.02</v>
      </c>
      <c r="H112" s="74">
        <v>271.02</v>
      </c>
      <c r="I112" s="74">
        <v>271.02</v>
      </c>
      <c r="J112" s="74">
        <v>271.02</v>
      </c>
      <c r="K112" s="74">
        <v>271.02</v>
      </c>
      <c r="L112" s="74">
        <v>271.02</v>
      </c>
      <c r="M112" s="74">
        <v>271.02</v>
      </c>
      <c r="N112" s="74">
        <v>271.02</v>
      </c>
      <c r="O112" s="74">
        <v>271.02</v>
      </c>
      <c r="P112" s="74">
        <v>271.02</v>
      </c>
      <c r="Q112" s="74">
        <v>271.02</v>
      </c>
      <c r="R112" s="74">
        <v>271.02</v>
      </c>
      <c r="S112" s="74">
        <v>271.02</v>
      </c>
      <c r="T112" s="74">
        <v>271.02</v>
      </c>
      <c r="U112" s="74">
        <v>271.02</v>
      </c>
      <c r="V112" s="74">
        <v>271.02</v>
      </c>
      <c r="W112" s="74">
        <v>271.02</v>
      </c>
      <c r="X112" s="74">
        <v>271.02</v>
      </c>
      <c r="Y112" s="81">
        <v>271.02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2.496</v>
      </c>
      <c r="C114" s="75">
        <v>2.496</v>
      </c>
      <c r="D114" s="75">
        <v>2.496</v>
      </c>
      <c r="E114" s="75">
        <v>2.496</v>
      </c>
      <c r="F114" s="75">
        <v>2.496</v>
      </c>
      <c r="G114" s="75">
        <v>2.496</v>
      </c>
      <c r="H114" s="75">
        <v>2.496</v>
      </c>
      <c r="I114" s="75">
        <v>2.496</v>
      </c>
      <c r="J114" s="75">
        <v>2.496</v>
      </c>
      <c r="K114" s="75">
        <v>2.496</v>
      </c>
      <c r="L114" s="75">
        <v>2.496</v>
      </c>
      <c r="M114" s="75">
        <v>2.496</v>
      </c>
      <c r="N114" s="75">
        <v>2.496</v>
      </c>
      <c r="O114" s="75">
        <v>2.496</v>
      </c>
      <c r="P114" s="75">
        <v>2.496</v>
      </c>
      <c r="Q114" s="75">
        <v>2.496</v>
      </c>
      <c r="R114" s="75">
        <v>2.496</v>
      </c>
      <c r="S114" s="75">
        <v>2.496</v>
      </c>
      <c r="T114" s="75">
        <v>2.496</v>
      </c>
      <c r="U114" s="75">
        <v>2.496</v>
      </c>
      <c r="V114" s="75">
        <v>2.496</v>
      </c>
      <c r="W114" s="75">
        <v>2.496</v>
      </c>
      <c r="X114" s="75">
        <v>2.496</v>
      </c>
      <c r="Y114" s="82">
        <v>2.496</v>
      </c>
    </row>
    <row r="115" spans="1:25" s="62" customFormat="1" ht="18.75" customHeight="1" collapsed="1" thickBot="1" x14ac:dyDescent="0.25">
      <c r="A115" s="109">
        <v>22</v>
      </c>
      <c r="B115" s="138">
        <f t="shared" ref="B115:Y115" si="21">SUM(B116:B119)</f>
        <v>1334.4860000000001</v>
      </c>
      <c r="C115" s="139">
        <f t="shared" si="21"/>
        <v>1340.2460000000001</v>
      </c>
      <c r="D115" s="139">
        <f t="shared" si="21"/>
        <v>1329.4260000000002</v>
      </c>
      <c r="E115" s="139">
        <f t="shared" si="21"/>
        <v>1339.356</v>
      </c>
      <c r="F115" s="139">
        <f t="shared" si="21"/>
        <v>1327.6460000000002</v>
      </c>
      <c r="G115" s="139">
        <f t="shared" si="21"/>
        <v>1335.4860000000001</v>
      </c>
      <c r="H115" s="139">
        <f t="shared" si="21"/>
        <v>1314.7160000000001</v>
      </c>
      <c r="I115" s="139">
        <f t="shared" si="21"/>
        <v>1556.626</v>
      </c>
      <c r="J115" s="139">
        <f t="shared" si="21"/>
        <v>1535.7360000000001</v>
      </c>
      <c r="K115" s="140">
        <f t="shared" si="21"/>
        <v>1511.056</v>
      </c>
      <c r="L115" s="139">
        <f t="shared" si="21"/>
        <v>1509.556</v>
      </c>
      <c r="M115" s="141">
        <f t="shared" si="21"/>
        <v>1317.1960000000001</v>
      </c>
      <c r="N115" s="140">
        <f t="shared" si="21"/>
        <v>1322.6660000000002</v>
      </c>
      <c r="O115" s="139">
        <f t="shared" si="21"/>
        <v>1328.4660000000001</v>
      </c>
      <c r="P115" s="141">
        <f t="shared" si="21"/>
        <v>1320.7460000000001</v>
      </c>
      <c r="Q115" s="142">
        <f t="shared" si="21"/>
        <v>1336.346</v>
      </c>
      <c r="R115" s="139">
        <f t="shared" si="21"/>
        <v>1333.316</v>
      </c>
      <c r="S115" s="142">
        <f t="shared" si="21"/>
        <v>1333.556</v>
      </c>
      <c r="T115" s="139">
        <f t="shared" si="21"/>
        <v>1331.6960000000001</v>
      </c>
      <c r="U115" s="139">
        <f t="shared" si="21"/>
        <v>1330.7160000000001</v>
      </c>
      <c r="V115" s="139">
        <f t="shared" si="21"/>
        <v>1321.856</v>
      </c>
      <c r="W115" s="139">
        <f t="shared" si="21"/>
        <v>1402.386</v>
      </c>
      <c r="X115" s="139">
        <f t="shared" si="21"/>
        <v>1407.066</v>
      </c>
      <c r="Y115" s="143">
        <f t="shared" si="21"/>
        <v>1325.2260000000001</v>
      </c>
    </row>
    <row r="116" spans="1:25" s="62" customFormat="1" ht="18.75" hidden="1" customHeight="1" outlineLevel="1" x14ac:dyDescent="0.2">
      <c r="A116" s="157" t="s">
        <v>8</v>
      </c>
      <c r="B116" s="255">
        <f>'цена АТС'!C554</f>
        <v>1060.97</v>
      </c>
      <c r="C116" s="255">
        <f>'цена АТС'!C555</f>
        <v>1066.73</v>
      </c>
      <c r="D116" s="255">
        <f>'цена АТС'!C556</f>
        <v>1055.9100000000001</v>
      </c>
      <c r="E116" s="255">
        <f>'цена АТС'!C557</f>
        <v>1065.8399999999999</v>
      </c>
      <c r="F116" s="255">
        <f>'цена АТС'!C558</f>
        <v>1054.1300000000001</v>
      </c>
      <c r="G116" s="255">
        <f>'цена АТС'!C559</f>
        <v>1061.97</v>
      </c>
      <c r="H116" s="255">
        <f>'цена АТС'!C560</f>
        <v>1041.2</v>
      </c>
      <c r="I116" s="255">
        <f>'цена АТС'!C561</f>
        <v>1283.1099999999999</v>
      </c>
      <c r="J116" s="255">
        <f>'цена АТС'!C562</f>
        <v>1262.22</v>
      </c>
      <c r="K116" s="255">
        <f>'цена АТС'!C563</f>
        <v>1237.54</v>
      </c>
      <c r="L116" s="255">
        <f>'цена АТС'!C564</f>
        <v>1236.04</v>
      </c>
      <c r="M116" s="255">
        <f>'цена АТС'!C565</f>
        <v>1043.68</v>
      </c>
      <c r="N116" s="255">
        <f>'цена АТС'!C566</f>
        <v>1049.1500000000001</v>
      </c>
      <c r="O116" s="255">
        <f>'цена АТС'!C567</f>
        <v>1054.95</v>
      </c>
      <c r="P116" s="255">
        <f>'цена АТС'!C568</f>
        <v>1047.23</v>
      </c>
      <c r="Q116" s="255">
        <f>'цена АТС'!C569</f>
        <v>1062.83</v>
      </c>
      <c r="R116" s="255">
        <f>'цена АТС'!C570</f>
        <v>1059.8</v>
      </c>
      <c r="S116" s="255">
        <f>'цена АТС'!C571</f>
        <v>1060.04</v>
      </c>
      <c r="T116" s="255">
        <f>'цена АТС'!C572</f>
        <v>1058.18</v>
      </c>
      <c r="U116" s="255">
        <f>'цена АТС'!C573</f>
        <v>1057.2</v>
      </c>
      <c r="V116" s="255">
        <f>'цена АТС'!C574</f>
        <v>1048.3399999999999</v>
      </c>
      <c r="W116" s="255">
        <f>'цена АТС'!C575</f>
        <v>1128.8699999999999</v>
      </c>
      <c r="X116" s="255">
        <f>'цена АТС'!C576</f>
        <v>1133.55</v>
      </c>
      <c r="Y116" s="255">
        <f>'цена АТС'!C577</f>
        <v>1051.71</v>
      </c>
    </row>
    <row r="117" spans="1:25" s="62" customFormat="1" ht="18.75" hidden="1" customHeight="1" outlineLevel="1" x14ac:dyDescent="0.2">
      <c r="A117" s="53" t="s">
        <v>9</v>
      </c>
      <c r="B117" s="76">
        <v>271.02</v>
      </c>
      <c r="C117" s="74">
        <v>271.02</v>
      </c>
      <c r="D117" s="74">
        <v>271.02</v>
      </c>
      <c r="E117" s="74">
        <v>271.02</v>
      </c>
      <c r="F117" s="74">
        <v>271.02</v>
      </c>
      <c r="G117" s="74">
        <v>271.02</v>
      </c>
      <c r="H117" s="74">
        <v>271.02</v>
      </c>
      <c r="I117" s="74">
        <v>271.02</v>
      </c>
      <c r="J117" s="74">
        <v>271.02</v>
      </c>
      <c r="K117" s="74">
        <v>271.02</v>
      </c>
      <c r="L117" s="74">
        <v>271.02</v>
      </c>
      <c r="M117" s="74">
        <v>271.02</v>
      </c>
      <c r="N117" s="74">
        <v>271.02</v>
      </c>
      <c r="O117" s="74">
        <v>271.02</v>
      </c>
      <c r="P117" s="74">
        <v>271.02</v>
      </c>
      <c r="Q117" s="74">
        <v>271.02</v>
      </c>
      <c r="R117" s="74">
        <v>271.02</v>
      </c>
      <c r="S117" s="74">
        <v>271.02</v>
      </c>
      <c r="T117" s="74">
        <v>271.02</v>
      </c>
      <c r="U117" s="74">
        <v>271.02</v>
      </c>
      <c r="V117" s="74">
        <v>271.02</v>
      </c>
      <c r="W117" s="74">
        <v>271.02</v>
      </c>
      <c r="X117" s="74">
        <v>271.02</v>
      </c>
      <c r="Y117" s="81">
        <v>271.02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2.496</v>
      </c>
      <c r="C119" s="75">
        <v>2.496</v>
      </c>
      <c r="D119" s="75">
        <v>2.496</v>
      </c>
      <c r="E119" s="75">
        <v>2.496</v>
      </c>
      <c r="F119" s="75">
        <v>2.496</v>
      </c>
      <c r="G119" s="75">
        <v>2.496</v>
      </c>
      <c r="H119" s="75">
        <v>2.496</v>
      </c>
      <c r="I119" s="75">
        <v>2.496</v>
      </c>
      <c r="J119" s="75">
        <v>2.496</v>
      </c>
      <c r="K119" s="75">
        <v>2.496</v>
      </c>
      <c r="L119" s="75">
        <v>2.496</v>
      </c>
      <c r="M119" s="75">
        <v>2.496</v>
      </c>
      <c r="N119" s="75">
        <v>2.496</v>
      </c>
      <c r="O119" s="75">
        <v>2.496</v>
      </c>
      <c r="P119" s="75">
        <v>2.496</v>
      </c>
      <c r="Q119" s="75">
        <v>2.496</v>
      </c>
      <c r="R119" s="75">
        <v>2.496</v>
      </c>
      <c r="S119" s="75">
        <v>2.496</v>
      </c>
      <c r="T119" s="75">
        <v>2.496</v>
      </c>
      <c r="U119" s="75">
        <v>2.496</v>
      </c>
      <c r="V119" s="75">
        <v>2.496</v>
      </c>
      <c r="W119" s="75">
        <v>2.496</v>
      </c>
      <c r="X119" s="75">
        <v>2.496</v>
      </c>
      <c r="Y119" s="82">
        <v>2.496</v>
      </c>
    </row>
    <row r="120" spans="1:25" s="62" customFormat="1" ht="18.75" customHeight="1" collapsed="1" thickBot="1" x14ac:dyDescent="0.25">
      <c r="A120" s="100">
        <v>23</v>
      </c>
      <c r="B120" s="138">
        <f t="shared" ref="B120:Y120" si="22">SUM(B121:B124)</f>
        <v>1192.9059999999999</v>
      </c>
      <c r="C120" s="139">
        <f t="shared" si="22"/>
        <v>1188.556</v>
      </c>
      <c r="D120" s="139">
        <f t="shared" si="22"/>
        <v>1178.7560000000001</v>
      </c>
      <c r="E120" s="139">
        <f t="shared" si="22"/>
        <v>1191.0160000000001</v>
      </c>
      <c r="F120" s="139">
        <f t="shared" si="22"/>
        <v>1183.796</v>
      </c>
      <c r="G120" s="139">
        <f t="shared" si="22"/>
        <v>1338.056</v>
      </c>
      <c r="H120" s="139">
        <f t="shared" si="22"/>
        <v>1194.9660000000001</v>
      </c>
      <c r="I120" s="139">
        <f t="shared" si="22"/>
        <v>1189.386</v>
      </c>
      <c r="J120" s="139">
        <f t="shared" si="22"/>
        <v>1180.866</v>
      </c>
      <c r="K120" s="140">
        <f t="shared" si="22"/>
        <v>1179.0160000000001</v>
      </c>
      <c r="L120" s="139">
        <f t="shared" si="22"/>
        <v>1174.7760000000001</v>
      </c>
      <c r="M120" s="141">
        <f t="shared" si="22"/>
        <v>1179.046</v>
      </c>
      <c r="N120" s="140">
        <f t="shared" si="22"/>
        <v>1185.5060000000001</v>
      </c>
      <c r="O120" s="139">
        <f t="shared" si="22"/>
        <v>1184.846</v>
      </c>
      <c r="P120" s="141">
        <f t="shared" si="22"/>
        <v>1184.5060000000001</v>
      </c>
      <c r="Q120" s="142">
        <f t="shared" si="22"/>
        <v>1197.6559999999999</v>
      </c>
      <c r="R120" s="139">
        <f t="shared" si="22"/>
        <v>1199.8560000000002</v>
      </c>
      <c r="S120" s="142">
        <f t="shared" si="22"/>
        <v>1203.8360000000002</v>
      </c>
      <c r="T120" s="139">
        <f t="shared" si="22"/>
        <v>1189.9860000000001</v>
      </c>
      <c r="U120" s="139">
        <f t="shared" si="22"/>
        <v>1176.9259999999999</v>
      </c>
      <c r="V120" s="139">
        <f t="shared" si="22"/>
        <v>1178.616</v>
      </c>
      <c r="W120" s="139">
        <f t="shared" si="22"/>
        <v>1176.046</v>
      </c>
      <c r="X120" s="139">
        <f t="shared" si="22"/>
        <v>1173.9960000000001</v>
      </c>
      <c r="Y120" s="143">
        <f t="shared" si="22"/>
        <v>1174.4259999999999</v>
      </c>
    </row>
    <row r="121" spans="1:25" s="62" customFormat="1" ht="18.75" hidden="1" customHeight="1" outlineLevel="1" x14ac:dyDescent="0.2">
      <c r="A121" s="157" t="s">
        <v>8</v>
      </c>
      <c r="B121" s="255">
        <f>'цена АТС'!C578</f>
        <v>919.39</v>
      </c>
      <c r="C121" s="255">
        <f>'цена АТС'!C579</f>
        <v>915.04</v>
      </c>
      <c r="D121" s="255">
        <f>'цена АТС'!C580</f>
        <v>905.24</v>
      </c>
      <c r="E121" s="255">
        <f>'цена АТС'!C581</f>
        <v>917.5</v>
      </c>
      <c r="F121" s="255">
        <f>'цена АТС'!C582</f>
        <v>910.28</v>
      </c>
      <c r="G121" s="255">
        <f>'цена АТС'!C583</f>
        <v>1064.54</v>
      </c>
      <c r="H121" s="255">
        <f>'цена АТС'!C584</f>
        <v>921.45</v>
      </c>
      <c r="I121" s="255">
        <f>'цена АТС'!C585</f>
        <v>915.87</v>
      </c>
      <c r="J121" s="255">
        <f>'цена АТС'!C586</f>
        <v>907.35</v>
      </c>
      <c r="K121" s="255">
        <f>'цена АТС'!C587</f>
        <v>905.5</v>
      </c>
      <c r="L121" s="255">
        <f>'цена АТС'!C588</f>
        <v>901.26</v>
      </c>
      <c r="M121" s="255">
        <f>'цена АТС'!C589</f>
        <v>905.53</v>
      </c>
      <c r="N121" s="255">
        <f>'цена АТС'!C590</f>
        <v>911.99</v>
      </c>
      <c r="O121" s="255">
        <f>'цена АТС'!C591</f>
        <v>911.33</v>
      </c>
      <c r="P121" s="255">
        <f>'цена АТС'!C592</f>
        <v>910.99</v>
      </c>
      <c r="Q121" s="255">
        <f>'цена АТС'!C593</f>
        <v>924.14</v>
      </c>
      <c r="R121" s="255">
        <f>'цена АТС'!C594</f>
        <v>926.34</v>
      </c>
      <c r="S121" s="255">
        <f>'цена АТС'!C595</f>
        <v>930.32</v>
      </c>
      <c r="T121" s="255">
        <f>'цена АТС'!C596</f>
        <v>916.47</v>
      </c>
      <c r="U121" s="255">
        <f>'цена АТС'!C597</f>
        <v>903.41</v>
      </c>
      <c r="V121" s="255">
        <f>'цена АТС'!C598</f>
        <v>905.1</v>
      </c>
      <c r="W121" s="255">
        <f>'цена АТС'!C599</f>
        <v>902.53</v>
      </c>
      <c r="X121" s="255">
        <f>'цена АТС'!C600</f>
        <v>900.48</v>
      </c>
      <c r="Y121" s="255">
        <f>'цена АТС'!C601</f>
        <v>900.91</v>
      </c>
    </row>
    <row r="122" spans="1:25" s="62" customFormat="1" ht="18.75" hidden="1" customHeight="1" outlineLevel="1" x14ac:dyDescent="0.2">
      <c r="A122" s="53" t="s">
        <v>9</v>
      </c>
      <c r="B122" s="76">
        <v>271.02</v>
      </c>
      <c r="C122" s="74">
        <v>271.02</v>
      </c>
      <c r="D122" s="74">
        <v>271.02</v>
      </c>
      <c r="E122" s="74">
        <v>271.02</v>
      </c>
      <c r="F122" s="74">
        <v>271.02</v>
      </c>
      <c r="G122" s="74">
        <v>271.02</v>
      </c>
      <c r="H122" s="74">
        <v>271.02</v>
      </c>
      <c r="I122" s="74">
        <v>271.02</v>
      </c>
      <c r="J122" s="74">
        <v>271.02</v>
      </c>
      <c r="K122" s="74">
        <v>271.02</v>
      </c>
      <c r="L122" s="74">
        <v>271.02</v>
      </c>
      <c r="M122" s="74">
        <v>271.02</v>
      </c>
      <c r="N122" s="74">
        <v>271.02</v>
      </c>
      <c r="O122" s="74">
        <v>271.02</v>
      </c>
      <c r="P122" s="74">
        <v>271.02</v>
      </c>
      <c r="Q122" s="74">
        <v>271.02</v>
      </c>
      <c r="R122" s="74">
        <v>271.02</v>
      </c>
      <c r="S122" s="74">
        <v>271.02</v>
      </c>
      <c r="T122" s="74">
        <v>271.02</v>
      </c>
      <c r="U122" s="74">
        <v>271.02</v>
      </c>
      <c r="V122" s="74">
        <v>271.02</v>
      </c>
      <c r="W122" s="74">
        <v>271.02</v>
      </c>
      <c r="X122" s="74">
        <v>271.02</v>
      </c>
      <c r="Y122" s="81">
        <v>271.02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2.496</v>
      </c>
      <c r="C124" s="75">
        <v>2.496</v>
      </c>
      <c r="D124" s="75">
        <v>2.496</v>
      </c>
      <c r="E124" s="75">
        <v>2.496</v>
      </c>
      <c r="F124" s="75">
        <v>2.496</v>
      </c>
      <c r="G124" s="75">
        <v>2.496</v>
      </c>
      <c r="H124" s="75">
        <v>2.496</v>
      </c>
      <c r="I124" s="75">
        <v>2.496</v>
      </c>
      <c r="J124" s="75">
        <v>2.496</v>
      </c>
      <c r="K124" s="75">
        <v>2.496</v>
      </c>
      <c r="L124" s="75">
        <v>2.496</v>
      </c>
      <c r="M124" s="75">
        <v>2.496</v>
      </c>
      <c r="N124" s="75">
        <v>2.496</v>
      </c>
      <c r="O124" s="75">
        <v>2.496</v>
      </c>
      <c r="P124" s="75">
        <v>2.496</v>
      </c>
      <c r="Q124" s="75">
        <v>2.496</v>
      </c>
      <c r="R124" s="75">
        <v>2.496</v>
      </c>
      <c r="S124" s="75">
        <v>2.496</v>
      </c>
      <c r="T124" s="75">
        <v>2.496</v>
      </c>
      <c r="U124" s="75">
        <v>2.496</v>
      </c>
      <c r="V124" s="75">
        <v>2.496</v>
      </c>
      <c r="W124" s="75">
        <v>2.496</v>
      </c>
      <c r="X124" s="75">
        <v>2.496</v>
      </c>
      <c r="Y124" s="82">
        <v>2.496</v>
      </c>
    </row>
    <row r="125" spans="1:25" s="62" customFormat="1" ht="18.75" customHeight="1" collapsed="1" thickBot="1" x14ac:dyDescent="0.25">
      <c r="A125" s="111">
        <v>24</v>
      </c>
      <c r="B125" s="138">
        <f t="shared" ref="B125:Y125" si="23">SUM(B126:B129)</f>
        <v>1170.6460000000002</v>
      </c>
      <c r="C125" s="139">
        <f t="shared" si="23"/>
        <v>1165.1660000000002</v>
      </c>
      <c r="D125" s="139">
        <f t="shared" si="23"/>
        <v>1161.7260000000001</v>
      </c>
      <c r="E125" s="139">
        <f t="shared" si="23"/>
        <v>1172.1759999999999</v>
      </c>
      <c r="F125" s="139">
        <f t="shared" si="23"/>
        <v>1169.5260000000001</v>
      </c>
      <c r="G125" s="139">
        <f t="shared" si="23"/>
        <v>1170.1959999999999</v>
      </c>
      <c r="H125" s="139">
        <f t="shared" si="23"/>
        <v>1169.076</v>
      </c>
      <c r="I125" s="139">
        <f t="shared" si="23"/>
        <v>1165.076</v>
      </c>
      <c r="J125" s="139">
        <f t="shared" si="23"/>
        <v>1161.5060000000001</v>
      </c>
      <c r="K125" s="140">
        <f t="shared" si="23"/>
        <v>1154.326</v>
      </c>
      <c r="L125" s="139">
        <f t="shared" si="23"/>
        <v>1156.4560000000001</v>
      </c>
      <c r="M125" s="141">
        <f t="shared" si="23"/>
        <v>1157.2760000000001</v>
      </c>
      <c r="N125" s="140">
        <f t="shared" si="23"/>
        <v>1167.2160000000001</v>
      </c>
      <c r="O125" s="139">
        <f t="shared" si="23"/>
        <v>1167.4960000000001</v>
      </c>
      <c r="P125" s="141">
        <f t="shared" si="23"/>
        <v>1178.2860000000001</v>
      </c>
      <c r="Q125" s="142">
        <f t="shared" si="23"/>
        <v>1175.5860000000002</v>
      </c>
      <c r="R125" s="139">
        <f t="shared" si="23"/>
        <v>1184.2560000000001</v>
      </c>
      <c r="S125" s="142">
        <f t="shared" si="23"/>
        <v>1171.296</v>
      </c>
      <c r="T125" s="139">
        <f t="shared" si="23"/>
        <v>1175.9459999999999</v>
      </c>
      <c r="U125" s="139">
        <f t="shared" si="23"/>
        <v>1177.7660000000001</v>
      </c>
      <c r="V125" s="139">
        <f t="shared" si="23"/>
        <v>1175.1460000000002</v>
      </c>
      <c r="W125" s="139">
        <f t="shared" si="23"/>
        <v>1169.366</v>
      </c>
      <c r="X125" s="139">
        <f t="shared" si="23"/>
        <v>1167.1260000000002</v>
      </c>
      <c r="Y125" s="143">
        <f t="shared" si="23"/>
        <v>1162.386</v>
      </c>
    </row>
    <row r="126" spans="1:25" s="62" customFormat="1" ht="18.75" hidden="1" customHeight="1" outlineLevel="1" x14ac:dyDescent="0.2">
      <c r="A126" s="157" t="s">
        <v>8</v>
      </c>
      <c r="B126" s="255">
        <f>'цена АТС'!C602</f>
        <v>897.13</v>
      </c>
      <c r="C126" s="255">
        <f>'цена АТС'!C603</f>
        <v>891.65</v>
      </c>
      <c r="D126" s="255">
        <f>'цена АТС'!C604</f>
        <v>888.21</v>
      </c>
      <c r="E126" s="255">
        <f>'цена АТС'!C605</f>
        <v>898.66</v>
      </c>
      <c r="F126" s="255">
        <f>'цена АТС'!C606</f>
        <v>896.01</v>
      </c>
      <c r="G126" s="255">
        <f>'цена АТС'!C607</f>
        <v>896.68</v>
      </c>
      <c r="H126" s="255">
        <f>'цена АТС'!C608</f>
        <v>895.56</v>
      </c>
      <c r="I126" s="255">
        <f>'цена АТС'!C609</f>
        <v>891.56</v>
      </c>
      <c r="J126" s="255">
        <f>'цена АТС'!C610</f>
        <v>887.99</v>
      </c>
      <c r="K126" s="255">
        <f>'цена АТС'!C611</f>
        <v>880.81</v>
      </c>
      <c r="L126" s="255">
        <f>'цена АТС'!C612</f>
        <v>882.94</v>
      </c>
      <c r="M126" s="255">
        <f>'цена АТС'!C613</f>
        <v>883.76</v>
      </c>
      <c r="N126" s="255">
        <f>'цена АТС'!C614</f>
        <v>893.7</v>
      </c>
      <c r="O126" s="255">
        <f>'цена АТС'!C615</f>
        <v>893.98</v>
      </c>
      <c r="P126" s="255">
        <f>'цена АТС'!C616</f>
        <v>904.77</v>
      </c>
      <c r="Q126" s="255">
        <f>'цена АТС'!C617</f>
        <v>902.07</v>
      </c>
      <c r="R126" s="255">
        <f>'цена АТС'!C618</f>
        <v>910.74</v>
      </c>
      <c r="S126" s="255">
        <f>'цена АТС'!C619</f>
        <v>897.78</v>
      </c>
      <c r="T126" s="255">
        <f>'цена АТС'!C620</f>
        <v>902.43</v>
      </c>
      <c r="U126" s="255">
        <f>'цена АТС'!C621</f>
        <v>904.25</v>
      </c>
      <c r="V126" s="255">
        <f>'цена АТС'!C622</f>
        <v>901.63</v>
      </c>
      <c r="W126" s="255">
        <f>'цена АТС'!C623</f>
        <v>895.85</v>
      </c>
      <c r="X126" s="255">
        <f>'цена АТС'!C624</f>
        <v>893.61</v>
      </c>
      <c r="Y126" s="255">
        <f>'цена АТС'!C625</f>
        <v>888.87</v>
      </c>
    </row>
    <row r="127" spans="1:25" s="62" customFormat="1" ht="18.75" hidden="1" customHeight="1" outlineLevel="1" x14ac:dyDescent="0.2">
      <c r="A127" s="53" t="s">
        <v>9</v>
      </c>
      <c r="B127" s="76">
        <v>271.02</v>
      </c>
      <c r="C127" s="74">
        <v>271.02</v>
      </c>
      <c r="D127" s="74">
        <v>271.02</v>
      </c>
      <c r="E127" s="74">
        <v>271.02</v>
      </c>
      <c r="F127" s="74">
        <v>271.02</v>
      </c>
      <c r="G127" s="74">
        <v>271.02</v>
      </c>
      <c r="H127" s="74">
        <v>271.02</v>
      </c>
      <c r="I127" s="74">
        <v>271.02</v>
      </c>
      <c r="J127" s="74">
        <v>271.02</v>
      </c>
      <c r="K127" s="74">
        <v>271.02</v>
      </c>
      <c r="L127" s="74">
        <v>271.02</v>
      </c>
      <c r="M127" s="74">
        <v>271.02</v>
      </c>
      <c r="N127" s="74">
        <v>271.02</v>
      </c>
      <c r="O127" s="74">
        <v>271.02</v>
      </c>
      <c r="P127" s="74">
        <v>271.02</v>
      </c>
      <c r="Q127" s="74">
        <v>271.02</v>
      </c>
      <c r="R127" s="74">
        <v>271.02</v>
      </c>
      <c r="S127" s="74">
        <v>271.02</v>
      </c>
      <c r="T127" s="74">
        <v>271.02</v>
      </c>
      <c r="U127" s="74">
        <v>271.02</v>
      </c>
      <c r="V127" s="74">
        <v>271.02</v>
      </c>
      <c r="W127" s="74">
        <v>271.02</v>
      </c>
      <c r="X127" s="74">
        <v>271.02</v>
      </c>
      <c r="Y127" s="81">
        <v>271.02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62" customFormat="1" ht="18.75" customHeight="1" collapsed="1" thickBot="1" x14ac:dyDescent="0.25">
      <c r="A130" s="109">
        <v>25</v>
      </c>
      <c r="B130" s="138">
        <f t="shared" ref="B130:Y130" si="24">SUM(B131:B134)</f>
        <v>1179.796</v>
      </c>
      <c r="C130" s="139">
        <f t="shared" si="24"/>
        <v>1189.056</v>
      </c>
      <c r="D130" s="139">
        <f t="shared" si="24"/>
        <v>1178.3960000000002</v>
      </c>
      <c r="E130" s="139">
        <f t="shared" si="24"/>
        <v>1221.076</v>
      </c>
      <c r="F130" s="139">
        <f t="shared" si="24"/>
        <v>1209.7860000000001</v>
      </c>
      <c r="G130" s="139">
        <f t="shared" si="24"/>
        <v>1214.2060000000001</v>
      </c>
      <c r="H130" s="139">
        <f t="shared" si="24"/>
        <v>1198.116</v>
      </c>
      <c r="I130" s="139">
        <f t="shared" si="24"/>
        <v>1180.0060000000001</v>
      </c>
      <c r="J130" s="139">
        <f t="shared" si="24"/>
        <v>1190.6260000000002</v>
      </c>
      <c r="K130" s="140">
        <f t="shared" si="24"/>
        <v>1191.4960000000001</v>
      </c>
      <c r="L130" s="139">
        <f t="shared" si="24"/>
        <v>1227.1260000000002</v>
      </c>
      <c r="M130" s="141">
        <f t="shared" si="24"/>
        <v>1188.0860000000002</v>
      </c>
      <c r="N130" s="140">
        <f t="shared" si="24"/>
        <v>1190.4160000000002</v>
      </c>
      <c r="O130" s="139">
        <f t="shared" si="24"/>
        <v>1183.7060000000001</v>
      </c>
      <c r="P130" s="141">
        <f t="shared" si="24"/>
        <v>1190.566</v>
      </c>
      <c r="Q130" s="142">
        <f t="shared" si="24"/>
        <v>1214.3360000000002</v>
      </c>
      <c r="R130" s="139">
        <f t="shared" si="24"/>
        <v>1220.1559999999999</v>
      </c>
      <c r="S130" s="142">
        <f t="shared" si="24"/>
        <v>1330.566</v>
      </c>
      <c r="T130" s="139">
        <f t="shared" si="24"/>
        <v>1205.6860000000001</v>
      </c>
      <c r="U130" s="139">
        <f t="shared" si="24"/>
        <v>1197.076</v>
      </c>
      <c r="V130" s="139">
        <f t="shared" si="24"/>
        <v>1194.1959999999999</v>
      </c>
      <c r="W130" s="139">
        <f t="shared" si="24"/>
        <v>1196.366</v>
      </c>
      <c r="X130" s="139">
        <f t="shared" si="24"/>
        <v>1178.4660000000001</v>
      </c>
      <c r="Y130" s="143">
        <f t="shared" si="24"/>
        <v>1167.866</v>
      </c>
    </row>
    <row r="131" spans="1:25" s="62" customFormat="1" ht="18.75" hidden="1" customHeight="1" outlineLevel="1" x14ac:dyDescent="0.2">
      <c r="A131" s="157" t="s">
        <v>8</v>
      </c>
      <c r="B131" s="255">
        <f>'цена АТС'!C626</f>
        <v>906.28</v>
      </c>
      <c r="C131" s="255">
        <f>'цена АТС'!C627</f>
        <v>915.54</v>
      </c>
      <c r="D131" s="255">
        <f>'цена АТС'!C628</f>
        <v>904.88</v>
      </c>
      <c r="E131" s="255">
        <f>'цена АТС'!C629</f>
        <v>947.56</v>
      </c>
      <c r="F131" s="255">
        <f>'цена АТС'!C630</f>
        <v>936.27</v>
      </c>
      <c r="G131" s="255">
        <f>'цена АТС'!C631</f>
        <v>940.69</v>
      </c>
      <c r="H131" s="255">
        <f>'цена АТС'!C632</f>
        <v>924.6</v>
      </c>
      <c r="I131" s="255">
        <f>'цена АТС'!C633</f>
        <v>906.49</v>
      </c>
      <c r="J131" s="255">
        <f>'цена АТС'!C634</f>
        <v>917.11</v>
      </c>
      <c r="K131" s="255">
        <f>'цена АТС'!C635</f>
        <v>917.98</v>
      </c>
      <c r="L131" s="255">
        <f>'цена АТС'!C636</f>
        <v>953.61</v>
      </c>
      <c r="M131" s="255">
        <f>'цена АТС'!C637</f>
        <v>914.57</v>
      </c>
      <c r="N131" s="255">
        <f>'цена АТС'!C638</f>
        <v>916.9</v>
      </c>
      <c r="O131" s="255">
        <f>'цена АТС'!C639</f>
        <v>910.19</v>
      </c>
      <c r="P131" s="255">
        <f>'цена АТС'!C640</f>
        <v>917.05</v>
      </c>
      <c r="Q131" s="255">
        <f>'цена АТС'!C641</f>
        <v>940.82</v>
      </c>
      <c r="R131" s="255">
        <f>'цена АТС'!C642</f>
        <v>946.64</v>
      </c>
      <c r="S131" s="255">
        <f>'цена АТС'!C643</f>
        <v>1057.05</v>
      </c>
      <c r="T131" s="255">
        <f>'цена АТС'!C644</f>
        <v>932.17</v>
      </c>
      <c r="U131" s="255">
        <f>'цена АТС'!C645</f>
        <v>923.56</v>
      </c>
      <c r="V131" s="255">
        <f>'цена АТС'!C646</f>
        <v>920.68</v>
      </c>
      <c r="W131" s="255">
        <f>'цена АТС'!C647</f>
        <v>922.85</v>
      </c>
      <c r="X131" s="255">
        <f>'цена АТС'!C648</f>
        <v>904.95</v>
      </c>
      <c r="Y131" s="255">
        <f>'цена АТС'!C649</f>
        <v>894.35</v>
      </c>
    </row>
    <row r="132" spans="1:25" s="62" customFormat="1" ht="18.75" hidden="1" customHeight="1" outlineLevel="1" x14ac:dyDescent="0.2">
      <c r="A132" s="53" t="s">
        <v>9</v>
      </c>
      <c r="B132" s="76">
        <v>271.02</v>
      </c>
      <c r="C132" s="74">
        <v>271.02</v>
      </c>
      <c r="D132" s="74">
        <v>271.02</v>
      </c>
      <c r="E132" s="74">
        <v>271.02</v>
      </c>
      <c r="F132" s="74">
        <v>271.02</v>
      </c>
      <c r="G132" s="74">
        <v>271.02</v>
      </c>
      <c r="H132" s="74">
        <v>271.02</v>
      </c>
      <c r="I132" s="74">
        <v>271.02</v>
      </c>
      <c r="J132" s="74">
        <v>271.02</v>
      </c>
      <c r="K132" s="74">
        <v>271.02</v>
      </c>
      <c r="L132" s="74">
        <v>271.02</v>
      </c>
      <c r="M132" s="74">
        <v>271.02</v>
      </c>
      <c r="N132" s="74">
        <v>271.02</v>
      </c>
      <c r="O132" s="74">
        <v>271.02</v>
      </c>
      <c r="P132" s="74">
        <v>271.02</v>
      </c>
      <c r="Q132" s="74">
        <v>271.02</v>
      </c>
      <c r="R132" s="74">
        <v>271.02</v>
      </c>
      <c r="S132" s="74">
        <v>271.02</v>
      </c>
      <c r="T132" s="74">
        <v>271.02</v>
      </c>
      <c r="U132" s="74">
        <v>271.02</v>
      </c>
      <c r="V132" s="74">
        <v>271.02</v>
      </c>
      <c r="W132" s="74">
        <v>271.02</v>
      </c>
      <c r="X132" s="74">
        <v>271.02</v>
      </c>
      <c r="Y132" s="81">
        <v>271.02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2.496</v>
      </c>
      <c r="C134" s="75">
        <v>2.496</v>
      </c>
      <c r="D134" s="75">
        <v>2.496</v>
      </c>
      <c r="E134" s="75">
        <v>2.496</v>
      </c>
      <c r="F134" s="75">
        <v>2.496</v>
      </c>
      <c r="G134" s="75">
        <v>2.496</v>
      </c>
      <c r="H134" s="75">
        <v>2.496</v>
      </c>
      <c r="I134" s="75">
        <v>2.496</v>
      </c>
      <c r="J134" s="75">
        <v>2.496</v>
      </c>
      <c r="K134" s="75">
        <v>2.496</v>
      </c>
      <c r="L134" s="75">
        <v>2.496</v>
      </c>
      <c r="M134" s="75">
        <v>2.496</v>
      </c>
      <c r="N134" s="75">
        <v>2.496</v>
      </c>
      <c r="O134" s="75">
        <v>2.496</v>
      </c>
      <c r="P134" s="75">
        <v>2.496</v>
      </c>
      <c r="Q134" s="75">
        <v>2.496</v>
      </c>
      <c r="R134" s="75">
        <v>2.496</v>
      </c>
      <c r="S134" s="75">
        <v>2.496</v>
      </c>
      <c r="T134" s="75">
        <v>2.496</v>
      </c>
      <c r="U134" s="75">
        <v>2.496</v>
      </c>
      <c r="V134" s="75">
        <v>2.496</v>
      </c>
      <c r="W134" s="75">
        <v>2.496</v>
      </c>
      <c r="X134" s="75">
        <v>2.496</v>
      </c>
      <c r="Y134" s="82">
        <v>2.496</v>
      </c>
    </row>
    <row r="135" spans="1:25" s="62" customFormat="1" ht="18.75" customHeight="1" collapsed="1" thickBot="1" x14ac:dyDescent="0.25">
      <c r="A135" s="110">
        <v>26</v>
      </c>
      <c r="B135" s="138">
        <f t="shared" ref="B135:Y135" si="25">SUM(B136:B139)</f>
        <v>1215.056</v>
      </c>
      <c r="C135" s="139">
        <f t="shared" si="25"/>
        <v>1205.6860000000001</v>
      </c>
      <c r="D135" s="139">
        <f t="shared" si="25"/>
        <v>1220.136</v>
      </c>
      <c r="E135" s="139">
        <f t="shared" si="25"/>
        <v>1236.0160000000001</v>
      </c>
      <c r="F135" s="139">
        <f t="shared" si="25"/>
        <v>1225.7460000000001</v>
      </c>
      <c r="G135" s="139">
        <f t="shared" si="25"/>
        <v>1471.546</v>
      </c>
      <c r="H135" s="139">
        <f t="shared" si="25"/>
        <v>1220.2360000000001</v>
      </c>
      <c r="I135" s="139">
        <f t="shared" si="25"/>
        <v>1218.2660000000001</v>
      </c>
      <c r="J135" s="139">
        <f t="shared" si="25"/>
        <v>1218.0160000000001</v>
      </c>
      <c r="K135" s="140">
        <f t="shared" si="25"/>
        <v>1211.1559999999999</v>
      </c>
      <c r="L135" s="139">
        <f t="shared" si="25"/>
        <v>1212.636</v>
      </c>
      <c r="M135" s="141">
        <f t="shared" si="25"/>
        <v>1217.8960000000002</v>
      </c>
      <c r="N135" s="140">
        <f t="shared" si="25"/>
        <v>1235.2860000000001</v>
      </c>
      <c r="O135" s="139">
        <f t="shared" si="25"/>
        <v>1205.6959999999999</v>
      </c>
      <c r="P135" s="141">
        <f t="shared" si="25"/>
        <v>1235.9459999999999</v>
      </c>
      <c r="Q135" s="142">
        <f t="shared" si="25"/>
        <v>1240.7860000000001</v>
      </c>
      <c r="R135" s="139">
        <f t="shared" si="25"/>
        <v>1239.046</v>
      </c>
      <c r="S135" s="142">
        <f t="shared" si="25"/>
        <v>1355.4660000000001</v>
      </c>
      <c r="T135" s="139">
        <f t="shared" si="25"/>
        <v>1210.0360000000001</v>
      </c>
      <c r="U135" s="139">
        <f t="shared" si="25"/>
        <v>1211.0160000000001</v>
      </c>
      <c r="V135" s="139">
        <f t="shared" si="25"/>
        <v>1212.5260000000001</v>
      </c>
      <c r="W135" s="139">
        <f t="shared" si="25"/>
        <v>1212.9760000000001</v>
      </c>
      <c r="X135" s="139">
        <f t="shared" si="25"/>
        <v>1209.0860000000002</v>
      </c>
      <c r="Y135" s="143">
        <f t="shared" si="25"/>
        <v>1195.4860000000001</v>
      </c>
    </row>
    <row r="136" spans="1:25" s="62" customFormat="1" ht="18.75" hidden="1" customHeight="1" outlineLevel="1" x14ac:dyDescent="0.2">
      <c r="A136" s="56" t="s">
        <v>8</v>
      </c>
      <c r="B136" s="255">
        <f>'цена АТС'!C650</f>
        <v>941.54</v>
      </c>
      <c r="C136" s="255">
        <f>'цена АТС'!C651</f>
        <v>932.17</v>
      </c>
      <c r="D136" s="255">
        <f>'цена АТС'!C652</f>
        <v>946.62</v>
      </c>
      <c r="E136" s="255">
        <f>'цена АТС'!C653</f>
        <v>962.5</v>
      </c>
      <c r="F136" s="255">
        <f>'цена АТС'!C654</f>
        <v>952.23</v>
      </c>
      <c r="G136" s="255">
        <f>'цена АТС'!C655</f>
        <v>1198.03</v>
      </c>
      <c r="H136" s="255">
        <f>'цена АТС'!C656</f>
        <v>946.72</v>
      </c>
      <c r="I136" s="255">
        <f>'цена АТС'!C657</f>
        <v>944.75</v>
      </c>
      <c r="J136" s="255">
        <f>'цена АТС'!C658</f>
        <v>944.5</v>
      </c>
      <c r="K136" s="255">
        <f>'цена АТС'!C659</f>
        <v>937.64</v>
      </c>
      <c r="L136" s="255">
        <f>'цена АТС'!C660</f>
        <v>939.12</v>
      </c>
      <c r="M136" s="255">
        <f>'цена АТС'!C661</f>
        <v>944.38</v>
      </c>
      <c r="N136" s="255">
        <f>'цена АТС'!C662</f>
        <v>961.77</v>
      </c>
      <c r="O136" s="255">
        <f>'цена АТС'!C663</f>
        <v>932.18</v>
      </c>
      <c r="P136" s="255">
        <f>'цена АТС'!C664</f>
        <v>962.43</v>
      </c>
      <c r="Q136" s="255">
        <f>'цена АТС'!C665</f>
        <v>967.27</v>
      </c>
      <c r="R136" s="255">
        <f>'цена АТС'!C666</f>
        <v>965.53</v>
      </c>
      <c r="S136" s="255">
        <f>'цена АТС'!C667</f>
        <v>1081.95</v>
      </c>
      <c r="T136" s="255">
        <f>'цена АТС'!C668</f>
        <v>936.52</v>
      </c>
      <c r="U136" s="255">
        <f>'цена АТС'!C669</f>
        <v>937.5</v>
      </c>
      <c r="V136" s="255">
        <f>'цена АТС'!C670</f>
        <v>939.01</v>
      </c>
      <c r="W136" s="255">
        <f>'цена АТС'!C671</f>
        <v>939.46</v>
      </c>
      <c r="X136" s="255">
        <f>'цена АТС'!C672</f>
        <v>935.57</v>
      </c>
      <c r="Y136" s="255">
        <f>'цена АТС'!C673</f>
        <v>921.97</v>
      </c>
    </row>
    <row r="137" spans="1:25" s="62" customFormat="1" ht="18.75" hidden="1" customHeight="1" outlineLevel="1" x14ac:dyDescent="0.2">
      <c r="A137" s="57" t="s">
        <v>9</v>
      </c>
      <c r="B137" s="76">
        <v>271.02</v>
      </c>
      <c r="C137" s="74">
        <v>271.02</v>
      </c>
      <c r="D137" s="74">
        <v>271.02</v>
      </c>
      <c r="E137" s="74">
        <v>271.02</v>
      </c>
      <c r="F137" s="74">
        <v>271.02</v>
      </c>
      <c r="G137" s="74">
        <v>271.02</v>
      </c>
      <c r="H137" s="74">
        <v>271.02</v>
      </c>
      <c r="I137" s="74">
        <v>271.02</v>
      </c>
      <c r="J137" s="74">
        <v>271.02</v>
      </c>
      <c r="K137" s="74">
        <v>271.02</v>
      </c>
      <c r="L137" s="74">
        <v>271.02</v>
      </c>
      <c r="M137" s="74">
        <v>271.02</v>
      </c>
      <c r="N137" s="74">
        <v>271.02</v>
      </c>
      <c r="O137" s="74">
        <v>271.02</v>
      </c>
      <c r="P137" s="74">
        <v>271.02</v>
      </c>
      <c r="Q137" s="74">
        <v>271.02</v>
      </c>
      <c r="R137" s="74">
        <v>271.02</v>
      </c>
      <c r="S137" s="74">
        <v>271.02</v>
      </c>
      <c r="T137" s="74">
        <v>271.02</v>
      </c>
      <c r="U137" s="74">
        <v>271.02</v>
      </c>
      <c r="V137" s="74">
        <v>271.02</v>
      </c>
      <c r="W137" s="74">
        <v>271.02</v>
      </c>
      <c r="X137" s="74">
        <v>271.02</v>
      </c>
      <c r="Y137" s="81">
        <v>271.02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2.496</v>
      </c>
      <c r="C139" s="75">
        <v>2.496</v>
      </c>
      <c r="D139" s="75">
        <v>2.496</v>
      </c>
      <c r="E139" s="75">
        <v>2.496</v>
      </c>
      <c r="F139" s="75">
        <v>2.496</v>
      </c>
      <c r="G139" s="75">
        <v>2.496</v>
      </c>
      <c r="H139" s="75">
        <v>2.496</v>
      </c>
      <c r="I139" s="75">
        <v>2.496</v>
      </c>
      <c r="J139" s="75">
        <v>2.496</v>
      </c>
      <c r="K139" s="75">
        <v>2.496</v>
      </c>
      <c r="L139" s="75">
        <v>2.496</v>
      </c>
      <c r="M139" s="75">
        <v>2.496</v>
      </c>
      <c r="N139" s="75">
        <v>2.496</v>
      </c>
      <c r="O139" s="75">
        <v>2.496</v>
      </c>
      <c r="P139" s="75">
        <v>2.496</v>
      </c>
      <c r="Q139" s="75">
        <v>2.496</v>
      </c>
      <c r="R139" s="75">
        <v>2.496</v>
      </c>
      <c r="S139" s="75">
        <v>2.496</v>
      </c>
      <c r="T139" s="75">
        <v>2.496</v>
      </c>
      <c r="U139" s="75">
        <v>2.496</v>
      </c>
      <c r="V139" s="75">
        <v>2.496</v>
      </c>
      <c r="W139" s="75">
        <v>2.496</v>
      </c>
      <c r="X139" s="75">
        <v>2.496</v>
      </c>
      <c r="Y139" s="82">
        <v>2.496</v>
      </c>
    </row>
    <row r="140" spans="1:25" s="62" customFormat="1" ht="18.75" customHeight="1" collapsed="1" thickBot="1" x14ac:dyDescent="0.25">
      <c r="A140" s="112">
        <v>27</v>
      </c>
      <c r="B140" s="138">
        <f t="shared" ref="B140:Y140" si="26">SUM(B141:B144)</f>
        <v>1209.7060000000001</v>
      </c>
      <c r="C140" s="139">
        <f t="shared" si="26"/>
        <v>1221.1060000000002</v>
      </c>
      <c r="D140" s="139">
        <f t="shared" si="26"/>
        <v>1239.7360000000001</v>
      </c>
      <c r="E140" s="139">
        <f t="shared" si="26"/>
        <v>1240.796</v>
      </c>
      <c r="F140" s="139">
        <f t="shared" si="26"/>
        <v>1238.066</v>
      </c>
      <c r="G140" s="139">
        <f t="shared" si="26"/>
        <v>1036.4160000000002</v>
      </c>
      <c r="H140" s="139">
        <f t="shared" si="26"/>
        <v>1223.8560000000002</v>
      </c>
      <c r="I140" s="139">
        <f t="shared" si="26"/>
        <v>1214.326</v>
      </c>
      <c r="J140" s="139">
        <f t="shared" si="26"/>
        <v>1215.556</v>
      </c>
      <c r="K140" s="140">
        <f t="shared" si="26"/>
        <v>1215.866</v>
      </c>
      <c r="L140" s="139">
        <f t="shared" si="26"/>
        <v>1215.076</v>
      </c>
      <c r="M140" s="141">
        <f t="shared" si="26"/>
        <v>1193.6860000000001</v>
      </c>
      <c r="N140" s="140">
        <f t="shared" si="26"/>
        <v>1212.4360000000001</v>
      </c>
      <c r="O140" s="139">
        <f t="shared" si="26"/>
        <v>1216.4360000000001</v>
      </c>
      <c r="P140" s="141">
        <f t="shared" si="26"/>
        <v>1228.0260000000001</v>
      </c>
      <c r="Q140" s="142">
        <f t="shared" si="26"/>
        <v>1228.826</v>
      </c>
      <c r="R140" s="139">
        <f t="shared" si="26"/>
        <v>1229.8760000000002</v>
      </c>
      <c r="S140" s="142">
        <f t="shared" si="26"/>
        <v>1219.9459999999999</v>
      </c>
      <c r="T140" s="139">
        <f t="shared" si="26"/>
        <v>1227.2260000000001</v>
      </c>
      <c r="U140" s="139">
        <f t="shared" si="26"/>
        <v>1196.296</v>
      </c>
      <c r="V140" s="139">
        <f t="shared" si="26"/>
        <v>1207.0360000000001</v>
      </c>
      <c r="W140" s="139">
        <f t="shared" si="26"/>
        <v>1204.9660000000001</v>
      </c>
      <c r="X140" s="139">
        <f t="shared" si="26"/>
        <v>1208.5060000000001</v>
      </c>
      <c r="Y140" s="143">
        <f t="shared" si="26"/>
        <v>1208.7660000000001</v>
      </c>
    </row>
    <row r="141" spans="1:25" s="62" customFormat="1" ht="18.75" hidden="1" customHeight="1" outlineLevel="1" x14ac:dyDescent="0.2">
      <c r="A141" s="56" t="s">
        <v>8</v>
      </c>
      <c r="B141" s="255">
        <f>'цена АТС'!C674</f>
        <v>936.19</v>
      </c>
      <c r="C141" s="255">
        <f>'цена АТС'!C675</f>
        <v>947.59</v>
      </c>
      <c r="D141" s="255">
        <f>'цена АТС'!C676</f>
        <v>966.22</v>
      </c>
      <c r="E141" s="255">
        <f>'цена АТС'!C677</f>
        <v>967.28</v>
      </c>
      <c r="F141" s="255">
        <f>'цена АТС'!C678</f>
        <v>964.55</v>
      </c>
      <c r="G141" s="255">
        <f>'цена АТС'!C679</f>
        <v>762.9</v>
      </c>
      <c r="H141" s="255">
        <f>'цена АТС'!C680</f>
        <v>950.34</v>
      </c>
      <c r="I141" s="255">
        <f>'цена АТС'!C681</f>
        <v>940.81</v>
      </c>
      <c r="J141" s="255">
        <f>'цена АТС'!C682</f>
        <v>942.04</v>
      </c>
      <c r="K141" s="255">
        <f>'цена АТС'!C683</f>
        <v>942.35</v>
      </c>
      <c r="L141" s="255">
        <f>'цена АТС'!C684</f>
        <v>941.56</v>
      </c>
      <c r="M141" s="255">
        <f>'цена АТС'!C685</f>
        <v>920.17</v>
      </c>
      <c r="N141" s="255">
        <f>'цена АТС'!C686</f>
        <v>938.92</v>
      </c>
      <c r="O141" s="255">
        <f>'цена АТС'!C687</f>
        <v>942.92</v>
      </c>
      <c r="P141" s="255">
        <f>'цена АТС'!C688</f>
        <v>954.51</v>
      </c>
      <c r="Q141" s="255">
        <f>'цена АТС'!C689</f>
        <v>955.31</v>
      </c>
      <c r="R141" s="255">
        <f>'цена АТС'!C690</f>
        <v>956.36</v>
      </c>
      <c r="S141" s="255">
        <f>'цена АТС'!C691</f>
        <v>946.43</v>
      </c>
      <c r="T141" s="255">
        <f>'цена АТС'!C692</f>
        <v>953.71</v>
      </c>
      <c r="U141" s="255">
        <f>'цена АТС'!C693</f>
        <v>922.78</v>
      </c>
      <c r="V141" s="255">
        <f>'цена АТС'!C694</f>
        <v>933.52</v>
      </c>
      <c r="W141" s="255">
        <f>'цена АТС'!C695</f>
        <v>931.45</v>
      </c>
      <c r="X141" s="255">
        <f>'цена АТС'!C696</f>
        <v>934.99</v>
      </c>
      <c r="Y141" s="255">
        <f>'цена АТС'!C697</f>
        <v>935.25</v>
      </c>
    </row>
    <row r="142" spans="1:25" s="62" customFormat="1" ht="18.75" hidden="1" customHeight="1" outlineLevel="1" x14ac:dyDescent="0.2">
      <c r="A142" s="57" t="s">
        <v>9</v>
      </c>
      <c r="B142" s="76">
        <v>271.02</v>
      </c>
      <c r="C142" s="74">
        <v>271.02</v>
      </c>
      <c r="D142" s="74">
        <v>271.02</v>
      </c>
      <c r="E142" s="74">
        <v>271.02</v>
      </c>
      <c r="F142" s="74">
        <v>271.02</v>
      </c>
      <c r="G142" s="74">
        <v>271.02</v>
      </c>
      <c r="H142" s="74">
        <v>271.02</v>
      </c>
      <c r="I142" s="74">
        <v>271.02</v>
      </c>
      <c r="J142" s="74">
        <v>271.02</v>
      </c>
      <c r="K142" s="74">
        <v>271.02</v>
      </c>
      <c r="L142" s="74">
        <v>271.02</v>
      </c>
      <c r="M142" s="74">
        <v>271.02</v>
      </c>
      <c r="N142" s="74">
        <v>271.02</v>
      </c>
      <c r="O142" s="74">
        <v>271.02</v>
      </c>
      <c r="P142" s="74">
        <v>271.02</v>
      </c>
      <c r="Q142" s="74">
        <v>271.02</v>
      </c>
      <c r="R142" s="74">
        <v>271.02</v>
      </c>
      <c r="S142" s="74">
        <v>271.02</v>
      </c>
      <c r="T142" s="74">
        <v>271.02</v>
      </c>
      <c r="U142" s="74">
        <v>271.02</v>
      </c>
      <c r="V142" s="74">
        <v>271.02</v>
      </c>
      <c r="W142" s="74">
        <v>271.02</v>
      </c>
      <c r="X142" s="74">
        <v>271.02</v>
      </c>
      <c r="Y142" s="81">
        <v>271.02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62" customFormat="1" ht="18.75" customHeight="1" collapsed="1" thickBot="1" x14ac:dyDescent="0.25">
      <c r="A145" s="111">
        <v>28</v>
      </c>
      <c r="B145" s="138">
        <f t="shared" ref="B145:Y145" si="27">SUM(B146:B149)</f>
        <v>1155.2160000000001</v>
      </c>
      <c r="C145" s="139">
        <f t="shared" si="27"/>
        <v>1162.576</v>
      </c>
      <c r="D145" s="139">
        <f t="shared" si="27"/>
        <v>1164.0860000000002</v>
      </c>
      <c r="E145" s="139">
        <f t="shared" si="27"/>
        <v>1171.9160000000002</v>
      </c>
      <c r="F145" s="139">
        <f t="shared" si="27"/>
        <v>1160.4960000000001</v>
      </c>
      <c r="G145" s="139">
        <f t="shared" si="27"/>
        <v>1162.2060000000001</v>
      </c>
      <c r="H145" s="139">
        <f t="shared" si="27"/>
        <v>1161.576</v>
      </c>
      <c r="I145" s="139">
        <f t="shared" si="27"/>
        <v>1136.116</v>
      </c>
      <c r="J145" s="139">
        <f t="shared" si="27"/>
        <v>1122.0260000000001</v>
      </c>
      <c r="K145" s="140">
        <f t="shared" si="27"/>
        <v>1132.6060000000002</v>
      </c>
      <c r="L145" s="139">
        <f t="shared" si="27"/>
        <v>1126.2060000000001</v>
      </c>
      <c r="M145" s="141">
        <f t="shared" si="27"/>
        <v>1138.546</v>
      </c>
      <c r="N145" s="140">
        <f t="shared" si="27"/>
        <v>1062.4860000000001</v>
      </c>
      <c r="O145" s="139">
        <f t="shared" si="27"/>
        <v>1052.1260000000002</v>
      </c>
      <c r="P145" s="141">
        <f t="shared" si="27"/>
        <v>1059.546</v>
      </c>
      <c r="Q145" s="142">
        <f t="shared" si="27"/>
        <v>1172.4560000000001</v>
      </c>
      <c r="R145" s="139">
        <f t="shared" si="27"/>
        <v>1171.4960000000001</v>
      </c>
      <c r="S145" s="142">
        <f t="shared" si="27"/>
        <v>1173.3560000000002</v>
      </c>
      <c r="T145" s="139">
        <f t="shared" si="27"/>
        <v>1154.2260000000001</v>
      </c>
      <c r="U145" s="139">
        <f t="shared" si="27"/>
        <v>1157.6860000000001</v>
      </c>
      <c r="V145" s="139">
        <f t="shared" si="27"/>
        <v>1137.5360000000001</v>
      </c>
      <c r="W145" s="139">
        <f t="shared" si="27"/>
        <v>1150.6860000000001</v>
      </c>
      <c r="X145" s="139">
        <f t="shared" si="27"/>
        <v>1141.9660000000001</v>
      </c>
      <c r="Y145" s="143">
        <f t="shared" si="27"/>
        <v>1144.1460000000002</v>
      </c>
    </row>
    <row r="146" spans="1:25" s="62" customFormat="1" ht="18.75" hidden="1" customHeight="1" outlineLevel="1" x14ac:dyDescent="0.2">
      <c r="A146" s="157" t="s">
        <v>8</v>
      </c>
      <c r="B146" s="255">
        <f>'цена АТС'!C698</f>
        <v>881.7</v>
      </c>
      <c r="C146" s="255">
        <f>'цена АТС'!C699</f>
        <v>889.06</v>
      </c>
      <c r="D146" s="255">
        <f>'цена АТС'!C700</f>
        <v>890.57</v>
      </c>
      <c r="E146" s="255">
        <f>'цена АТС'!C701</f>
        <v>898.4</v>
      </c>
      <c r="F146" s="255">
        <f>'цена АТС'!C702</f>
        <v>886.98</v>
      </c>
      <c r="G146" s="255">
        <f>'цена АТС'!C703</f>
        <v>888.69</v>
      </c>
      <c r="H146" s="255">
        <f>'цена АТС'!C704</f>
        <v>888.06</v>
      </c>
      <c r="I146" s="255">
        <f>'цена АТС'!C705</f>
        <v>862.6</v>
      </c>
      <c r="J146" s="255">
        <f>'цена АТС'!C706</f>
        <v>848.51</v>
      </c>
      <c r="K146" s="255">
        <f>'цена АТС'!C707</f>
        <v>859.09</v>
      </c>
      <c r="L146" s="255">
        <f>'цена АТС'!C708</f>
        <v>852.69</v>
      </c>
      <c r="M146" s="255">
        <f>'цена АТС'!C709</f>
        <v>865.03</v>
      </c>
      <c r="N146" s="255">
        <f>'цена АТС'!C710</f>
        <v>788.97</v>
      </c>
      <c r="O146" s="255">
        <f>'цена АТС'!C711</f>
        <v>778.61</v>
      </c>
      <c r="P146" s="255">
        <f>'цена АТС'!C712</f>
        <v>786.03</v>
      </c>
      <c r="Q146" s="255">
        <f>'цена АТС'!C713</f>
        <v>898.94</v>
      </c>
      <c r="R146" s="255">
        <f>'цена АТС'!C714</f>
        <v>897.98</v>
      </c>
      <c r="S146" s="255">
        <f>'цена АТС'!C715</f>
        <v>899.84</v>
      </c>
      <c r="T146" s="255">
        <f>'цена АТС'!C716</f>
        <v>880.71</v>
      </c>
      <c r="U146" s="255">
        <f>'цена АТС'!C717</f>
        <v>884.17</v>
      </c>
      <c r="V146" s="255">
        <f>'цена АТС'!C718</f>
        <v>864.02</v>
      </c>
      <c r="W146" s="255">
        <f>'цена АТС'!C719</f>
        <v>877.17</v>
      </c>
      <c r="X146" s="255">
        <f>'цена АТС'!C720</f>
        <v>868.45</v>
      </c>
      <c r="Y146" s="255">
        <f>'цена АТС'!C721</f>
        <v>870.63</v>
      </c>
    </row>
    <row r="147" spans="1:25" s="62" customFormat="1" ht="18.75" hidden="1" customHeight="1" outlineLevel="1" x14ac:dyDescent="0.2">
      <c r="A147" s="53" t="s">
        <v>9</v>
      </c>
      <c r="B147" s="76">
        <v>271.02</v>
      </c>
      <c r="C147" s="74">
        <v>271.02</v>
      </c>
      <c r="D147" s="74">
        <v>271.02</v>
      </c>
      <c r="E147" s="74">
        <v>271.02</v>
      </c>
      <c r="F147" s="74">
        <v>271.02</v>
      </c>
      <c r="G147" s="74">
        <v>271.02</v>
      </c>
      <c r="H147" s="74">
        <v>271.02</v>
      </c>
      <c r="I147" s="74">
        <v>271.02</v>
      </c>
      <c r="J147" s="74">
        <v>271.02</v>
      </c>
      <c r="K147" s="74">
        <v>271.02</v>
      </c>
      <c r="L147" s="74">
        <v>271.02</v>
      </c>
      <c r="M147" s="74">
        <v>271.02</v>
      </c>
      <c r="N147" s="74">
        <v>271.02</v>
      </c>
      <c r="O147" s="74">
        <v>271.02</v>
      </c>
      <c r="P147" s="74">
        <v>271.02</v>
      </c>
      <c r="Q147" s="74">
        <v>271.02</v>
      </c>
      <c r="R147" s="74">
        <v>271.02</v>
      </c>
      <c r="S147" s="74">
        <v>271.02</v>
      </c>
      <c r="T147" s="74">
        <v>271.02</v>
      </c>
      <c r="U147" s="74">
        <v>271.02</v>
      </c>
      <c r="V147" s="74">
        <v>271.02</v>
      </c>
      <c r="W147" s="74">
        <v>271.02</v>
      </c>
      <c r="X147" s="74">
        <v>271.02</v>
      </c>
      <c r="Y147" s="81">
        <v>271.02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2.496</v>
      </c>
      <c r="C149" s="75">
        <v>2.496</v>
      </c>
      <c r="D149" s="75">
        <v>2.496</v>
      </c>
      <c r="E149" s="75">
        <v>2.496</v>
      </c>
      <c r="F149" s="75">
        <v>2.496</v>
      </c>
      <c r="G149" s="75">
        <v>2.496</v>
      </c>
      <c r="H149" s="75">
        <v>2.496</v>
      </c>
      <c r="I149" s="75">
        <v>2.496</v>
      </c>
      <c r="J149" s="75">
        <v>2.496</v>
      </c>
      <c r="K149" s="75">
        <v>2.496</v>
      </c>
      <c r="L149" s="75">
        <v>2.496</v>
      </c>
      <c r="M149" s="75">
        <v>2.496</v>
      </c>
      <c r="N149" s="75">
        <v>2.496</v>
      </c>
      <c r="O149" s="75">
        <v>2.496</v>
      </c>
      <c r="P149" s="75">
        <v>2.496</v>
      </c>
      <c r="Q149" s="75">
        <v>2.496</v>
      </c>
      <c r="R149" s="75">
        <v>2.496</v>
      </c>
      <c r="S149" s="75">
        <v>2.496</v>
      </c>
      <c r="T149" s="75">
        <v>2.496</v>
      </c>
      <c r="U149" s="75">
        <v>2.496</v>
      </c>
      <c r="V149" s="75">
        <v>2.496</v>
      </c>
      <c r="W149" s="75">
        <v>2.496</v>
      </c>
      <c r="X149" s="75">
        <v>2.496</v>
      </c>
      <c r="Y149" s="82">
        <v>2.496</v>
      </c>
    </row>
    <row r="150" spans="1:25" s="62" customFormat="1" ht="18.75" customHeight="1" collapsed="1" thickBot="1" x14ac:dyDescent="0.25">
      <c r="A150" s="109">
        <v>29</v>
      </c>
      <c r="B150" s="138">
        <f t="shared" ref="B150:Y150" si="28">SUM(B151:B154)</f>
        <v>1186.6660000000002</v>
      </c>
      <c r="C150" s="139">
        <f t="shared" si="28"/>
        <v>1177.866</v>
      </c>
      <c r="D150" s="139">
        <f t="shared" si="28"/>
        <v>1083.4459999999999</v>
      </c>
      <c r="E150" s="139">
        <f t="shared" si="28"/>
        <v>1089.7860000000001</v>
      </c>
      <c r="F150" s="139">
        <f t="shared" si="28"/>
        <v>1093.6660000000002</v>
      </c>
      <c r="G150" s="139">
        <f t="shared" si="28"/>
        <v>1107.7660000000001</v>
      </c>
      <c r="H150" s="139">
        <f t="shared" si="28"/>
        <v>1106.5260000000001</v>
      </c>
      <c r="I150" s="139">
        <f t="shared" si="28"/>
        <v>1098.566</v>
      </c>
      <c r="J150" s="139">
        <f t="shared" si="28"/>
        <v>1082.1959999999999</v>
      </c>
      <c r="K150" s="140">
        <f t="shared" si="28"/>
        <v>1080.5860000000002</v>
      </c>
      <c r="L150" s="139">
        <f t="shared" si="28"/>
        <v>1082.316</v>
      </c>
      <c r="M150" s="141">
        <f t="shared" si="28"/>
        <v>1079.306</v>
      </c>
      <c r="N150" s="140">
        <f t="shared" si="28"/>
        <v>1082.6460000000002</v>
      </c>
      <c r="O150" s="139">
        <f t="shared" si="28"/>
        <v>1078.2160000000001</v>
      </c>
      <c r="P150" s="141">
        <f t="shared" si="28"/>
        <v>1085.4360000000001</v>
      </c>
      <c r="Q150" s="142">
        <f t="shared" si="28"/>
        <v>1188.816</v>
      </c>
      <c r="R150" s="139">
        <f t="shared" si="28"/>
        <v>1188.306</v>
      </c>
      <c r="S150" s="142">
        <f t="shared" si="28"/>
        <v>1200.2460000000001</v>
      </c>
      <c r="T150" s="139">
        <f t="shared" si="28"/>
        <v>1188.7460000000001</v>
      </c>
      <c r="U150" s="139">
        <f t="shared" si="28"/>
        <v>1186.4459999999999</v>
      </c>
      <c r="V150" s="139">
        <f t="shared" si="28"/>
        <v>1174.076</v>
      </c>
      <c r="W150" s="139">
        <f t="shared" si="28"/>
        <v>1185.8360000000002</v>
      </c>
      <c r="X150" s="139">
        <f t="shared" si="28"/>
        <v>1184.9360000000001</v>
      </c>
      <c r="Y150" s="143">
        <f t="shared" si="28"/>
        <v>1181.1060000000002</v>
      </c>
    </row>
    <row r="151" spans="1:25" s="62" customFormat="1" ht="18.75" hidden="1" customHeight="1" outlineLevel="1" x14ac:dyDescent="0.2">
      <c r="A151" s="157" t="s">
        <v>8</v>
      </c>
      <c r="B151" s="255">
        <f>'цена АТС'!C722</f>
        <v>913.15</v>
      </c>
      <c r="C151" s="255">
        <f>'цена АТС'!C723</f>
        <v>904.35</v>
      </c>
      <c r="D151" s="255">
        <f>'цена АТС'!C724</f>
        <v>809.93</v>
      </c>
      <c r="E151" s="255">
        <f>'цена АТС'!C725</f>
        <v>816.27</v>
      </c>
      <c r="F151" s="255">
        <f>'цена АТС'!C726</f>
        <v>820.15</v>
      </c>
      <c r="G151" s="255">
        <f>'цена АТС'!C727</f>
        <v>834.25</v>
      </c>
      <c r="H151" s="255">
        <f>'цена АТС'!C728</f>
        <v>833.01</v>
      </c>
      <c r="I151" s="255">
        <f>'цена АТС'!C729</f>
        <v>825.05</v>
      </c>
      <c r="J151" s="255">
        <f>'цена АТС'!C730</f>
        <v>808.68</v>
      </c>
      <c r="K151" s="255">
        <f>'цена АТС'!C731</f>
        <v>807.07</v>
      </c>
      <c r="L151" s="255">
        <f>'цена АТС'!C732</f>
        <v>808.8</v>
      </c>
      <c r="M151" s="255">
        <f>'цена АТС'!C733</f>
        <v>805.79</v>
      </c>
      <c r="N151" s="255">
        <f>'цена АТС'!C734</f>
        <v>809.13</v>
      </c>
      <c r="O151" s="255">
        <f>'цена АТС'!C735</f>
        <v>804.7</v>
      </c>
      <c r="P151" s="255">
        <f>'цена АТС'!C736</f>
        <v>811.92</v>
      </c>
      <c r="Q151" s="255">
        <f>'цена АТС'!C737</f>
        <v>915.3</v>
      </c>
      <c r="R151" s="255">
        <f>'цена АТС'!C738</f>
        <v>914.79</v>
      </c>
      <c r="S151" s="255">
        <f>'цена АТС'!C739</f>
        <v>926.73</v>
      </c>
      <c r="T151" s="255">
        <f>'цена АТС'!C740</f>
        <v>915.23</v>
      </c>
      <c r="U151" s="255">
        <f>'цена АТС'!C741</f>
        <v>912.93</v>
      </c>
      <c r="V151" s="255">
        <f>'цена АТС'!C742</f>
        <v>900.56</v>
      </c>
      <c r="W151" s="255">
        <f>'цена АТС'!C743</f>
        <v>912.32</v>
      </c>
      <c r="X151" s="255">
        <f>'цена АТС'!C744</f>
        <v>911.42</v>
      </c>
      <c r="Y151" s="255">
        <f>'цена АТС'!C745</f>
        <v>907.59</v>
      </c>
    </row>
    <row r="152" spans="1:25" s="62" customFormat="1" ht="18.75" hidden="1" customHeight="1" outlineLevel="1" x14ac:dyDescent="0.2">
      <c r="A152" s="53" t="s">
        <v>9</v>
      </c>
      <c r="B152" s="76">
        <v>271.02</v>
      </c>
      <c r="C152" s="74">
        <v>271.02</v>
      </c>
      <c r="D152" s="74">
        <v>271.02</v>
      </c>
      <c r="E152" s="74">
        <v>271.02</v>
      </c>
      <c r="F152" s="74">
        <v>271.02</v>
      </c>
      <c r="G152" s="74">
        <v>271.02</v>
      </c>
      <c r="H152" s="74">
        <v>271.02</v>
      </c>
      <c r="I152" s="74">
        <v>271.02</v>
      </c>
      <c r="J152" s="74">
        <v>271.02</v>
      </c>
      <c r="K152" s="74">
        <v>271.02</v>
      </c>
      <c r="L152" s="74">
        <v>271.02</v>
      </c>
      <c r="M152" s="74">
        <v>271.02</v>
      </c>
      <c r="N152" s="74">
        <v>271.02</v>
      </c>
      <c r="O152" s="74">
        <v>271.02</v>
      </c>
      <c r="P152" s="74">
        <v>271.02</v>
      </c>
      <c r="Q152" s="74">
        <v>271.02</v>
      </c>
      <c r="R152" s="74">
        <v>271.02</v>
      </c>
      <c r="S152" s="74">
        <v>271.02</v>
      </c>
      <c r="T152" s="74">
        <v>271.02</v>
      </c>
      <c r="U152" s="74">
        <v>271.02</v>
      </c>
      <c r="V152" s="74">
        <v>271.02</v>
      </c>
      <c r="W152" s="74">
        <v>271.02</v>
      </c>
      <c r="X152" s="74">
        <v>271.02</v>
      </c>
      <c r="Y152" s="81">
        <v>271.02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2.496</v>
      </c>
      <c r="C154" s="75">
        <v>2.496</v>
      </c>
      <c r="D154" s="75">
        <v>2.496</v>
      </c>
      <c r="E154" s="75">
        <v>2.496</v>
      </c>
      <c r="F154" s="75">
        <v>2.496</v>
      </c>
      <c r="G154" s="75">
        <v>2.496</v>
      </c>
      <c r="H154" s="75">
        <v>2.496</v>
      </c>
      <c r="I154" s="75">
        <v>2.496</v>
      </c>
      <c r="J154" s="75">
        <v>2.496</v>
      </c>
      <c r="K154" s="75">
        <v>2.496</v>
      </c>
      <c r="L154" s="75">
        <v>2.496</v>
      </c>
      <c r="M154" s="75">
        <v>2.496</v>
      </c>
      <c r="N154" s="75">
        <v>2.496</v>
      </c>
      <c r="O154" s="75">
        <v>2.496</v>
      </c>
      <c r="P154" s="75">
        <v>2.496</v>
      </c>
      <c r="Q154" s="75">
        <v>2.496</v>
      </c>
      <c r="R154" s="75">
        <v>2.496</v>
      </c>
      <c r="S154" s="75">
        <v>2.496</v>
      </c>
      <c r="T154" s="75">
        <v>2.496</v>
      </c>
      <c r="U154" s="75">
        <v>2.496</v>
      </c>
      <c r="V154" s="75">
        <v>2.496</v>
      </c>
      <c r="W154" s="75">
        <v>2.496</v>
      </c>
      <c r="X154" s="75">
        <v>2.496</v>
      </c>
      <c r="Y154" s="82">
        <v>2.496</v>
      </c>
    </row>
    <row r="155" spans="1:25" s="62" customFormat="1" ht="18.75" customHeight="1" collapsed="1" thickBot="1" x14ac:dyDescent="0.25">
      <c r="A155" s="110">
        <v>30</v>
      </c>
      <c r="B155" s="138">
        <f t="shared" ref="B155:Y155" si="29">SUM(B156:B159)</f>
        <v>1184.0860000000002</v>
      </c>
      <c r="C155" s="139">
        <f t="shared" si="29"/>
        <v>1174.4059999999999</v>
      </c>
      <c r="D155" s="139">
        <f t="shared" si="29"/>
        <v>1209.9660000000001</v>
      </c>
      <c r="E155" s="139">
        <f t="shared" si="29"/>
        <v>1131.116</v>
      </c>
      <c r="F155" s="139">
        <f t="shared" si="29"/>
        <v>1121.296</v>
      </c>
      <c r="G155" s="139">
        <f t="shared" si="29"/>
        <v>1114.7460000000001</v>
      </c>
      <c r="H155" s="139">
        <f t="shared" si="29"/>
        <v>1126.0260000000001</v>
      </c>
      <c r="I155" s="139">
        <f t="shared" si="29"/>
        <v>1114.096</v>
      </c>
      <c r="J155" s="139">
        <f t="shared" si="29"/>
        <v>1106.576</v>
      </c>
      <c r="K155" s="140">
        <f t="shared" si="29"/>
        <v>1103.4760000000001</v>
      </c>
      <c r="L155" s="139">
        <f t="shared" si="29"/>
        <v>1101.6759999999999</v>
      </c>
      <c r="M155" s="141">
        <f t="shared" si="29"/>
        <v>1095.4760000000001</v>
      </c>
      <c r="N155" s="140">
        <f t="shared" si="29"/>
        <v>1102.0360000000001</v>
      </c>
      <c r="O155" s="139">
        <f t="shared" si="29"/>
        <v>1094.1860000000001</v>
      </c>
      <c r="P155" s="141">
        <f t="shared" si="29"/>
        <v>1120.4360000000001</v>
      </c>
      <c r="Q155" s="142">
        <f t="shared" si="29"/>
        <v>1204.8360000000002</v>
      </c>
      <c r="R155" s="139">
        <f t="shared" si="29"/>
        <v>1227.9360000000001</v>
      </c>
      <c r="S155" s="142">
        <f t="shared" si="29"/>
        <v>1248.7360000000001</v>
      </c>
      <c r="T155" s="139">
        <f t="shared" si="29"/>
        <v>1226.0160000000001</v>
      </c>
      <c r="U155" s="139">
        <f t="shared" si="29"/>
        <v>1214.6060000000002</v>
      </c>
      <c r="V155" s="139">
        <f t="shared" si="29"/>
        <v>1220.6559999999999</v>
      </c>
      <c r="W155" s="139">
        <f t="shared" si="29"/>
        <v>1224.5860000000002</v>
      </c>
      <c r="X155" s="139">
        <f t="shared" si="29"/>
        <v>1226.3760000000002</v>
      </c>
      <c r="Y155" s="143">
        <f t="shared" si="29"/>
        <v>1220.5860000000002</v>
      </c>
    </row>
    <row r="156" spans="1:25" s="62" customFormat="1" ht="18.75" hidden="1" customHeight="1" outlineLevel="1" x14ac:dyDescent="0.2">
      <c r="A156" s="56" t="s">
        <v>8</v>
      </c>
      <c r="B156" s="255">
        <f>'цена АТС'!C746</f>
        <v>910.57</v>
      </c>
      <c r="C156" s="255">
        <f>'цена АТС'!C747</f>
        <v>900.89</v>
      </c>
      <c r="D156" s="255">
        <f>'цена АТС'!C748</f>
        <v>936.45</v>
      </c>
      <c r="E156" s="255">
        <f>'цена АТС'!C749</f>
        <v>857.6</v>
      </c>
      <c r="F156" s="255">
        <f>'цена АТС'!C750</f>
        <v>847.78</v>
      </c>
      <c r="G156" s="255">
        <f>'цена АТС'!C751</f>
        <v>841.23</v>
      </c>
      <c r="H156" s="255">
        <f>'цена АТС'!C752</f>
        <v>852.51</v>
      </c>
      <c r="I156" s="255">
        <f>'цена АТС'!C753</f>
        <v>840.58</v>
      </c>
      <c r="J156" s="255">
        <f>'цена АТС'!C754</f>
        <v>833.06</v>
      </c>
      <c r="K156" s="255">
        <f>'цена АТС'!C755</f>
        <v>829.96</v>
      </c>
      <c r="L156" s="255">
        <f>'цена АТС'!C756</f>
        <v>828.16</v>
      </c>
      <c r="M156" s="255">
        <f>'цена АТС'!C757</f>
        <v>821.96</v>
      </c>
      <c r="N156" s="255">
        <f>'цена АТС'!C758</f>
        <v>828.52</v>
      </c>
      <c r="O156" s="255">
        <f>'цена АТС'!C759</f>
        <v>820.67</v>
      </c>
      <c r="P156" s="255">
        <f>'цена АТС'!C760</f>
        <v>846.92</v>
      </c>
      <c r="Q156" s="255">
        <f>'цена АТС'!C761</f>
        <v>931.32</v>
      </c>
      <c r="R156" s="255">
        <f>'цена АТС'!C762</f>
        <v>954.42</v>
      </c>
      <c r="S156" s="255">
        <f>'цена АТС'!C763</f>
        <v>975.22</v>
      </c>
      <c r="T156" s="255">
        <f>'цена АТС'!C764</f>
        <v>952.5</v>
      </c>
      <c r="U156" s="255">
        <f>'цена АТС'!C765</f>
        <v>941.09</v>
      </c>
      <c r="V156" s="255">
        <f>'цена АТС'!C766</f>
        <v>947.14</v>
      </c>
      <c r="W156" s="255">
        <f>'цена АТС'!C767</f>
        <v>951.07</v>
      </c>
      <c r="X156" s="255">
        <f>'цена АТС'!C768</f>
        <v>952.86</v>
      </c>
      <c r="Y156" s="255">
        <f>'цена АТС'!C769</f>
        <v>947.07</v>
      </c>
    </row>
    <row r="157" spans="1:25" s="62" customFormat="1" ht="18.75" hidden="1" customHeight="1" outlineLevel="1" x14ac:dyDescent="0.2">
      <c r="A157" s="57" t="s">
        <v>9</v>
      </c>
      <c r="B157" s="76">
        <v>271.02</v>
      </c>
      <c r="C157" s="74">
        <v>271.02</v>
      </c>
      <c r="D157" s="74">
        <v>271.02</v>
      </c>
      <c r="E157" s="74">
        <v>271.02</v>
      </c>
      <c r="F157" s="74">
        <v>271.02</v>
      </c>
      <c r="G157" s="74">
        <v>271.02</v>
      </c>
      <c r="H157" s="74">
        <v>271.02</v>
      </c>
      <c r="I157" s="74">
        <v>271.02</v>
      </c>
      <c r="J157" s="74">
        <v>271.02</v>
      </c>
      <c r="K157" s="74">
        <v>271.02</v>
      </c>
      <c r="L157" s="74">
        <v>271.02</v>
      </c>
      <c r="M157" s="74">
        <v>271.02</v>
      </c>
      <c r="N157" s="74">
        <v>271.02</v>
      </c>
      <c r="O157" s="74">
        <v>271.02</v>
      </c>
      <c r="P157" s="74">
        <v>271.02</v>
      </c>
      <c r="Q157" s="74">
        <v>271.02</v>
      </c>
      <c r="R157" s="74">
        <v>271.02</v>
      </c>
      <c r="S157" s="74">
        <v>271.02</v>
      </c>
      <c r="T157" s="74">
        <v>271.02</v>
      </c>
      <c r="U157" s="74">
        <v>271.02</v>
      </c>
      <c r="V157" s="74">
        <v>271.02</v>
      </c>
      <c r="W157" s="74">
        <v>271.02</v>
      </c>
      <c r="X157" s="74">
        <v>271.02</v>
      </c>
      <c r="Y157" s="81">
        <v>271.02</v>
      </c>
    </row>
    <row r="158" spans="1:25" s="62" customFormat="1" ht="18.75" hidden="1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hidden="1" customHeight="1" outlineLevel="1" thickBot="1" x14ac:dyDescent="0.25">
      <c r="A159" s="147" t="s">
        <v>11</v>
      </c>
      <c r="B159" s="77">
        <v>2.496</v>
      </c>
      <c r="C159" s="75">
        <v>2.496</v>
      </c>
      <c r="D159" s="75">
        <v>2.496</v>
      </c>
      <c r="E159" s="75">
        <v>2.496</v>
      </c>
      <c r="F159" s="75">
        <v>2.496</v>
      </c>
      <c r="G159" s="75">
        <v>2.496</v>
      </c>
      <c r="H159" s="75">
        <v>2.496</v>
      </c>
      <c r="I159" s="75">
        <v>2.496</v>
      </c>
      <c r="J159" s="75">
        <v>2.496</v>
      </c>
      <c r="K159" s="75">
        <v>2.496</v>
      </c>
      <c r="L159" s="75">
        <v>2.496</v>
      </c>
      <c r="M159" s="75">
        <v>2.496</v>
      </c>
      <c r="N159" s="75">
        <v>2.496</v>
      </c>
      <c r="O159" s="75">
        <v>2.496</v>
      </c>
      <c r="P159" s="75">
        <v>2.496</v>
      </c>
      <c r="Q159" s="75">
        <v>2.496</v>
      </c>
      <c r="R159" s="75">
        <v>2.496</v>
      </c>
      <c r="S159" s="75">
        <v>2.496</v>
      </c>
      <c r="T159" s="75">
        <v>2.496</v>
      </c>
      <c r="U159" s="75">
        <v>2.496</v>
      </c>
      <c r="V159" s="75">
        <v>2.496</v>
      </c>
      <c r="W159" s="75">
        <v>2.496</v>
      </c>
      <c r="X159" s="75">
        <v>2.496</v>
      </c>
      <c r="Y159" s="82">
        <v>2.496</v>
      </c>
    </row>
    <row r="160" spans="1:25" s="62" customFormat="1" ht="18.75" customHeight="1" collapsed="1" thickBot="1" x14ac:dyDescent="0.25">
      <c r="A160" s="112">
        <v>31</v>
      </c>
      <c r="B160" s="138">
        <f t="shared" ref="B160:Y160" si="30">SUM(B161:B164)</f>
        <v>1233.076</v>
      </c>
      <c r="C160" s="139">
        <f t="shared" si="30"/>
        <v>1218.0060000000001</v>
      </c>
      <c r="D160" s="139">
        <f t="shared" si="30"/>
        <v>1211.3960000000002</v>
      </c>
      <c r="E160" s="139">
        <f t="shared" si="30"/>
        <v>1129.4259999999999</v>
      </c>
      <c r="F160" s="139">
        <f t="shared" si="30"/>
        <v>1130.2060000000001</v>
      </c>
      <c r="G160" s="139">
        <f t="shared" si="30"/>
        <v>1130.9459999999999</v>
      </c>
      <c r="H160" s="139">
        <f t="shared" si="30"/>
        <v>1138.2560000000001</v>
      </c>
      <c r="I160" s="139">
        <f t="shared" si="30"/>
        <v>1126.6759999999999</v>
      </c>
      <c r="J160" s="139">
        <f t="shared" si="30"/>
        <v>1119.116</v>
      </c>
      <c r="K160" s="140">
        <f t="shared" si="30"/>
        <v>1118.9459999999999</v>
      </c>
      <c r="L160" s="139">
        <f t="shared" si="30"/>
        <v>1118.116</v>
      </c>
      <c r="M160" s="141">
        <f t="shared" si="30"/>
        <v>1117.6060000000002</v>
      </c>
      <c r="N160" s="140">
        <f t="shared" si="30"/>
        <v>1127.1860000000001</v>
      </c>
      <c r="O160" s="139">
        <f t="shared" si="30"/>
        <v>1118.306</v>
      </c>
      <c r="P160" s="141">
        <f t="shared" si="30"/>
        <v>1155.4960000000001</v>
      </c>
      <c r="Q160" s="142">
        <f t="shared" si="30"/>
        <v>1274.9160000000002</v>
      </c>
      <c r="R160" s="139">
        <f t="shared" si="30"/>
        <v>1280.7160000000001</v>
      </c>
      <c r="S160" s="142">
        <f t="shared" si="30"/>
        <v>1291.9760000000001</v>
      </c>
      <c r="T160" s="139">
        <f t="shared" si="30"/>
        <v>1247.316</v>
      </c>
      <c r="U160" s="139">
        <f t="shared" si="30"/>
        <v>1227.4360000000001</v>
      </c>
      <c r="V160" s="139">
        <f t="shared" si="30"/>
        <v>1231.4059999999999</v>
      </c>
      <c r="W160" s="139">
        <f t="shared" si="30"/>
        <v>1232.2260000000001</v>
      </c>
      <c r="X160" s="139">
        <f t="shared" si="30"/>
        <v>1238.6260000000002</v>
      </c>
      <c r="Y160" s="143">
        <f t="shared" si="30"/>
        <v>1232.2460000000001</v>
      </c>
    </row>
    <row r="161" spans="1:25" s="62" customFormat="1" ht="18.75" hidden="1" customHeight="1" outlineLevel="1" x14ac:dyDescent="0.2">
      <c r="A161" s="157" t="s">
        <v>8</v>
      </c>
      <c r="B161" s="255">
        <f>'цена АТС'!C770</f>
        <v>959.56</v>
      </c>
      <c r="C161" s="255">
        <f>'цена АТС'!C771</f>
        <v>944.49</v>
      </c>
      <c r="D161" s="255">
        <f>'цена АТС'!C772</f>
        <v>937.88</v>
      </c>
      <c r="E161" s="255">
        <f>'цена АТС'!C773</f>
        <v>855.91</v>
      </c>
      <c r="F161" s="255">
        <f>'цена АТС'!C774</f>
        <v>856.69</v>
      </c>
      <c r="G161" s="255">
        <f>'цена АТС'!C775</f>
        <v>857.43</v>
      </c>
      <c r="H161" s="255">
        <f>'цена АТС'!C776</f>
        <v>864.74</v>
      </c>
      <c r="I161" s="255">
        <f>'цена АТС'!C777</f>
        <v>853.16</v>
      </c>
      <c r="J161" s="255">
        <f>'цена АТС'!C778</f>
        <v>845.6</v>
      </c>
      <c r="K161" s="255">
        <f>'цена АТС'!C779</f>
        <v>845.43</v>
      </c>
      <c r="L161" s="255">
        <f>'цена АТС'!C780</f>
        <v>844.6</v>
      </c>
      <c r="M161" s="255">
        <f>'цена АТС'!C781</f>
        <v>844.09</v>
      </c>
      <c r="N161" s="255">
        <f>'цена АТС'!C782</f>
        <v>853.67</v>
      </c>
      <c r="O161" s="255">
        <f>'цена АТС'!C783</f>
        <v>844.79</v>
      </c>
      <c r="P161" s="255">
        <f>'цена АТС'!C784</f>
        <v>881.98</v>
      </c>
      <c r="Q161" s="255">
        <f>'цена АТС'!C785</f>
        <v>1001.4</v>
      </c>
      <c r="R161" s="255">
        <f>'цена АТС'!C786</f>
        <v>1007.2</v>
      </c>
      <c r="S161" s="255">
        <f>'цена АТС'!C787</f>
        <v>1018.46</v>
      </c>
      <c r="T161" s="255">
        <f>'цена АТС'!C788</f>
        <v>973.8</v>
      </c>
      <c r="U161" s="255">
        <f>'цена АТС'!C789</f>
        <v>953.92</v>
      </c>
      <c r="V161" s="255">
        <f>'цена АТС'!C790</f>
        <v>957.89</v>
      </c>
      <c r="W161" s="255">
        <f>'цена АТС'!C791</f>
        <v>958.71</v>
      </c>
      <c r="X161" s="255">
        <f>'цена АТС'!C792</f>
        <v>965.11</v>
      </c>
      <c r="Y161" s="255">
        <f>'цена АТС'!C793</f>
        <v>958.73</v>
      </c>
    </row>
    <row r="162" spans="1:25" s="62" customFormat="1" ht="18.75" hidden="1" customHeight="1" outlineLevel="1" x14ac:dyDescent="0.2">
      <c r="A162" s="53" t="s">
        <v>9</v>
      </c>
      <c r="B162" s="76">
        <v>271.02</v>
      </c>
      <c r="C162" s="74">
        <v>271.02</v>
      </c>
      <c r="D162" s="74">
        <v>271.02</v>
      </c>
      <c r="E162" s="74">
        <v>271.02</v>
      </c>
      <c r="F162" s="74">
        <v>271.02</v>
      </c>
      <c r="G162" s="74">
        <v>271.02</v>
      </c>
      <c r="H162" s="74">
        <v>271.02</v>
      </c>
      <c r="I162" s="74">
        <v>271.02</v>
      </c>
      <c r="J162" s="74">
        <v>271.02</v>
      </c>
      <c r="K162" s="74">
        <v>271.02</v>
      </c>
      <c r="L162" s="74">
        <v>271.02</v>
      </c>
      <c r="M162" s="74">
        <v>271.02</v>
      </c>
      <c r="N162" s="74">
        <v>271.02</v>
      </c>
      <c r="O162" s="74">
        <v>271.02</v>
      </c>
      <c r="P162" s="74">
        <v>271.02</v>
      </c>
      <c r="Q162" s="74">
        <v>271.02</v>
      </c>
      <c r="R162" s="74">
        <v>271.02</v>
      </c>
      <c r="S162" s="74">
        <v>271.02</v>
      </c>
      <c r="T162" s="74">
        <v>271.02</v>
      </c>
      <c r="U162" s="74">
        <v>271.02</v>
      </c>
      <c r="V162" s="74">
        <v>271.02</v>
      </c>
      <c r="W162" s="74">
        <v>271.02</v>
      </c>
      <c r="X162" s="74">
        <v>271.02</v>
      </c>
      <c r="Y162" s="81">
        <v>271.02</v>
      </c>
    </row>
    <row r="163" spans="1:25" s="62" customFormat="1" ht="18.75" hidden="1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hidden="1" customHeight="1" outlineLevel="1" thickBot="1" x14ac:dyDescent="0.25">
      <c r="A164" s="158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ht="15" collapsed="1" thickBot="1" x14ac:dyDescent="0.25">
      <c r="A165" s="68"/>
    </row>
    <row r="166" spans="1:25" s="62" customFormat="1" ht="30.75" customHeight="1" thickBot="1" x14ac:dyDescent="0.25">
      <c r="A166" s="389" t="s">
        <v>47</v>
      </c>
      <c r="B166" s="391" t="s">
        <v>79</v>
      </c>
      <c r="C166" s="392"/>
      <c r="D166" s="392"/>
      <c r="E166" s="392"/>
      <c r="F166" s="392"/>
      <c r="G166" s="392"/>
      <c r="H166" s="392"/>
      <c r="I166" s="392"/>
      <c r="J166" s="392"/>
      <c r="K166" s="392"/>
      <c r="L166" s="392"/>
      <c r="M166" s="392"/>
      <c r="N166" s="392"/>
      <c r="O166" s="392"/>
      <c r="P166" s="392"/>
      <c r="Q166" s="392"/>
      <c r="R166" s="392"/>
      <c r="S166" s="392"/>
      <c r="T166" s="392"/>
      <c r="U166" s="392"/>
      <c r="V166" s="392"/>
      <c r="W166" s="392"/>
      <c r="X166" s="392"/>
      <c r="Y166" s="393"/>
    </row>
    <row r="167" spans="1:25" s="62" customFormat="1" ht="35.25" customHeight="1" thickBot="1" x14ac:dyDescent="0.25">
      <c r="A167" s="390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62" customFormat="1" ht="18.75" customHeight="1" thickBot="1" x14ac:dyDescent="0.25">
      <c r="A168" s="113">
        <v>1</v>
      </c>
      <c r="B168" s="101">
        <f>SUM(B169:B172)</f>
        <v>1414.2160000000001</v>
      </c>
      <c r="C168" s="102">
        <f t="shared" ref="C168:Y168" si="31">SUM(C169:C172)</f>
        <v>1418.366</v>
      </c>
      <c r="D168" s="102">
        <f t="shared" si="31"/>
        <v>1456.6860000000001</v>
      </c>
      <c r="E168" s="103">
        <f t="shared" si="31"/>
        <v>1462.6559999999999</v>
      </c>
      <c r="F168" s="103">
        <f t="shared" si="31"/>
        <v>1462.1660000000002</v>
      </c>
      <c r="G168" s="103">
        <f t="shared" si="31"/>
        <v>1465.556</v>
      </c>
      <c r="H168" s="103">
        <f t="shared" si="31"/>
        <v>1457.796</v>
      </c>
      <c r="I168" s="103">
        <f t="shared" si="31"/>
        <v>1459.346</v>
      </c>
      <c r="J168" s="103">
        <f t="shared" si="31"/>
        <v>1446.9660000000001</v>
      </c>
      <c r="K168" s="104">
        <f t="shared" si="31"/>
        <v>1449.9360000000001</v>
      </c>
      <c r="L168" s="103">
        <f t="shared" si="31"/>
        <v>1422.3560000000002</v>
      </c>
      <c r="M168" s="105">
        <f t="shared" si="31"/>
        <v>1423.7660000000001</v>
      </c>
      <c r="N168" s="104">
        <f t="shared" si="31"/>
        <v>1433.816</v>
      </c>
      <c r="O168" s="103">
        <f t="shared" si="31"/>
        <v>1426.826</v>
      </c>
      <c r="P168" s="105">
        <f t="shared" si="31"/>
        <v>1463.7060000000001</v>
      </c>
      <c r="Q168" s="106">
        <f t="shared" si="31"/>
        <v>1479.2860000000001</v>
      </c>
      <c r="R168" s="103">
        <f t="shared" si="31"/>
        <v>1477.6759999999999</v>
      </c>
      <c r="S168" s="106">
        <f t="shared" si="31"/>
        <v>1477.546</v>
      </c>
      <c r="T168" s="103">
        <f t="shared" si="31"/>
        <v>1424.836</v>
      </c>
      <c r="U168" s="102">
        <f t="shared" si="31"/>
        <v>1419.346</v>
      </c>
      <c r="V168" s="102">
        <f t="shared" si="31"/>
        <v>1410.0360000000001</v>
      </c>
      <c r="W168" s="102">
        <f t="shared" si="31"/>
        <v>1405.816</v>
      </c>
      <c r="X168" s="102">
        <f t="shared" si="31"/>
        <v>1395.3760000000002</v>
      </c>
      <c r="Y168" s="107">
        <f t="shared" si="31"/>
        <v>1406.7060000000001</v>
      </c>
    </row>
    <row r="169" spans="1:25" s="67" customFormat="1" ht="18.75" customHeight="1" outlineLevel="1" x14ac:dyDescent="0.2">
      <c r="A169" s="56" t="s">
        <v>8</v>
      </c>
      <c r="B169" s="70">
        <f>B11</f>
        <v>891.19</v>
      </c>
      <c r="C169" s="71">
        <f t="shared" ref="C169:Y169" si="32">C11</f>
        <v>895.34</v>
      </c>
      <c r="D169" s="71">
        <f t="shared" si="32"/>
        <v>933.66</v>
      </c>
      <c r="E169" s="72">
        <f t="shared" si="32"/>
        <v>939.63</v>
      </c>
      <c r="F169" s="71">
        <f t="shared" si="32"/>
        <v>939.14</v>
      </c>
      <c r="G169" s="71">
        <f t="shared" si="32"/>
        <v>942.53</v>
      </c>
      <c r="H169" s="71">
        <f t="shared" si="32"/>
        <v>934.77</v>
      </c>
      <c r="I169" s="71">
        <f t="shared" si="32"/>
        <v>936.32</v>
      </c>
      <c r="J169" s="73">
        <f t="shared" si="32"/>
        <v>923.94</v>
      </c>
      <c r="K169" s="71">
        <f t="shared" si="32"/>
        <v>926.91</v>
      </c>
      <c r="L169" s="71">
        <f t="shared" si="32"/>
        <v>899.33</v>
      </c>
      <c r="M169" s="71">
        <f t="shared" si="32"/>
        <v>900.74</v>
      </c>
      <c r="N169" s="71">
        <f t="shared" si="32"/>
        <v>910.79</v>
      </c>
      <c r="O169" s="71">
        <f t="shared" si="32"/>
        <v>903.8</v>
      </c>
      <c r="P169" s="71">
        <f t="shared" si="32"/>
        <v>940.68</v>
      </c>
      <c r="Q169" s="71">
        <f t="shared" si="32"/>
        <v>956.26</v>
      </c>
      <c r="R169" s="71">
        <f t="shared" si="32"/>
        <v>954.65</v>
      </c>
      <c r="S169" s="71">
        <f t="shared" si="32"/>
        <v>954.52</v>
      </c>
      <c r="T169" s="71">
        <f t="shared" si="32"/>
        <v>901.81</v>
      </c>
      <c r="U169" s="71">
        <f t="shared" si="32"/>
        <v>896.32</v>
      </c>
      <c r="V169" s="71">
        <f t="shared" si="32"/>
        <v>887.01</v>
      </c>
      <c r="W169" s="71">
        <f t="shared" si="32"/>
        <v>882.79</v>
      </c>
      <c r="X169" s="71">
        <f t="shared" si="32"/>
        <v>872.35</v>
      </c>
      <c r="Y169" s="79">
        <f t="shared" si="32"/>
        <v>883.68</v>
      </c>
    </row>
    <row r="170" spans="1:25" s="67" customFormat="1" ht="18.75" customHeight="1" outlineLevel="1" x14ac:dyDescent="0.2">
      <c r="A170" s="57" t="s">
        <v>9</v>
      </c>
      <c r="B170" s="76">
        <v>520.53</v>
      </c>
      <c r="C170" s="74">
        <v>520.53</v>
      </c>
      <c r="D170" s="74">
        <v>520.53</v>
      </c>
      <c r="E170" s="74">
        <v>520.53</v>
      </c>
      <c r="F170" s="74">
        <v>520.53</v>
      </c>
      <c r="G170" s="74">
        <v>520.53</v>
      </c>
      <c r="H170" s="74">
        <v>520.53</v>
      </c>
      <c r="I170" s="74">
        <v>520.53</v>
      </c>
      <c r="J170" s="74">
        <v>520.53</v>
      </c>
      <c r="K170" s="74">
        <v>520.53</v>
      </c>
      <c r="L170" s="74">
        <v>520.53</v>
      </c>
      <c r="M170" s="74">
        <v>520.53</v>
      </c>
      <c r="N170" s="74">
        <v>520.53</v>
      </c>
      <c r="O170" s="74">
        <v>520.53</v>
      </c>
      <c r="P170" s="74">
        <v>520.53</v>
      </c>
      <c r="Q170" s="74">
        <v>520.53</v>
      </c>
      <c r="R170" s="74">
        <v>520.53</v>
      </c>
      <c r="S170" s="74">
        <v>520.53</v>
      </c>
      <c r="T170" s="74">
        <v>520.53</v>
      </c>
      <c r="U170" s="74">
        <v>520.53</v>
      </c>
      <c r="V170" s="74">
        <v>520.53</v>
      </c>
      <c r="W170" s="74">
        <v>520.53</v>
      </c>
      <c r="X170" s="74">
        <v>520.53</v>
      </c>
      <c r="Y170" s="81">
        <v>520.53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147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2</v>
      </c>
      <c r="B173" s="101">
        <f>SUM(B174:B177)</f>
        <v>1500.1860000000001</v>
      </c>
      <c r="C173" s="102">
        <v>2229.2379999999998</v>
      </c>
      <c r="D173" s="102">
        <v>2191.2379999999998</v>
      </c>
      <c r="E173" s="103">
        <v>2196.4179999999997</v>
      </c>
      <c r="F173" s="103">
        <v>2196.6179999999999</v>
      </c>
      <c r="G173" s="103">
        <v>2201.2579999999998</v>
      </c>
      <c r="H173" s="103">
        <v>2355.6279999999997</v>
      </c>
      <c r="I173" s="103">
        <v>2491.9479999999999</v>
      </c>
      <c r="J173" s="103">
        <v>2561.0579999999995</v>
      </c>
      <c r="K173" s="104">
        <v>2585.2779999999998</v>
      </c>
      <c r="L173" s="103">
        <v>2596.6979999999999</v>
      </c>
      <c r="M173" s="105">
        <v>2596.2679999999996</v>
      </c>
      <c r="N173" s="104">
        <v>2593.5279999999998</v>
      </c>
      <c r="O173" s="103">
        <v>2592.4179999999997</v>
      </c>
      <c r="P173" s="105">
        <v>2585.3979999999997</v>
      </c>
      <c r="Q173" s="106">
        <v>2580.9079999999999</v>
      </c>
      <c r="R173" s="103">
        <v>2582.1279999999997</v>
      </c>
      <c r="S173" s="106">
        <v>2584.1479999999997</v>
      </c>
      <c r="T173" s="103">
        <v>2589.1679999999997</v>
      </c>
      <c r="U173" s="102">
        <v>2585.1979999999999</v>
      </c>
      <c r="V173" s="102">
        <v>2567.6079999999997</v>
      </c>
      <c r="W173" s="102">
        <v>2508.248</v>
      </c>
      <c r="X173" s="102">
        <v>2452.6879999999996</v>
      </c>
      <c r="Y173" s="107">
        <v>2339.788</v>
      </c>
    </row>
    <row r="174" spans="1:25" s="62" customFormat="1" ht="18.75" hidden="1" customHeight="1" outlineLevel="1" x14ac:dyDescent="0.2">
      <c r="A174" s="56" t="s">
        <v>8</v>
      </c>
      <c r="B174" s="70">
        <f>B16</f>
        <v>977.16</v>
      </c>
      <c r="C174" s="71">
        <f t="shared" ref="C174:Y174" si="33">C16</f>
        <v>985.2</v>
      </c>
      <c r="D174" s="71">
        <f t="shared" si="33"/>
        <v>989.57</v>
      </c>
      <c r="E174" s="72">
        <f t="shared" si="33"/>
        <v>1014.41</v>
      </c>
      <c r="F174" s="71">
        <f t="shared" si="33"/>
        <v>995.13</v>
      </c>
      <c r="G174" s="71">
        <f t="shared" si="33"/>
        <v>1042.46</v>
      </c>
      <c r="H174" s="71">
        <f t="shared" si="33"/>
        <v>1058.6300000000001</v>
      </c>
      <c r="I174" s="71">
        <f t="shared" si="33"/>
        <v>1030.45</v>
      </c>
      <c r="J174" s="73">
        <f t="shared" si="33"/>
        <v>1035.93</v>
      </c>
      <c r="K174" s="71">
        <f t="shared" si="33"/>
        <v>988.68</v>
      </c>
      <c r="L174" s="71">
        <f t="shared" si="33"/>
        <v>996.59</v>
      </c>
      <c r="M174" s="71">
        <f t="shared" si="33"/>
        <v>1001.56</v>
      </c>
      <c r="N174" s="71">
        <f t="shared" si="33"/>
        <v>995.66</v>
      </c>
      <c r="O174" s="71">
        <f t="shared" si="33"/>
        <v>1018.18</v>
      </c>
      <c r="P174" s="71">
        <f t="shared" si="33"/>
        <v>1035.3699999999999</v>
      </c>
      <c r="Q174" s="71">
        <f t="shared" si="33"/>
        <v>1056.94</v>
      </c>
      <c r="R174" s="71">
        <f t="shared" si="33"/>
        <v>1048.93</v>
      </c>
      <c r="S174" s="71">
        <f t="shared" si="33"/>
        <v>1060.9000000000001</v>
      </c>
      <c r="T174" s="71">
        <f t="shared" si="33"/>
        <v>1020.93</v>
      </c>
      <c r="U174" s="71">
        <f t="shared" si="33"/>
        <v>1021.41</v>
      </c>
      <c r="V174" s="71">
        <f t="shared" si="33"/>
        <v>1014.19</v>
      </c>
      <c r="W174" s="71">
        <f t="shared" si="33"/>
        <v>968</v>
      </c>
      <c r="X174" s="71">
        <f t="shared" si="33"/>
        <v>1029.52</v>
      </c>
      <c r="Y174" s="79">
        <f t="shared" si="33"/>
        <v>1027.68</v>
      </c>
    </row>
    <row r="175" spans="1:25" s="62" customFormat="1" ht="18.75" hidden="1" customHeight="1" outlineLevel="1" x14ac:dyDescent="0.2">
      <c r="A175" s="57" t="s">
        <v>9</v>
      </c>
      <c r="B175" s="76">
        <v>520.53</v>
      </c>
      <c r="C175" s="74">
        <v>520.53</v>
      </c>
      <c r="D175" s="74">
        <v>520.53</v>
      </c>
      <c r="E175" s="74">
        <v>520.53</v>
      </c>
      <c r="F175" s="74">
        <v>520.53</v>
      </c>
      <c r="G175" s="74">
        <v>520.53</v>
      </c>
      <c r="H175" s="74">
        <v>520.53</v>
      </c>
      <c r="I175" s="74">
        <v>520.53</v>
      </c>
      <c r="J175" s="74">
        <v>520.53</v>
      </c>
      <c r="K175" s="74">
        <v>520.53</v>
      </c>
      <c r="L175" s="74">
        <v>520.53</v>
      </c>
      <c r="M175" s="74">
        <v>520.53</v>
      </c>
      <c r="N175" s="74">
        <v>520.53</v>
      </c>
      <c r="O175" s="74">
        <v>520.53</v>
      </c>
      <c r="P175" s="74">
        <v>520.53</v>
      </c>
      <c r="Q175" s="74">
        <v>520.53</v>
      </c>
      <c r="R175" s="74">
        <v>520.53</v>
      </c>
      <c r="S175" s="74">
        <v>520.53</v>
      </c>
      <c r="T175" s="74">
        <v>520.53</v>
      </c>
      <c r="U175" s="74">
        <v>520.53</v>
      </c>
      <c r="V175" s="74">
        <v>520.53</v>
      </c>
      <c r="W175" s="74">
        <v>520.53</v>
      </c>
      <c r="X175" s="74">
        <v>520.53</v>
      </c>
      <c r="Y175" s="81">
        <v>520.53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47" t="s">
        <v>11</v>
      </c>
      <c r="B177" s="77">
        <v>2.496</v>
      </c>
      <c r="C177" s="75">
        <v>2.496</v>
      </c>
      <c r="D177" s="75">
        <v>2.496</v>
      </c>
      <c r="E177" s="75">
        <v>2.496</v>
      </c>
      <c r="F177" s="75">
        <v>2.496</v>
      </c>
      <c r="G177" s="75">
        <v>2.496</v>
      </c>
      <c r="H177" s="75">
        <v>2.496</v>
      </c>
      <c r="I177" s="75">
        <v>2.496</v>
      </c>
      <c r="J177" s="75">
        <v>2.496</v>
      </c>
      <c r="K177" s="75">
        <v>2.496</v>
      </c>
      <c r="L177" s="75">
        <v>2.496</v>
      </c>
      <c r="M177" s="75">
        <v>2.496</v>
      </c>
      <c r="N177" s="75">
        <v>2.496</v>
      </c>
      <c r="O177" s="75">
        <v>2.496</v>
      </c>
      <c r="P177" s="75">
        <v>2.496</v>
      </c>
      <c r="Q177" s="75">
        <v>2.496</v>
      </c>
      <c r="R177" s="75">
        <v>2.496</v>
      </c>
      <c r="S177" s="75">
        <v>2.496</v>
      </c>
      <c r="T177" s="75">
        <v>2.496</v>
      </c>
      <c r="U177" s="75">
        <v>2.496</v>
      </c>
      <c r="V177" s="75">
        <v>2.496</v>
      </c>
      <c r="W177" s="75">
        <v>2.496</v>
      </c>
      <c r="X177" s="75">
        <v>2.496</v>
      </c>
      <c r="Y177" s="82">
        <v>2.496</v>
      </c>
    </row>
    <row r="178" spans="1:25" s="62" customFormat="1" ht="18.75" customHeight="1" collapsed="1" thickBot="1" x14ac:dyDescent="0.25">
      <c r="A178" s="109">
        <v>3</v>
      </c>
      <c r="B178" s="101">
        <f>SUM(B179:B182)</f>
        <v>1414.2460000000001</v>
      </c>
      <c r="C178" s="102">
        <v>2240.6579999999999</v>
      </c>
      <c r="D178" s="102">
        <v>2209.4279999999999</v>
      </c>
      <c r="E178" s="103">
        <v>2209.1579999999999</v>
      </c>
      <c r="F178" s="103">
        <v>2216.8379999999997</v>
      </c>
      <c r="G178" s="103">
        <v>2196.8679999999999</v>
      </c>
      <c r="H178" s="103">
        <v>2273.1979999999999</v>
      </c>
      <c r="I178" s="103">
        <v>2390.7379999999998</v>
      </c>
      <c r="J178" s="103">
        <v>2468.8079999999995</v>
      </c>
      <c r="K178" s="104">
        <v>2510.7979999999998</v>
      </c>
      <c r="L178" s="103">
        <v>2531.098</v>
      </c>
      <c r="M178" s="105">
        <v>2532.3679999999999</v>
      </c>
      <c r="N178" s="104">
        <v>2530.078</v>
      </c>
      <c r="O178" s="103">
        <v>2528.8079999999995</v>
      </c>
      <c r="P178" s="105">
        <v>2530.348</v>
      </c>
      <c r="Q178" s="106">
        <v>2534.6579999999999</v>
      </c>
      <c r="R178" s="103">
        <v>2532.1479999999997</v>
      </c>
      <c r="S178" s="106">
        <v>2554.0179999999996</v>
      </c>
      <c r="T178" s="103">
        <v>2562.7679999999996</v>
      </c>
      <c r="U178" s="102">
        <v>2549.4079999999999</v>
      </c>
      <c r="V178" s="102">
        <v>2548.8579999999997</v>
      </c>
      <c r="W178" s="102">
        <v>2528.9779999999996</v>
      </c>
      <c r="X178" s="102">
        <v>2468.328</v>
      </c>
      <c r="Y178" s="107">
        <v>2351.748</v>
      </c>
    </row>
    <row r="179" spans="1:25" s="62" customFormat="1" ht="18.75" hidden="1" customHeight="1" outlineLevel="1" x14ac:dyDescent="0.2">
      <c r="A179" s="56" t="s">
        <v>8</v>
      </c>
      <c r="B179" s="70">
        <f>B21</f>
        <v>891.22</v>
      </c>
      <c r="C179" s="71">
        <f t="shared" ref="C179:Y179" si="34">C21</f>
        <v>888.1</v>
      </c>
      <c r="D179" s="71">
        <f t="shared" si="34"/>
        <v>883.17</v>
      </c>
      <c r="E179" s="72">
        <f t="shared" si="34"/>
        <v>888.71</v>
      </c>
      <c r="F179" s="71">
        <f t="shared" si="34"/>
        <v>885.52</v>
      </c>
      <c r="G179" s="71">
        <f t="shared" si="34"/>
        <v>896.9</v>
      </c>
      <c r="H179" s="71">
        <f t="shared" si="34"/>
        <v>901.92</v>
      </c>
      <c r="I179" s="71">
        <f t="shared" si="34"/>
        <v>893.87</v>
      </c>
      <c r="J179" s="73">
        <f t="shared" si="34"/>
        <v>885.86</v>
      </c>
      <c r="K179" s="71">
        <f t="shared" si="34"/>
        <v>884.86</v>
      </c>
      <c r="L179" s="71">
        <f t="shared" si="34"/>
        <v>879.24</v>
      </c>
      <c r="M179" s="71">
        <f t="shared" si="34"/>
        <v>882.81</v>
      </c>
      <c r="N179" s="71">
        <f t="shared" si="34"/>
        <v>876.92</v>
      </c>
      <c r="O179" s="71">
        <f t="shared" si="34"/>
        <v>881.75</v>
      </c>
      <c r="P179" s="71">
        <f t="shared" si="34"/>
        <v>893.05</v>
      </c>
      <c r="Q179" s="71">
        <f t="shared" si="34"/>
        <v>894.06</v>
      </c>
      <c r="R179" s="71">
        <f t="shared" si="34"/>
        <v>898.97</v>
      </c>
      <c r="S179" s="71">
        <f t="shared" si="34"/>
        <v>903.98</v>
      </c>
      <c r="T179" s="71">
        <f t="shared" si="34"/>
        <v>885.92</v>
      </c>
      <c r="U179" s="71">
        <f t="shared" si="34"/>
        <v>886.09</v>
      </c>
      <c r="V179" s="71">
        <f t="shared" si="34"/>
        <v>879.8</v>
      </c>
      <c r="W179" s="71">
        <f t="shared" si="34"/>
        <v>879.45</v>
      </c>
      <c r="X179" s="71">
        <f t="shared" si="34"/>
        <v>870.2</v>
      </c>
      <c r="Y179" s="79">
        <f t="shared" si="34"/>
        <v>870.44</v>
      </c>
    </row>
    <row r="180" spans="1:25" s="62" customFormat="1" ht="18.75" hidden="1" customHeight="1" outlineLevel="1" x14ac:dyDescent="0.2">
      <c r="A180" s="57" t="s">
        <v>9</v>
      </c>
      <c r="B180" s="76">
        <v>520.53</v>
      </c>
      <c r="C180" s="74">
        <v>520.53</v>
      </c>
      <c r="D180" s="74">
        <v>520.53</v>
      </c>
      <c r="E180" s="74">
        <v>520.53</v>
      </c>
      <c r="F180" s="74">
        <v>520.53</v>
      </c>
      <c r="G180" s="74">
        <v>520.53</v>
      </c>
      <c r="H180" s="74">
        <v>520.53</v>
      </c>
      <c r="I180" s="74">
        <v>520.53</v>
      </c>
      <c r="J180" s="74">
        <v>520.53</v>
      </c>
      <c r="K180" s="74">
        <v>520.53</v>
      </c>
      <c r="L180" s="74">
        <v>520.53</v>
      </c>
      <c r="M180" s="74">
        <v>520.53</v>
      </c>
      <c r="N180" s="74">
        <v>520.53</v>
      </c>
      <c r="O180" s="74">
        <v>520.53</v>
      </c>
      <c r="P180" s="74">
        <v>520.53</v>
      </c>
      <c r="Q180" s="74">
        <v>520.53</v>
      </c>
      <c r="R180" s="74">
        <v>520.53</v>
      </c>
      <c r="S180" s="74">
        <v>520.53</v>
      </c>
      <c r="T180" s="74">
        <v>520.53</v>
      </c>
      <c r="U180" s="74">
        <v>520.53</v>
      </c>
      <c r="V180" s="74">
        <v>520.53</v>
      </c>
      <c r="W180" s="74">
        <v>520.53</v>
      </c>
      <c r="X180" s="74">
        <v>520.53</v>
      </c>
      <c r="Y180" s="81">
        <v>520.53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47" t="s">
        <v>11</v>
      </c>
      <c r="B182" s="77">
        <v>2.496</v>
      </c>
      <c r="C182" s="75">
        <v>2.496</v>
      </c>
      <c r="D182" s="75">
        <v>2.496</v>
      </c>
      <c r="E182" s="75">
        <v>2.496</v>
      </c>
      <c r="F182" s="75">
        <v>2.496</v>
      </c>
      <c r="G182" s="75">
        <v>2.496</v>
      </c>
      <c r="H182" s="75">
        <v>2.496</v>
      </c>
      <c r="I182" s="75">
        <v>2.496</v>
      </c>
      <c r="J182" s="75">
        <v>2.496</v>
      </c>
      <c r="K182" s="75">
        <v>2.496</v>
      </c>
      <c r="L182" s="75">
        <v>2.496</v>
      </c>
      <c r="M182" s="75">
        <v>2.496</v>
      </c>
      <c r="N182" s="75">
        <v>2.496</v>
      </c>
      <c r="O182" s="75">
        <v>2.496</v>
      </c>
      <c r="P182" s="75">
        <v>2.496</v>
      </c>
      <c r="Q182" s="75">
        <v>2.496</v>
      </c>
      <c r="R182" s="75">
        <v>2.496</v>
      </c>
      <c r="S182" s="75">
        <v>2.496</v>
      </c>
      <c r="T182" s="75">
        <v>2.496</v>
      </c>
      <c r="U182" s="75">
        <v>2.496</v>
      </c>
      <c r="V182" s="75">
        <v>2.496</v>
      </c>
      <c r="W182" s="75">
        <v>2.496</v>
      </c>
      <c r="X182" s="75">
        <v>2.496</v>
      </c>
      <c r="Y182" s="82">
        <v>2.496</v>
      </c>
    </row>
    <row r="183" spans="1:25" s="62" customFormat="1" ht="18.75" customHeight="1" collapsed="1" thickBot="1" x14ac:dyDescent="0.25">
      <c r="A183" s="130">
        <v>4</v>
      </c>
      <c r="B183" s="131">
        <f>SUM(B184:B187)</f>
        <v>1210.046</v>
      </c>
      <c r="C183" s="132">
        <v>2206.3179999999998</v>
      </c>
      <c r="D183" s="132">
        <v>2133.5679999999998</v>
      </c>
      <c r="E183" s="132">
        <v>2106.098</v>
      </c>
      <c r="F183" s="132">
        <v>2124.4879999999998</v>
      </c>
      <c r="G183" s="132">
        <v>1617.0879999999997</v>
      </c>
      <c r="H183" s="132">
        <v>2092.5279999999998</v>
      </c>
      <c r="I183" s="132">
        <v>2197.9679999999998</v>
      </c>
      <c r="J183" s="132">
        <v>2326.8179999999998</v>
      </c>
      <c r="K183" s="133">
        <v>2375.0179999999996</v>
      </c>
      <c r="L183" s="132">
        <v>2392.848</v>
      </c>
      <c r="M183" s="134">
        <v>2396.3179999999998</v>
      </c>
      <c r="N183" s="133">
        <v>2396.2779999999998</v>
      </c>
      <c r="O183" s="132">
        <v>2396.9879999999998</v>
      </c>
      <c r="P183" s="134">
        <v>2400.6879999999996</v>
      </c>
      <c r="Q183" s="135">
        <v>2411.2379999999998</v>
      </c>
      <c r="R183" s="132">
        <v>2464.2079999999996</v>
      </c>
      <c r="S183" s="135">
        <v>2487.0679999999998</v>
      </c>
      <c r="T183" s="132">
        <v>2529.8679999999999</v>
      </c>
      <c r="U183" s="132">
        <v>2494.5879999999997</v>
      </c>
      <c r="V183" s="132">
        <v>2465.598</v>
      </c>
      <c r="W183" s="132">
        <v>2459.1179999999999</v>
      </c>
      <c r="X183" s="132">
        <v>2407.748</v>
      </c>
      <c r="Y183" s="136">
        <v>2306.538</v>
      </c>
    </row>
    <row r="184" spans="1:25" s="62" customFormat="1" ht="18.75" hidden="1" customHeight="1" outlineLevel="1" x14ac:dyDescent="0.2">
      <c r="A184" s="58" t="s">
        <v>8</v>
      </c>
      <c r="B184" s="120">
        <v>687.02</v>
      </c>
      <c r="C184" s="121">
        <v>590.79</v>
      </c>
      <c r="D184" s="121">
        <v>518.04</v>
      </c>
      <c r="E184" s="122">
        <v>490.57</v>
      </c>
      <c r="F184" s="121">
        <v>508.96</v>
      </c>
      <c r="G184" s="121">
        <v>1.56</v>
      </c>
      <c r="H184" s="121">
        <v>477</v>
      </c>
      <c r="I184" s="121">
        <v>582.44000000000005</v>
      </c>
      <c r="J184" s="123">
        <v>711.29</v>
      </c>
      <c r="K184" s="121">
        <v>759.49</v>
      </c>
      <c r="L184" s="121">
        <v>777.32</v>
      </c>
      <c r="M184" s="121">
        <v>780.79</v>
      </c>
      <c r="N184" s="121">
        <v>780.75</v>
      </c>
      <c r="O184" s="121">
        <v>781.46</v>
      </c>
      <c r="P184" s="121">
        <v>785.16</v>
      </c>
      <c r="Q184" s="121">
        <v>795.71</v>
      </c>
      <c r="R184" s="121">
        <v>848.68</v>
      </c>
      <c r="S184" s="121">
        <v>871.54</v>
      </c>
      <c r="T184" s="121">
        <v>914.34</v>
      </c>
      <c r="U184" s="121">
        <v>879.06</v>
      </c>
      <c r="V184" s="121">
        <v>850.07</v>
      </c>
      <c r="W184" s="121">
        <v>843.59</v>
      </c>
      <c r="X184" s="121">
        <v>792.22</v>
      </c>
      <c r="Y184" s="124">
        <v>691.01</v>
      </c>
    </row>
    <row r="185" spans="1:25" s="62" customFormat="1" ht="18.75" hidden="1" customHeight="1" outlineLevel="1" x14ac:dyDescent="0.2">
      <c r="A185" s="57" t="s">
        <v>9</v>
      </c>
      <c r="B185" s="76">
        <v>520.53</v>
      </c>
      <c r="C185" s="74">
        <v>520.53</v>
      </c>
      <c r="D185" s="74">
        <v>520.53</v>
      </c>
      <c r="E185" s="74">
        <v>520.53</v>
      </c>
      <c r="F185" s="74">
        <v>520.53</v>
      </c>
      <c r="G185" s="74">
        <v>520.53</v>
      </c>
      <c r="H185" s="74">
        <v>520.53</v>
      </c>
      <c r="I185" s="74">
        <v>520.53</v>
      </c>
      <c r="J185" s="74">
        <v>520.53</v>
      </c>
      <c r="K185" s="74">
        <v>520.53</v>
      </c>
      <c r="L185" s="74">
        <v>520.53</v>
      </c>
      <c r="M185" s="74">
        <v>520.53</v>
      </c>
      <c r="N185" s="74">
        <v>520.53</v>
      </c>
      <c r="O185" s="74">
        <v>520.53</v>
      </c>
      <c r="P185" s="74">
        <v>520.53</v>
      </c>
      <c r="Q185" s="74">
        <v>520.53</v>
      </c>
      <c r="R185" s="74">
        <v>520.53</v>
      </c>
      <c r="S185" s="74">
        <v>520.53</v>
      </c>
      <c r="T185" s="74">
        <v>520.53</v>
      </c>
      <c r="U185" s="74">
        <v>520.53</v>
      </c>
      <c r="V185" s="74">
        <v>520.53</v>
      </c>
      <c r="W185" s="74">
        <v>520.53</v>
      </c>
      <c r="X185" s="74">
        <v>520.53</v>
      </c>
      <c r="Y185" s="81">
        <v>520.53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47" t="s">
        <v>11</v>
      </c>
      <c r="B187" s="77">
        <v>2.496</v>
      </c>
      <c r="C187" s="75">
        <v>2.496</v>
      </c>
      <c r="D187" s="75">
        <v>2.496</v>
      </c>
      <c r="E187" s="75">
        <v>2.496</v>
      </c>
      <c r="F187" s="75">
        <v>2.496</v>
      </c>
      <c r="G187" s="75">
        <v>2.496</v>
      </c>
      <c r="H187" s="75">
        <v>2.496</v>
      </c>
      <c r="I187" s="75">
        <v>2.496</v>
      </c>
      <c r="J187" s="75">
        <v>2.496</v>
      </c>
      <c r="K187" s="75">
        <v>2.496</v>
      </c>
      <c r="L187" s="75">
        <v>2.496</v>
      </c>
      <c r="M187" s="75">
        <v>2.496</v>
      </c>
      <c r="N187" s="75">
        <v>2.496</v>
      </c>
      <c r="O187" s="75">
        <v>2.496</v>
      </c>
      <c r="P187" s="75">
        <v>2.496</v>
      </c>
      <c r="Q187" s="75">
        <v>2.496</v>
      </c>
      <c r="R187" s="75">
        <v>2.496</v>
      </c>
      <c r="S187" s="75">
        <v>2.496</v>
      </c>
      <c r="T187" s="75">
        <v>2.496</v>
      </c>
      <c r="U187" s="75">
        <v>2.496</v>
      </c>
      <c r="V187" s="75">
        <v>2.496</v>
      </c>
      <c r="W187" s="75">
        <v>2.496</v>
      </c>
      <c r="X187" s="75">
        <v>2.496</v>
      </c>
      <c r="Y187" s="82">
        <v>2.496</v>
      </c>
    </row>
    <row r="188" spans="1:25" s="62" customFormat="1" ht="18.75" customHeight="1" collapsed="1" thickBot="1" x14ac:dyDescent="0.25">
      <c r="A188" s="109">
        <v>5</v>
      </c>
      <c r="B188" s="138">
        <f>SUM(B189:B192)</f>
        <v>1457.296</v>
      </c>
      <c r="C188" s="139">
        <v>2196.3879999999999</v>
      </c>
      <c r="D188" s="139">
        <v>2123.248</v>
      </c>
      <c r="E188" s="139">
        <v>2098.348</v>
      </c>
      <c r="F188" s="139">
        <v>2148.998</v>
      </c>
      <c r="G188" s="139">
        <v>2168.2279999999996</v>
      </c>
      <c r="H188" s="139">
        <v>2333.5879999999997</v>
      </c>
      <c r="I188" s="139">
        <v>2506.6979999999999</v>
      </c>
      <c r="J188" s="139">
        <v>2550.748</v>
      </c>
      <c r="K188" s="140">
        <v>2581.5079999999998</v>
      </c>
      <c r="L188" s="139">
        <v>2590.9779999999996</v>
      </c>
      <c r="M188" s="141">
        <v>2588.0679999999998</v>
      </c>
      <c r="N188" s="140">
        <v>2585.7379999999998</v>
      </c>
      <c r="O188" s="139">
        <v>2587.1279999999997</v>
      </c>
      <c r="P188" s="141">
        <v>2585.0879999999997</v>
      </c>
      <c r="Q188" s="142">
        <v>2582.2079999999996</v>
      </c>
      <c r="R188" s="139">
        <v>2585.6979999999999</v>
      </c>
      <c r="S188" s="142">
        <v>2583.7179999999998</v>
      </c>
      <c r="T188" s="139">
        <v>2585.6479999999997</v>
      </c>
      <c r="U188" s="139">
        <v>2585.4779999999996</v>
      </c>
      <c r="V188" s="139">
        <v>2575.328</v>
      </c>
      <c r="W188" s="139">
        <v>2547.6079999999997</v>
      </c>
      <c r="X188" s="139">
        <v>2486.1779999999999</v>
      </c>
      <c r="Y188" s="143">
        <v>2366.788</v>
      </c>
    </row>
    <row r="189" spans="1:25" s="62" customFormat="1" ht="18.75" hidden="1" customHeight="1" outlineLevel="1" x14ac:dyDescent="0.2">
      <c r="A189" s="56" t="s">
        <v>8</v>
      </c>
      <c r="B189" s="76">
        <f>B31</f>
        <v>934.27</v>
      </c>
      <c r="C189" s="71">
        <f t="shared" ref="C189:Y189" si="35">C31</f>
        <v>933.77</v>
      </c>
      <c r="D189" s="71">
        <f t="shared" si="35"/>
        <v>931.16</v>
      </c>
      <c r="E189" s="72">
        <f t="shared" si="35"/>
        <v>946.08</v>
      </c>
      <c r="F189" s="71">
        <f t="shared" si="35"/>
        <v>930</v>
      </c>
      <c r="G189" s="71">
        <f t="shared" si="35"/>
        <v>941.29</v>
      </c>
      <c r="H189" s="71">
        <f t="shared" si="35"/>
        <v>941.79</v>
      </c>
      <c r="I189" s="71">
        <f t="shared" si="35"/>
        <v>931.3</v>
      </c>
      <c r="J189" s="73">
        <f t="shared" si="35"/>
        <v>936.19</v>
      </c>
      <c r="K189" s="71">
        <f t="shared" si="35"/>
        <v>930.5</v>
      </c>
      <c r="L189" s="71">
        <f t="shared" si="35"/>
        <v>925.87</v>
      </c>
      <c r="M189" s="71">
        <f t="shared" si="35"/>
        <v>929.56</v>
      </c>
      <c r="N189" s="71">
        <f t="shared" si="35"/>
        <v>939.29</v>
      </c>
      <c r="O189" s="71">
        <f t="shared" si="35"/>
        <v>932.06</v>
      </c>
      <c r="P189" s="71">
        <f t="shared" si="35"/>
        <v>935.62</v>
      </c>
      <c r="Q189" s="71">
        <f t="shared" si="35"/>
        <v>955.91</v>
      </c>
      <c r="R189" s="71">
        <f t="shared" si="35"/>
        <v>952.13</v>
      </c>
      <c r="S189" s="71">
        <f t="shared" si="35"/>
        <v>954.06</v>
      </c>
      <c r="T189" s="71">
        <f t="shared" si="35"/>
        <v>945.14</v>
      </c>
      <c r="U189" s="71">
        <f t="shared" si="35"/>
        <v>934.42</v>
      </c>
      <c r="V189" s="71">
        <f t="shared" si="35"/>
        <v>913.28</v>
      </c>
      <c r="W189" s="71">
        <f t="shared" si="35"/>
        <v>924.21</v>
      </c>
      <c r="X189" s="71">
        <f t="shared" si="35"/>
        <v>913.85</v>
      </c>
      <c r="Y189" s="79">
        <f t="shared" si="35"/>
        <v>913.57</v>
      </c>
    </row>
    <row r="190" spans="1:25" s="62" customFormat="1" ht="18.75" hidden="1" customHeight="1" outlineLevel="1" x14ac:dyDescent="0.2">
      <c r="A190" s="57" t="s">
        <v>9</v>
      </c>
      <c r="B190" s="76">
        <v>520.53</v>
      </c>
      <c r="C190" s="74">
        <v>520.53</v>
      </c>
      <c r="D190" s="74">
        <v>520.53</v>
      </c>
      <c r="E190" s="74">
        <v>520.53</v>
      </c>
      <c r="F190" s="74">
        <v>520.53</v>
      </c>
      <c r="G190" s="74">
        <v>520.53</v>
      </c>
      <c r="H190" s="74">
        <v>520.53</v>
      </c>
      <c r="I190" s="74">
        <v>520.53</v>
      </c>
      <c r="J190" s="74">
        <v>520.53</v>
      </c>
      <c r="K190" s="74">
        <v>520.53</v>
      </c>
      <c r="L190" s="74">
        <v>520.53</v>
      </c>
      <c r="M190" s="74">
        <v>520.53</v>
      </c>
      <c r="N190" s="74">
        <v>520.53</v>
      </c>
      <c r="O190" s="74">
        <v>520.53</v>
      </c>
      <c r="P190" s="74">
        <v>520.53</v>
      </c>
      <c r="Q190" s="74">
        <v>520.53</v>
      </c>
      <c r="R190" s="74">
        <v>520.53</v>
      </c>
      <c r="S190" s="74">
        <v>520.53</v>
      </c>
      <c r="T190" s="74">
        <v>520.53</v>
      </c>
      <c r="U190" s="74">
        <v>520.53</v>
      </c>
      <c r="V190" s="74">
        <v>520.53</v>
      </c>
      <c r="W190" s="74">
        <v>520.53</v>
      </c>
      <c r="X190" s="74">
        <v>520.53</v>
      </c>
      <c r="Y190" s="81">
        <v>520.53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47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collapsed="1" thickBot="1" x14ac:dyDescent="0.25">
      <c r="A193" s="112">
        <v>6</v>
      </c>
      <c r="B193" s="101">
        <f>SUM(B194:B197)</f>
        <v>1405.316</v>
      </c>
      <c r="C193" s="102">
        <v>2226.7079999999996</v>
      </c>
      <c r="D193" s="102">
        <v>2190.9179999999997</v>
      </c>
      <c r="E193" s="103">
        <v>2179.6579999999999</v>
      </c>
      <c r="F193" s="103">
        <v>2202.0679999999998</v>
      </c>
      <c r="G193" s="103">
        <v>2203.8079999999995</v>
      </c>
      <c r="H193" s="103">
        <v>2321.9079999999999</v>
      </c>
      <c r="I193" s="103">
        <v>2503.4579999999996</v>
      </c>
      <c r="J193" s="103">
        <v>2541.6379999999999</v>
      </c>
      <c r="K193" s="104">
        <v>2580.5479999999998</v>
      </c>
      <c r="L193" s="103">
        <v>2593.2179999999998</v>
      </c>
      <c r="M193" s="105">
        <v>2593.7679999999996</v>
      </c>
      <c r="N193" s="104">
        <v>2591.6379999999999</v>
      </c>
      <c r="O193" s="103">
        <v>2593.3579999999997</v>
      </c>
      <c r="P193" s="105">
        <v>2591.6479999999997</v>
      </c>
      <c r="Q193" s="106">
        <v>2583.538</v>
      </c>
      <c r="R193" s="103">
        <v>2594.2679999999996</v>
      </c>
      <c r="S193" s="106">
        <v>2590.6779999999999</v>
      </c>
      <c r="T193" s="103">
        <v>2592.4079999999999</v>
      </c>
      <c r="U193" s="102">
        <v>2590.498</v>
      </c>
      <c r="V193" s="102">
        <v>2579.5679999999998</v>
      </c>
      <c r="W193" s="102">
        <v>2547.0579999999995</v>
      </c>
      <c r="X193" s="102">
        <v>2480.5879999999997</v>
      </c>
      <c r="Y193" s="107">
        <v>2359.0279999999998</v>
      </c>
    </row>
    <row r="194" spans="1:25" s="62" customFormat="1" ht="18.75" hidden="1" customHeight="1" outlineLevel="1" x14ac:dyDescent="0.2">
      <c r="A194" s="56" t="s">
        <v>8</v>
      </c>
      <c r="B194" s="76">
        <f>B36</f>
        <v>882.29</v>
      </c>
      <c r="C194" s="71">
        <f t="shared" ref="C194:Y194" si="36">C36</f>
        <v>888.4</v>
      </c>
      <c r="D194" s="71">
        <f t="shared" si="36"/>
        <v>891.68</v>
      </c>
      <c r="E194" s="72">
        <f t="shared" si="36"/>
        <v>906.04</v>
      </c>
      <c r="F194" s="71">
        <f t="shared" si="36"/>
        <v>901.72</v>
      </c>
      <c r="G194" s="71">
        <f t="shared" si="36"/>
        <v>905.3</v>
      </c>
      <c r="H194" s="71">
        <f t="shared" si="36"/>
        <v>907.38</v>
      </c>
      <c r="I194" s="71">
        <f t="shared" si="36"/>
        <v>900.15</v>
      </c>
      <c r="J194" s="73">
        <f t="shared" si="36"/>
        <v>902.55</v>
      </c>
      <c r="K194" s="71">
        <f t="shared" si="36"/>
        <v>898.32</v>
      </c>
      <c r="L194" s="71">
        <f t="shared" si="36"/>
        <v>892.07</v>
      </c>
      <c r="M194" s="71">
        <f t="shared" si="36"/>
        <v>886.51</v>
      </c>
      <c r="N194" s="71">
        <f t="shared" si="36"/>
        <v>883.74</v>
      </c>
      <c r="O194" s="71">
        <f t="shared" si="36"/>
        <v>879.81</v>
      </c>
      <c r="P194" s="71">
        <f t="shared" si="36"/>
        <v>888.53</v>
      </c>
      <c r="Q194" s="71">
        <f t="shared" si="36"/>
        <v>939.9</v>
      </c>
      <c r="R194" s="71">
        <f t="shared" si="36"/>
        <v>913.55</v>
      </c>
      <c r="S194" s="71">
        <f t="shared" si="36"/>
        <v>911.56</v>
      </c>
      <c r="T194" s="71">
        <f t="shared" si="36"/>
        <v>899.96</v>
      </c>
      <c r="U194" s="71">
        <f t="shared" si="36"/>
        <v>890.11</v>
      </c>
      <c r="V194" s="71">
        <f t="shared" si="36"/>
        <v>883.16</v>
      </c>
      <c r="W194" s="71">
        <f t="shared" si="36"/>
        <v>892.34</v>
      </c>
      <c r="X194" s="71">
        <f t="shared" si="36"/>
        <v>886.43</v>
      </c>
      <c r="Y194" s="79">
        <f t="shared" si="36"/>
        <v>882.64</v>
      </c>
    </row>
    <row r="195" spans="1:25" s="62" customFormat="1" ht="18.75" hidden="1" customHeight="1" outlineLevel="1" x14ac:dyDescent="0.2">
      <c r="A195" s="57" t="s">
        <v>9</v>
      </c>
      <c r="B195" s="76">
        <v>520.53</v>
      </c>
      <c r="C195" s="74">
        <v>520.53</v>
      </c>
      <c r="D195" s="74">
        <v>520.53</v>
      </c>
      <c r="E195" s="74">
        <v>520.53</v>
      </c>
      <c r="F195" s="74">
        <v>520.53</v>
      </c>
      <c r="G195" s="74">
        <v>520.53</v>
      </c>
      <c r="H195" s="74">
        <v>520.53</v>
      </c>
      <c r="I195" s="74">
        <v>520.53</v>
      </c>
      <c r="J195" s="74">
        <v>520.53</v>
      </c>
      <c r="K195" s="74">
        <v>520.53</v>
      </c>
      <c r="L195" s="74">
        <v>520.53</v>
      </c>
      <c r="M195" s="74">
        <v>520.53</v>
      </c>
      <c r="N195" s="74">
        <v>520.53</v>
      </c>
      <c r="O195" s="74">
        <v>520.53</v>
      </c>
      <c r="P195" s="74">
        <v>520.53</v>
      </c>
      <c r="Q195" s="74">
        <v>520.53</v>
      </c>
      <c r="R195" s="74">
        <v>520.53</v>
      </c>
      <c r="S195" s="74">
        <v>520.53</v>
      </c>
      <c r="T195" s="74">
        <v>520.53</v>
      </c>
      <c r="U195" s="74">
        <v>520.53</v>
      </c>
      <c r="V195" s="74">
        <v>520.53</v>
      </c>
      <c r="W195" s="74">
        <v>520.53</v>
      </c>
      <c r="X195" s="74">
        <v>520.53</v>
      </c>
      <c r="Y195" s="81">
        <v>520.53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47" t="s">
        <v>11</v>
      </c>
      <c r="B197" s="77">
        <v>2.496</v>
      </c>
      <c r="C197" s="75">
        <v>2.496</v>
      </c>
      <c r="D197" s="75">
        <v>2.496</v>
      </c>
      <c r="E197" s="75">
        <v>2.496</v>
      </c>
      <c r="F197" s="75">
        <v>2.496</v>
      </c>
      <c r="G197" s="75">
        <v>2.496</v>
      </c>
      <c r="H197" s="75">
        <v>2.496</v>
      </c>
      <c r="I197" s="75">
        <v>2.496</v>
      </c>
      <c r="J197" s="75">
        <v>2.496</v>
      </c>
      <c r="K197" s="75">
        <v>2.496</v>
      </c>
      <c r="L197" s="75">
        <v>2.496</v>
      </c>
      <c r="M197" s="75">
        <v>2.496</v>
      </c>
      <c r="N197" s="75">
        <v>2.496</v>
      </c>
      <c r="O197" s="75">
        <v>2.496</v>
      </c>
      <c r="P197" s="75">
        <v>2.496</v>
      </c>
      <c r="Q197" s="75">
        <v>2.496</v>
      </c>
      <c r="R197" s="75">
        <v>2.496</v>
      </c>
      <c r="S197" s="75">
        <v>2.496</v>
      </c>
      <c r="T197" s="75">
        <v>2.496</v>
      </c>
      <c r="U197" s="75">
        <v>2.496</v>
      </c>
      <c r="V197" s="75">
        <v>2.496</v>
      </c>
      <c r="W197" s="75">
        <v>2.496</v>
      </c>
      <c r="X197" s="75">
        <v>2.496</v>
      </c>
      <c r="Y197" s="82">
        <v>2.496</v>
      </c>
    </row>
    <row r="198" spans="1:25" s="62" customFormat="1" ht="18.75" customHeight="1" collapsed="1" thickBot="1" x14ac:dyDescent="0.25">
      <c r="A198" s="109">
        <v>7</v>
      </c>
      <c r="B198" s="101">
        <v>2253.098</v>
      </c>
      <c r="C198" s="102">
        <v>2216.3079999999995</v>
      </c>
      <c r="D198" s="102">
        <v>2172.248</v>
      </c>
      <c r="E198" s="103">
        <v>2178.8379999999997</v>
      </c>
      <c r="F198" s="103">
        <v>2214.9179999999997</v>
      </c>
      <c r="G198" s="103">
        <v>2206.6879999999996</v>
      </c>
      <c r="H198" s="103">
        <v>2382.9179999999997</v>
      </c>
      <c r="I198" s="103">
        <v>2546.7379999999998</v>
      </c>
      <c r="J198" s="103">
        <v>2582.8079999999995</v>
      </c>
      <c r="K198" s="104">
        <v>2612.3079999999995</v>
      </c>
      <c r="L198" s="103">
        <v>2634.8879999999999</v>
      </c>
      <c r="M198" s="105">
        <v>2634.2279999999996</v>
      </c>
      <c r="N198" s="104">
        <v>2622.1879999999996</v>
      </c>
      <c r="O198" s="103">
        <v>2624.4279999999999</v>
      </c>
      <c r="P198" s="105">
        <v>2624.9279999999999</v>
      </c>
      <c r="Q198" s="106">
        <v>2613.7079999999996</v>
      </c>
      <c r="R198" s="103">
        <v>2627.8879999999999</v>
      </c>
      <c r="S198" s="106">
        <v>2615.078</v>
      </c>
      <c r="T198" s="103">
        <v>2620.4279999999999</v>
      </c>
      <c r="U198" s="102">
        <v>2617.2279999999996</v>
      </c>
      <c r="V198" s="102">
        <v>2609.1479999999997</v>
      </c>
      <c r="W198" s="102">
        <v>2583.2679999999996</v>
      </c>
      <c r="X198" s="102">
        <v>2503.2079999999996</v>
      </c>
      <c r="Y198" s="107">
        <v>2370.1479999999997</v>
      </c>
    </row>
    <row r="199" spans="1:25" s="62" customFormat="1" ht="18.75" hidden="1" customHeight="1" outlineLevel="1" x14ac:dyDescent="0.2">
      <c r="A199" s="56" t="s">
        <v>8</v>
      </c>
      <c r="B199" s="76">
        <f>B41</f>
        <v>1023.81</v>
      </c>
      <c r="C199" s="71">
        <f t="shared" ref="C199:Y199" si="37">C41</f>
        <v>1047.82</v>
      </c>
      <c r="D199" s="71">
        <f t="shared" si="37"/>
        <v>1083.8</v>
      </c>
      <c r="E199" s="72">
        <f t="shared" si="37"/>
        <v>1131.3800000000001</v>
      </c>
      <c r="F199" s="71">
        <f t="shared" si="37"/>
        <v>1128.02</v>
      </c>
      <c r="G199" s="71">
        <f t="shared" si="37"/>
        <v>1041.53</v>
      </c>
      <c r="H199" s="71">
        <f t="shared" si="37"/>
        <v>1099.8</v>
      </c>
      <c r="I199" s="71">
        <f t="shared" si="37"/>
        <v>1088.1300000000001</v>
      </c>
      <c r="J199" s="73">
        <f t="shared" si="37"/>
        <v>1069.6099999999999</v>
      </c>
      <c r="K199" s="71">
        <f t="shared" si="37"/>
        <v>1057.45</v>
      </c>
      <c r="L199" s="71">
        <f t="shared" si="37"/>
        <v>1044.47</v>
      </c>
      <c r="M199" s="71">
        <f t="shared" si="37"/>
        <v>1050.1500000000001</v>
      </c>
      <c r="N199" s="71">
        <f t="shared" si="37"/>
        <v>1070.54</v>
      </c>
      <c r="O199" s="71">
        <f t="shared" si="37"/>
        <v>1071.32</v>
      </c>
      <c r="P199" s="71">
        <f t="shared" si="37"/>
        <v>1081.82</v>
      </c>
      <c r="Q199" s="71">
        <f t="shared" si="37"/>
        <v>1131.0899999999999</v>
      </c>
      <c r="R199" s="71">
        <f t="shared" si="37"/>
        <v>1126.79</v>
      </c>
      <c r="S199" s="71">
        <f t="shared" si="37"/>
        <v>1092.96</v>
      </c>
      <c r="T199" s="71">
        <f t="shared" si="37"/>
        <v>1052.23</v>
      </c>
      <c r="U199" s="71">
        <f t="shared" si="37"/>
        <v>1082.7</v>
      </c>
      <c r="V199" s="71">
        <f t="shared" si="37"/>
        <v>1057.27</v>
      </c>
      <c r="W199" s="71">
        <f t="shared" si="37"/>
        <v>1046.8900000000001</v>
      </c>
      <c r="X199" s="71">
        <f t="shared" si="37"/>
        <v>1030.17</v>
      </c>
      <c r="Y199" s="79">
        <f t="shared" si="37"/>
        <v>1048.23</v>
      </c>
    </row>
    <row r="200" spans="1:25" s="62" customFormat="1" ht="18.75" hidden="1" customHeight="1" outlineLevel="1" x14ac:dyDescent="0.2">
      <c r="A200" s="57" t="s">
        <v>9</v>
      </c>
      <c r="B200" s="76">
        <v>520.53</v>
      </c>
      <c r="C200" s="74">
        <v>520.53</v>
      </c>
      <c r="D200" s="74">
        <v>520.53</v>
      </c>
      <c r="E200" s="74">
        <v>520.53</v>
      </c>
      <c r="F200" s="74">
        <v>520.53</v>
      </c>
      <c r="G200" s="74">
        <v>520.53</v>
      </c>
      <c r="H200" s="74">
        <v>520.53</v>
      </c>
      <c r="I200" s="74">
        <v>520.53</v>
      </c>
      <c r="J200" s="74">
        <v>520.53</v>
      </c>
      <c r="K200" s="74">
        <v>520.53</v>
      </c>
      <c r="L200" s="74">
        <v>520.53</v>
      </c>
      <c r="M200" s="74">
        <v>520.53</v>
      </c>
      <c r="N200" s="74">
        <v>520.53</v>
      </c>
      <c r="O200" s="74">
        <v>520.53</v>
      </c>
      <c r="P200" s="74">
        <v>520.53</v>
      </c>
      <c r="Q200" s="74">
        <v>520.53</v>
      </c>
      <c r="R200" s="74">
        <v>520.53</v>
      </c>
      <c r="S200" s="74">
        <v>520.53</v>
      </c>
      <c r="T200" s="74">
        <v>520.53</v>
      </c>
      <c r="U200" s="74">
        <v>520.53</v>
      </c>
      <c r="V200" s="74">
        <v>520.53</v>
      </c>
      <c r="W200" s="74">
        <v>520.53</v>
      </c>
      <c r="X200" s="74">
        <v>520.53</v>
      </c>
      <c r="Y200" s="81">
        <v>520.53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47" t="s">
        <v>11</v>
      </c>
      <c r="B202" s="77">
        <v>2.496</v>
      </c>
      <c r="C202" s="75">
        <v>2.496</v>
      </c>
      <c r="D202" s="75">
        <v>2.496</v>
      </c>
      <c r="E202" s="75">
        <v>2.496</v>
      </c>
      <c r="F202" s="75">
        <v>2.496</v>
      </c>
      <c r="G202" s="75">
        <v>2.496</v>
      </c>
      <c r="H202" s="75">
        <v>2.496</v>
      </c>
      <c r="I202" s="75">
        <v>2.496</v>
      </c>
      <c r="J202" s="75">
        <v>2.496</v>
      </c>
      <c r="K202" s="75">
        <v>2.496</v>
      </c>
      <c r="L202" s="75">
        <v>2.496</v>
      </c>
      <c r="M202" s="75">
        <v>2.496</v>
      </c>
      <c r="N202" s="75">
        <v>2.496</v>
      </c>
      <c r="O202" s="75">
        <v>2.496</v>
      </c>
      <c r="P202" s="75">
        <v>2.496</v>
      </c>
      <c r="Q202" s="75">
        <v>2.496</v>
      </c>
      <c r="R202" s="75">
        <v>2.496</v>
      </c>
      <c r="S202" s="75">
        <v>2.496</v>
      </c>
      <c r="T202" s="75">
        <v>2.496</v>
      </c>
      <c r="U202" s="75">
        <v>2.496</v>
      </c>
      <c r="V202" s="75">
        <v>2.496</v>
      </c>
      <c r="W202" s="75">
        <v>2.496</v>
      </c>
      <c r="X202" s="75">
        <v>2.496</v>
      </c>
      <c r="Y202" s="82">
        <v>2.496</v>
      </c>
    </row>
    <row r="203" spans="1:25" s="62" customFormat="1" ht="18.75" customHeight="1" collapsed="1" thickBot="1" x14ac:dyDescent="0.25">
      <c r="A203" s="112">
        <v>8</v>
      </c>
      <c r="B203" s="101">
        <f>SUM(B204:B207)</f>
        <v>1406.7060000000001</v>
      </c>
      <c r="C203" s="102">
        <v>2225.288</v>
      </c>
      <c r="D203" s="102">
        <v>2193.7979999999998</v>
      </c>
      <c r="E203" s="103">
        <v>2198.2379999999998</v>
      </c>
      <c r="F203" s="103">
        <v>2209.848</v>
      </c>
      <c r="G203" s="103">
        <v>2211.8979999999997</v>
      </c>
      <c r="H203" s="103">
        <v>2343.5179999999996</v>
      </c>
      <c r="I203" s="103">
        <v>2540.578</v>
      </c>
      <c r="J203" s="103">
        <v>2578.2579999999998</v>
      </c>
      <c r="K203" s="104">
        <v>2611.3979999999997</v>
      </c>
      <c r="L203" s="103">
        <v>2620.578</v>
      </c>
      <c r="M203" s="105">
        <v>2612.3079999999995</v>
      </c>
      <c r="N203" s="104">
        <v>2606.4579999999996</v>
      </c>
      <c r="O203" s="103">
        <v>2607.5179999999996</v>
      </c>
      <c r="P203" s="105">
        <v>2608.998</v>
      </c>
      <c r="Q203" s="106">
        <v>2603.4279999999999</v>
      </c>
      <c r="R203" s="103">
        <v>2610.038</v>
      </c>
      <c r="S203" s="106">
        <v>2610.288</v>
      </c>
      <c r="T203" s="103">
        <v>2608.7179999999998</v>
      </c>
      <c r="U203" s="102">
        <v>2609.5179999999996</v>
      </c>
      <c r="V203" s="102">
        <v>2599.3879999999999</v>
      </c>
      <c r="W203" s="102">
        <v>2546.5679999999998</v>
      </c>
      <c r="X203" s="102">
        <v>2466.7379999999998</v>
      </c>
      <c r="Y203" s="107">
        <v>2355.3579999999997</v>
      </c>
    </row>
    <row r="204" spans="1:25" s="62" customFormat="1" ht="18.75" hidden="1" customHeight="1" outlineLevel="1" x14ac:dyDescent="0.2">
      <c r="A204" s="56" t="s">
        <v>8</v>
      </c>
      <c r="B204" s="76">
        <f>B46</f>
        <v>883.68</v>
      </c>
      <c r="C204" s="71">
        <f t="shared" ref="C204:Y204" si="38">C46</f>
        <v>904.36</v>
      </c>
      <c r="D204" s="71">
        <f t="shared" si="38"/>
        <v>885.55</v>
      </c>
      <c r="E204" s="72">
        <f t="shared" si="38"/>
        <v>903.12</v>
      </c>
      <c r="F204" s="71">
        <f t="shared" si="38"/>
        <v>913.24</v>
      </c>
      <c r="G204" s="71">
        <f t="shared" si="38"/>
        <v>920.25</v>
      </c>
      <c r="H204" s="71">
        <f t="shared" si="38"/>
        <v>920.66</v>
      </c>
      <c r="I204" s="71">
        <f t="shared" si="38"/>
        <v>922.34</v>
      </c>
      <c r="J204" s="73">
        <f t="shared" si="38"/>
        <v>909.58</v>
      </c>
      <c r="K204" s="71">
        <f t="shared" si="38"/>
        <v>889.02</v>
      </c>
      <c r="L204" s="71">
        <f t="shared" si="38"/>
        <v>898.87</v>
      </c>
      <c r="M204" s="71">
        <f t="shared" si="38"/>
        <v>897.53</v>
      </c>
      <c r="N204" s="71">
        <f t="shared" si="38"/>
        <v>900.65</v>
      </c>
      <c r="O204" s="71">
        <f t="shared" si="38"/>
        <v>907.09</v>
      </c>
      <c r="P204" s="71">
        <f t="shared" si="38"/>
        <v>908.48</v>
      </c>
      <c r="Q204" s="71">
        <f t="shared" si="38"/>
        <v>929.01</v>
      </c>
      <c r="R204" s="71">
        <f t="shared" si="38"/>
        <v>923.4</v>
      </c>
      <c r="S204" s="71">
        <f t="shared" si="38"/>
        <v>920.15</v>
      </c>
      <c r="T204" s="71">
        <f t="shared" si="38"/>
        <v>894.9</v>
      </c>
      <c r="U204" s="71">
        <f t="shared" si="38"/>
        <v>896.1</v>
      </c>
      <c r="V204" s="71">
        <f t="shared" si="38"/>
        <v>897.64</v>
      </c>
      <c r="W204" s="71">
        <f t="shared" si="38"/>
        <v>898.04</v>
      </c>
      <c r="X204" s="71">
        <f t="shared" si="38"/>
        <v>895.49</v>
      </c>
      <c r="Y204" s="79">
        <f t="shared" si="38"/>
        <v>896.15</v>
      </c>
    </row>
    <row r="205" spans="1:25" s="62" customFormat="1" ht="18.75" hidden="1" customHeight="1" outlineLevel="1" x14ac:dyDescent="0.2">
      <c r="A205" s="57" t="s">
        <v>9</v>
      </c>
      <c r="B205" s="76">
        <v>520.53</v>
      </c>
      <c r="C205" s="74">
        <v>520.53</v>
      </c>
      <c r="D205" s="74">
        <v>520.53</v>
      </c>
      <c r="E205" s="74">
        <v>520.53</v>
      </c>
      <c r="F205" s="74">
        <v>520.53</v>
      </c>
      <c r="G205" s="74">
        <v>520.53</v>
      </c>
      <c r="H205" s="74">
        <v>520.53</v>
      </c>
      <c r="I205" s="74">
        <v>520.53</v>
      </c>
      <c r="J205" s="74">
        <v>520.53</v>
      </c>
      <c r="K205" s="74">
        <v>520.53</v>
      </c>
      <c r="L205" s="74">
        <v>520.53</v>
      </c>
      <c r="M205" s="74">
        <v>520.53</v>
      </c>
      <c r="N205" s="74">
        <v>520.53</v>
      </c>
      <c r="O205" s="74">
        <v>520.53</v>
      </c>
      <c r="P205" s="74">
        <v>520.53</v>
      </c>
      <c r="Q205" s="74">
        <v>520.53</v>
      </c>
      <c r="R205" s="74">
        <v>520.53</v>
      </c>
      <c r="S205" s="74">
        <v>520.53</v>
      </c>
      <c r="T205" s="74">
        <v>520.53</v>
      </c>
      <c r="U205" s="74">
        <v>520.53</v>
      </c>
      <c r="V205" s="74">
        <v>520.53</v>
      </c>
      <c r="W205" s="74">
        <v>520.53</v>
      </c>
      <c r="X205" s="74">
        <v>520.53</v>
      </c>
      <c r="Y205" s="81">
        <v>520.53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47" t="s">
        <v>11</v>
      </c>
      <c r="B207" s="77">
        <v>2.496</v>
      </c>
      <c r="C207" s="75">
        <v>2.496</v>
      </c>
      <c r="D207" s="75">
        <v>2.496</v>
      </c>
      <c r="E207" s="75">
        <v>2.496</v>
      </c>
      <c r="F207" s="75">
        <v>2.496</v>
      </c>
      <c r="G207" s="75">
        <v>2.496</v>
      </c>
      <c r="H207" s="75">
        <v>2.496</v>
      </c>
      <c r="I207" s="75">
        <v>2.496</v>
      </c>
      <c r="J207" s="75">
        <v>2.496</v>
      </c>
      <c r="K207" s="75">
        <v>2.496</v>
      </c>
      <c r="L207" s="75">
        <v>2.496</v>
      </c>
      <c r="M207" s="75">
        <v>2.496</v>
      </c>
      <c r="N207" s="75">
        <v>2.496</v>
      </c>
      <c r="O207" s="75">
        <v>2.496</v>
      </c>
      <c r="P207" s="75">
        <v>2.496</v>
      </c>
      <c r="Q207" s="75">
        <v>2.496</v>
      </c>
      <c r="R207" s="75">
        <v>2.496</v>
      </c>
      <c r="S207" s="75">
        <v>2.496</v>
      </c>
      <c r="T207" s="75">
        <v>2.496</v>
      </c>
      <c r="U207" s="75">
        <v>2.496</v>
      </c>
      <c r="V207" s="75">
        <v>2.496</v>
      </c>
      <c r="W207" s="75">
        <v>2.496</v>
      </c>
      <c r="X207" s="75">
        <v>2.496</v>
      </c>
      <c r="Y207" s="82">
        <v>2.496</v>
      </c>
    </row>
    <row r="208" spans="1:25" s="62" customFormat="1" ht="18.75" customHeight="1" collapsed="1" thickBot="1" x14ac:dyDescent="0.25">
      <c r="A208" s="109">
        <v>9</v>
      </c>
      <c r="B208" s="101">
        <f>SUM(B209:B212)</f>
        <v>1415.9360000000001</v>
      </c>
      <c r="C208" s="102">
        <v>2231.998</v>
      </c>
      <c r="D208" s="102">
        <v>2211.538</v>
      </c>
      <c r="E208" s="103">
        <v>2179.998</v>
      </c>
      <c r="F208" s="103">
        <v>2212.9279999999999</v>
      </c>
      <c r="G208" s="103">
        <v>2208.9679999999998</v>
      </c>
      <c r="H208" s="103">
        <v>2340.6579999999999</v>
      </c>
      <c r="I208" s="103">
        <v>2543.9579999999996</v>
      </c>
      <c r="J208" s="103">
        <v>2588.998</v>
      </c>
      <c r="K208" s="104">
        <v>2611.3379999999997</v>
      </c>
      <c r="L208" s="103">
        <v>2626.4179999999997</v>
      </c>
      <c r="M208" s="105">
        <v>2621.248</v>
      </c>
      <c r="N208" s="104">
        <v>2619.2679999999996</v>
      </c>
      <c r="O208" s="103">
        <v>2620.578</v>
      </c>
      <c r="P208" s="105">
        <v>2616.4179999999997</v>
      </c>
      <c r="Q208" s="106">
        <v>2611.7979999999998</v>
      </c>
      <c r="R208" s="103">
        <v>2618.2979999999998</v>
      </c>
      <c r="S208" s="106">
        <v>2614.3079999999995</v>
      </c>
      <c r="T208" s="103">
        <v>2613.0079999999998</v>
      </c>
      <c r="U208" s="102">
        <v>2617.9079999999999</v>
      </c>
      <c r="V208" s="102">
        <v>2600.848</v>
      </c>
      <c r="W208" s="102">
        <v>2557.748</v>
      </c>
      <c r="X208" s="102">
        <v>2473.1779999999999</v>
      </c>
      <c r="Y208" s="107">
        <v>2360.0079999999998</v>
      </c>
    </row>
    <row r="209" spans="1:25" s="62" customFormat="1" ht="18.75" hidden="1" customHeight="1" outlineLevel="1" x14ac:dyDescent="0.2">
      <c r="A209" s="56" t="s">
        <v>8</v>
      </c>
      <c r="B209" s="76">
        <f>B51</f>
        <v>892.91</v>
      </c>
      <c r="C209" s="71">
        <f t="shared" ref="C209:Y209" si="39">C51</f>
        <v>890.34</v>
      </c>
      <c r="D209" s="71">
        <f t="shared" si="39"/>
        <v>890.99</v>
      </c>
      <c r="E209" s="72">
        <f t="shared" si="39"/>
        <v>901.4</v>
      </c>
      <c r="F209" s="71">
        <f t="shared" si="39"/>
        <v>897.44</v>
      </c>
      <c r="G209" s="71">
        <f t="shared" si="39"/>
        <v>901.04</v>
      </c>
      <c r="H209" s="71">
        <f t="shared" si="39"/>
        <v>919.15</v>
      </c>
      <c r="I209" s="71">
        <f t="shared" si="39"/>
        <v>909.2</v>
      </c>
      <c r="J209" s="73">
        <f t="shared" si="39"/>
        <v>909.6</v>
      </c>
      <c r="K209" s="71">
        <f t="shared" si="39"/>
        <v>906.69</v>
      </c>
      <c r="L209" s="71">
        <f t="shared" si="39"/>
        <v>908.82</v>
      </c>
      <c r="M209" s="71">
        <f t="shared" si="39"/>
        <v>913.38</v>
      </c>
      <c r="N209" s="71">
        <f t="shared" si="39"/>
        <v>909.37</v>
      </c>
      <c r="O209" s="71">
        <f t="shared" si="39"/>
        <v>901.29</v>
      </c>
      <c r="P209" s="71">
        <f t="shared" si="39"/>
        <v>909.22</v>
      </c>
      <c r="Q209" s="71">
        <f t="shared" si="39"/>
        <v>919.19</v>
      </c>
      <c r="R209" s="71">
        <f t="shared" si="39"/>
        <v>913.33</v>
      </c>
      <c r="S209" s="71">
        <f t="shared" si="39"/>
        <v>908.91</v>
      </c>
      <c r="T209" s="71">
        <f t="shared" si="39"/>
        <v>894.92</v>
      </c>
      <c r="U209" s="71">
        <f t="shared" si="39"/>
        <v>908.57</v>
      </c>
      <c r="V209" s="71">
        <f t="shared" si="39"/>
        <v>899.63</v>
      </c>
      <c r="W209" s="71">
        <f t="shared" si="39"/>
        <v>893.64</v>
      </c>
      <c r="X209" s="71">
        <f t="shared" si="39"/>
        <v>887.74</v>
      </c>
      <c r="Y209" s="79">
        <f t="shared" si="39"/>
        <v>888.01</v>
      </c>
    </row>
    <row r="210" spans="1:25" s="62" customFormat="1" ht="18.75" hidden="1" customHeight="1" outlineLevel="1" x14ac:dyDescent="0.2">
      <c r="A210" s="57" t="s">
        <v>9</v>
      </c>
      <c r="B210" s="76">
        <v>520.53</v>
      </c>
      <c r="C210" s="74">
        <v>520.53</v>
      </c>
      <c r="D210" s="74">
        <v>520.53</v>
      </c>
      <c r="E210" s="74">
        <v>520.53</v>
      </c>
      <c r="F210" s="74">
        <v>520.53</v>
      </c>
      <c r="G210" s="74">
        <v>520.53</v>
      </c>
      <c r="H210" s="74">
        <v>520.53</v>
      </c>
      <c r="I210" s="74">
        <v>520.53</v>
      </c>
      <c r="J210" s="74">
        <v>520.53</v>
      </c>
      <c r="K210" s="74">
        <v>520.53</v>
      </c>
      <c r="L210" s="74">
        <v>520.53</v>
      </c>
      <c r="M210" s="74">
        <v>520.53</v>
      </c>
      <c r="N210" s="74">
        <v>520.53</v>
      </c>
      <c r="O210" s="74">
        <v>520.53</v>
      </c>
      <c r="P210" s="74">
        <v>520.53</v>
      </c>
      <c r="Q210" s="74">
        <v>520.53</v>
      </c>
      <c r="R210" s="74">
        <v>520.53</v>
      </c>
      <c r="S210" s="74">
        <v>520.53</v>
      </c>
      <c r="T210" s="74">
        <v>520.53</v>
      </c>
      <c r="U210" s="74">
        <v>520.53</v>
      </c>
      <c r="V210" s="74">
        <v>520.53</v>
      </c>
      <c r="W210" s="74">
        <v>520.53</v>
      </c>
      <c r="X210" s="74">
        <v>520.53</v>
      </c>
      <c r="Y210" s="81">
        <v>520.53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47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collapsed="1" thickBot="1" x14ac:dyDescent="0.25">
      <c r="A213" s="112">
        <v>10</v>
      </c>
      <c r="B213" s="101">
        <f>SUM(B214:B217)</f>
        <v>1436.4360000000001</v>
      </c>
      <c r="C213" s="102">
        <v>2277.1379999999999</v>
      </c>
      <c r="D213" s="102">
        <v>2221.9579999999996</v>
      </c>
      <c r="E213" s="103">
        <v>2219.2179999999998</v>
      </c>
      <c r="F213" s="103">
        <v>2229.0479999999998</v>
      </c>
      <c r="G213" s="103">
        <v>2222.7079999999996</v>
      </c>
      <c r="H213" s="103">
        <v>2331.4879999999998</v>
      </c>
      <c r="I213" s="103">
        <v>2423.7979999999998</v>
      </c>
      <c r="J213" s="103">
        <v>2544.9579999999996</v>
      </c>
      <c r="K213" s="104">
        <v>2580.1279999999997</v>
      </c>
      <c r="L213" s="103">
        <v>2595.9379999999996</v>
      </c>
      <c r="M213" s="105">
        <v>2599.4779999999996</v>
      </c>
      <c r="N213" s="104">
        <v>2590.328</v>
      </c>
      <c r="O213" s="103">
        <v>2588.6479999999997</v>
      </c>
      <c r="P213" s="105">
        <v>2589.6279999999997</v>
      </c>
      <c r="Q213" s="106">
        <v>2593.5279999999998</v>
      </c>
      <c r="R213" s="103">
        <v>2585.5879999999997</v>
      </c>
      <c r="S213" s="106">
        <v>2615.848</v>
      </c>
      <c r="T213" s="103">
        <v>2629.4279999999999</v>
      </c>
      <c r="U213" s="102">
        <v>2608.5279999999998</v>
      </c>
      <c r="V213" s="102">
        <v>2609.0079999999998</v>
      </c>
      <c r="W213" s="102">
        <v>2578.9479999999999</v>
      </c>
      <c r="X213" s="102">
        <v>2473.9879999999998</v>
      </c>
      <c r="Y213" s="107">
        <v>2379.498</v>
      </c>
    </row>
    <row r="214" spans="1:25" s="62" customFormat="1" ht="18.75" hidden="1" customHeight="1" outlineLevel="1" x14ac:dyDescent="0.2">
      <c r="A214" s="56" t="s">
        <v>8</v>
      </c>
      <c r="B214" s="76">
        <f>B56</f>
        <v>913.41</v>
      </c>
      <c r="C214" s="71">
        <f t="shared" ref="C214:Y214" si="40">C56</f>
        <v>886.45</v>
      </c>
      <c r="D214" s="71">
        <f t="shared" si="40"/>
        <v>889.2</v>
      </c>
      <c r="E214" s="72">
        <f t="shared" si="40"/>
        <v>898.69</v>
      </c>
      <c r="F214" s="71">
        <f t="shared" si="40"/>
        <v>904.96</v>
      </c>
      <c r="G214" s="71">
        <f t="shared" si="40"/>
        <v>901.27</v>
      </c>
      <c r="H214" s="71">
        <f t="shared" si="40"/>
        <v>924.96</v>
      </c>
      <c r="I214" s="71">
        <f t="shared" si="40"/>
        <v>898.37</v>
      </c>
      <c r="J214" s="73">
        <f t="shared" si="40"/>
        <v>894.43</v>
      </c>
      <c r="K214" s="71">
        <f t="shared" si="40"/>
        <v>898.91</v>
      </c>
      <c r="L214" s="71">
        <f t="shared" si="40"/>
        <v>889.6</v>
      </c>
      <c r="M214" s="71">
        <f t="shared" si="40"/>
        <v>891.51</v>
      </c>
      <c r="N214" s="71">
        <f t="shared" si="40"/>
        <v>906.36</v>
      </c>
      <c r="O214" s="71">
        <f t="shared" si="40"/>
        <v>898.66</v>
      </c>
      <c r="P214" s="71">
        <f t="shared" si="40"/>
        <v>897.56</v>
      </c>
      <c r="Q214" s="71">
        <f t="shared" si="40"/>
        <v>911.95</v>
      </c>
      <c r="R214" s="71">
        <f t="shared" si="40"/>
        <v>906.84</v>
      </c>
      <c r="S214" s="71">
        <f t="shared" si="40"/>
        <v>906.04</v>
      </c>
      <c r="T214" s="71">
        <f t="shared" si="40"/>
        <v>897.7</v>
      </c>
      <c r="U214" s="71">
        <f t="shared" si="40"/>
        <v>902.53</v>
      </c>
      <c r="V214" s="71">
        <f t="shared" si="40"/>
        <v>889.55</v>
      </c>
      <c r="W214" s="71">
        <f t="shared" si="40"/>
        <v>890.87</v>
      </c>
      <c r="X214" s="71">
        <f t="shared" si="40"/>
        <v>892.42</v>
      </c>
      <c r="Y214" s="79">
        <f t="shared" si="40"/>
        <v>888.23</v>
      </c>
    </row>
    <row r="215" spans="1:25" s="62" customFormat="1" ht="18.75" hidden="1" customHeight="1" outlineLevel="1" x14ac:dyDescent="0.2">
      <c r="A215" s="57" t="s">
        <v>9</v>
      </c>
      <c r="B215" s="76">
        <v>520.53</v>
      </c>
      <c r="C215" s="74">
        <v>520.53</v>
      </c>
      <c r="D215" s="74">
        <v>520.53</v>
      </c>
      <c r="E215" s="74">
        <v>520.53</v>
      </c>
      <c r="F215" s="74">
        <v>520.53</v>
      </c>
      <c r="G215" s="74">
        <v>520.53</v>
      </c>
      <c r="H215" s="74">
        <v>520.53</v>
      </c>
      <c r="I215" s="74">
        <v>520.53</v>
      </c>
      <c r="J215" s="74">
        <v>520.53</v>
      </c>
      <c r="K215" s="74">
        <v>520.53</v>
      </c>
      <c r="L215" s="74">
        <v>520.53</v>
      </c>
      <c r="M215" s="74">
        <v>520.53</v>
      </c>
      <c r="N215" s="74">
        <v>520.53</v>
      </c>
      <c r="O215" s="74">
        <v>520.53</v>
      </c>
      <c r="P215" s="74">
        <v>520.53</v>
      </c>
      <c r="Q215" s="74">
        <v>520.53</v>
      </c>
      <c r="R215" s="74">
        <v>520.53</v>
      </c>
      <c r="S215" s="74">
        <v>520.53</v>
      </c>
      <c r="T215" s="74">
        <v>520.53</v>
      </c>
      <c r="U215" s="74">
        <v>520.53</v>
      </c>
      <c r="V215" s="74">
        <v>520.53</v>
      </c>
      <c r="W215" s="74">
        <v>520.53</v>
      </c>
      <c r="X215" s="74">
        <v>520.53</v>
      </c>
      <c r="Y215" s="81">
        <v>520.53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47" t="s">
        <v>11</v>
      </c>
      <c r="B217" s="77">
        <v>2.496</v>
      </c>
      <c r="C217" s="75">
        <v>2.496</v>
      </c>
      <c r="D217" s="75">
        <v>2.496</v>
      </c>
      <c r="E217" s="75">
        <v>2.496</v>
      </c>
      <c r="F217" s="75">
        <v>2.496</v>
      </c>
      <c r="G217" s="75">
        <v>2.496</v>
      </c>
      <c r="H217" s="75">
        <v>2.496</v>
      </c>
      <c r="I217" s="75">
        <v>2.496</v>
      </c>
      <c r="J217" s="75">
        <v>2.496</v>
      </c>
      <c r="K217" s="75">
        <v>2.496</v>
      </c>
      <c r="L217" s="75">
        <v>2.496</v>
      </c>
      <c r="M217" s="75">
        <v>2.496</v>
      </c>
      <c r="N217" s="75">
        <v>2.496</v>
      </c>
      <c r="O217" s="75">
        <v>2.496</v>
      </c>
      <c r="P217" s="75">
        <v>2.496</v>
      </c>
      <c r="Q217" s="75">
        <v>2.496</v>
      </c>
      <c r="R217" s="75">
        <v>2.496</v>
      </c>
      <c r="S217" s="75">
        <v>2.496</v>
      </c>
      <c r="T217" s="75">
        <v>2.496</v>
      </c>
      <c r="U217" s="75">
        <v>2.496</v>
      </c>
      <c r="V217" s="75">
        <v>2.496</v>
      </c>
      <c r="W217" s="75">
        <v>2.496</v>
      </c>
      <c r="X217" s="75">
        <v>2.496</v>
      </c>
      <c r="Y217" s="82">
        <v>2.496</v>
      </c>
    </row>
    <row r="218" spans="1:25" s="62" customFormat="1" ht="18.75" customHeight="1" collapsed="1" thickBot="1" x14ac:dyDescent="0.25">
      <c r="A218" s="109">
        <v>11</v>
      </c>
      <c r="B218" s="101">
        <f>SUM(B219:B222)</f>
        <v>1524.096</v>
      </c>
      <c r="C218" s="102">
        <v>2228.2679999999996</v>
      </c>
      <c r="D218" s="102">
        <v>2169.4479999999999</v>
      </c>
      <c r="E218" s="103">
        <v>2149.6579999999999</v>
      </c>
      <c r="F218" s="103">
        <v>2154.8579999999997</v>
      </c>
      <c r="G218" s="103">
        <v>2201.3379999999997</v>
      </c>
      <c r="H218" s="103">
        <v>2206.1479999999997</v>
      </c>
      <c r="I218" s="103">
        <v>2273.1079999999997</v>
      </c>
      <c r="J218" s="103">
        <v>2390.6779999999999</v>
      </c>
      <c r="K218" s="104">
        <v>2454.3779999999997</v>
      </c>
      <c r="L218" s="103">
        <v>2495.2579999999998</v>
      </c>
      <c r="M218" s="105">
        <v>2503.1079999999997</v>
      </c>
      <c r="N218" s="104">
        <v>2505.1479999999997</v>
      </c>
      <c r="O218" s="103">
        <v>2504.9079999999999</v>
      </c>
      <c r="P218" s="105">
        <v>2506.6879999999996</v>
      </c>
      <c r="Q218" s="106">
        <v>2521.6279999999997</v>
      </c>
      <c r="R218" s="103">
        <v>2565.578</v>
      </c>
      <c r="S218" s="106">
        <v>2593.9879999999998</v>
      </c>
      <c r="T218" s="103">
        <v>2605.9479999999999</v>
      </c>
      <c r="U218" s="102">
        <v>2594.7979999999998</v>
      </c>
      <c r="V218" s="102">
        <v>2549.6279999999997</v>
      </c>
      <c r="W218" s="102">
        <v>2540.1179999999999</v>
      </c>
      <c r="X218" s="102">
        <v>2499.2279999999996</v>
      </c>
      <c r="Y218" s="107">
        <v>2346.2779999999998</v>
      </c>
    </row>
    <row r="219" spans="1:25" s="62" customFormat="1" ht="18.75" hidden="1" customHeight="1" outlineLevel="1" x14ac:dyDescent="0.2">
      <c r="A219" s="56" t="s">
        <v>8</v>
      </c>
      <c r="B219" s="76">
        <f>B61</f>
        <v>1001.07</v>
      </c>
      <c r="C219" s="71">
        <f t="shared" ref="C219:Y219" si="41">C61</f>
        <v>1021.34</v>
      </c>
      <c r="D219" s="71">
        <f t="shared" si="41"/>
        <v>1015.22</v>
      </c>
      <c r="E219" s="72">
        <f t="shared" si="41"/>
        <v>1036.93</v>
      </c>
      <c r="F219" s="71">
        <f t="shared" si="41"/>
        <v>1034.6500000000001</v>
      </c>
      <c r="G219" s="71">
        <f t="shared" si="41"/>
        <v>1035.6300000000001</v>
      </c>
      <c r="H219" s="71">
        <f t="shared" si="41"/>
        <v>1153.75</v>
      </c>
      <c r="I219" s="71">
        <f t="shared" si="41"/>
        <v>1021.72</v>
      </c>
      <c r="J219" s="73">
        <f t="shared" si="41"/>
        <v>1023.67</v>
      </c>
      <c r="K219" s="71">
        <f t="shared" si="41"/>
        <v>1018.35</v>
      </c>
      <c r="L219" s="71">
        <f t="shared" si="41"/>
        <v>1020.15</v>
      </c>
      <c r="M219" s="71">
        <f t="shared" si="41"/>
        <v>1032.1099999999999</v>
      </c>
      <c r="N219" s="71">
        <f t="shared" si="41"/>
        <v>1036.4100000000001</v>
      </c>
      <c r="O219" s="71">
        <f t="shared" si="41"/>
        <v>1005.03</v>
      </c>
      <c r="P219" s="71">
        <f t="shared" si="41"/>
        <v>1032.31</v>
      </c>
      <c r="Q219" s="71">
        <f t="shared" si="41"/>
        <v>1035.3399999999999</v>
      </c>
      <c r="R219" s="71">
        <f t="shared" si="41"/>
        <v>1034.51</v>
      </c>
      <c r="S219" s="71">
        <f t="shared" si="41"/>
        <v>1073.8900000000001</v>
      </c>
      <c r="T219" s="71">
        <f t="shared" si="41"/>
        <v>1037.52</v>
      </c>
      <c r="U219" s="71">
        <f t="shared" si="41"/>
        <v>1009.74</v>
      </c>
      <c r="V219" s="71">
        <f t="shared" si="41"/>
        <v>999.43</v>
      </c>
      <c r="W219" s="71">
        <f t="shared" si="41"/>
        <v>997.32</v>
      </c>
      <c r="X219" s="71">
        <f t="shared" si="41"/>
        <v>991.61</v>
      </c>
      <c r="Y219" s="79">
        <f t="shared" si="41"/>
        <v>984.81</v>
      </c>
    </row>
    <row r="220" spans="1:25" s="62" customFormat="1" ht="18.75" hidden="1" customHeight="1" outlineLevel="1" x14ac:dyDescent="0.2">
      <c r="A220" s="57" t="s">
        <v>9</v>
      </c>
      <c r="B220" s="76">
        <v>520.53</v>
      </c>
      <c r="C220" s="74">
        <v>520.53</v>
      </c>
      <c r="D220" s="74">
        <v>520.53</v>
      </c>
      <c r="E220" s="74">
        <v>520.53</v>
      </c>
      <c r="F220" s="74">
        <v>520.53</v>
      </c>
      <c r="G220" s="74">
        <v>520.53</v>
      </c>
      <c r="H220" s="74">
        <v>520.53</v>
      </c>
      <c r="I220" s="74">
        <v>520.53</v>
      </c>
      <c r="J220" s="74">
        <v>520.53</v>
      </c>
      <c r="K220" s="74">
        <v>520.53</v>
      </c>
      <c r="L220" s="74">
        <v>520.53</v>
      </c>
      <c r="M220" s="74">
        <v>520.53</v>
      </c>
      <c r="N220" s="74">
        <v>520.53</v>
      </c>
      <c r="O220" s="74">
        <v>520.53</v>
      </c>
      <c r="P220" s="74">
        <v>520.53</v>
      </c>
      <c r="Q220" s="74">
        <v>520.53</v>
      </c>
      <c r="R220" s="74">
        <v>520.53</v>
      </c>
      <c r="S220" s="74">
        <v>520.53</v>
      </c>
      <c r="T220" s="74">
        <v>520.53</v>
      </c>
      <c r="U220" s="74">
        <v>520.53</v>
      </c>
      <c r="V220" s="74">
        <v>520.53</v>
      </c>
      <c r="W220" s="74">
        <v>520.53</v>
      </c>
      <c r="X220" s="74">
        <v>520.53</v>
      </c>
      <c r="Y220" s="81">
        <v>520.53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47" t="s">
        <v>11</v>
      </c>
      <c r="B222" s="77">
        <v>2.496</v>
      </c>
      <c r="C222" s="75">
        <v>2.496</v>
      </c>
      <c r="D222" s="75">
        <v>2.496</v>
      </c>
      <c r="E222" s="75">
        <v>2.496</v>
      </c>
      <c r="F222" s="75">
        <v>2.496</v>
      </c>
      <c r="G222" s="75">
        <v>2.496</v>
      </c>
      <c r="H222" s="75">
        <v>2.496</v>
      </c>
      <c r="I222" s="75">
        <v>2.496</v>
      </c>
      <c r="J222" s="75">
        <v>2.496</v>
      </c>
      <c r="K222" s="75">
        <v>2.496</v>
      </c>
      <c r="L222" s="75">
        <v>2.496</v>
      </c>
      <c r="M222" s="75">
        <v>2.496</v>
      </c>
      <c r="N222" s="75">
        <v>2.496</v>
      </c>
      <c r="O222" s="75">
        <v>2.496</v>
      </c>
      <c r="P222" s="75">
        <v>2.496</v>
      </c>
      <c r="Q222" s="75">
        <v>2.496</v>
      </c>
      <c r="R222" s="75">
        <v>2.496</v>
      </c>
      <c r="S222" s="75">
        <v>2.496</v>
      </c>
      <c r="T222" s="75">
        <v>2.496</v>
      </c>
      <c r="U222" s="75">
        <v>2.496</v>
      </c>
      <c r="V222" s="75">
        <v>2.496</v>
      </c>
      <c r="W222" s="75">
        <v>2.496</v>
      </c>
      <c r="X222" s="75">
        <v>2.496</v>
      </c>
      <c r="Y222" s="82">
        <v>2.496</v>
      </c>
    </row>
    <row r="223" spans="1:25" s="62" customFormat="1" ht="18.75" customHeight="1" collapsed="1" thickBot="1" x14ac:dyDescent="0.25">
      <c r="A223" s="112">
        <v>12</v>
      </c>
      <c r="B223" s="101">
        <f>SUM(B224:B227)</f>
        <v>1482.5360000000001</v>
      </c>
      <c r="C223" s="102">
        <v>2220.3979999999997</v>
      </c>
      <c r="D223" s="102">
        <v>2188.4779999999996</v>
      </c>
      <c r="E223" s="103">
        <v>2168.498</v>
      </c>
      <c r="F223" s="103">
        <v>2201.6379999999999</v>
      </c>
      <c r="G223" s="103">
        <v>2188.7279999999996</v>
      </c>
      <c r="H223" s="103">
        <v>2361.4779999999996</v>
      </c>
      <c r="I223" s="103">
        <v>2554.848</v>
      </c>
      <c r="J223" s="103">
        <v>2584.4679999999998</v>
      </c>
      <c r="K223" s="104">
        <v>2606.8079999999995</v>
      </c>
      <c r="L223" s="103">
        <v>2637.0579999999995</v>
      </c>
      <c r="M223" s="105">
        <v>2620.4379999999996</v>
      </c>
      <c r="N223" s="104">
        <v>2612.0479999999998</v>
      </c>
      <c r="O223" s="103">
        <v>2612.578</v>
      </c>
      <c r="P223" s="105">
        <v>2609.2279999999996</v>
      </c>
      <c r="Q223" s="106">
        <v>2600.8779999999997</v>
      </c>
      <c r="R223" s="103">
        <v>2616.8379999999997</v>
      </c>
      <c r="S223" s="106">
        <v>2611.5679999999998</v>
      </c>
      <c r="T223" s="103">
        <v>2614.6779999999999</v>
      </c>
      <c r="U223" s="102">
        <v>2629.1879999999996</v>
      </c>
      <c r="V223" s="102">
        <v>2607.3379999999997</v>
      </c>
      <c r="W223" s="102">
        <v>2581.2079999999996</v>
      </c>
      <c r="X223" s="102">
        <v>2520.8379999999997</v>
      </c>
      <c r="Y223" s="107">
        <v>2363.6979999999999</v>
      </c>
    </row>
    <row r="224" spans="1:25" s="62" customFormat="1" ht="18.75" hidden="1" customHeight="1" outlineLevel="1" x14ac:dyDescent="0.2">
      <c r="A224" s="56" t="s">
        <v>8</v>
      </c>
      <c r="B224" s="76">
        <f>B66</f>
        <v>959.51</v>
      </c>
      <c r="C224" s="71">
        <f t="shared" ref="C224:Y224" si="42">C66</f>
        <v>957</v>
      </c>
      <c r="D224" s="71">
        <f t="shared" si="42"/>
        <v>961.86</v>
      </c>
      <c r="E224" s="72">
        <f t="shared" si="42"/>
        <v>972.46</v>
      </c>
      <c r="F224" s="71">
        <f t="shared" si="42"/>
        <v>960.93</v>
      </c>
      <c r="G224" s="71">
        <f t="shared" si="42"/>
        <v>1033.99</v>
      </c>
      <c r="H224" s="71">
        <f t="shared" si="42"/>
        <v>1066.98</v>
      </c>
      <c r="I224" s="71">
        <f t="shared" si="42"/>
        <v>961.75</v>
      </c>
      <c r="J224" s="73">
        <f t="shared" si="42"/>
        <v>993.59</v>
      </c>
      <c r="K224" s="71">
        <f t="shared" si="42"/>
        <v>984.8</v>
      </c>
      <c r="L224" s="71">
        <f t="shared" si="42"/>
        <v>1001.61</v>
      </c>
      <c r="M224" s="71">
        <f t="shared" si="42"/>
        <v>1015.77</v>
      </c>
      <c r="N224" s="71">
        <f t="shared" si="42"/>
        <v>961.23</v>
      </c>
      <c r="O224" s="71">
        <f t="shared" si="42"/>
        <v>960.09</v>
      </c>
      <c r="P224" s="71">
        <f t="shared" si="42"/>
        <v>977.19</v>
      </c>
      <c r="Q224" s="71">
        <f t="shared" si="42"/>
        <v>1016.77</v>
      </c>
      <c r="R224" s="71">
        <f t="shared" si="42"/>
        <v>1061.69</v>
      </c>
      <c r="S224" s="71">
        <f t="shared" si="42"/>
        <v>979.98</v>
      </c>
      <c r="T224" s="71">
        <f t="shared" si="42"/>
        <v>942.62</v>
      </c>
      <c r="U224" s="71">
        <f t="shared" si="42"/>
        <v>930.53</v>
      </c>
      <c r="V224" s="71">
        <f t="shared" si="42"/>
        <v>940.62</v>
      </c>
      <c r="W224" s="71">
        <f t="shared" si="42"/>
        <v>938.92</v>
      </c>
      <c r="X224" s="71">
        <f t="shared" si="42"/>
        <v>941.99</v>
      </c>
      <c r="Y224" s="79">
        <f t="shared" si="42"/>
        <v>951.15</v>
      </c>
    </row>
    <row r="225" spans="1:25" s="62" customFormat="1" ht="18.75" hidden="1" customHeight="1" outlineLevel="1" x14ac:dyDescent="0.2">
      <c r="A225" s="57" t="s">
        <v>9</v>
      </c>
      <c r="B225" s="76">
        <v>520.53</v>
      </c>
      <c r="C225" s="74">
        <v>520.53</v>
      </c>
      <c r="D225" s="74">
        <v>520.53</v>
      </c>
      <c r="E225" s="74">
        <v>520.53</v>
      </c>
      <c r="F225" s="74">
        <v>520.53</v>
      </c>
      <c r="G225" s="74">
        <v>520.53</v>
      </c>
      <c r="H225" s="74">
        <v>520.53</v>
      </c>
      <c r="I225" s="74">
        <v>520.53</v>
      </c>
      <c r="J225" s="74">
        <v>520.53</v>
      </c>
      <c r="K225" s="74">
        <v>520.53</v>
      </c>
      <c r="L225" s="74">
        <v>520.53</v>
      </c>
      <c r="M225" s="74">
        <v>520.53</v>
      </c>
      <c r="N225" s="74">
        <v>520.53</v>
      </c>
      <c r="O225" s="74">
        <v>520.53</v>
      </c>
      <c r="P225" s="74">
        <v>520.53</v>
      </c>
      <c r="Q225" s="74">
        <v>520.53</v>
      </c>
      <c r="R225" s="74">
        <v>520.53</v>
      </c>
      <c r="S225" s="74">
        <v>520.53</v>
      </c>
      <c r="T225" s="74">
        <v>520.53</v>
      </c>
      <c r="U225" s="74">
        <v>520.53</v>
      </c>
      <c r="V225" s="74">
        <v>520.53</v>
      </c>
      <c r="W225" s="74">
        <v>520.53</v>
      </c>
      <c r="X225" s="74">
        <v>520.53</v>
      </c>
      <c r="Y225" s="81">
        <v>520.53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47" t="s">
        <v>11</v>
      </c>
      <c r="B227" s="77">
        <v>2.496</v>
      </c>
      <c r="C227" s="75">
        <v>2.496</v>
      </c>
      <c r="D227" s="75">
        <v>2.496</v>
      </c>
      <c r="E227" s="75">
        <v>2.496</v>
      </c>
      <c r="F227" s="75">
        <v>2.496</v>
      </c>
      <c r="G227" s="75">
        <v>2.496</v>
      </c>
      <c r="H227" s="75">
        <v>2.496</v>
      </c>
      <c r="I227" s="75">
        <v>2.496</v>
      </c>
      <c r="J227" s="75">
        <v>2.496</v>
      </c>
      <c r="K227" s="75">
        <v>2.496</v>
      </c>
      <c r="L227" s="75">
        <v>2.496</v>
      </c>
      <c r="M227" s="75">
        <v>2.496</v>
      </c>
      <c r="N227" s="75">
        <v>2.496</v>
      </c>
      <c r="O227" s="75">
        <v>2.496</v>
      </c>
      <c r="P227" s="75">
        <v>2.496</v>
      </c>
      <c r="Q227" s="75">
        <v>2.496</v>
      </c>
      <c r="R227" s="75">
        <v>2.496</v>
      </c>
      <c r="S227" s="75">
        <v>2.496</v>
      </c>
      <c r="T227" s="75">
        <v>2.496</v>
      </c>
      <c r="U227" s="75">
        <v>2.496</v>
      </c>
      <c r="V227" s="75">
        <v>2.496</v>
      </c>
      <c r="W227" s="75">
        <v>2.496</v>
      </c>
      <c r="X227" s="75">
        <v>2.496</v>
      </c>
      <c r="Y227" s="82">
        <v>2.496</v>
      </c>
    </row>
    <row r="228" spans="1:25" s="62" customFormat="1" ht="18.75" customHeight="1" collapsed="1" thickBot="1" x14ac:dyDescent="0.25">
      <c r="A228" s="109">
        <v>13</v>
      </c>
      <c r="B228" s="101">
        <f>SUM(B229:B232)</f>
        <v>1520.1260000000002</v>
      </c>
      <c r="C228" s="102">
        <v>2181.788</v>
      </c>
      <c r="D228" s="102">
        <v>2117.5679999999998</v>
      </c>
      <c r="E228" s="103">
        <v>2119.7179999999998</v>
      </c>
      <c r="F228" s="103">
        <v>2175.498</v>
      </c>
      <c r="G228" s="103">
        <v>2173.6179999999999</v>
      </c>
      <c r="H228" s="103">
        <v>2321.0579999999995</v>
      </c>
      <c r="I228" s="103">
        <v>2535.2079999999996</v>
      </c>
      <c r="J228" s="103">
        <v>2574.1179999999999</v>
      </c>
      <c r="K228" s="104">
        <v>2599.3379999999997</v>
      </c>
      <c r="L228" s="103">
        <v>2634.498</v>
      </c>
      <c r="M228" s="105">
        <v>2615.3179999999998</v>
      </c>
      <c r="N228" s="104">
        <v>2605.3579999999997</v>
      </c>
      <c r="O228" s="103">
        <v>2607.7179999999998</v>
      </c>
      <c r="P228" s="105">
        <v>2600.5579999999995</v>
      </c>
      <c r="Q228" s="106">
        <v>2596.4579999999996</v>
      </c>
      <c r="R228" s="103">
        <v>2606.8379999999997</v>
      </c>
      <c r="S228" s="106">
        <v>2607.1879999999996</v>
      </c>
      <c r="T228" s="103">
        <v>2613.5579999999995</v>
      </c>
      <c r="U228" s="102">
        <v>2612.9379999999996</v>
      </c>
      <c r="V228" s="102">
        <v>2597.248</v>
      </c>
      <c r="W228" s="102">
        <v>2579.3379999999997</v>
      </c>
      <c r="X228" s="102">
        <v>2490.2179999999998</v>
      </c>
      <c r="Y228" s="107">
        <v>2364.4479999999999</v>
      </c>
    </row>
    <row r="229" spans="1:25" s="62" customFormat="1" ht="18.75" hidden="1" customHeight="1" outlineLevel="1" x14ac:dyDescent="0.2">
      <c r="A229" s="56" t="s">
        <v>8</v>
      </c>
      <c r="B229" s="76">
        <f>B71</f>
        <v>997.1</v>
      </c>
      <c r="C229" s="71">
        <f t="shared" ref="C229:Y229" si="43">C71</f>
        <v>1011.37</v>
      </c>
      <c r="D229" s="71">
        <f t="shared" si="43"/>
        <v>1004.45</v>
      </c>
      <c r="E229" s="72">
        <f t="shared" si="43"/>
        <v>1026.1600000000001</v>
      </c>
      <c r="F229" s="71">
        <f t="shared" si="43"/>
        <v>1018.14</v>
      </c>
      <c r="G229" s="71">
        <f t="shared" si="43"/>
        <v>1006.29</v>
      </c>
      <c r="H229" s="71">
        <f t="shared" si="43"/>
        <v>1015.38</v>
      </c>
      <c r="I229" s="71">
        <f t="shared" si="43"/>
        <v>1001.81</v>
      </c>
      <c r="J229" s="73">
        <f t="shared" si="43"/>
        <v>984.46</v>
      </c>
      <c r="K229" s="71">
        <f t="shared" si="43"/>
        <v>1003.15</v>
      </c>
      <c r="L229" s="71">
        <f t="shared" si="43"/>
        <v>1006.36</v>
      </c>
      <c r="M229" s="71">
        <f t="shared" si="43"/>
        <v>1007.71</v>
      </c>
      <c r="N229" s="71">
        <f t="shared" si="43"/>
        <v>993.19</v>
      </c>
      <c r="O229" s="71">
        <f t="shared" si="43"/>
        <v>995.28</v>
      </c>
      <c r="P229" s="71">
        <f t="shared" si="43"/>
        <v>995.23</v>
      </c>
      <c r="Q229" s="71">
        <f t="shared" si="43"/>
        <v>1018.82</v>
      </c>
      <c r="R229" s="71">
        <f t="shared" si="43"/>
        <v>1019.53</v>
      </c>
      <c r="S229" s="71">
        <f t="shared" si="43"/>
        <v>1012.15</v>
      </c>
      <c r="T229" s="71">
        <f t="shared" si="43"/>
        <v>1010.52</v>
      </c>
      <c r="U229" s="71">
        <f t="shared" si="43"/>
        <v>1006.19</v>
      </c>
      <c r="V229" s="71">
        <f t="shared" si="43"/>
        <v>973.15</v>
      </c>
      <c r="W229" s="71">
        <f t="shared" si="43"/>
        <v>993.33</v>
      </c>
      <c r="X229" s="71">
        <f t="shared" si="43"/>
        <v>990.55</v>
      </c>
      <c r="Y229" s="79">
        <f t="shared" si="43"/>
        <v>976.86</v>
      </c>
    </row>
    <row r="230" spans="1:25" s="62" customFormat="1" ht="18.75" hidden="1" customHeight="1" outlineLevel="1" x14ac:dyDescent="0.2">
      <c r="A230" s="57" t="s">
        <v>9</v>
      </c>
      <c r="B230" s="76">
        <v>520.53</v>
      </c>
      <c r="C230" s="74">
        <v>520.53</v>
      </c>
      <c r="D230" s="74">
        <v>520.53</v>
      </c>
      <c r="E230" s="74">
        <v>520.53</v>
      </c>
      <c r="F230" s="74">
        <v>520.53</v>
      </c>
      <c r="G230" s="74">
        <v>520.53</v>
      </c>
      <c r="H230" s="74">
        <v>520.53</v>
      </c>
      <c r="I230" s="74">
        <v>520.53</v>
      </c>
      <c r="J230" s="74">
        <v>520.53</v>
      </c>
      <c r="K230" s="74">
        <v>520.53</v>
      </c>
      <c r="L230" s="74">
        <v>520.53</v>
      </c>
      <c r="M230" s="74">
        <v>520.53</v>
      </c>
      <c r="N230" s="74">
        <v>520.53</v>
      </c>
      <c r="O230" s="74">
        <v>520.53</v>
      </c>
      <c r="P230" s="74">
        <v>520.53</v>
      </c>
      <c r="Q230" s="74">
        <v>520.53</v>
      </c>
      <c r="R230" s="74">
        <v>520.53</v>
      </c>
      <c r="S230" s="74">
        <v>520.53</v>
      </c>
      <c r="T230" s="74">
        <v>520.53</v>
      </c>
      <c r="U230" s="74">
        <v>520.53</v>
      </c>
      <c r="V230" s="74">
        <v>520.53</v>
      </c>
      <c r="W230" s="74">
        <v>520.53</v>
      </c>
      <c r="X230" s="74">
        <v>520.53</v>
      </c>
      <c r="Y230" s="81">
        <v>520.53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47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collapsed="1" thickBot="1" x14ac:dyDescent="0.25">
      <c r="A233" s="112">
        <v>14</v>
      </c>
      <c r="B233" s="101">
        <f>SUM(B234:B237)</f>
        <v>1174.076</v>
      </c>
      <c r="C233" s="102">
        <v>2183.5179999999996</v>
      </c>
      <c r="D233" s="102">
        <v>2093.7280000000001</v>
      </c>
      <c r="E233" s="103">
        <v>2085.7280000000001</v>
      </c>
      <c r="F233" s="103">
        <v>2180.1879999999996</v>
      </c>
      <c r="G233" s="103">
        <v>2203.1179999999999</v>
      </c>
      <c r="H233" s="103">
        <v>2356.1879999999996</v>
      </c>
      <c r="I233" s="103">
        <v>2547.9579999999996</v>
      </c>
      <c r="J233" s="103">
        <v>2586.5879999999997</v>
      </c>
      <c r="K233" s="104">
        <v>2610.5679999999998</v>
      </c>
      <c r="L233" s="103">
        <v>2641.9779999999996</v>
      </c>
      <c r="M233" s="105">
        <v>2627.0279999999998</v>
      </c>
      <c r="N233" s="104">
        <v>2616.5279999999998</v>
      </c>
      <c r="O233" s="103">
        <v>2630.3979999999997</v>
      </c>
      <c r="P233" s="105">
        <v>2624.1079999999997</v>
      </c>
      <c r="Q233" s="106">
        <v>2610.4279999999999</v>
      </c>
      <c r="R233" s="103">
        <v>2619.848</v>
      </c>
      <c r="S233" s="106">
        <v>2612.7079999999996</v>
      </c>
      <c r="T233" s="103">
        <v>2631.4579999999996</v>
      </c>
      <c r="U233" s="102">
        <v>2632.5679999999998</v>
      </c>
      <c r="V233" s="102">
        <v>2609.8979999999997</v>
      </c>
      <c r="W233" s="102">
        <v>2581.1379999999999</v>
      </c>
      <c r="X233" s="102">
        <v>2495.248</v>
      </c>
      <c r="Y233" s="107">
        <v>2379.6579999999999</v>
      </c>
    </row>
    <row r="234" spans="1:25" s="62" customFormat="1" ht="18.75" hidden="1" customHeight="1" outlineLevel="1" x14ac:dyDescent="0.2">
      <c r="A234" s="56" t="s">
        <v>8</v>
      </c>
      <c r="B234" s="76">
        <v>651.04999999999995</v>
      </c>
      <c r="C234" s="71">
        <v>567.99</v>
      </c>
      <c r="D234" s="71">
        <v>478.2</v>
      </c>
      <c r="E234" s="72">
        <v>470.2</v>
      </c>
      <c r="F234" s="71">
        <v>564.66</v>
      </c>
      <c r="G234" s="71">
        <v>587.59</v>
      </c>
      <c r="H234" s="71">
        <v>740.66</v>
      </c>
      <c r="I234" s="71">
        <v>932.43</v>
      </c>
      <c r="J234" s="73">
        <v>971.06</v>
      </c>
      <c r="K234" s="71">
        <v>995.04</v>
      </c>
      <c r="L234" s="71">
        <v>1026.45</v>
      </c>
      <c r="M234" s="71">
        <v>1011.5</v>
      </c>
      <c r="N234" s="71">
        <v>1001</v>
      </c>
      <c r="O234" s="71">
        <v>1014.87</v>
      </c>
      <c r="P234" s="71">
        <v>1008.58</v>
      </c>
      <c r="Q234" s="71">
        <v>994.9</v>
      </c>
      <c r="R234" s="71">
        <v>1004.32</v>
      </c>
      <c r="S234" s="71">
        <v>997.18</v>
      </c>
      <c r="T234" s="71">
        <v>1015.93</v>
      </c>
      <c r="U234" s="71">
        <v>1017.04</v>
      </c>
      <c r="V234" s="71">
        <v>994.37</v>
      </c>
      <c r="W234" s="71">
        <v>965.61</v>
      </c>
      <c r="X234" s="71">
        <v>879.72</v>
      </c>
      <c r="Y234" s="79">
        <v>764.13</v>
      </c>
    </row>
    <row r="235" spans="1:25" s="62" customFormat="1" ht="18.75" hidden="1" customHeight="1" outlineLevel="1" x14ac:dyDescent="0.2">
      <c r="A235" s="57" t="s">
        <v>9</v>
      </c>
      <c r="B235" s="76">
        <v>520.53</v>
      </c>
      <c r="C235" s="74">
        <v>520.53</v>
      </c>
      <c r="D235" s="74">
        <v>520.53</v>
      </c>
      <c r="E235" s="74">
        <v>520.53</v>
      </c>
      <c r="F235" s="74">
        <v>520.53</v>
      </c>
      <c r="G235" s="74">
        <v>520.53</v>
      </c>
      <c r="H235" s="74">
        <v>520.53</v>
      </c>
      <c r="I235" s="74">
        <v>520.53</v>
      </c>
      <c r="J235" s="74">
        <v>520.53</v>
      </c>
      <c r="K235" s="74">
        <v>520.53</v>
      </c>
      <c r="L235" s="74">
        <v>520.53</v>
      </c>
      <c r="M235" s="74">
        <v>520.53</v>
      </c>
      <c r="N235" s="74">
        <v>520.53</v>
      </c>
      <c r="O235" s="74">
        <v>520.53</v>
      </c>
      <c r="P235" s="74">
        <v>520.53</v>
      </c>
      <c r="Q235" s="74">
        <v>520.53</v>
      </c>
      <c r="R235" s="74">
        <v>520.53</v>
      </c>
      <c r="S235" s="74">
        <v>520.53</v>
      </c>
      <c r="T235" s="74">
        <v>520.53</v>
      </c>
      <c r="U235" s="74">
        <v>520.53</v>
      </c>
      <c r="V235" s="74">
        <v>520.53</v>
      </c>
      <c r="W235" s="74">
        <v>520.53</v>
      </c>
      <c r="X235" s="74">
        <v>520.53</v>
      </c>
      <c r="Y235" s="81">
        <v>520.53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47" t="s">
        <v>11</v>
      </c>
      <c r="B237" s="77">
        <v>2.496</v>
      </c>
      <c r="C237" s="75">
        <v>2.496</v>
      </c>
      <c r="D237" s="75">
        <v>2.496</v>
      </c>
      <c r="E237" s="75">
        <v>2.496</v>
      </c>
      <c r="F237" s="75">
        <v>2.496</v>
      </c>
      <c r="G237" s="75">
        <v>2.496</v>
      </c>
      <c r="H237" s="75">
        <v>2.496</v>
      </c>
      <c r="I237" s="75">
        <v>2.496</v>
      </c>
      <c r="J237" s="75">
        <v>2.496</v>
      </c>
      <c r="K237" s="75">
        <v>2.496</v>
      </c>
      <c r="L237" s="75">
        <v>2.496</v>
      </c>
      <c r="M237" s="75">
        <v>2.496</v>
      </c>
      <c r="N237" s="75">
        <v>2.496</v>
      </c>
      <c r="O237" s="75">
        <v>2.496</v>
      </c>
      <c r="P237" s="75">
        <v>2.496</v>
      </c>
      <c r="Q237" s="75">
        <v>2.496</v>
      </c>
      <c r="R237" s="75">
        <v>2.496</v>
      </c>
      <c r="S237" s="75">
        <v>2.496</v>
      </c>
      <c r="T237" s="75">
        <v>2.496</v>
      </c>
      <c r="U237" s="75">
        <v>2.496</v>
      </c>
      <c r="V237" s="75">
        <v>2.496</v>
      </c>
      <c r="W237" s="75">
        <v>2.496</v>
      </c>
      <c r="X237" s="75">
        <v>2.496</v>
      </c>
      <c r="Y237" s="82">
        <v>2.496</v>
      </c>
    </row>
    <row r="238" spans="1:25" s="62" customFormat="1" ht="18.75" customHeight="1" collapsed="1" thickBot="1" x14ac:dyDescent="0.25">
      <c r="A238" s="109">
        <v>15</v>
      </c>
      <c r="B238" s="101">
        <f>SUM(B239:B242)</f>
        <v>1463.1959999999999</v>
      </c>
      <c r="C238" s="102">
        <v>2214.788</v>
      </c>
      <c r="D238" s="102">
        <v>2172.5679999999998</v>
      </c>
      <c r="E238" s="103">
        <v>2152.3079999999995</v>
      </c>
      <c r="F238" s="103">
        <v>2204.8579999999997</v>
      </c>
      <c r="G238" s="103">
        <v>2209.6779999999999</v>
      </c>
      <c r="H238" s="103">
        <v>2439.1379999999999</v>
      </c>
      <c r="I238" s="103">
        <v>2592.4079999999999</v>
      </c>
      <c r="J238" s="103">
        <v>2667.748</v>
      </c>
      <c r="K238" s="104">
        <v>2707.7080000000001</v>
      </c>
      <c r="L238" s="103">
        <v>2746.2779999999998</v>
      </c>
      <c r="M238" s="105">
        <v>2731.8679999999999</v>
      </c>
      <c r="N238" s="104">
        <v>2717.9279999999999</v>
      </c>
      <c r="O238" s="103">
        <v>2726.1079999999997</v>
      </c>
      <c r="P238" s="105">
        <v>2721.1779999999999</v>
      </c>
      <c r="Q238" s="106">
        <v>2714.1979999999999</v>
      </c>
      <c r="R238" s="103">
        <v>2729.3179999999998</v>
      </c>
      <c r="S238" s="106">
        <v>2724.498</v>
      </c>
      <c r="T238" s="103">
        <v>2743.7279999999996</v>
      </c>
      <c r="U238" s="102">
        <v>2738.9580000000001</v>
      </c>
      <c r="V238" s="102">
        <v>2686.5179999999996</v>
      </c>
      <c r="W238" s="102">
        <v>2650.328</v>
      </c>
      <c r="X238" s="102">
        <v>2524.578</v>
      </c>
      <c r="Y238" s="107">
        <v>2370.288</v>
      </c>
    </row>
    <row r="239" spans="1:25" s="62" customFormat="1" ht="18.75" hidden="1" customHeight="1" outlineLevel="1" x14ac:dyDescent="0.2">
      <c r="A239" s="56" t="s">
        <v>8</v>
      </c>
      <c r="B239" s="76">
        <f>B81</f>
        <v>940.17</v>
      </c>
      <c r="C239" s="71">
        <f t="shared" ref="C239:Y239" si="44">C81</f>
        <v>937</v>
      </c>
      <c r="D239" s="71">
        <f t="shared" si="44"/>
        <v>934.62</v>
      </c>
      <c r="E239" s="72">
        <f t="shared" si="44"/>
        <v>958.75</v>
      </c>
      <c r="F239" s="71">
        <f t="shared" si="44"/>
        <v>946.68</v>
      </c>
      <c r="G239" s="71">
        <f t="shared" si="44"/>
        <v>952.17</v>
      </c>
      <c r="H239" s="71">
        <f t="shared" si="44"/>
        <v>992.47</v>
      </c>
      <c r="I239" s="71">
        <f t="shared" si="44"/>
        <v>955.22</v>
      </c>
      <c r="J239" s="73">
        <f t="shared" si="44"/>
        <v>955.84</v>
      </c>
      <c r="K239" s="71">
        <f t="shared" si="44"/>
        <v>948.05</v>
      </c>
      <c r="L239" s="71">
        <f t="shared" si="44"/>
        <v>947.19</v>
      </c>
      <c r="M239" s="71">
        <f t="shared" si="44"/>
        <v>952.03</v>
      </c>
      <c r="N239" s="71">
        <f t="shared" si="44"/>
        <v>940.51</v>
      </c>
      <c r="O239" s="71">
        <f t="shared" si="44"/>
        <v>932.86</v>
      </c>
      <c r="P239" s="71">
        <f t="shared" si="44"/>
        <v>955.93</v>
      </c>
      <c r="Q239" s="71">
        <f t="shared" si="44"/>
        <v>970.96</v>
      </c>
      <c r="R239" s="71">
        <f t="shared" si="44"/>
        <v>968.41</v>
      </c>
      <c r="S239" s="71">
        <f t="shared" si="44"/>
        <v>949.41</v>
      </c>
      <c r="T239" s="71">
        <f t="shared" si="44"/>
        <v>942.51</v>
      </c>
      <c r="U239" s="71">
        <f t="shared" si="44"/>
        <v>923.94</v>
      </c>
      <c r="V239" s="71">
        <f t="shared" si="44"/>
        <v>908.24</v>
      </c>
      <c r="W239" s="71">
        <f t="shared" si="44"/>
        <v>928.7</v>
      </c>
      <c r="X239" s="71">
        <f t="shared" si="44"/>
        <v>932.4</v>
      </c>
      <c r="Y239" s="79">
        <f t="shared" si="44"/>
        <v>927.71</v>
      </c>
    </row>
    <row r="240" spans="1:25" s="62" customFormat="1" ht="18.75" hidden="1" customHeight="1" outlineLevel="1" x14ac:dyDescent="0.2">
      <c r="A240" s="57" t="s">
        <v>9</v>
      </c>
      <c r="B240" s="76">
        <v>520.53</v>
      </c>
      <c r="C240" s="74">
        <v>520.53</v>
      </c>
      <c r="D240" s="74">
        <v>520.53</v>
      </c>
      <c r="E240" s="74">
        <v>520.53</v>
      </c>
      <c r="F240" s="74">
        <v>520.53</v>
      </c>
      <c r="G240" s="74">
        <v>520.53</v>
      </c>
      <c r="H240" s="74">
        <v>520.53</v>
      </c>
      <c r="I240" s="74">
        <v>520.53</v>
      </c>
      <c r="J240" s="74">
        <v>520.53</v>
      </c>
      <c r="K240" s="74">
        <v>520.53</v>
      </c>
      <c r="L240" s="74">
        <v>520.53</v>
      </c>
      <c r="M240" s="74">
        <v>520.53</v>
      </c>
      <c r="N240" s="74">
        <v>520.53</v>
      </c>
      <c r="O240" s="74">
        <v>520.53</v>
      </c>
      <c r="P240" s="74">
        <v>520.53</v>
      </c>
      <c r="Q240" s="74">
        <v>520.53</v>
      </c>
      <c r="R240" s="74">
        <v>520.53</v>
      </c>
      <c r="S240" s="74">
        <v>520.53</v>
      </c>
      <c r="T240" s="74">
        <v>520.53</v>
      </c>
      <c r="U240" s="74">
        <v>520.53</v>
      </c>
      <c r="V240" s="74">
        <v>520.53</v>
      </c>
      <c r="W240" s="74">
        <v>520.53</v>
      </c>
      <c r="X240" s="74">
        <v>520.53</v>
      </c>
      <c r="Y240" s="81">
        <v>520.53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47" t="s">
        <v>11</v>
      </c>
      <c r="B242" s="77">
        <v>2.496</v>
      </c>
      <c r="C242" s="75">
        <v>2.496</v>
      </c>
      <c r="D242" s="75">
        <v>2.496</v>
      </c>
      <c r="E242" s="75">
        <v>2.496</v>
      </c>
      <c r="F242" s="75">
        <v>2.496</v>
      </c>
      <c r="G242" s="75">
        <v>2.496</v>
      </c>
      <c r="H242" s="75">
        <v>2.496</v>
      </c>
      <c r="I242" s="75">
        <v>2.496</v>
      </c>
      <c r="J242" s="75">
        <v>2.496</v>
      </c>
      <c r="K242" s="75">
        <v>2.496</v>
      </c>
      <c r="L242" s="75">
        <v>2.496</v>
      </c>
      <c r="M242" s="75">
        <v>2.496</v>
      </c>
      <c r="N242" s="75">
        <v>2.496</v>
      </c>
      <c r="O242" s="75">
        <v>2.496</v>
      </c>
      <c r="P242" s="75">
        <v>2.496</v>
      </c>
      <c r="Q242" s="75">
        <v>2.496</v>
      </c>
      <c r="R242" s="75">
        <v>2.496</v>
      </c>
      <c r="S242" s="75">
        <v>2.496</v>
      </c>
      <c r="T242" s="75">
        <v>2.496</v>
      </c>
      <c r="U242" s="75">
        <v>2.496</v>
      </c>
      <c r="V242" s="75">
        <v>2.496</v>
      </c>
      <c r="W242" s="75">
        <v>2.496</v>
      </c>
      <c r="X242" s="75">
        <v>2.496</v>
      </c>
      <c r="Y242" s="82">
        <v>2.496</v>
      </c>
    </row>
    <row r="243" spans="1:25" s="62" customFormat="1" ht="18.75" customHeight="1" collapsed="1" thickBot="1" x14ac:dyDescent="0.25">
      <c r="A243" s="112">
        <v>16</v>
      </c>
      <c r="B243" s="101">
        <f>SUM(B244:B247)</f>
        <v>2629.0859999999998</v>
      </c>
      <c r="C243" s="102">
        <v>2218.7579999999998</v>
      </c>
      <c r="D243" s="102">
        <v>2184.288</v>
      </c>
      <c r="E243" s="103">
        <v>2167.0079999999998</v>
      </c>
      <c r="F243" s="103">
        <v>2200.3579999999997</v>
      </c>
      <c r="G243" s="103">
        <v>2204.7179999999998</v>
      </c>
      <c r="H243" s="103">
        <v>2393.3979999999997</v>
      </c>
      <c r="I243" s="103">
        <v>2547.9779999999996</v>
      </c>
      <c r="J243" s="103">
        <v>2601.1579999999999</v>
      </c>
      <c r="K243" s="104">
        <v>2635.4079999999999</v>
      </c>
      <c r="L243" s="103">
        <v>2668.6179999999999</v>
      </c>
      <c r="M243" s="105">
        <v>2657.1479999999997</v>
      </c>
      <c r="N243" s="104">
        <v>2649.2379999999998</v>
      </c>
      <c r="O243" s="103">
        <v>2654.0579999999995</v>
      </c>
      <c r="P243" s="105">
        <v>2653.0479999999998</v>
      </c>
      <c r="Q243" s="106">
        <v>2642.578</v>
      </c>
      <c r="R243" s="103">
        <v>2652.7779999999998</v>
      </c>
      <c r="S243" s="106">
        <v>2643.3779999999997</v>
      </c>
      <c r="T243" s="103">
        <v>2649.828</v>
      </c>
      <c r="U243" s="102">
        <v>2634.538</v>
      </c>
      <c r="V243" s="102">
        <v>2604.8379999999997</v>
      </c>
      <c r="W243" s="102">
        <v>2563.8879999999999</v>
      </c>
      <c r="X243" s="102">
        <v>2503.078</v>
      </c>
      <c r="Y243" s="107">
        <v>2375.3079999999995</v>
      </c>
    </row>
    <row r="244" spans="1:25" s="62" customFormat="1" ht="18.75" hidden="1" customHeight="1" outlineLevel="1" x14ac:dyDescent="0.2">
      <c r="A244" s="160" t="s">
        <v>8</v>
      </c>
      <c r="B244" s="76">
        <f>B86</f>
        <v>1013.45</v>
      </c>
      <c r="C244" s="71">
        <f t="shared" ref="C244:Y244" si="45">C86</f>
        <v>999.74</v>
      </c>
      <c r="D244" s="71">
        <f t="shared" si="45"/>
        <v>990.96</v>
      </c>
      <c r="E244" s="72">
        <f t="shared" si="45"/>
        <v>979.02</v>
      </c>
      <c r="F244" s="71">
        <f t="shared" si="45"/>
        <v>1036.28</v>
      </c>
      <c r="G244" s="71">
        <f t="shared" si="45"/>
        <v>1000.47</v>
      </c>
      <c r="H244" s="71">
        <f t="shared" si="45"/>
        <v>983.97</v>
      </c>
      <c r="I244" s="71">
        <f t="shared" si="45"/>
        <v>992.88</v>
      </c>
      <c r="J244" s="73">
        <f t="shared" si="45"/>
        <v>1011.59</v>
      </c>
      <c r="K244" s="71">
        <f t="shared" si="45"/>
        <v>1011.69</v>
      </c>
      <c r="L244" s="71">
        <f t="shared" si="45"/>
        <v>1016.4</v>
      </c>
      <c r="M244" s="71">
        <f t="shared" si="45"/>
        <v>1016.62</v>
      </c>
      <c r="N244" s="71">
        <f t="shared" si="45"/>
        <v>986.29</v>
      </c>
      <c r="O244" s="71">
        <f t="shared" si="45"/>
        <v>979.75</v>
      </c>
      <c r="P244" s="71">
        <f t="shared" si="45"/>
        <v>1029</v>
      </c>
      <c r="Q244" s="71">
        <f t="shared" si="45"/>
        <v>1058.8800000000001</v>
      </c>
      <c r="R244" s="71">
        <f t="shared" si="45"/>
        <v>1157.0899999999999</v>
      </c>
      <c r="S244" s="71">
        <f t="shared" si="45"/>
        <v>1097.96</v>
      </c>
      <c r="T244" s="71">
        <f t="shared" si="45"/>
        <v>1072.49</v>
      </c>
      <c r="U244" s="71">
        <f t="shared" si="45"/>
        <v>1050.24</v>
      </c>
      <c r="V244" s="71">
        <f t="shared" si="45"/>
        <v>1000.46</v>
      </c>
      <c r="W244" s="71">
        <f t="shared" si="45"/>
        <v>985.88</v>
      </c>
      <c r="X244" s="71">
        <f t="shared" si="45"/>
        <v>996.85</v>
      </c>
      <c r="Y244" s="79">
        <f t="shared" si="45"/>
        <v>1015.63</v>
      </c>
    </row>
    <row r="245" spans="1:25" s="62" customFormat="1" ht="18.75" hidden="1" customHeight="1" outlineLevel="1" x14ac:dyDescent="0.2">
      <c r="A245" s="53" t="s">
        <v>9</v>
      </c>
      <c r="B245" s="76">
        <v>1533.62</v>
      </c>
      <c r="C245" s="74">
        <v>1533.62</v>
      </c>
      <c r="D245" s="74">
        <v>1533.62</v>
      </c>
      <c r="E245" s="74">
        <v>1533.62</v>
      </c>
      <c r="F245" s="74">
        <v>1533.62</v>
      </c>
      <c r="G245" s="74">
        <v>1533.62</v>
      </c>
      <c r="H245" s="74">
        <v>1533.62</v>
      </c>
      <c r="I245" s="74">
        <v>1533.62</v>
      </c>
      <c r="J245" s="74">
        <v>1533.62</v>
      </c>
      <c r="K245" s="74">
        <v>1533.62</v>
      </c>
      <c r="L245" s="74">
        <v>1533.62</v>
      </c>
      <c r="M245" s="74">
        <v>1533.62</v>
      </c>
      <c r="N245" s="74">
        <v>1533.62</v>
      </c>
      <c r="O245" s="74">
        <v>1533.62</v>
      </c>
      <c r="P245" s="74">
        <v>1533.62</v>
      </c>
      <c r="Q245" s="74">
        <v>1533.62</v>
      </c>
      <c r="R245" s="74">
        <v>1533.62</v>
      </c>
      <c r="S245" s="74">
        <v>1533.62</v>
      </c>
      <c r="T245" s="74">
        <v>1533.62</v>
      </c>
      <c r="U245" s="74">
        <v>1533.62</v>
      </c>
      <c r="V245" s="74">
        <v>1533.62</v>
      </c>
      <c r="W245" s="74">
        <v>1533.62</v>
      </c>
      <c r="X245" s="74">
        <v>1533.62</v>
      </c>
      <c r="Y245" s="81">
        <v>1533.62</v>
      </c>
    </row>
    <row r="246" spans="1:25" s="62" customFormat="1" ht="18.75" hidden="1" customHeight="1" outlineLevel="1" x14ac:dyDescent="0.2">
      <c r="A246" s="54" t="s">
        <v>10</v>
      </c>
      <c r="B246" s="76">
        <v>79.52</v>
      </c>
      <c r="C246" s="74">
        <v>79.52</v>
      </c>
      <c r="D246" s="74">
        <v>79.52</v>
      </c>
      <c r="E246" s="74">
        <v>79.52</v>
      </c>
      <c r="F246" s="74">
        <v>79.52</v>
      </c>
      <c r="G246" s="74">
        <v>79.52</v>
      </c>
      <c r="H246" s="74">
        <v>79.52</v>
      </c>
      <c r="I246" s="74">
        <v>79.52</v>
      </c>
      <c r="J246" s="74">
        <v>79.52</v>
      </c>
      <c r="K246" s="74">
        <v>79.52</v>
      </c>
      <c r="L246" s="74">
        <v>79.52</v>
      </c>
      <c r="M246" s="74">
        <v>79.52</v>
      </c>
      <c r="N246" s="74">
        <v>79.52</v>
      </c>
      <c r="O246" s="74">
        <v>79.52</v>
      </c>
      <c r="P246" s="74">
        <v>79.52</v>
      </c>
      <c r="Q246" s="74">
        <v>79.52</v>
      </c>
      <c r="R246" s="74">
        <v>79.52</v>
      </c>
      <c r="S246" s="74">
        <v>79.52</v>
      </c>
      <c r="T246" s="74">
        <v>79.52</v>
      </c>
      <c r="U246" s="74">
        <v>79.52</v>
      </c>
      <c r="V246" s="74">
        <v>79.52</v>
      </c>
      <c r="W246" s="74">
        <v>79.52</v>
      </c>
      <c r="X246" s="74">
        <v>79.52</v>
      </c>
      <c r="Y246" s="81">
        <v>79.52</v>
      </c>
    </row>
    <row r="247" spans="1:25" s="62" customFormat="1" ht="18.75" hidden="1" customHeight="1" outlineLevel="1" thickBot="1" x14ac:dyDescent="0.25">
      <c r="A247" s="161" t="s">
        <v>11</v>
      </c>
      <c r="B247" s="77">
        <v>2.496</v>
      </c>
      <c r="C247" s="75">
        <v>2.496</v>
      </c>
      <c r="D247" s="75">
        <v>2.496</v>
      </c>
      <c r="E247" s="75">
        <v>2.496</v>
      </c>
      <c r="F247" s="75">
        <v>2.496</v>
      </c>
      <c r="G247" s="75">
        <v>2.496</v>
      </c>
      <c r="H247" s="75">
        <v>2.496</v>
      </c>
      <c r="I247" s="75">
        <v>2.496</v>
      </c>
      <c r="J247" s="75">
        <v>2.496</v>
      </c>
      <c r="K247" s="75">
        <v>2.496</v>
      </c>
      <c r="L247" s="75">
        <v>2.496</v>
      </c>
      <c r="M247" s="75">
        <v>2.496</v>
      </c>
      <c r="N247" s="75">
        <v>2.496</v>
      </c>
      <c r="O247" s="75">
        <v>2.496</v>
      </c>
      <c r="P247" s="75">
        <v>2.496</v>
      </c>
      <c r="Q247" s="75">
        <v>2.496</v>
      </c>
      <c r="R247" s="75">
        <v>2.496</v>
      </c>
      <c r="S247" s="75">
        <v>2.496</v>
      </c>
      <c r="T247" s="75">
        <v>2.496</v>
      </c>
      <c r="U247" s="75">
        <v>2.496</v>
      </c>
      <c r="V247" s="75">
        <v>2.496</v>
      </c>
      <c r="W247" s="75">
        <v>2.496</v>
      </c>
      <c r="X247" s="75">
        <v>2.496</v>
      </c>
      <c r="Y247" s="82">
        <v>2.496</v>
      </c>
    </row>
    <row r="248" spans="1:25" s="62" customFormat="1" ht="18.75" customHeight="1" collapsed="1" thickBot="1" x14ac:dyDescent="0.25">
      <c r="A248" s="109">
        <v>17</v>
      </c>
      <c r="B248" s="101">
        <f>SUM(B249:B252)</f>
        <v>1537.6660000000002</v>
      </c>
      <c r="C248" s="102">
        <v>2254.098</v>
      </c>
      <c r="D248" s="102">
        <v>2225.6979999999999</v>
      </c>
      <c r="E248" s="103">
        <v>2205.7379999999998</v>
      </c>
      <c r="F248" s="103">
        <v>2213.6179999999999</v>
      </c>
      <c r="G248" s="103">
        <v>2195.038</v>
      </c>
      <c r="H248" s="103">
        <v>2228.3379999999997</v>
      </c>
      <c r="I248" s="103">
        <v>2393.1979999999999</v>
      </c>
      <c r="J248" s="103">
        <v>2566.788</v>
      </c>
      <c r="K248" s="104">
        <v>2616.2579999999998</v>
      </c>
      <c r="L248" s="103">
        <v>2632.288</v>
      </c>
      <c r="M248" s="105">
        <v>2634.3679999999999</v>
      </c>
      <c r="N248" s="104">
        <v>2629.9379999999996</v>
      </c>
      <c r="O248" s="103">
        <v>2622.328</v>
      </c>
      <c r="P248" s="105">
        <v>2624.8679999999999</v>
      </c>
      <c r="Q248" s="106">
        <v>2629.1379999999999</v>
      </c>
      <c r="R248" s="103">
        <v>2623.6279999999997</v>
      </c>
      <c r="S248" s="106">
        <v>2655.0579999999995</v>
      </c>
      <c r="T248" s="103">
        <v>2672.8979999999997</v>
      </c>
      <c r="U248" s="102">
        <v>2658.498</v>
      </c>
      <c r="V248" s="102">
        <v>2654.6879999999996</v>
      </c>
      <c r="W248" s="102">
        <v>2605.1779999999999</v>
      </c>
      <c r="X248" s="102">
        <v>2546.7379999999998</v>
      </c>
      <c r="Y248" s="107">
        <v>2380.1479999999997</v>
      </c>
    </row>
    <row r="249" spans="1:25" s="62" customFormat="1" ht="18.75" hidden="1" customHeight="1" outlineLevel="1" x14ac:dyDescent="0.2">
      <c r="A249" s="160" t="s">
        <v>8</v>
      </c>
      <c r="B249" s="76">
        <f>B91</f>
        <v>1014.64</v>
      </c>
      <c r="C249" s="71">
        <f t="shared" ref="C249:Y249" si="46">C91</f>
        <v>1035.6199999999999</v>
      </c>
      <c r="D249" s="71">
        <f t="shared" si="46"/>
        <v>1030.6500000000001</v>
      </c>
      <c r="E249" s="72">
        <f t="shared" si="46"/>
        <v>1048.1500000000001</v>
      </c>
      <c r="F249" s="71">
        <f t="shared" si="46"/>
        <v>1048.07</v>
      </c>
      <c r="G249" s="71">
        <f t="shared" si="46"/>
        <v>1040.56</v>
      </c>
      <c r="H249" s="71">
        <f t="shared" si="46"/>
        <v>1051.26</v>
      </c>
      <c r="I249" s="71">
        <f t="shared" si="46"/>
        <v>1042.01</v>
      </c>
      <c r="J249" s="73">
        <f t="shared" si="46"/>
        <v>1098.6400000000001</v>
      </c>
      <c r="K249" s="71">
        <f t="shared" si="46"/>
        <v>1070.31</v>
      </c>
      <c r="L249" s="71">
        <f t="shared" si="46"/>
        <v>1042.8</v>
      </c>
      <c r="M249" s="71">
        <f t="shared" si="46"/>
        <v>1054.8699999999999</v>
      </c>
      <c r="N249" s="71">
        <f t="shared" si="46"/>
        <v>1031.54</v>
      </c>
      <c r="O249" s="71">
        <f t="shared" si="46"/>
        <v>1034.93</v>
      </c>
      <c r="P249" s="71">
        <f t="shared" si="46"/>
        <v>1017.17</v>
      </c>
      <c r="Q249" s="71">
        <f t="shared" si="46"/>
        <v>1086.74</v>
      </c>
      <c r="R249" s="71">
        <f t="shared" si="46"/>
        <v>1080.29</v>
      </c>
      <c r="S249" s="71">
        <f t="shared" si="46"/>
        <v>1027.1400000000001</v>
      </c>
      <c r="T249" s="71">
        <f t="shared" si="46"/>
        <v>1033.01</v>
      </c>
      <c r="U249" s="71">
        <f t="shared" si="46"/>
        <v>1033</v>
      </c>
      <c r="V249" s="71">
        <f t="shared" si="46"/>
        <v>1037.68</v>
      </c>
      <c r="W249" s="71">
        <f t="shared" si="46"/>
        <v>1017.28</v>
      </c>
      <c r="X249" s="71">
        <f t="shared" si="46"/>
        <v>1007.13</v>
      </c>
      <c r="Y249" s="79">
        <f t="shared" si="46"/>
        <v>996.91</v>
      </c>
    </row>
    <row r="250" spans="1:25" s="62" customFormat="1" ht="18.75" hidden="1" customHeight="1" outlineLevel="1" x14ac:dyDescent="0.2">
      <c r="A250" s="53" t="s">
        <v>9</v>
      </c>
      <c r="B250" s="76">
        <v>520.53</v>
      </c>
      <c r="C250" s="74">
        <v>520.53</v>
      </c>
      <c r="D250" s="74">
        <v>520.53</v>
      </c>
      <c r="E250" s="74">
        <v>520.53</v>
      </c>
      <c r="F250" s="74">
        <v>520.53</v>
      </c>
      <c r="G250" s="74">
        <v>520.53</v>
      </c>
      <c r="H250" s="74">
        <v>520.53</v>
      </c>
      <c r="I250" s="74">
        <v>520.53</v>
      </c>
      <c r="J250" s="74">
        <v>520.53</v>
      </c>
      <c r="K250" s="74">
        <v>520.53</v>
      </c>
      <c r="L250" s="74">
        <v>520.53</v>
      </c>
      <c r="M250" s="74">
        <v>520.53</v>
      </c>
      <c r="N250" s="74">
        <v>520.53</v>
      </c>
      <c r="O250" s="74">
        <v>520.53</v>
      </c>
      <c r="P250" s="74">
        <v>520.53</v>
      </c>
      <c r="Q250" s="74">
        <v>520.53</v>
      </c>
      <c r="R250" s="74">
        <v>520.53</v>
      </c>
      <c r="S250" s="74">
        <v>520.53</v>
      </c>
      <c r="T250" s="74">
        <v>520.53</v>
      </c>
      <c r="U250" s="74">
        <v>520.53</v>
      </c>
      <c r="V250" s="74">
        <v>520.53</v>
      </c>
      <c r="W250" s="74">
        <v>520.53</v>
      </c>
      <c r="X250" s="74">
        <v>520.53</v>
      </c>
      <c r="Y250" s="81">
        <v>520.53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161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collapsed="1" thickBot="1" x14ac:dyDescent="0.25">
      <c r="A253" s="110">
        <v>18</v>
      </c>
      <c r="B253" s="101">
        <f>SUM(B254:B257)</f>
        <v>1558.5360000000001</v>
      </c>
      <c r="C253" s="102">
        <v>2242.3379999999997</v>
      </c>
      <c r="D253" s="102">
        <v>2205.2679999999996</v>
      </c>
      <c r="E253" s="103">
        <v>2138.6279999999997</v>
      </c>
      <c r="F253" s="103">
        <v>2134.1879999999996</v>
      </c>
      <c r="G253" s="103">
        <v>2183.1779999999999</v>
      </c>
      <c r="H253" s="103">
        <v>2219.4579999999996</v>
      </c>
      <c r="I253" s="103">
        <v>2272.538</v>
      </c>
      <c r="J253" s="103">
        <v>2368.4179999999997</v>
      </c>
      <c r="K253" s="104">
        <v>2455.4479999999999</v>
      </c>
      <c r="L253" s="103">
        <v>2508.6179999999999</v>
      </c>
      <c r="M253" s="105">
        <v>2531.2979999999998</v>
      </c>
      <c r="N253" s="104">
        <v>2529.0079999999998</v>
      </c>
      <c r="O253" s="103">
        <v>2535.038</v>
      </c>
      <c r="P253" s="105">
        <v>2550.9879999999998</v>
      </c>
      <c r="Q253" s="106">
        <v>2568.6379999999999</v>
      </c>
      <c r="R253" s="103">
        <v>2574.4879999999998</v>
      </c>
      <c r="S253" s="106">
        <v>2606.1279999999997</v>
      </c>
      <c r="T253" s="103">
        <v>2618.538</v>
      </c>
      <c r="U253" s="102">
        <v>2608.1679999999997</v>
      </c>
      <c r="V253" s="102">
        <v>2613.3079999999995</v>
      </c>
      <c r="W253" s="102">
        <v>2574.5079999999998</v>
      </c>
      <c r="X253" s="102">
        <v>2489.3779999999997</v>
      </c>
      <c r="Y253" s="107">
        <v>2360.6779999999999</v>
      </c>
    </row>
    <row r="254" spans="1:25" s="62" customFormat="1" ht="18.75" hidden="1" customHeight="1" outlineLevel="1" x14ac:dyDescent="0.2">
      <c r="A254" s="56" t="s">
        <v>8</v>
      </c>
      <c r="B254" s="76">
        <f>B96</f>
        <v>1035.51</v>
      </c>
      <c r="C254" s="71">
        <f t="shared" ref="C254:Y254" si="47">C96</f>
        <v>1009.6</v>
      </c>
      <c r="D254" s="71">
        <f t="shared" si="47"/>
        <v>1023.71</v>
      </c>
      <c r="E254" s="72">
        <f t="shared" si="47"/>
        <v>1028.42</v>
      </c>
      <c r="F254" s="71">
        <f t="shared" si="47"/>
        <v>1015.59</v>
      </c>
      <c r="G254" s="71">
        <f t="shared" si="47"/>
        <v>1010.93</v>
      </c>
      <c r="H254" s="71">
        <f t="shared" si="47"/>
        <v>1012.36</v>
      </c>
      <c r="I254" s="71">
        <f t="shared" si="47"/>
        <v>996.8</v>
      </c>
      <c r="J254" s="73">
        <f t="shared" si="47"/>
        <v>974.64</v>
      </c>
      <c r="K254" s="71">
        <f t="shared" si="47"/>
        <v>969.69</v>
      </c>
      <c r="L254" s="71">
        <f t="shared" si="47"/>
        <v>969.79</v>
      </c>
      <c r="M254" s="71">
        <f t="shared" si="47"/>
        <v>977.15</v>
      </c>
      <c r="N254" s="71">
        <f t="shared" si="47"/>
        <v>1016.41</v>
      </c>
      <c r="O254" s="71">
        <f t="shared" si="47"/>
        <v>1012.12</v>
      </c>
      <c r="P254" s="71">
        <f t="shared" si="47"/>
        <v>1016.98</v>
      </c>
      <c r="Q254" s="71">
        <f t="shared" si="47"/>
        <v>1028.03</v>
      </c>
      <c r="R254" s="71">
        <f t="shared" si="47"/>
        <v>1017.38</v>
      </c>
      <c r="S254" s="71">
        <f t="shared" si="47"/>
        <v>1031.45</v>
      </c>
      <c r="T254" s="71">
        <f t="shared" si="47"/>
        <v>1026.49</v>
      </c>
      <c r="U254" s="71">
        <f t="shared" si="47"/>
        <v>1019.44</v>
      </c>
      <c r="V254" s="71">
        <f t="shared" si="47"/>
        <v>998.84</v>
      </c>
      <c r="W254" s="71">
        <f t="shared" si="47"/>
        <v>1023.44</v>
      </c>
      <c r="X254" s="71">
        <f t="shared" si="47"/>
        <v>1016.1</v>
      </c>
      <c r="Y254" s="79">
        <f t="shared" si="47"/>
        <v>1011.02</v>
      </c>
    </row>
    <row r="255" spans="1:25" s="62" customFormat="1" ht="18.75" hidden="1" customHeight="1" outlineLevel="1" x14ac:dyDescent="0.2">
      <c r="A255" s="57" t="s">
        <v>9</v>
      </c>
      <c r="B255" s="76">
        <v>520.53</v>
      </c>
      <c r="C255" s="74">
        <v>520.53</v>
      </c>
      <c r="D255" s="74">
        <v>520.53</v>
      </c>
      <c r="E255" s="74">
        <v>520.53</v>
      </c>
      <c r="F255" s="74">
        <v>520.53</v>
      </c>
      <c r="G255" s="74">
        <v>520.53</v>
      </c>
      <c r="H255" s="74">
        <v>520.53</v>
      </c>
      <c r="I255" s="74">
        <v>520.53</v>
      </c>
      <c r="J255" s="74">
        <v>520.53</v>
      </c>
      <c r="K255" s="74">
        <v>520.53</v>
      </c>
      <c r="L255" s="74">
        <v>520.53</v>
      </c>
      <c r="M255" s="74">
        <v>520.53</v>
      </c>
      <c r="N255" s="74">
        <v>520.53</v>
      </c>
      <c r="O255" s="74">
        <v>520.53</v>
      </c>
      <c r="P255" s="74">
        <v>520.53</v>
      </c>
      <c r="Q255" s="74">
        <v>520.53</v>
      </c>
      <c r="R255" s="74">
        <v>520.53</v>
      </c>
      <c r="S255" s="74">
        <v>520.53</v>
      </c>
      <c r="T255" s="74">
        <v>520.53</v>
      </c>
      <c r="U255" s="74">
        <v>520.53</v>
      </c>
      <c r="V255" s="74">
        <v>520.53</v>
      </c>
      <c r="W255" s="74">
        <v>520.53</v>
      </c>
      <c r="X255" s="74">
        <v>520.53</v>
      </c>
      <c r="Y255" s="81">
        <v>520.53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47" t="s">
        <v>11</v>
      </c>
      <c r="B257" s="77">
        <v>2.496</v>
      </c>
      <c r="C257" s="75">
        <v>2.496</v>
      </c>
      <c r="D257" s="75">
        <v>2.496</v>
      </c>
      <c r="E257" s="75">
        <v>2.496</v>
      </c>
      <c r="F257" s="75">
        <v>2.496</v>
      </c>
      <c r="G257" s="75">
        <v>2.496</v>
      </c>
      <c r="H257" s="75">
        <v>2.496</v>
      </c>
      <c r="I257" s="75">
        <v>2.496</v>
      </c>
      <c r="J257" s="75">
        <v>2.496</v>
      </c>
      <c r="K257" s="75">
        <v>2.496</v>
      </c>
      <c r="L257" s="75">
        <v>2.496</v>
      </c>
      <c r="M257" s="75">
        <v>2.496</v>
      </c>
      <c r="N257" s="75">
        <v>2.496</v>
      </c>
      <c r="O257" s="75">
        <v>2.496</v>
      </c>
      <c r="P257" s="75">
        <v>2.496</v>
      </c>
      <c r="Q257" s="75">
        <v>2.496</v>
      </c>
      <c r="R257" s="75">
        <v>2.496</v>
      </c>
      <c r="S257" s="75">
        <v>2.496</v>
      </c>
      <c r="T257" s="75">
        <v>2.496</v>
      </c>
      <c r="U257" s="75">
        <v>2.496</v>
      </c>
      <c r="V257" s="75">
        <v>2.496</v>
      </c>
      <c r="W257" s="75">
        <v>2.496</v>
      </c>
      <c r="X257" s="75">
        <v>2.496</v>
      </c>
      <c r="Y257" s="82">
        <v>2.496</v>
      </c>
    </row>
    <row r="258" spans="1:25" s="62" customFormat="1" ht="18.75" customHeight="1" collapsed="1" thickBot="1" x14ac:dyDescent="0.25">
      <c r="A258" s="112">
        <v>19</v>
      </c>
      <c r="B258" s="101">
        <f>SUM(B259:B262)</f>
        <v>1442.9960000000001</v>
      </c>
      <c r="C258" s="102">
        <v>2218.5679999999998</v>
      </c>
      <c r="D258" s="102">
        <v>2164.2379999999998</v>
      </c>
      <c r="E258" s="103">
        <v>2138.7379999999998</v>
      </c>
      <c r="F258" s="103">
        <v>2171.2979999999998</v>
      </c>
      <c r="G258" s="103">
        <v>2035.9079999999999</v>
      </c>
      <c r="H258" s="103">
        <v>2346.6979999999999</v>
      </c>
      <c r="I258" s="103">
        <v>2551.1379999999999</v>
      </c>
      <c r="J258" s="103">
        <v>2584.3579999999997</v>
      </c>
      <c r="K258" s="104">
        <v>2601.6079999999997</v>
      </c>
      <c r="L258" s="103">
        <v>2618.9179999999997</v>
      </c>
      <c r="M258" s="105">
        <v>2609.6579999999999</v>
      </c>
      <c r="N258" s="104">
        <v>2598.9779999999996</v>
      </c>
      <c r="O258" s="103">
        <v>2600.5279999999998</v>
      </c>
      <c r="P258" s="105">
        <v>2600.1379999999999</v>
      </c>
      <c r="Q258" s="106">
        <v>2598.098</v>
      </c>
      <c r="R258" s="103">
        <v>2601.9879999999998</v>
      </c>
      <c r="S258" s="106">
        <v>2598.8879999999999</v>
      </c>
      <c r="T258" s="103">
        <v>2601.2779999999998</v>
      </c>
      <c r="U258" s="102">
        <v>2601.7079999999996</v>
      </c>
      <c r="V258" s="102">
        <v>2585.7279999999996</v>
      </c>
      <c r="W258" s="102">
        <v>2562.7679999999996</v>
      </c>
      <c r="X258" s="102">
        <v>2464.1879999999996</v>
      </c>
      <c r="Y258" s="107">
        <v>2355.1679999999997</v>
      </c>
    </row>
    <row r="259" spans="1:25" s="62" customFormat="1" ht="18.75" hidden="1" customHeight="1" outlineLevel="1" x14ac:dyDescent="0.2">
      <c r="A259" s="160" t="s">
        <v>8</v>
      </c>
      <c r="B259" s="76">
        <f>B101</f>
        <v>919.97</v>
      </c>
      <c r="C259" s="71">
        <f t="shared" ref="C259:Y259" si="48">C101</f>
        <v>918.88</v>
      </c>
      <c r="D259" s="71">
        <f t="shared" si="48"/>
        <v>916.54</v>
      </c>
      <c r="E259" s="72">
        <f t="shared" si="48"/>
        <v>931.56</v>
      </c>
      <c r="F259" s="71">
        <f t="shared" si="48"/>
        <v>927.78</v>
      </c>
      <c r="G259" s="71">
        <f t="shared" si="48"/>
        <v>935.41</v>
      </c>
      <c r="H259" s="71">
        <f t="shared" si="48"/>
        <v>938.81</v>
      </c>
      <c r="I259" s="71">
        <f t="shared" si="48"/>
        <v>932.36</v>
      </c>
      <c r="J259" s="73">
        <f t="shared" si="48"/>
        <v>922.48</v>
      </c>
      <c r="K259" s="71">
        <f t="shared" si="48"/>
        <v>916.5</v>
      </c>
      <c r="L259" s="71">
        <f t="shared" si="48"/>
        <v>917.36</v>
      </c>
      <c r="M259" s="71">
        <f t="shared" si="48"/>
        <v>916.86</v>
      </c>
      <c r="N259" s="71">
        <f t="shared" si="48"/>
        <v>938.4</v>
      </c>
      <c r="O259" s="71">
        <f t="shared" si="48"/>
        <v>924.46</v>
      </c>
      <c r="P259" s="71">
        <f t="shared" si="48"/>
        <v>928.64</v>
      </c>
      <c r="Q259" s="71">
        <f t="shared" si="48"/>
        <v>939.21</v>
      </c>
      <c r="R259" s="71">
        <f t="shared" si="48"/>
        <v>941.19</v>
      </c>
      <c r="S259" s="71">
        <f t="shared" si="48"/>
        <v>952.86</v>
      </c>
      <c r="T259" s="71">
        <f t="shared" si="48"/>
        <v>937.51</v>
      </c>
      <c r="U259" s="71">
        <f t="shared" si="48"/>
        <v>937.87</v>
      </c>
      <c r="V259" s="71">
        <f t="shared" si="48"/>
        <v>926.12</v>
      </c>
      <c r="W259" s="71">
        <f t="shared" si="48"/>
        <v>927.96</v>
      </c>
      <c r="X259" s="71">
        <f t="shared" si="48"/>
        <v>927.75</v>
      </c>
      <c r="Y259" s="79">
        <f t="shared" si="48"/>
        <v>928.81</v>
      </c>
    </row>
    <row r="260" spans="1:25" s="62" customFormat="1" ht="18.75" hidden="1" customHeight="1" outlineLevel="1" x14ac:dyDescent="0.2">
      <c r="A260" s="53" t="s">
        <v>9</v>
      </c>
      <c r="B260" s="76">
        <v>520.53</v>
      </c>
      <c r="C260" s="74">
        <v>520.53</v>
      </c>
      <c r="D260" s="74">
        <v>520.53</v>
      </c>
      <c r="E260" s="74">
        <v>520.53</v>
      </c>
      <c r="F260" s="74">
        <v>520.53</v>
      </c>
      <c r="G260" s="74">
        <v>520.53</v>
      </c>
      <c r="H260" s="74">
        <v>520.53</v>
      </c>
      <c r="I260" s="74">
        <v>520.53</v>
      </c>
      <c r="J260" s="74">
        <v>520.53</v>
      </c>
      <c r="K260" s="74">
        <v>520.53</v>
      </c>
      <c r="L260" s="74">
        <v>520.53</v>
      </c>
      <c r="M260" s="74">
        <v>520.53</v>
      </c>
      <c r="N260" s="74">
        <v>520.53</v>
      </c>
      <c r="O260" s="74">
        <v>520.53</v>
      </c>
      <c r="P260" s="74">
        <v>520.53</v>
      </c>
      <c r="Q260" s="74">
        <v>520.53</v>
      </c>
      <c r="R260" s="74">
        <v>520.53</v>
      </c>
      <c r="S260" s="74">
        <v>520.53</v>
      </c>
      <c r="T260" s="74">
        <v>520.53</v>
      </c>
      <c r="U260" s="74">
        <v>520.53</v>
      </c>
      <c r="V260" s="74">
        <v>520.53</v>
      </c>
      <c r="W260" s="74">
        <v>520.53</v>
      </c>
      <c r="X260" s="74">
        <v>520.53</v>
      </c>
      <c r="Y260" s="81">
        <v>520.53</v>
      </c>
    </row>
    <row r="261" spans="1:25" s="62" customFormat="1" ht="18.75" hidden="1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hidden="1" customHeight="1" outlineLevel="1" thickBot="1" x14ac:dyDescent="0.25">
      <c r="A262" s="161" t="s">
        <v>11</v>
      </c>
      <c r="B262" s="77">
        <v>2.496</v>
      </c>
      <c r="C262" s="75">
        <v>2.496</v>
      </c>
      <c r="D262" s="75">
        <v>2.496</v>
      </c>
      <c r="E262" s="75">
        <v>2.496</v>
      </c>
      <c r="F262" s="75">
        <v>2.496</v>
      </c>
      <c r="G262" s="75">
        <v>2.496</v>
      </c>
      <c r="H262" s="75">
        <v>2.496</v>
      </c>
      <c r="I262" s="75">
        <v>2.496</v>
      </c>
      <c r="J262" s="75">
        <v>2.496</v>
      </c>
      <c r="K262" s="75">
        <v>2.496</v>
      </c>
      <c r="L262" s="75">
        <v>2.496</v>
      </c>
      <c r="M262" s="75">
        <v>2.496</v>
      </c>
      <c r="N262" s="75">
        <v>2.496</v>
      </c>
      <c r="O262" s="75">
        <v>2.496</v>
      </c>
      <c r="P262" s="75">
        <v>2.496</v>
      </c>
      <c r="Q262" s="75">
        <v>2.496</v>
      </c>
      <c r="R262" s="75">
        <v>2.496</v>
      </c>
      <c r="S262" s="75">
        <v>2.496</v>
      </c>
      <c r="T262" s="75">
        <v>2.496</v>
      </c>
      <c r="U262" s="75">
        <v>2.496</v>
      </c>
      <c r="V262" s="75">
        <v>2.496</v>
      </c>
      <c r="W262" s="75">
        <v>2.496</v>
      </c>
      <c r="X262" s="75">
        <v>2.496</v>
      </c>
      <c r="Y262" s="82">
        <v>2.496</v>
      </c>
    </row>
    <row r="263" spans="1:25" s="62" customFormat="1" ht="18.75" customHeight="1" collapsed="1" thickBot="1" x14ac:dyDescent="0.25">
      <c r="A263" s="109">
        <v>20</v>
      </c>
      <c r="B263" s="101">
        <f>SUM(B264:B267)</f>
        <v>1430.7160000000001</v>
      </c>
      <c r="C263" s="102">
        <v>2206.8979999999997</v>
      </c>
      <c r="D263" s="102">
        <v>2130.9479999999999</v>
      </c>
      <c r="E263" s="103">
        <v>2103.7979999999998</v>
      </c>
      <c r="F263" s="103">
        <v>2159.6279999999997</v>
      </c>
      <c r="G263" s="103">
        <v>2036.6879999999999</v>
      </c>
      <c r="H263" s="103">
        <v>2319.4679999999998</v>
      </c>
      <c r="I263" s="103">
        <v>2519.9779999999996</v>
      </c>
      <c r="J263" s="103">
        <v>2564.6479999999997</v>
      </c>
      <c r="K263" s="104">
        <v>2589.3579999999997</v>
      </c>
      <c r="L263" s="103">
        <v>2600.2679999999996</v>
      </c>
      <c r="M263" s="105">
        <v>2599.1079999999997</v>
      </c>
      <c r="N263" s="104">
        <v>2597.6479999999997</v>
      </c>
      <c r="O263" s="103">
        <v>2598.848</v>
      </c>
      <c r="P263" s="105">
        <v>2595.2579999999998</v>
      </c>
      <c r="Q263" s="106">
        <v>2587.0179999999996</v>
      </c>
      <c r="R263" s="103">
        <v>2595.4579999999996</v>
      </c>
      <c r="S263" s="106">
        <v>2591.5479999999998</v>
      </c>
      <c r="T263" s="103">
        <v>2595.7579999999998</v>
      </c>
      <c r="U263" s="102">
        <v>2596.6679999999997</v>
      </c>
      <c r="V263" s="102">
        <v>2588.248</v>
      </c>
      <c r="W263" s="102">
        <v>2573.788</v>
      </c>
      <c r="X263" s="102">
        <v>2520.2179999999998</v>
      </c>
      <c r="Y263" s="107">
        <v>2355.3379999999997</v>
      </c>
    </row>
    <row r="264" spans="1:25" s="62" customFormat="1" ht="18.75" hidden="1" customHeight="1" outlineLevel="1" x14ac:dyDescent="0.2">
      <c r="A264" s="160" t="s">
        <v>8</v>
      </c>
      <c r="B264" s="76">
        <f>B106</f>
        <v>907.69</v>
      </c>
      <c r="C264" s="71">
        <f t="shared" ref="C264:Y264" si="49">C106</f>
        <v>905.89</v>
      </c>
      <c r="D264" s="71">
        <f t="shared" si="49"/>
        <v>912.24</v>
      </c>
      <c r="E264" s="72">
        <f t="shared" si="49"/>
        <v>923.07</v>
      </c>
      <c r="F264" s="71">
        <f t="shared" si="49"/>
        <v>908.65</v>
      </c>
      <c r="G264" s="71">
        <f t="shared" si="49"/>
        <v>914.45</v>
      </c>
      <c r="H264" s="71">
        <f t="shared" si="49"/>
        <v>919.87</v>
      </c>
      <c r="I264" s="71">
        <f t="shared" si="49"/>
        <v>913.74</v>
      </c>
      <c r="J264" s="73">
        <f t="shared" si="49"/>
        <v>1222.9100000000001</v>
      </c>
      <c r="K264" s="71">
        <f t="shared" si="49"/>
        <v>899.95</v>
      </c>
      <c r="L264" s="71">
        <f t="shared" si="49"/>
        <v>1204.6400000000001</v>
      </c>
      <c r="M264" s="71">
        <f t="shared" si="49"/>
        <v>903.68</v>
      </c>
      <c r="N264" s="71">
        <f t="shared" si="49"/>
        <v>911.18</v>
      </c>
      <c r="O264" s="71">
        <f t="shared" si="49"/>
        <v>907.06</v>
      </c>
      <c r="P264" s="71">
        <f t="shared" si="49"/>
        <v>907.48</v>
      </c>
      <c r="Q264" s="71">
        <f t="shared" si="49"/>
        <v>919.05</v>
      </c>
      <c r="R264" s="71">
        <f t="shared" si="49"/>
        <v>917.17</v>
      </c>
      <c r="S264" s="71">
        <f t="shared" si="49"/>
        <v>919.28</v>
      </c>
      <c r="T264" s="71">
        <f t="shared" si="49"/>
        <v>908.44</v>
      </c>
      <c r="U264" s="71">
        <f t="shared" si="49"/>
        <v>901.18</v>
      </c>
      <c r="V264" s="71">
        <f t="shared" si="49"/>
        <v>897.01</v>
      </c>
      <c r="W264" s="71">
        <f t="shared" si="49"/>
        <v>900.39</v>
      </c>
      <c r="X264" s="71">
        <f t="shared" si="49"/>
        <v>897.24</v>
      </c>
      <c r="Y264" s="79">
        <f t="shared" si="49"/>
        <v>895.23</v>
      </c>
    </row>
    <row r="265" spans="1:25" s="62" customFormat="1" ht="18.75" hidden="1" customHeight="1" outlineLevel="1" x14ac:dyDescent="0.2">
      <c r="A265" s="53" t="s">
        <v>9</v>
      </c>
      <c r="B265" s="76">
        <v>520.53</v>
      </c>
      <c r="C265" s="74">
        <v>520.53</v>
      </c>
      <c r="D265" s="74">
        <v>520.53</v>
      </c>
      <c r="E265" s="74">
        <v>520.53</v>
      </c>
      <c r="F265" s="74">
        <v>520.53</v>
      </c>
      <c r="G265" s="74">
        <v>520.53</v>
      </c>
      <c r="H265" s="74">
        <v>520.53</v>
      </c>
      <c r="I265" s="74">
        <v>520.53</v>
      </c>
      <c r="J265" s="74">
        <v>520.53</v>
      </c>
      <c r="K265" s="74">
        <v>520.53</v>
      </c>
      <c r="L265" s="74">
        <v>520.53</v>
      </c>
      <c r="M265" s="74">
        <v>520.53</v>
      </c>
      <c r="N265" s="74">
        <v>520.53</v>
      </c>
      <c r="O265" s="74">
        <v>520.53</v>
      </c>
      <c r="P265" s="74">
        <v>520.53</v>
      </c>
      <c r="Q265" s="74">
        <v>520.53</v>
      </c>
      <c r="R265" s="74">
        <v>520.53</v>
      </c>
      <c r="S265" s="74">
        <v>520.53</v>
      </c>
      <c r="T265" s="74">
        <v>520.53</v>
      </c>
      <c r="U265" s="74">
        <v>520.53</v>
      </c>
      <c r="V265" s="74">
        <v>520.53</v>
      </c>
      <c r="W265" s="74">
        <v>520.53</v>
      </c>
      <c r="X265" s="74">
        <v>520.53</v>
      </c>
      <c r="Y265" s="81">
        <v>520.53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161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collapsed="1" thickBot="1" x14ac:dyDescent="0.25">
      <c r="A268" s="100">
        <v>21</v>
      </c>
      <c r="B268" s="101">
        <f>SUM(B269:B272)</f>
        <v>2657.1759999999999</v>
      </c>
      <c r="C268" s="102">
        <v>2206.578</v>
      </c>
      <c r="D268" s="102">
        <v>2149.828</v>
      </c>
      <c r="E268" s="103">
        <v>2105.3379999999997</v>
      </c>
      <c r="F268" s="103">
        <v>2153.4579999999996</v>
      </c>
      <c r="G268" s="103">
        <v>2146.7979999999998</v>
      </c>
      <c r="H268" s="103">
        <v>2210.9179999999997</v>
      </c>
      <c r="I268" s="103">
        <v>2510.3979999999997</v>
      </c>
      <c r="J268" s="103">
        <v>2553.6079999999997</v>
      </c>
      <c r="K268" s="104">
        <v>2601.8079999999995</v>
      </c>
      <c r="L268" s="103">
        <v>2647.7679999999996</v>
      </c>
      <c r="M268" s="105">
        <v>2648.5979999999995</v>
      </c>
      <c r="N268" s="104">
        <v>2636.4479999999999</v>
      </c>
      <c r="O268" s="103">
        <v>2640.2779999999998</v>
      </c>
      <c r="P268" s="105">
        <v>2637.848</v>
      </c>
      <c r="Q268" s="106">
        <v>2608.1379999999999</v>
      </c>
      <c r="R268" s="103">
        <v>2611.848</v>
      </c>
      <c r="S268" s="106">
        <v>2596.9879999999998</v>
      </c>
      <c r="T268" s="103">
        <v>2616.6579999999999</v>
      </c>
      <c r="U268" s="102">
        <v>2629.8679999999999</v>
      </c>
      <c r="V268" s="102">
        <v>2608.4679999999998</v>
      </c>
      <c r="W268" s="102">
        <v>2579.9279999999999</v>
      </c>
      <c r="X268" s="102">
        <v>2522.8779999999997</v>
      </c>
      <c r="Y268" s="107">
        <v>2353.7179999999998</v>
      </c>
    </row>
    <row r="269" spans="1:25" s="62" customFormat="1" ht="18.75" hidden="1" customHeight="1" outlineLevel="1" x14ac:dyDescent="0.2">
      <c r="A269" s="160" t="s">
        <v>8</v>
      </c>
      <c r="B269" s="76">
        <f>B111</f>
        <v>1041.54</v>
      </c>
      <c r="C269" s="71">
        <f t="shared" ref="C269:Y269" si="50">C111</f>
        <v>1016.74</v>
      </c>
      <c r="D269" s="71">
        <f t="shared" si="50"/>
        <v>1035.8399999999999</v>
      </c>
      <c r="E269" s="72">
        <f t="shared" si="50"/>
        <v>1040.9000000000001</v>
      </c>
      <c r="F269" s="71">
        <f t="shared" si="50"/>
        <v>1020.01</v>
      </c>
      <c r="G269" s="71">
        <f t="shared" si="50"/>
        <v>1030.25</v>
      </c>
      <c r="H269" s="71">
        <f t="shared" si="50"/>
        <v>1029.6400000000001</v>
      </c>
      <c r="I269" s="71">
        <f t="shared" si="50"/>
        <v>1029.81</v>
      </c>
      <c r="J269" s="73">
        <f t="shared" si="50"/>
        <v>1026.24</v>
      </c>
      <c r="K269" s="71">
        <f t="shared" si="50"/>
        <v>1023.24</v>
      </c>
      <c r="L269" s="71">
        <f t="shared" si="50"/>
        <v>1026.1600000000001</v>
      </c>
      <c r="M269" s="71">
        <f t="shared" si="50"/>
        <v>1021.79</v>
      </c>
      <c r="N269" s="71">
        <f t="shared" si="50"/>
        <v>1044.58</v>
      </c>
      <c r="O269" s="71">
        <f t="shared" si="50"/>
        <v>1026.42</v>
      </c>
      <c r="P269" s="71">
        <f t="shared" si="50"/>
        <v>1042.1199999999999</v>
      </c>
      <c r="Q269" s="71">
        <f t="shared" si="50"/>
        <v>1042.1500000000001</v>
      </c>
      <c r="R269" s="71">
        <f t="shared" si="50"/>
        <v>1049.97</v>
      </c>
      <c r="S269" s="71">
        <f t="shared" si="50"/>
        <v>1049.47</v>
      </c>
      <c r="T269" s="71">
        <f t="shared" si="50"/>
        <v>1045.29</v>
      </c>
      <c r="U269" s="71">
        <f t="shared" si="50"/>
        <v>1058.49</v>
      </c>
      <c r="V269" s="71">
        <f t="shared" si="50"/>
        <v>1047.83</v>
      </c>
      <c r="W269" s="71">
        <f t="shared" si="50"/>
        <v>1055.1300000000001</v>
      </c>
      <c r="X269" s="71">
        <f t="shared" si="50"/>
        <v>1043.6099999999999</v>
      </c>
      <c r="Y269" s="79">
        <f t="shared" si="50"/>
        <v>1046.75</v>
      </c>
    </row>
    <row r="270" spans="1:25" s="62" customFormat="1" ht="18.75" hidden="1" customHeight="1" outlineLevel="1" x14ac:dyDescent="0.2">
      <c r="A270" s="53" t="s">
        <v>9</v>
      </c>
      <c r="B270" s="76">
        <v>1533.62</v>
      </c>
      <c r="C270" s="74">
        <v>1533.62</v>
      </c>
      <c r="D270" s="74">
        <v>1533.62</v>
      </c>
      <c r="E270" s="74">
        <v>1533.62</v>
      </c>
      <c r="F270" s="74">
        <v>1533.62</v>
      </c>
      <c r="G270" s="74">
        <v>1533.62</v>
      </c>
      <c r="H270" s="74">
        <v>1533.62</v>
      </c>
      <c r="I270" s="74">
        <v>1533.62</v>
      </c>
      <c r="J270" s="74">
        <v>1533.62</v>
      </c>
      <c r="K270" s="74">
        <v>1533.62</v>
      </c>
      <c r="L270" s="74">
        <v>1533.62</v>
      </c>
      <c r="M270" s="74">
        <v>1533.62</v>
      </c>
      <c r="N270" s="74">
        <v>1533.62</v>
      </c>
      <c r="O270" s="74">
        <v>1533.62</v>
      </c>
      <c r="P270" s="74">
        <v>1533.62</v>
      </c>
      <c r="Q270" s="74">
        <v>1533.62</v>
      </c>
      <c r="R270" s="74">
        <v>1533.62</v>
      </c>
      <c r="S270" s="74">
        <v>1533.62</v>
      </c>
      <c r="T270" s="74">
        <v>1533.62</v>
      </c>
      <c r="U270" s="74">
        <v>1533.62</v>
      </c>
      <c r="V270" s="74">
        <v>1533.62</v>
      </c>
      <c r="W270" s="74">
        <v>1533.62</v>
      </c>
      <c r="X270" s="74">
        <v>1533.62</v>
      </c>
      <c r="Y270" s="81">
        <v>1533.62</v>
      </c>
    </row>
    <row r="271" spans="1:25" s="62" customFormat="1" ht="18.75" hidden="1" customHeight="1" outlineLevel="1" x14ac:dyDescent="0.2">
      <c r="A271" s="54" t="s">
        <v>10</v>
      </c>
      <c r="B271" s="76">
        <v>79.52</v>
      </c>
      <c r="C271" s="74">
        <v>79.52</v>
      </c>
      <c r="D271" s="74">
        <v>79.52</v>
      </c>
      <c r="E271" s="74">
        <v>79.52</v>
      </c>
      <c r="F271" s="74">
        <v>79.52</v>
      </c>
      <c r="G271" s="74">
        <v>79.52</v>
      </c>
      <c r="H271" s="74">
        <v>79.52</v>
      </c>
      <c r="I271" s="74">
        <v>79.52</v>
      </c>
      <c r="J271" s="74">
        <v>79.52</v>
      </c>
      <c r="K271" s="74">
        <v>79.52</v>
      </c>
      <c r="L271" s="74">
        <v>79.52</v>
      </c>
      <c r="M271" s="74">
        <v>79.52</v>
      </c>
      <c r="N271" s="74">
        <v>79.52</v>
      </c>
      <c r="O271" s="74">
        <v>79.52</v>
      </c>
      <c r="P271" s="74">
        <v>79.52</v>
      </c>
      <c r="Q271" s="74">
        <v>79.52</v>
      </c>
      <c r="R271" s="74">
        <v>79.52</v>
      </c>
      <c r="S271" s="74">
        <v>79.52</v>
      </c>
      <c r="T271" s="74">
        <v>79.52</v>
      </c>
      <c r="U271" s="74">
        <v>79.52</v>
      </c>
      <c r="V271" s="74">
        <v>79.52</v>
      </c>
      <c r="W271" s="74">
        <v>79.52</v>
      </c>
      <c r="X271" s="74">
        <v>79.52</v>
      </c>
      <c r="Y271" s="81">
        <v>79.52</v>
      </c>
    </row>
    <row r="272" spans="1:25" s="62" customFormat="1" ht="18.75" hidden="1" customHeight="1" outlineLevel="1" thickBot="1" x14ac:dyDescent="0.25">
      <c r="A272" s="161" t="s">
        <v>11</v>
      </c>
      <c r="B272" s="77">
        <v>2.496</v>
      </c>
      <c r="C272" s="75">
        <v>2.496</v>
      </c>
      <c r="D272" s="75">
        <v>2.496</v>
      </c>
      <c r="E272" s="75">
        <v>2.496</v>
      </c>
      <c r="F272" s="75">
        <v>2.496</v>
      </c>
      <c r="G272" s="75">
        <v>2.496</v>
      </c>
      <c r="H272" s="75">
        <v>2.496</v>
      </c>
      <c r="I272" s="75">
        <v>2.496</v>
      </c>
      <c r="J272" s="75">
        <v>2.496</v>
      </c>
      <c r="K272" s="75">
        <v>2.496</v>
      </c>
      <c r="L272" s="75">
        <v>2.496</v>
      </c>
      <c r="M272" s="75">
        <v>2.496</v>
      </c>
      <c r="N272" s="75">
        <v>2.496</v>
      </c>
      <c r="O272" s="75">
        <v>2.496</v>
      </c>
      <c r="P272" s="75">
        <v>2.496</v>
      </c>
      <c r="Q272" s="75">
        <v>2.496</v>
      </c>
      <c r="R272" s="75">
        <v>2.496</v>
      </c>
      <c r="S272" s="75">
        <v>2.496</v>
      </c>
      <c r="T272" s="75">
        <v>2.496</v>
      </c>
      <c r="U272" s="75">
        <v>2.496</v>
      </c>
      <c r="V272" s="75">
        <v>2.496</v>
      </c>
      <c r="W272" s="75">
        <v>2.496</v>
      </c>
      <c r="X272" s="75">
        <v>2.496</v>
      </c>
      <c r="Y272" s="82">
        <v>2.496</v>
      </c>
    </row>
    <row r="273" spans="1:25" s="62" customFormat="1" ht="18.75" customHeight="1" collapsed="1" thickBot="1" x14ac:dyDescent="0.25">
      <c r="A273" s="109">
        <v>22</v>
      </c>
      <c r="B273" s="101">
        <f>SUM(B274:B277)</f>
        <v>1583.9960000000001</v>
      </c>
      <c r="C273" s="102">
        <v>2217.7579999999998</v>
      </c>
      <c r="D273" s="102">
        <v>2185.0879999999997</v>
      </c>
      <c r="E273" s="103">
        <v>2154.9379999999996</v>
      </c>
      <c r="F273" s="103">
        <v>2191.4079999999999</v>
      </c>
      <c r="G273" s="103">
        <v>2206.2379999999998</v>
      </c>
      <c r="H273" s="103">
        <v>2352.788</v>
      </c>
      <c r="I273" s="103">
        <v>2557.6179999999999</v>
      </c>
      <c r="J273" s="103">
        <v>2600.6179999999999</v>
      </c>
      <c r="K273" s="104">
        <v>2637.0279999999998</v>
      </c>
      <c r="L273" s="103">
        <v>2659.3579999999997</v>
      </c>
      <c r="M273" s="105">
        <v>2650.9479999999999</v>
      </c>
      <c r="N273" s="104">
        <v>2643.7279999999996</v>
      </c>
      <c r="O273" s="103">
        <v>2649.2579999999998</v>
      </c>
      <c r="P273" s="105">
        <v>2649.8079999999995</v>
      </c>
      <c r="Q273" s="106">
        <v>2636.7379999999998</v>
      </c>
      <c r="R273" s="103">
        <v>2645.7779999999998</v>
      </c>
      <c r="S273" s="106">
        <v>2643.9679999999998</v>
      </c>
      <c r="T273" s="103">
        <v>2648.5079999999998</v>
      </c>
      <c r="U273" s="102">
        <v>2647.9879999999998</v>
      </c>
      <c r="V273" s="102">
        <v>2620.1779999999999</v>
      </c>
      <c r="W273" s="102">
        <v>2602.9479999999999</v>
      </c>
      <c r="X273" s="102">
        <v>2553.748</v>
      </c>
      <c r="Y273" s="107">
        <v>2368.078</v>
      </c>
    </row>
    <row r="274" spans="1:25" s="62" customFormat="1" ht="18.75" hidden="1" customHeight="1" outlineLevel="1" x14ac:dyDescent="0.2">
      <c r="A274" s="160" t="s">
        <v>8</v>
      </c>
      <c r="B274" s="76">
        <f>B116</f>
        <v>1060.97</v>
      </c>
      <c r="C274" s="71">
        <f t="shared" ref="C274:Y274" si="51">C116</f>
        <v>1066.73</v>
      </c>
      <c r="D274" s="71">
        <f t="shared" si="51"/>
        <v>1055.9100000000001</v>
      </c>
      <c r="E274" s="72">
        <f t="shared" si="51"/>
        <v>1065.8399999999999</v>
      </c>
      <c r="F274" s="71">
        <f t="shared" si="51"/>
        <v>1054.1300000000001</v>
      </c>
      <c r="G274" s="71">
        <f t="shared" si="51"/>
        <v>1061.97</v>
      </c>
      <c r="H274" s="71">
        <f t="shared" si="51"/>
        <v>1041.2</v>
      </c>
      <c r="I274" s="71">
        <f t="shared" si="51"/>
        <v>1283.1099999999999</v>
      </c>
      <c r="J274" s="73">
        <f t="shared" si="51"/>
        <v>1262.22</v>
      </c>
      <c r="K274" s="71">
        <f t="shared" si="51"/>
        <v>1237.54</v>
      </c>
      <c r="L274" s="71">
        <f t="shared" si="51"/>
        <v>1236.04</v>
      </c>
      <c r="M274" s="71">
        <f t="shared" si="51"/>
        <v>1043.68</v>
      </c>
      <c r="N274" s="71">
        <f t="shared" si="51"/>
        <v>1049.1500000000001</v>
      </c>
      <c r="O274" s="71">
        <f t="shared" si="51"/>
        <v>1054.95</v>
      </c>
      <c r="P274" s="71">
        <f t="shared" si="51"/>
        <v>1047.23</v>
      </c>
      <c r="Q274" s="71">
        <f t="shared" si="51"/>
        <v>1062.83</v>
      </c>
      <c r="R274" s="71">
        <f t="shared" si="51"/>
        <v>1059.8</v>
      </c>
      <c r="S274" s="71">
        <f t="shared" si="51"/>
        <v>1060.04</v>
      </c>
      <c r="T274" s="71">
        <f t="shared" si="51"/>
        <v>1058.18</v>
      </c>
      <c r="U274" s="71">
        <f t="shared" si="51"/>
        <v>1057.2</v>
      </c>
      <c r="V274" s="71">
        <f t="shared" si="51"/>
        <v>1048.3399999999999</v>
      </c>
      <c r="W274" s="71">
        <f t="shared" si="51"/>
        <v>1128.8699999999999</v>
      </c>
      <c r="X274" s="71">
        <f t="shared" si="51"/>
        <v>1133.55</v>
      </c>
      <c r="Y274" s="79">
        <f t="shared" si="51"/>
        <v>1051.71</v>
      </c>
    </row>
    <row r="275" spans="1:25" s="62" customFormat="1" ht="18.75" hidden="1" customHeight="1" outlineLevel="1" x14ac:dyDescent="0.2">
      <c r="A275" s="53" t="s">
        <v>9</v>
      </c>
      <c r="B275" s="76">
        <v>520.53</v>
      </c>
      <c r="C275" s="74">
        <v>520.53</v>
      </c>
      <c r="D275" s="74">
        <v>520.53</v>
      </c>
      <c r="E275" s="74">
        <v>520.53</v>
      </c>
      <c r="F275" s="74">
        <v>520.53</v>
      </c>
      <c r="G275" s="74">
        <v>520.53</v>
      </c>
      <c r="H275" s="74">
        <v>520.53</v>
      </c>
      <c r="I275" s="74">
        <v>520.53</v>
      </c>
      <c r="J275" s="74">
        <v>520.53</v>
      </c>
      <c r="K275" s="74">
        <v>520.53</v>
      </c>
      <c r="L275" s="74">
        <v>520.53</v>
      </c>
      <c r="M275" s="74">
        <v>520.53</v>
      </c>
      <c r="N275" s="74">
        <v>520.53</v>
      </c>
      <c r="O275" s="74">
        <v>520.53</v>
      </c>
      <c r="P275" s="74">
        <v>520.53</v>
      </c>
      <c r="Q275" s="74">
        <v>520.53</v>
      </c>
      <c r="R275" s="74">
        <v>520.53</v>
      </c>
      <c r="S275" s="74">
        <v>520.53</v>
      </c>
      <c r="T275" s="74">
        <v>520.53</v>
      </c>
      <c r="U275" s="74">
        <v>520.53</v>
      </c>
      <c r="V275" s="74">
        <v>520.53</v>
      </c>
      <c r="W275" s="74">
        <v>520.53</v>
      </c>
      <c r="X275" s="74">
        <v>520.53</v>
      </c>
      <c r="Y275" s="81">
        <v>520.53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161" t="s">
        <v>11</v>
      </c>
      <c r="B277" s="77">
        <v>2.496</v>
      </c>
      <c r="C277" s="75">
        <v>2.496</v>
      </c>
      <c r="D277" s="75">
        <v>2.496</v>
      </c>
      <c r="E277" s="75">
        <v>2.496</v>
      </c>
      <c r="F277" s="75">
        <v>2.496</v>
      </c>
      <c r="G277" s="75">
        <v>2.496</v>
      </c>
      <c r="H277" s="75">
        <v>2.496</v>
      </c>
      <c r="I277" s="75">
        <v>2.496</v>
      </c>
      <c r="J277" s="75">
        <v>2.496</v>
      </c>
      <c r="K277" s="75">
        <v>2.496</v>
      </c>
      <c r="L277" s="75">
        <v>2.496</v>
      </c>
      <c r="M277" s="75">
        <v>2.496</v>
      </c>
      <c r="N277" s="75">
        <v>2.496</v>
      </c>
      <c r="O277" s="75">
        <v>2.496</v>
      </c>
      <c r="P277" s="75">
        <v>2.496</v>
      </c>
      <c r="Q277" s="75">
        <v>2.496</v>
      </c>
      <c r="R277" s="75">
        <v>2.496</v>
      </c>
      <c r="S277" s="75">
        <v>2.496</v>
      </c>
      <c r="T277" s="75">
        <v>2.496</v>
      </c>
      <c r="U277" s="75">
        <v>2.496</v>
      </c>
      <c r="V277" s="75">
        <v>2.496</v>
      </c>
      <c r="W277" s="75">
        <v>2.496</v>
      </c>
      <c r="X277" s="75">
        <v>2.496</v>
      </c>
      <c r="Y277" s="82">
        <v>2.496</v>
      </c>
    </row>
    <row r="278" spans="1:25" s="62" customFormat="1" ht="18.75" customHeight="1" collapsed="1" thickBot="1" x14ac:dyDescent="0.25">
      <c r="A278" s="100">
        <v>23</v>
      </c>
      <c r="B278" s="101">
        <f>SUM(B279:B282)</f>
        <v>1442.4160000000002</v>
      </c>
      <c r="C278" s="102">
        <v>2219.6879999999996</v>
      </c>
      <c r="D278" s="102">
        <v>2197.328</v>
      </c>
      <c r="E278" s="103">
        <v>2161.2679999999996</v>
      </c>
      <c r="F278" s="103">
        <v>2189.2079999999996</v>
      </c>
      <c r="G278" s="103">
        <v>2188.2779999999998</v>
      </c>
      <c r="H278" s="103">
        <v>2341.6079999999997</v>
      </c>
      <c r="I278" s="103">
        <v>2553.4379999999996</v>
      </c>
      <c r="J278" s="103">
        <v>2599.7579999999998</v>
      </c>
      <c r="K278" s="104">
        <v>2632.9179999999997</v>
      </c>
      <c r="L278" s="103">
        <v>2660.5879999999997</v>
      </c>
      <c r="M278" s="105">
        <v>2650.2279999999996</v>
      </c>
      <c r="N278" s="104">
        <v>2641.5879999999997</v>
      </c>
      <c r="O278" s="103">
        <v>2642.828</v>
      </c>
      <c r="P278" s="105">
        <v>2640.3179999999998</v>
      </c>
      <c r="Q278" s="106">
        <v>2622.7079999999996</v>
      </c>
      <c r="R278" s="103">
        <v>2630.1279999999997</v>
      </c>
      <c r="S278" s="106">
        <v>2623.5079999999998</v>
      </c>
      <c r="T278" s="103">
        <v>2635.9779999999996</v>
      </c>
      <c r="U278" s="102">
        <v>2630.2179999999998</v>
      </c>
      <c r="V278" s="102">
        <v>2613.328</v>
      </c>
      <c r="W278" s="102">
        <v>2602.3779999999997</v>
      </c>
      <c r="X278" s="102">
        <v>2545.6979999999999</v>
      </c>
      <c r="Y278" s="107">
        <v>2397.6379999999999</v>
      </c>
    </row>
    <row r="279" spans="1:25" s="62" customFormat="1" ht="18.75" hidden="1" customHeight="1" outlineLevel="1" x14ac:dyDescent="0.2">
      <c r="A279" s="160" t="s">
        <v>8</v>
      </c>
      <c r="B279" s="76">
        <f>B121</f>
        <v>919.39</v>
      </c>
      <c r="C279" s="71">
        <f t="shared" ref="C279:Y279" si="52">C121</f>
        <v>915.04</v>
      </c>
      <c r="D279" s="71">
        <f t="shared" si="52"/>
        <v>905.24</v>
      </c>
      <c r="E279" s="72">
        <f t="shared" si="52"/>
        <v>917.5</v>
      </c>
      <c r="F279" s="71">
        <f t="shared" si="52"/>
        <v>910.28</v>
      </c>
      <c r="G279" s="71">
        <f t="shared" si="52"/>
        <v>1064.54</v>
      </c>
      <c r="H279" s="71">
        <f t="shared" si="52"/>
        <v>921.45</v>
      </c>
      <c r="I279" s="71">
        <f t="shared" si="52"/>
        <v>915.87</v>
      </c>
      <c r="J279" s="73">
        <f t="shared" si="52"/>
        <v>907.35</v>
      </c>
      <c r="K279" s="71">
        <f t="shared" si="52"/>
        <v>905.5</v>
      </c>
      <c r="L279" s="71">
        <f t="shared" si="52"/>
        <v>901.26</v>
      </c>
      <c r="M279" s="71">
        <f t="shared" si="52"/>
        <v>905.53</v>
      </c>
      <c r="N279" s="71">
        <f t="shared" si="52"/>
        <v>911.99</v>
      </c>
      <c r="O279" s="71">
        <f t="shared" si="52"/>
        <v>911.33</v>
      </c>
      <c r="P279" s="71">
        <f t="shared" si="52"/>
        <v>910.99</v>
      </c>
      <c r="Q279" s="71">
        <f t="shared" si="52"/>
        <v>924.14</v>
      </c>
      <c r="R279" s="71">
        <f t="shared" si="52"/>
        <v>926.34</v>
      </c>
      <c r="S279" s="71">
        <f t="shared" si="52"/>
        <v>930.32</v>
      </c>
      <c r="T279" s="71">
        <f t="shared" si="52"/>
        <v>916.47</v>
      </c>
      <c r="U279" s="71">
        <f t="shared" si="52"/>
        <v>903.41</v>
      </c>
      <c r="V279" s="71">
        <f t="shared" si="52"/>
        <v>905.1</v>
      </c>
      <c r="W279" s="71">
        <f t="shared" si="52"/>
        <v>902.53</v>
      </c>
      <c r="X279" s="71">
        <f t="shared" si="52"/>
        <v>900.48</v>
      </c>
      <c r="Y279" s="79">
        <f t="shared" si="52"/>
        <v>900.91</v>
      </c>
    </row>
    <row r="280" spans="1:25" s="62" customFormat="1" ht="18.75" hidden="1" customHeight="1" outlineLevel="1" x14ac:dyDescent="0.2">
      <c r="A280" s="53" t="s">
        <v>9</v>
      </c>
      <c r="B280" s="76">
        <v>520.53</v>
      </c>
      <c r="C280" s="74">
        <v>520.53</v>
      </c>
      <c r="D280" s="74">
        <v>520.53</v>
      </c>
      <c r="E280" s="74">
        <v>520.53</v>
      </c>
      <c r="F280" s="74">
        <v>520.53</v>
      </c>
      <c r="G280" s="74">
        <v>520.53</v>
      </c>
      <c r="H280" s="74">
        <v>520.53</v>
      </c>
      <c r="I280" s="74">
        <v>520.53</v>
      </c>
      <c r="J280" s="74">
        <v>520.53</v>
      </c>
      <c r="K280" s="74">
        <v>520.53</v>
      </c>
      <c r="L280" s="74">
        <v>520.53</v>
      </c>
      <c r="M280" s="74">
        <v>520.53</v>
      </c>
      <c r="N280" s="74">
        <v>520.53</v>
      </c>
      <c r="O280" s="74">
        <v>520.53</v>
      </c>
      <c r="P280" s="74">
        <v>520.53</v>
      </c>
      <c r="Q280" s="74">
        <v>520.53</v>
      </c>
      <c r="R280" s="74">
        <v>520.53</v>
      </c>
      <c r="S280" s="74">
        <v>520.53</v>
      </c>
      <c r="T280" s="74">
        <v>520.53</v>
      </c>
      <c r="U280" s="74">
        <v>520.53</v>
      </c>
      <c r="V280" s="74">
        <v>520.53</v>
      </c>
      <c r="W280" s="74">
        <v>520.53</v>
      </c>
      <c r="X280" s="74">
        <v>520.53</v>
      </c>
      <c r="Y280" s="81">
        <v>520.53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161" t="s">
        <v>11</v>
      </c>
      <c r="B282" s="77">
        <v>2.496</v>
      </c>
      <c r="C282" s="75">
        <v>2.496</v>
      </c>
      <c r="D282" s="75">
        <v>2.496</v>
      </c>
      <c r="E282" s="75">
        <v>2.496</v>
      </c>
      <c r="F282" s="75">
        <v>2.496</v>
      </c>
      <c r="G282" s="75">
        <v>2.496</v>
      </c>
      <c r="H282" s="75">
        <v>2.496</v>
      </c>
      <c r="I282" s="75">
        <v>2.496</v>
      </c>
      <c r="J282" s="75">
        <v>2.496</v>
      </c>
      <c r="K282" s="75">
        <v>2.496</v>
      </c>
      <c r="L282" s="75">
        <v>2.496</v>
      </c>
      <c r="M282" s="75">
        <v>2.496</v>
      </c>
      <c r="N282" s="75">
        <v>2.496</v>
      </c>
      <c r="O282" s="75">
        <v>2.496</v>
      </c>
      <c r="P282" s="75">
        <v>2.496</v>
      </c>
      <c r="Q282" s="75">
        <v>2.496</v>
      </c>
      <c r="R282" s="75">
        <v>2.496</v>
      </c>
      <c r="S282" s="75">
        <v>2.496</v>
      </c>
      <c r="T282" s="75">
        <v>2.496</v>
      </c>
      <c r="U282" s="75">
        <v>2.496</v>
      </c>
      <c r="V282" s="75">
        <v>2.496</v>
      </c>
      <c r="W282" s="75">
        <v>2.496</v>
      </c>
      <c r="X282" s="75">
        <v>2.496</v>
      </c>
      <c r="Y282" s="82">
        <v>2.496</v>
      </c>
    </row>
    <row r="283" spans="1:25" s="62" customFormat="1" ht="18.75" customHeight="1" collapsed="1" thickBot="1" x14ac:dyDescent="0.25">
      <c r="A283" s="111">
        <v>24</v>
      </c>
      <c r="B283" s="101">
        <f>SUM(B284:B287)</f>
        <v>2512.7660000000001</v>
      </c>
      <c r="C283" s="102">
        <v>2243.3879999999999</v>
      </c>
      <c r="D283" s="102">
        <v>2205.3379999999997</v>
      </c>
      <c r="E283" s="103">
        <v>2156.098</v>
      </c>
      <c r="F283" s="103">
        <v>2165.8779999999997</v>
      </c>
      <c r="G283" s="103">
        <v>2050.808</v>
      </c>
      <c r="H283" s="103">
        <v>2200.3679999999999</v>
      </c>
      <c r="I283" s="103">
        <v>2335.0579999999995</v>
      </c>
      <c r="J283" s="103">
        <v>2470.4079999999999</v>
      </c>
      <c r="K283" s="104">
        <v>2553.1579999999999</v>
      </c>
      <c r="L283" s="103">
        <v>2576.0479999999998</v>
      </c>
      <c r="M283" s="105">
        <v>2579.0679999999998</v>
      </c>
      <c r="N283" s="104">
        <v>2576.3879999999999</v>
      </c>
      <c r="O283" s="103">
        <v>2573.9479999999999</v>
      </c>
      <c r="P283" s="105">
        <v>2577.0179999999996</v>
      </c>
      <c r="Q283" s="106">
        <v>2578.1779999999999</v>
      </c>
      <c r="R283" s="103">
        <v>2575.8579999999997</v>
      </c>
      <c r="S283" s="106">
        <v>2593.9579999999996</v>
      </c>
      <c r="T283" s="103">
        <v>2603.0579999999995</v>
      </c>
      <c r="U283" s="102">
        <v>2592.5479999999998</v>
      </c>
      <c r="V283" s="102">
        <v>2593.2979999999998</v>
      </c>
      <c r="W283" s="102">
        <v>2564.7779999999998</v>
      </c>
      <c r="X283" s="102">
        <v>2473.4579999999996</v>
      </c>
      <c r="Y283" s="107">
        <v>2342.788</v>
      </c>
    </row>
    <row r="284" spans="1:25" s="62" customFormat="1" ht="18.75" hidden="1" customHeight="1" outlineLevel="1" x14ac:dyDescent="0.2">
      <c r="A284" s="160" t="s">
        <v>8</v>
      </c>
      <c r="B284" s="76">
        <f>B126</f>
        <v>897.13</v>
      </c>
      <c r="C284" s="71">
        <f t="shared" ref="C284:Y284" si="53">C126</f>
        <v>891.65</v>
      </c>
      <c r="D284" s="71">
        <f t="shared" si="53"/>
        <v>888.21</v>
      </c>
      <c r="E284" s="72">
        <f t="shared" si="53"/>
        <v>898.66</v>
      </c>
      <c r="F284" s="71">
        <f t="shared" si="53"/>
        <v>896.01</v>
      </c>
      <c r="G284" s="71">
        <f t="shared" si="53"/>
        <v>896.68</v>
      </c>
      <c r="H284" s="71">
        <f t="shared" si="53"/>
        <v>895.56</v>
      </c>
      <c r="I284" s="71">
        <f t="shared" si="53"/>
        <v>891.56</v>
      </c>
      <c r="J284" s="73">
        <f t="shared" si="53"/>
        <v>887.99</v>
      </c>
      <c r="K284" s="71">
        <f t="shared" si="53"/>
        <v>880.81</v>
      </c>
      <c r="L284" s="71">
        <f t="shared" si="53"/>
        <v>882.94</v>
      </c>
      <c r="M284" s="71">
        <f t="shared" si="53"/>
        <v>883.76</v>
      </c>
      <c r="N284" s="71">
        <f t="shared" si="53"/>
        <v>893.7</v>
      </c>
      <c r="O284" s="71">
        <f t="shared" si="53"/>
        <v>893.98</v>
      </c>
      <c r="P284" s="71">
        <f t="shared" si="53"/>
        <v>904.77</v>
      </c>
      <c r="Q284" s="71">
        <f t="shared" si="53"/>
        <v>902.07</v>
      </c>
      <c r="R284" s="71">
        <f t="shared" si="53"/>
        <v>910.74</v>
      </c>
      <c r="S284" s="71">
        <f t="shared" si="53"/>
        <v>897.78</v>
      </c>
      <c r="T284" s="71">
        <f t="shared" si="53"/>
        <v>902.43</v>
      </c>
      <c r="U284" s="71">
        <f t="shared" si="53"/>
        <v>904.25</v>
      </c>
      <c r="V284" s="71">
        <f t="shared" si="53"/>
        <v>901.63</v>
      </c>
      <c r="W284" s="71">
        <f t="shared" si="53"/>
        <v>895.85</v>
      </c>
      <c r="X284" s="71">
        <f t="shared" si="53"/>
        <v>893.61</v>
      </c>
      <c r="Y284" s="79">
        <f t="shared" si="53"/>
        <v>888.87</v>
      </c>
    </row>
    <row r="285" spans="1:25" s="62" customFormat="1" ht="18.75" hidden="1" customHeight="1" outlineLevel="1" x14ac:dyDescent="0.2">
      <c r="A285" s="53" t="s">
        <v>9</v>
      </c>
      <c r="B285" s="76">
        <v>1533.62</v>
      </c>
      <c r="C285" s="74">
        <v>1533.62</v>
      </c>
      <c r="D285" s="74">
        <v>1533.62</v>
      </c>
      <c r="E285" s="74">
        <v>1533.62</v>
      </c>
      <c r="F285" s="74">
        <v>1533.62</v>
      </c>
      <c r="G285" s="74">
        <v>1533.62</v>
      </c>
      <c r="H285" s="74">
        <v>1533.62</v>
      </c>
      <c r="I285" s="74">
        <v>1533.62</v>
      </c>
      <c r="J285" s="74">
        <v>1533.62</v>
      </c>
      <c r="K285" s="74">
        <v>1533.62</v>
      </c>
      <c r="L285" s="74">
        <v>1533.62</v>
      </c>
      <c r="M285" s="74">
        <v>1533.62</v>
      </c>
      <c r="N285" s="74">
        <v>1533.62</v>
      </c>
      <c r="O285" s="74">
        <v>1533.62</v>
      </c>
      <c r="P285" s="74">
        <v>1533.62</v>
      </c>
      <c r="Q285" s="74">
        <v>1533.62</v>
      </c>
      <c r="R285" s="74">
        <v>1533.62</v>
      </c>
      <c r="S285" s="74">
        <v>1533.62</v>
      </c>
      <c r="T285" s="74">
        <v>1533.62</v>
      </c>
      <c r="U285" s="74">
        <v>1533.62</v>
      </c>
      <c r="V285" s="74">
        <v>1533.62</v>
      </c>
      <c r="W285" s="74">
        <v>1533.62</v>
      </c>
      <c r="X285" s="74">
        <v>1533.62</v>
      </c>
      <c r="Y285" s="81">
        <v>1533.62</v>
      </c>
    </row>
    <row r="286" spans="1:25" s="62" customFormat="1" ht="18.75" hidden="1" customHeight="1" outlineLevel="1" x14ac:dyDescent="0.2">
      <c r="A286" s="54" t="s">
        <v>10</v>
      </c>
      <c r="B286" s="76">
        <v>79.52</v>
      </c>
      <c r="C286" s="74">
        <v>79.52</v>
      </c>
      <c r="D286" s="74">
        <v>79.52</v>
      </c>
      <c r="E286" s="74">
        <v>79.52</v>
      </c>
      <c r="F286" s="74">
        <v>79.52</v>
      </c>
      <c r="G286" s="74">
        <v>79.52</v>
      </c>
      <c r="H286" s="74">
        <v>79.52</v>
      </c>
      <c r="I286" s="74">
        <v>79.52</v>
      </c>
      <c r="J286" s="74">
        <v>79.52</v>
      </c>
      <c r="K286" s="74">
        <v>79.52</v>
      </c>
      <c r="L286" s="74">
        <v>79.52</v>
      </c>
      <c r="M286" s="74">
        <v>79.52</v>
      </c>
      <c r="N286" s="74">
        <v>79.52</v>
      </c>
      <c r="O286" s="74">
        <v>79.52</v>
      </c>
      <c r="P286" s="74">
        <v>79.52</v>
      </c>
      <c r="Q286" s="74">
        <v>79.52</v>
      </c>
      <c r="R286" s="74">
        <v>79.52</v>
      </c>
      <c r="S286" s="74">
        <v>79.52</v>
      </c>
      <c r="T286" s="74">
        <v>79.52</v>
      </c>
      <c r="U286" s="74">
        <v>79.52</v>
      </c>
      <c r="V286" s="74">
        <v>79.52</v>
      </c>
      <c r="W286" s="74">
        <v>79.52</v>
      </c>
      <c r="X286" s="74">
        <v>79.52</v>
      </c>
      <c r="Y286" s="81">
        <v>79.52</v>
      </c>
    </row>
    <row r="287" spans="1:25" s="62" customFormat="1" ht="18.75" hidden="1" customHeight="1" outlineLevel="1" thickBot="1" x14ac:dyDescent="0.25">
      <c r="A287" s="161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collapsed="1" thickBot="1" x14ac:dyDescent="0.25">
      <c r="A288" s="109">
        <v>25</v>
      </c>
      <c r="B288" s="101">
        <f>SUM(B289:B292)</f>
        <v>1429.306</v>
      </c>
      <c r="C288" s="102">
        <v>2197.7079999999996</v>
      </c>
      <c r="D288" s="102">
        <v>2041.9479999999999</v>
      </c>
      <c r="E288" s="103">
        <v>1615.5279999999998</v>
      </c>
      <c r="F288" s="103">
        <v>1620.1979999999999</v>
      </c>
      <c r="G288" s="103">
        <v>1616.6079999999997</v>
      </c>
      <c r="H288" s="103">
        <v>1615.5279999999998</v>
      </c>
      <c r="I288" s="103">
        <v>2155.2979999999998</v>
      </c>
      <c r="J288" s="103">
        <v>2281.5579999999995</v>
      </c>
      <c r="K288" s="104">
        <v>2380.9779999999996</v>
      </c>
      <c r="L288" s="103">
        <v>2432.5079999999998</v>
      </c>
      <c r="M288" s="105">
        <v>2449.038</v>
      </c>
      <c r="N288" s="104">
        <v>2453.538</v>
      </c>
      <c r="O288" s="103">
        <v>2468.0579999999995</v>
      </c>
      <c r="P288" s="105">
        <v>2472.098</v>
      </c>
      <c r="Q288" s="106">
        <v>2511.8779999999997</v>
      </c>
      <c r="R288" s="103">
        <v>2523.348</v>
      </c>
      <c r="S288" s="106">
        <v>2567.4479999999999</v>
      </c>
      <c r="T288" s="103">
        <v>2577.9079999999999</v>
      </c>
      <c r="U288" s="102">
        <v>2572.788</v>
      </c>
      <c r="V288" s="102">
        <v>2574.4579999999996</v>
      </c>
      <c r="W288" s="102">
        <v>2516.4679999999998</v>
      </c>
      <c r="X288" s="102">
        <v>2451.5079999999998</v>
      </c>
      <c r="Y288" s="107">
        <v>2308.2379999999998</v>
      </c>
    </row>
    <row r="289" spans="1:25" s="62" customFormat="1" ht="18.75" hidden="1" customHeight="1" outlineLevel="1" x14ac:dyDescent="0.2">
      <c r="A289" s="160" t="s">
        <v>8</v>
      </c>
      <c r="B289" s="76">
        <f>B131</f>
        <v>906.28</v>
      </c>
      <c r="C289" s="71">
        <f t="shared" ref="C289:Y289" si="54">C131</f>
        <v>915.54</v>
      </c>
      <c r="D289" s="71">
        <f t="shared" si="54"/>
        <v>904.88</v>
      </c>
      <c r="E289" s="72">
        <f t="shared" si="54"/>
        <v>947.56</v>
      </c>
      <c r="F289" s="71">
        <f t="shared" si="54"/>
        <v>936.27</v>
      </c>
      <c r="G289" s="71">
        <f t="shared" si="54"/>
        <v>940.69</v>
      </c>
      <c r="H289" s="71">
        <f t="shared" si="54"/>
        <v>924.6</v>
      </c>
      <c r="I289" s="71">
        <f t="shared" si="54"/>
        <v>906.49</v>
      </c>
      <c r="J289" s="73">
        <f t="shared" si="54"/>
        <v>917.11</v>
      </c>
      <c r="K289" s="71">
        <f t="shared" si="54"/>
        <v>917.98</v>
      </c>
      <c r="L289" s="71">
        <f t="shared" si="54"/>
        <v>953.61</v>
      </c>
      <c r="M289" s="71">
        <f t="shared" si="54"/>
        <v>914.57</v>
      </c>
      <c r="N289" s="71">
        <f t="shared" si="54"/>
        <v>916.9</v>
      </c>
      <c r="O289" s="71">
        <f t="shared" si="54"/>
        <v>910.19</v>
      </c>
      <c r="P289" s="71">
        <f t="shared" si="54"/>
        <v>917.05</v>
      </c>
      <c r="Q289" s="71">
        <f t="shared" si="54"/>
        <v>940.82</v>
      </c>
      <c r="R289" s="71">
        <f t="shared" si="54"/>
        <v>946.64</v>
      </c>
      <c r="S289" s="71">
        <f t="shared" si="54"/>
        <v>1057.05</v>
      </c>
      <c r="T289" s="71">
        <f t="shared" si="54"/>
        <v>932.17</v>
      </c>
      <c r="U289" s="71">
        <f t="shared" si="54"/>
        <v>923.56</v>
      </c>
      <c r="V289" s="71">
        <f t="shared" si="54"/>
        <v>920.68</v>
      </c>
      <c r="W289" s="71">
        <f t="shared" si="54"/>
        <v>922.85</v>
      </c>
      <c r="X289" s="71">
        <f t="shared" si="54"/>
        <v>904.95</v>
      </c>
      <c r="Y289" s="79">
        <f t="shared" si="54"/>
        <v>894.35</v>
      </c>
    </row>
    <row r="290" spans="1:25" s="62" customFormat="1" ht="18.75" hidden="1" customHeight="1" outlineLevel="1" x14ac:dyDescent="0.2">
      <c r="A290" s="53" t="s">
        <v>9</v>
      </c>
      <c r="B290" s="76">
        <v>520.53</v>
      </c>
      <c r="C290" s="74">
        <v>520.53</v>
      </c>
      <c r="D290" s="74">
        <v>520.53</v>
      </c>
      <c r="E290" s="74">
        <v>520.53</v>
      </c>
      <c r="F290" s="74">
        <v>520.53</v>
      </c>
      <c r="G290" s="74">
        <v>520.53</v>
      </c>
      <c r="H290" s="74">
        <v>520.53</v>
      </c>
      <c r="I290" s="74">
        <v>520.53</v>
      </c>
      <c r="J290" s="74">
        <v>520.53</v>
      </c>
      <c r="K290" s="74">
        <v>520.53</v>
      </c>
      <c r="L290" s="74">
        <v>520.53</v>
      </c>
      <c r="M290" s="74">
        <v>520.53</v>
      </c>
      <c r="N290" s="74">
        <v>520.53</v>
      </c>
      <c r="O290" s="74">
        <v>520.53</v>
      </c>
      <c r="P290" s="74">
        <v>520.53</v>
      </c>
      <c r="Q290" s="74">
        <v>520.53</v>
      </c>
      <c r="R290" s="74">
        <v>520.53</v>
      </c>
      <c r="S290" s="74">
        <v>520.53</v>
      </c>
      <c r="T290" s="74">
        <v>520.53</v>
      </c>
      <c r="U290" s="74">
        <v>520.53</v>
      </c>
      <c r="V290" s="74">
        <v>520.53</v>
      </c>
      <c r="W290" s="74">
        <v>520.53</v>
      </c>
      <c r="X290" s="74">
        <v>520.53</v>
      </c>
      <c r="Y290" s="81">
        <v>520.53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161" t="s">
        <v>11</v>
      </c>
      <c r="B292" s="77">
        <v>2.496</v>
      </c>
      <c r="C292" s="75">
        <v>2.496</v>
      </c>
      <c r="D292" s="75">
        <v>2.496</v>
      </c>
      <c r="E292" s="75">
        <v>2.496</v>
      </c>
      <c r="F292" s="75">
        <v>2.496</v>
      </c>
      <c r="G292" s="75">
        <v>2.496</v>
      </c>
      <c r="H292" s="75">
        <v>2.496</v>
      </c>
      <c r="I292" s="75">
        <v>2.496</v>
      </c>
      <c r="J292" s="75">
        <v>2.496</v>
      </c>
      <c r="K292" s="75">
        <v>2.496</v>
      </c>
      <c r="L292" s="75">
        <v>2.496</v>
      </c>
      <c r="M292" s="75">
        <v>2.496</v>
      </c>
      <c r="N292" s="75">
        <v>2.496</v>
      </c>
      <c r="O292" s="75">
        <v>2.496</v>
      </c>
      <c r="P292" s="75">
        <v>2.496</v>
      </c>
      <c r="Q292" s="75">
        <v>2.496</v>
      </c>
      <c r="R292" s="75">
        <v>2.496</v>
      </c>
      <c r="S292" s="75">
        <v>2.496</v>
      </c>
      <c r="T292" s="75">
        <v>2.496</v>
      </c>
      <c r="U292" s="75">
        <v>2.496</v>
      </c>
      <c r="V292" s="75">
        <v>2.496</v>
      </c>
      <c r="W292" s="75">
        <v>2.496</v>
      </c>
      <c r="X292" s="75">
        <v>2.496</v>
      </c>
      <c r="Y292" s="82">
        <v>2.496</v>
      </c>
    </row>
    <row r="293" spans="1:25" s="62" customFormat="1" ht="18.75" customHeight="1" collapsed="1" thickBot="1" x14ac:dyDescent="0.25">
      <c r="A293" s="110">
        <v>26</v>
      </c>
      <c r="B293" s="101">
        <f>SUM(B294:B297)</f>
        <v>2557.1759999999999</v>
      </c>
      <c r="C293" s="102">
        <v>2157.9779999999996</v>
      </c>
      <c r="D293" s="102">
        <v>2045.8079999999998</v>
      </c>
      <c r="E293" s="103">
        <v>1973.8879999999999</v>
      </c>
      <c r="F293" s="103">
        <v>1616.9879999999998</v>
      </c>
      <c r="G293" s="103">
        <v>1615.7079999999999</v>
      </c>
      <c r="H293" s="103">
        <v>2289.3879999999999</v>
      </c>
      <c r="I293" s="103">
        <v>2573.6479999999997</v>
      </c>
      <c r="J293" s="103">
        <v>2626.288</v>
      </c>
      <c r="K293" s="104">
        <v>2682.998</v>
      </c>
      <c r="L293" s="103">
        <v>2711.7179999999998</v>
      </c>
      <c r="M293" s="105">
        <v>2700.9180000000001</v>
      </c>
      <c r="N293" s="104">
        <v>2694.5079999999998</v>
      </c>
      <c r="O293" s="103">
        <v>2698.6879999999996</v>
      </c>
      <c r="P293" s="105">
        <v>2692.288</v>
      </c>
      <c r="Q293" s="106">
        <v>2668.6579999999999</v>
      </c>
      <c r="R293" s="103">
        <v>2675.6779999999999</v>
      </c>
      <c r="S293" s="106">
        <v>2668.3579999999997</v>
      </c>
      <c r="T293" s="103">
        <v>2678.7979999999998</v>
      </c>
      <c r="U293" s="102">
        <v>2678.1779999999999</v>
      </c>
      <c r="V293" s="102">
        <v>2649.4479999999999</v>
      </c>
      <c r="W293" s="102">
        <v>2608.288</v>
      </c>
      <c r="X293" s="102">
        <v>2528.6479999999997</v>
      </c>
      <c r="Y293" s="107">
        <v>2363.9279999999999</v>
      </c>
    </row>
    <row r="294" spans="1:25" s="62" customFormat="1" ht="18.75" hidden="1" customHeight="1" outlineLevel="1" x14ac:dyDescent="0.2">
      <c r="A294" s="56" t="s">
        <v>8</v>
      </c>
      <c r="B294" s="76">
        <f>B136</f>
        <v>941.54</v>
      </c>
      <c r="C294" s="71">
        <f t="shared" ref="C294:Y294" si="55">C136</f>
        <v>932.17</v>
      </c>
      <c r="D294" s="71">
        <f t="shared" si="55"/>
        <v>946.62</v>
      </c>
      <c r="E294" s="72">
        <f t="shared" si="55"/>
        <v>962.5</v>
      </c>
      <c r="F294" s="71">
        <f t="shared" si="55"/>
        <v>952.23</v>
      </c>
      <c r="G294" s="71">
        <f t="shared" si="55"/>
        <v>1198.03</v>
      </c>
      <c r="H294" s="71">
        <f t="shared" si="55"/>
        <v>946.72</v>
      </c>
      <c r="I294" s="71">
        <f t="shared" si="55"/>
        <v>944.75</v>
      </c>
      <c r="J294" s="73">
        <f t="shared" si="55"/>
        <v>944.5</v>
      </c>
      <c r="K294" s="71">
        <f t="shared" si="55"/>
        <v>937.64</v>
      </c>
      <c r="L294" s="71">
        <f t="shared" si="55"/>
        <v>939.12</v>
      </c>
      <c r="M294" s="71">
        <f t="shared" si="55"/>
        <v>944.38</v>
      </c>
      <c r="N294" s="71">
        <f t="shared" si="55"/>
        <v>961.77</v>
      </c>
      <c r="O294" s="71">
        <f t="shared" si="55"/>
        <v>932.18</v>
      </c>
      <c r="P294" s="71">
        <f t="shared" si="55"/>
        <v>962.43</v>
      </c>
      <c r="Q294" s="71">
        <f t="shared" si="55"/>
        <v>967.27</v>
      </c>
      <c r="R294" s="71">
        <f t="shared" si="55"/>
        <v>965.53</v>
      </c>
      <c r="S294" s="71">
        <f t="shared" si="55"/>
        <v>1081.95</v>
      </c>
      <c r="T294" s="71">
        <f t="shared" si="55"/>
        <v>936.52</v>
      </c>
      <c r="U294" s="71">
        <f t="shared" si="55"/>
        <v>937.5</v>
      </c>
      <c r="V294" s="71">
        <f t="shared" si="55"/>
        <v>939.01</v>
      </c>
      <c r="W294" s="71">
        <f t="shared" si="55"/>
        <v>939.46</v>
      </c>
      <c r="X294" s="71">
        <f t="shared" si="55"/>
        <v>935.57</v>
      </c>
      <c r="Y294" s="79">
        <f t="shared" si="55"/>
        <v>921.97</v>
      </c>
    </row>
    <row r="295" spans="1:25" s="62" customFormat="1" ht="18.75" hidden="1" customHeight="1" outlineLevel="1" x14ac:dyDescent="0.2">
      <c r="A295" s="57" t="s">
        <v>9</v>
      </c>
      <c r="B295" s="76">
        <v>1533.62</v>
      </c>
      <c r="C295" s="74">
        <v>1533.62</v>
      </c>
      <c r="D295" s="74">
        <v>1533.62</v>
      </c>
      <c r="E295" s="74">
        <v>1533.62</v>
      </c>
      <c r="F295" s="74">
        <v>1533.62</v>
      </c>
      <c r="G295" s="74">
        <v>1533.62</v>
      </c>
      <c r="H295" s="74">
        <v>1533.62</v>
      </c>
      <c r="I295" s="74">
        <v>1533.62</v>
      </c>
      <c r="J295" s="74">
        <v>1533.62</v>
      </c>
      <c r="K295" s="74">
        <v>1533.62</v>
      </c>
      <c r="L295" s="74">
        <v>1533.62</v>
      </c>
      <c r="M295" s="74">
        <v>1533.62</v>
      </c>
      <c r="N295" s="74">
        <v>1533.62</v>
      </c>
      <c r="O295" s="74">
        <v>1533.62</v>
      </c>
      <c r="P295" s="74">
        <v>1533.62</v>
      </c>
      <c r="Q295" s="74">
        <v>1533.62</v>
      </c>
      <c r="R295" s="74">
        <v>1533.62</v>
      </c>
      <c r="S295" s="74">
        <v>1533.62</v>
      </c>
      <c r="T295" s="74">
        <v>1533.62</v>
      </c>
      <c r="U295" s="74">
        <v>1533.62</v>
      </c>
      <c r="V295" s="74">
        <v>1533.62</v>
      </c>
      <c r="W295" s="74">
        <v>1533.62</v>
      </c>
      <c r="X295" s="74">
        <v>1533.62</v>
      </c>
      <c r="Y295" s="81">
        <v>1533.62</v>
      </c>
    </row>
    <row r="296" spans="1:25" s="62" customFormat="1" ht="18.75" hidden="1" customHeight="1" outlineLevel="1" x14ac:dyDescent="0.2">
      <c r="A296" s="58" t="s">
        <v>10</v>
      </c>
      <c r="B296" s="76">
        <v>79.52</v>
      </c>
      <c r="C296" s="74">
        <v>79.52</v>
      </c>
      <c r="D296" s="74">
        <v>79.52</v>
      </c>
      <c r="E296" s="74">
        <v>79.52</v>
      </c>
      <c r="F296" s="74">
        <v>79.52</v>
      </c>
      <c r="G296" s="74">
        <v>79.52</v>
      </c>
      <c r="H296" s="74">
        <v>79.52</v>
      </c>
      <c r="I296" s="74">
        <v>79.52</v>
      </c>
      <c r="J296" s="74">
        <v>79.52</v>
      </c>
      <c r="K296" s="74">
        <v>79.52</v>
      </c>
      <c r="L296" s="74">
        <v>79.52</v>
      </c>
      <c r="M296" s="74">
        <v>79.52</v>
      </c>
      <c r="N296" s="74">
        <v>79.52</v>
      </c>
      <c r="O296" s="74">
        <v>79.52</v>
      </c>
      <c r="P296" s="74">
        <v>79.52</v>
      </c>
      <c r="Q296" s="74">
        <v>79.52</v>
      </c>
      <c r="R296" s="74">
        <v>79.52</v>
      </c>
      <c r="S296" s="74">
        <v>79.52</v>
      </c>
      <c r="T296" s="74">
        <v>79.52</v>
      </c>
      <c r="U296" s="74">
        <v>79.52</v>
      </c>
      <c r="V296" s="74">
        <v>79.52</v>
      </c>
      <c r="W296" s="74">
        <v>79.52</v>
      </c>
      <c r="X296" s="74">
        <v>79.52</v>
      </c>
      <c r="Y296" s="81">
        <v>79.52</v>
      </c>
    </row>
    <row r="297" spans="1:25" s="62" customFormat="1" ht="18.75" hidden="1" customHeight="1" outlineLevel="1" thickBot="1" x14ac:dyDescent="0.25">
      <c r="A297" s="147" t="s">
        <v>11</v>
      </c>
      <c r="B297" s="77">
        <v>2.496</v>
      </c>
      <c r="C297" s="75">
        <v>2.496</v>
      </c>
      <c r="D297" s="75">
        <v>2.496</v>
      </c>
      <c r="E297" s="75">
        <v>2.496</v>
      </c>
      <c r="F297" s="75">
        <v>2.496</v>
      </c>
      <c r="G297" s="75">
        <v>2.496</v>
      </c>
      <c r="H297" s="75">
        <v>2.496</v>
      </c>
      <c r="I297" s="75">
        <v>2.496</v>
      </c>
      <c r="J297" s="75">
        <v>2.496</v>
      </c>
      <c r="K297" s="75">
        <v>2.496</v>
      </c>
      <c r="L297" s="75">
        <v>2.496</v>
      </c>
      <c r="M297" s="75">
        <v>2.496</v>
      </c>
      <c r="N297" s="75">
        <v>2.496</v>
      </c>
      <c r="O297" s="75">
        <v>2.496</v>
      </c>
      <c r="P297" s="75">
        <v>2.496</v>
      </c>
      <c r="Q297" s="75">
        <v>2.496</v>
      </c>
      <c r="R297" s="75">
        <v>2.496</v>
      </c>
      <c r="S297" s="75">
        <v>2.496</v>
      </c>
      <c r="T297" s="75">
        <v>2.496</v>
      </c>
      <c r="U297" s="75">
        <v>2.496</v>
      </c>
      <c r="V297" s="75">
        <v>2.496</v>
      </c>
      <c r="W297" s="75">
        <v>2.496</v>
      </c>
      <c r="X297" s="75">
        <v>2.496</v>
      </c>
      <c r="Y297" s="82">
        <v>2.496</v>
      </c>
    </row>
    <row r="298" spans="1:25" s="62" customFormat="1" ht="18.75" customHeight="1" collapsed="1" thickBot="1" x14ac:dyDescent="0.25">
      <c r="A298" s="112">
        <v>27</v>
      </c>
      <c r="B298" s="101">
        <v>2275.998</v>
      </c>
      <c r="C298" s="102">
        <v>2204.2079999999996</v>
      </c>
      <c r="D298" s="102">
        <v>2149.7679999999996</v>
      </c>
      <c r="E298" s="103">
        <v>1627.4179999999999</v>
      </c>
      <c r="F298" s="103">
        <v>2046.1279999999997</v>
      </c>
      <c r="G298" s="103">
        <v>1615.7879999999998</v>
      </c>
      <c r="H298" s="103">
        <v>2307.5679999999998</v>
      </c>
      <c r="I298" s="103">
        <v>2537.5079999999998</v>
      </c>
      <c r="J298" s="103">
        <v>2600.4679999999998</v>
      </c>
      <c r="K298" s="104">
        <v>2640.2579999999998</v>
      </c>
      <c r="L298" s="103">
        <v>2672.7679999999996</v>
      </c>
      <c r="M298" s="105">
        <v>2654.4879999999998</v>
      </c>
      <c r="N298" s="104">
        <v>2639.7779999999998</v>
      </c>
      <c r="O298" s="103">
        <v>2644.1579999999999</v>
      </c>
      <c r="P298" s="105">
        <v>2644.1379999999995</v>
      </c>
      <c r="Q298" s="106">
        <v>2636.1579999999999</v>
      </c>
      <c r="R298" s="103">
        <v>2642.0079999999998</v>
      </c>
      <c r="S298" s="106">
        <v>2642.1479999999997</v>
      </c>
      <c r="T298" s="103">
        <v>2649.6279999999997</v>
      </c>
      <c r="U298" s="102">
        <v>2654.7080000000001</v>
      </c>
      <c r="V298" s="102">
        <v>2636.8579999999997</v>
      </c>
      <c r="W298" s="102">
        <v>2586.7679999999996</v>
      </c>
      <c r="X298" s="102">
        <v>2469.8679999999999</v>
      </c>
      <c r="Y298" s="107">
        <v>2319.6779999999999</v>
      </c>
    </row>
    <row r="299" spans="1:25" s="62" customFormat="1" ht="18.75" hidden="1" customHeight="1" outlineLevel="1" x14ac:dyDescent="0.2">
      <c r="A299" s="56" t="s">
        <v>8</v>
      </c>
      <c r="B299" s="76">
        <f>B141</f>
        <v>936.19</v>
      </c>
      <c r="C299" s="71">
        <f t="shared" ref="C299:Y299" si="56">C141</f>
        <v>947.59</v>
      </c>
      <c r="D299" s="71">
        <f t="shared" si="56"/>
        <v>966.22</v>
      </c>
      <c r="E299" s="72">
        <f t="shared" si="56"/>
        <v>967.28</v>
      </c>
      <c r="F299" s="71">
        <f t="shared" si="56"/>
        <v>964.55</v>
      </c>
      <c r="G299" s="71">
        <f t="shared" si="56"/>
        <v>762.9</v>
      </c>
      <c r="H299" s="71">
        <f t="shared" si="56"/>
        <v>950.34</v>
      </c>
      <c r="I299" s="71">
        <f t="shared" si="56"/>
        <v>940.81</v>
      </c>
      <c r="J299" s="73">
        <f t="shared" si="56"/>
        <v>942.04</v>
      </c>
      <c r="K299" s="71">
        <f t="shared" si="56"/>
        <v>942.35</v>
      </c>
      <c r="L299" s="71">
        <f t="shared" si="56"/>
        <v>941.56</v>
      </c>
      <c r="M299" s="71">
        <f t="shared" si="56"/>
        <v>920.17</v>
      </c>
      <c r="N299" s="71">
        <f t="shared" si="56"/>
        <v>938.92</v>
      </c>
      <c r="O299" s="71">
        <f t="shared" si="56"/>
        <v>942.92</v>
      </c>
      <c r="P299" s="71">
        <f t="shared" si="56"/>
        <v>954.51</v>
      </c>
      <c r="Q299" s="71">
        <f t="shared" si="56"/>
        <v>955.31</v>
      </c>
      <c r="R299" s="71">
        <f t="shared" si="56"/>
        <v>956.36</v>
      </c>
      <c r="S299" s="71">
        <f t="shared" si="56"/>
        <v>946.43</v>
      </c>
      <c r="T299" s="71">
        <f t="shared" si="56"/>
        <v>953.71</v>
      </c>
      <c r="U299" s="71">
        <f t="shared" si="56"/>
        <v>922.78</v>
      </c>
      <c r="V299" s="71">
        <f t="shared" si="56"/>
        <v>933.52</v>
      </c>
      <c r="W299" s="71">
        <f t="shared" si="56"/>
        <v>931.45</v>
      </c>
      <c r="X299" s="71">
        <f t="shared" si="56"/>
        <v>934.99</v>
      </c>
      <c r="Y299" s="79">
        <f t="shared" si="56"/>
        <v>935.25</v>
      </c>
    </row>
    <row r="300" spans="1:25" s="62" customFormat="1" ht="18.75" hidden="1" customHeight="1" outlineLevel="1" x14ac:dyDescent="0.2">
      <c r="A300" s="57" t="s">
        <v>9</v>
      </c>
      <c r="B300" s="76">
        <v>520.53</v>
      </c>
      <c r="C300" s="74">
        <v>520.53</v>
      </c>
      <c r="D300" s="74">
        <v>520.53</v>
      </c>
      <c r="E300" s="74">
        <v>520.53</v>
      </c>
      <c r="F300" s="74">
        <v>520.53</v>
      </c>
      <c r="G300" s="74">
        <v>520.53</v>
      </c>
      <c r="H300" s="74">
        <v>520.53</v>
      </c>
      <c r="I300" s="74">
        <v>520.53</v>
      </c>
      <c r="J300" s="74">
        <v>520.53</v>
      </c>
      <c r="K300" s="74">
        <v>520.53</v>
      </c>
      <c r="L300" s="74">
        <v>520.53</v>
      </c>
      <c r="M300" s="74">
        <v>520.53</v>
      </c>
      <c r="N300" s="74">
        <v>520.53</v>
      </c>
      <c r="O300" s="74">
        <v>520.53</v>
      </c>
      <c r="P300" s="74">
        <v>520.53</v>
      </c>
      <c r="Q300" s="74">
        <v>520.53</v>
      </c>
      <c r="R300" s="74">
        <v>520.53</v>
      </c>
      <c r="S300" s="74">
        <v>520.53</v>
      </c>
      <c r="T300" s="74">
        <v>520.53</v>
      </c>
      <c r="U300" s="74">
        <v>520.53</v>
      </c>
      <c r="V300" s="74">
        <v>520.53</v>
      </c>
      <c r="W300" s="74">
        <v>520.53</v>
      </c>
      <c r="X300" s="74">
        <v>520.53</v>
      </c>
      <c r="Y300" s="81">
        <v>520.53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47" t="s">
        <v>11</v>
      </c>
      <c r="B302" s="77">
        <v>2.496</v>
      </c>
      <c r="C302" s="75">
        <v>2.496</v>
      </c>
      <c r="D302" s="75">
        <v>2.496</v>
      </c>
      <c r="E302" s="75">
        <v>2.496</v>
      </c>
      <c r="F302" s="75">
        <v>2.496</v>
      </c>
      <c r="G302" s="75">
        <v>2.496</v>
      </c>
      <c r="H302" s="75">
        <v>2.496</v>
      </c>
      <c r="I302" s="75">
        <v>2.496</v>
      </c>
      <c r="J302" s="75">
        <v>2.496</v>
      </c>
      <c r="K302" s="75">
        <v>2.496</v>
      </c>
      <c r="L302" s="75">
        <v>2.496</v>
      </c>
      <c r="M302" s="75">
        <v>2.496</v>
      </c>
      <c r="N302" s="75">
        <v>2.496</v>
      </c>
      <c r="O302" s="75">
        <v>2.496</v>
      </c>
      <c r="P302" s="75">
        <v>2.496</v>
      </c>
      <c r="Q302" s="75">
        <v>2.496</v>
      </c>
      <c r="R302" s="75">
        <v>2.496</v>
      </c>
      <c r="S302" s="75">
        <v>2.496</v>
      </c>
      <c r="T302" s="75">
        <v>2.496</v>
      </c>
      <c r="U302" s="75">
        <v>2.496</v>
      </c>
      <c r="V302" s="75">
        <v>2.496</v>
      </c>
      <c r="W302" s="75">
        <v>2.496</v>
      </c>
      <c r="X302" s="75">
        <v>2.496</v>
      </c>
      <c r="Y302" s="82">
        <v>2.496</v>
      </c>
    </row>
    <row r="303" spans="1:25" s="62" customFormat="1" ht="18.75" customHeight="1" collapsed="1" thickBot="1" x14ac:dyDescent="0.25">
      <c r="A303" s="111">
        <v>28</v>
      </c>
      <c r="B303" s="101">
        <f>SUM(B304:B307)</f>
        <v>1404.7260000000001</v>
      </c>
      <c r="C303" s="102">
        <v>2212.1279999999997</v>
      </c>
      <c r="D303" s="102">
        <v>2125.2379999999998</v>
      </c>
      <c r="E303" s="103">
        <v>2055.3679999999999</v>
      </c>
      <c r="F303" s="103">
        <v>2153.4479999999999</v>
      </c>
      <c r="G303" s="103">
        <v>2187.2979999999998</v>
      </c>
      <c r="H303" s="103">
        <v>2347.6679999999997</v>
      </c>
      <c r="I303" s="103">
        <v>2578.348</v>
      </c>
      <c r="J303" s="103">
        <v>2702.828</v>
      </c>
      <c r="K303" s="104">
        <v>2766.0679999999998</v>
      </c>
      <c r="L303" s="103">
        <v>2801.6979999999999</v>
      </c>
      <c r="M303" s="105">
        <v>2788.5079999999998</v>
      </c>
      <c r="N303" s="104">
        <v>2779.1979999999999</v>
      </c>
      <c r="O303" s="103">
        <v>2786.748</v>
      </c>
      <c r="P303" s="105">
        <v>2787.1680000000001</v>
      </c>
      <c r="Q303" s="106">
        <v>2773.0079999999998</v>
      </c>
      <c r="R303" s="103">
        <v>2776.3179999999998</v>
      </c>
      <c r="S303" s="106">
        <v>2772.6879999999996</v>
      </c>
      <c r="T303" s="103">
        <v>2779.6179999999999</v>
      </c>
      <c r="U303" s="102">
        <v>2782.328</v>
      </c>
      <c r="V303" s="102">
        <v>2757.7179999999998</v>
      </c>
      <c r="W303" s="102">
        <v>2681.3079999999995</v>
      </c>
      <c r="X303" s="102">
        <v>2542.6979999999999</v>
      </c>
      <c r="Y303" s="107">
        <v>2361.3579999999997</v>
      </c>
    </row>
    <row r="304" spans="1:25" s="62" customFormat="1" ht="18.75" hidden="1" customHeight="1" outlineLevel="1" x14ac:dyDescent="0.2">
      <c r="A304" s="160" t="s">
        <v>8</v>
      </c>
      <c r="B304" s="76">
        <f>B146</f>
        <v>881.7</v>
      </c>
      <c r="C304" s="71">
        <f t="shared" ref="C304:Y304" si="57">C146</f>
        <v>889.06</v>
      </c>
      <c r="D304" s="71">
        <f t="shared" si="57"/>
        <v>890.57</v>
      </c>
      <c r="E304" s="72">
        <f t="shared" si="57"/>
        <v>898.4</v>
      </c>
      <c r="F304" s="71">
        <f t="shared" si="57"/>
        <v>886.98</v>
      </c>
      <c r="G304" s="71">
        <f t="shared" si="57"/>
        <v>888.69</v>
      </c>
      <c r="H304" s="71">
        <f t="shared" si="57"/>
        <v>888.06</v>
      </c>
      <c r="I304" s="71">
        <f t="shared" si="57"/>
        <v>862.6</v>
      </c>
      <c r="J304" s="73">
        <f t="shared" si="57"/>
        <v>848.51</v>
      </c>
      <c r="K304" s="71">
        <f t="shared" si="57"/>
        <v>859.09</v>
      </c>
      <c r="L304" s="71">
        <f t="shared" si="57"/>
        <v>852.69</v>
      </c>
      <c r="M304" s="71">
        <f t="shared" si="57"/>
        <v>865.03</v>
      </c>
      <c r="N304" s="71">
        <f t="shared" si="57"/>
        <v>788.97</v>
      </c>
      <c r="O304" s="71">
        <f t="shared" si="57"/>
        <v>778.61</v>
      </c>
      <c r="P304" s="71">
        <f t="shared" si="57"/>
        <v>786.03</v>
      </c>
      <c r="Q304" s="71">
        <f t="shared" si="57"/>
        <v>898.94</v>
      </c>
      <c r="R304" s="71">
        <f t="shared" si="57"/>
        <v>897.98</v>
      </c>
      <c r="S304" s="71">
        <f t="shared" si="57"/>
        <v>899.84</v>
      </c>
      <c r="T304" s="71">
        <f t="shared" si="57"/>
        <v>880.71</v>
      </c>
      <c r="U304" s="71">
        <f t="shared" si="57"/>
        <v>884.17</v>
      </c>
      <c r="V304" s="71">
        <f t="shared" si="57"/>
        <v>864.02</v>
      </c>
      <c r="W304" s="71">
        <f t="shared" si="57"/>
        <v>877.17</v>
      </c>
      <c r="X304" s="71">
        <f t="shared" si="57"/>
        <v>868.45</v>
      </c>
      <c r="Y304" s="79">
        <f t="shared" si="57"/>
        <v>870.63</v>
      </c>
    </row>
    <row r="305" spans="1:25" s="62" customFormat="1" ht="18.75" hidden="1" customHeight="1" outlineLevel="1" x14ac:dyDescent="0.2">
      <c r="A305" s="53" t="s">
        <v>9</v>
      </c>
      <c r="B305" s="76">
        <v>520.53</v>
      </c>
      <c r="C305" s="74">
        <v>520.53</v>
      </c>
      <c r="D305" s="74">
        <v>520.53</v>
      </c>
      <c r="E305" s="74">
        <v>520.53</v>
      </c>
      <c r="F305" s="74">
        <v>520.53</v>
      </c>
      <c r="G305" s="74">
        <v>520.53</v>
      </c>
      <c r="H305" s="74">
        <v>520.53</v>
      </c>
      <c r="I305" s="74">
        <v>520.53</v>
      </c>
      <c r="J305" s="74">
        <v>520.53</v>
      </c>
      <c r="K305" s="74">
        <v>520.53</v>
      </c>
      <c r="L305" s="74">
        <v>520.53</v>
      </c>
      <c r="M305" s="74">
        <v>520.53</v>
      </c>
      <c r="N305" s="74">
        <v>520.53</v>
      </c>
      <c r="O305" s="74">
        <v>520.53</v>
      </c>
      <c r="P305" s="74">
        <v>520.53</v>
      </c>
      <c r="Q305" s="74">
        <v>520.53</v>
      </c>
      <c r="R305" s="74">
        <v>520.53</v>
      </c>
      <c r="S305" s="74">
        <v>520.53</v>
      </c>
      <c r="T305" s="74">
        <v>520.53</v>
      </c>
      <c r="U305" s="74">
        <v>520.53</v>
      </c>
      <c r="V305" s="74">
        <v>520.53</v>
      </c>
      <c r="W305" s="74">
        <v>520.53</v>
      </c>
      <c r="X305" s="74">
        <v>520.53</v>
      </c>
      <c r="Y305" s="81">
        <v>520.53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161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collapsed="1" thickBot="1" x14ac:dyDescent="0.25">
      <c r="A308" s="109">
        <v>29</v>
      </c>
      <c r="B308" s="101">
        <f>SUM(B309:B312)</f>
        <v>2528.7860000000001</v>
      </c>
      <c r="C308" s="102">
        <v>2241.3179999999998</v>
      </c>
      <c r="D308" s="102">
        <v>2205.9379999999996</v>
      </c>
      <c r="E308" s="103">
        <v>2179.998</v>
      </c>
      <c r="F308" s="103">
        <v>2204.8179999999998</v>
      </c>
      <c r="G308" s="103">
        <v>2218.0479999999998</v>
      </c>
      <c r="H308" s="103">
        <v>2393.2979999999998</v>
      </c>
      <c r="I308" s="103">
        <v>2590.1279999999997</v>
      </c>
      <c r="J308" s="103">
        <v>2737.9779999999996</v>
      </c>
      <c r="K308" s="104">
        <v>2788.6079999999997</v>
      </c>
      <c r="L308" s="103">
        <v>2813.3079999999995</v>
      </c>
      <c r="M308" s="105">
        <v>2805.2379999999998</v>
      </c>
      <c r="N308" s="104">
        <v>2795.3579999999997</v>
      </c>
      <c r="O308" s="103">
        <v>2799.2679999999996</v>
      </c>
      <c r="P308" s="105">
        <v>2796.0679999999998</v>
      </c>
      <c r="Q308" s="106">
        <v>2789.1779999999999</v>
      </c>
      <c r="R308" s="103">
        <v>2789.2779999999998</v>
      </c>
      <c r="S308" s="106">
        <v>2789.4580000000001</v>
      </c>
      <c r="T308" s="103">
        <v>2797.5979999999995</v>
      </c>
      <c r="U308" s="102">
        <v>2808.2979999999998</v>
      </c>
      <c r="V308" s="102">
        <v>2787.2979999999998</v>
      </c>
      <c r="W308" s="102">
        <v>2744.8779999999997</v>
      </c>
      <c r="X308" s="102">
        <v>2564.2779999999998</v>
      </c>
      <c r="Y308" s="107">
        <v>2396.248</v>
      </c>
    </row>
    <row r="309" spans="1:25" s="62" customFormat="1" ht="18.75" hidden="1" customHeight="1" outlineLevel="1" x14ac:dyDescent="0.2">
      <c r="A309" s="160" t="s">
        <v>8</v>
      </c>
      <c r="B309" s="76">
        <f>B151</f>
        <v>913.15</v>
      </c>
      <c r="C309" s="71">
        <f t="shared" ref="C309:Y309" si="58">C151</f>
        <v>904.35</v>
      </c>
      <c r="D309" s="71">
        <f t="shared" si="58"/>
        <v>809.93</v>
      </c>
      <c r="E309" s="72">
        <f t="shared" si="58"/>
        <v>816.27</v>
      </c>
      <c r="F309" s="71">
        <f t="shared" si="58"/>
        <v>820.15</v>
      </c>
      <c r="G309" s="71">
        <f t="shared" si="58"/>
        <v>834.25</v>
      </c>
      <c r="H309" s="71">
        <f t="shared" si="58"/>
        <v>833.01</v>
      </c>
      <c r="I309" s="71">
        <f t="shared" si="58"/>
        <v>825.05</v>
      </c>
      <c r="J309" s="73">
        <f t="shared" si="58"/>
        <v>808.68</v>
      </c>
      <c r="K309" s="71">
        <f t="shared" si="58"/>
        <v>807.07</v>
      </c>
      <c r="L309" s="71">
        <f t="shared" si="58"/>
        <v>808.8</v>
      </c>
      <c r="M309" s="71">
        <f t="shared" si="58"/>
        <v>805.79</v>
      </c>
      <c r="N309" s="71">
        <f t="shared" si="58"/>
        <v>809.13</v>
      </c>
      <c r="O309" s="71">
        <f t="shared" si="58"/>
        <v>804.7</v>
      </c>
      <c r="P309" s="71">
        <f t="shared" si="58"/>
        <v>811.92</v>
      </c>
      <c r="Q309" s="71">
        <f t="shared" si="58"/>
        <v>915.3</v>
      </c>
      <c r="R309" s="71">
        <f t="shared" si="58"/>
        <v>914.79</v>
      </c>
      <c r="S309" s="71">
        <f t="shared" si="58"/>
        <v>926.73</v>
      </c>
      <c r="T309" s="71">
        <f t="shared" si="58"/>
        <v>915.23</v>
      </c>
      <c r="U309" s="71">
        <f t="shared" si="58"/>
        <v>912.93</v>
      </c>
      <c r="V309" s="71">
        <f t="shared" si="58"/>
        <v>900.56</v>
      </c>
      <c r="W309" s="71">
        <f t="shared" si="58"/>
        <v>912.32</v>
      </c>
      <c r="X309" s="71">
        <f t="shared" si="58"/>
        <v>911.42</v>
      </c>
      <c r="Y309" s="79">
        <f t="shared" si="58"/>
        <v>907.59</v>
      </c>
    </row>
    <row r="310" spans="1:25" s="62" customFormat="1" ht="18.75" hidden="1" customHeight="1" outlineLevel="1" x14ac:dyDescent="0.2">
      <c r="A310" s="53" t="s">
        <v>9</v>
      </c>
      <c r="B310" s="76">
        <v>1533.62</v>
      </c>
      <c r="C310" s="74">
        <v>1533.62</v>
      </c>
      <c r="D310" s="74">
        <v>1533.62</v>
      </c>
      <c r="E310" s="74">
        <v>1533.62</v>
      </c>
      <c r="F310" s="74">
        <v>1533.62</v>
      </c>
      <c r="G310" s="74">
        <v>1533.62</v>
      </c>
      <c r="H310" s="74">
        <v>1533.62</v>
      </c>
      <c r="I310" s="74">
        <v>1533.62</v>
      </c>
      <c r="J310" s="74">
        <v>1533.62</v>
      </c>
      <c r="K310" s="74">
        <v>1533.62</v>
      </c>
      <c r="L310" s="74">
        <v>1533.62</v>
      </c>
      <c r="M310" s="74">
        <v>1533.62</v>
      </c>
      <c r="N310" s="74">
        <v>1533.62</v>
      </c>
      <c r="O310" s="74">
        <v>1533.62</v>
      </c>
      <c r="P310" s="74">
        <v>1533.62</v>
      </c>
      <c r="Q310" s="74">
        <v>1533.62</v>
      </c>
      <c r="R310" s="74">
        <v>1533.62</v>
      </c>
      <c r="S310" s="74">
        <v>1533.62</v>
      </c>
      <c r="T310" s="74">
        <v>1533.62</v>
      </c>
      <c r="U310" s="74">
        <v>1533.62</v>
      </c>
      <c r="V310" s="74">
        <v>1533.62</v>
      </c>
      <c r="W310" s="74">
        <v>1533.62</v>
      </c>
      <c r="X310" s="74">
        <v>1533.62</v>
      </c>
      <c r="Y310" s="81">
        <v>1533.62</v>
      </c>
    </row>
    <row r="311" spans="1:25" s="62" customFormat="1" ht="18.75" hidden="1" customHeight="1" outlineLevel="1" x14ac:dyDescent="0.2">
      <c r="A311" s="54" t="s">
        <v>10</v>
      </c>
      <c r="B311" s="76">
        <v>79.52</v>
      </c>
      <c r="C311" s="74">
        <v>79.52</v>
      </c>
      <c r="D311" s="74">
        <v>79.52</v>
      </c>
      <c r="E311" s="74">
        <v>79.52</v>
      </c>
      <c r="F311" s="74">
        <v>79.52</v>
      </c>
      <c r="G311" s="74">
        <v>79.52</v>
      </c>
      <c r="H311" s="74">
        <v>79.52</v>
      </c>
      <c r="I311" s="74">
        <v>79.52</v>
      </c>
      <c r="J311" s="74">
        <v>79.52</v>
      </c>
      <c r="K311" s="74">
        <v>79.52</v>
      </c>
      <c r="L311" s="74">
        <v>79.52</v>
      </c>
      <c r="M311" s="74">
        <v>79.52</v>
      </c>
      <c r="N311" s="74">
        <v>79.52</v>
      </c>
      <c r="O311" s="74">
        <v>79.52</v>
      </c>
      <c r="P311" s="74">
        <v>79.52</v>
      </c>
      <c r="Q311" s="74">
        <v>79.52</v>
      </c>
      <c r="R311" s="74">
        <v>79.52</v>
      </c>
      <c r="S311" s="74">
        <v>79.52</v>
      </c>
      <c r="T311" s="74">
        <v>79.52</v>
      </c>
      <c r="U311" s="74">
        <v>79.52</v>
      </c>
      <c r="V311" s="74">
        <v>79.52</v>
      </c>
      <c r="W311" s="74">
        <v>79.52</v>
      </c>
      <c r="X311" s="74">
        <v>79.52</v>
      </c>
      <c r="Y311" s="81">
        <v>79.52</v>
      </c>
    </row>
    <row r="312" spans="1:25" s="62" customFormat="1" ht="18.75" hidden="1" customHeight="1" outlineLevel="1" thickBot="1" x14ac:dyDescent="0.25">
      <c r="A312" s="161" t="s">
        <v>11</v>
      </c>
      <c r="B312" s="77">
        <v>2.496</v>
      </c>
      <c r="C312" s="75">
        <v>2.496</v>
      </c>
      <c r="D312" s="75">
        <v>2.496</v>
      </c>
      <c r="E312" s="75">
        <v>2.496</v>
      </c>
      <c r="F312" s="75">
        <v>2.496</v>
      </c>
      <c r="G312" s="75">
        <v>2.496</v>
      </c>
      <c r="H312" s="75">
        <v>2.496</v>
      </c>
      <c r="I312" s="75">
        <v>2.496</v>
      </c>
      <c r="J312" s="75">
        <v>2.496</v>
      </c>
      <c r="K312" s="75">
        <v>2.496</v>
      </c>
      <c r="L312" s="75">
        <v>2.496</v>
      </c>
      <c r="M312" s="75">
        <v>2.496</v>
      </c>
      <c r="N312" s="75">
        <v>2.496</v>
      </c>
      <c r="O312" s="75">
        <v>2.496</v>
      </c>
      <c r="P312" s="75">
        <v>2.496</v>
      </c>
      <c r="Q312" s="75">
        <v>2.496</v>
      </c>
      <c r="R312" s="75">
        <v>2.496</v>
      </c>
      <c r="S312" s="75">
        <v>2.496</v>
      </c>
      <c r="T312" s="75">
        <v>2.496</v>
      </c>
      <c r="U312" s="75">
        <v>2.496</v>
      </c>
      <c r="V312" s="75">
        <v>2.496</v>
      </c>
      <c r="W312" s="75">
        <v>2.496</v>
      </c>
      <c r="X312" s="75">
        <v>2.496</v>
      </c>
      <c r="Y312" s="82">
        <v>2.496</v>
      </c>
    </row>
    <row r="313" spans="1:25" s="62" customFormat="1" ht="18.75" customHeight="1" collapsed="1" thickBot="1" x14ac:dyDescent="0.25">
      <c r="A313" s="110">
        <v>30</v>
      </c>
      <c r="B313" s="101">
        <f>SUM(B314:B317)</f>
        <v>1433.596</v>
      </c>
      <c r="C313" s="102">
        <v>2124.538</v>
      </c>
      <c r="D313" s="102">
        <v>2056.7080000000001</v>
      </c>
      <c r="E313" s="103">
        <v>2039.9679999999998</v>
      </c>
      <c r="F313" s="103">
        <v>2133.1679999999997</v>
      </c>
      <c r="G313" s="103">
        <v>2181.8779999999997</v>
      </c>
      <c r="H313" s="103">
        <v>2312.828</v>
      </c>
      <c r="I313" s="103">
        <v>2542.4379999999996</v>
      </c>
      <c r="J313" s="103">
        <v>2596.288</v>
      </c>
      <c r="K313" s="104">
        <v>2615.1679999999997</v>
      </c>
      <c r="L313" s="103">
        <v>2639.2679999999996</v>
      </c>
      <c r="M313" s="105">
        <v>2626.5279999999998</v>
      </c>
      <c r="N313" s="104">
        <v>2618.998</v>
      </c>
      <c r="O313" s="103">
        <v>2612.8779999999997</v>
      </c>
      <c r="P313" s="105">
        <v>2608.5879999999997</v>
      </c>
      <c r="Q313" s="106">
        <v>2606.4779999999996</v>
      </c>
      <c r="R313" s="103">
        <v>2619.1979999999999</v>
      </c>
      <c r="S313" s="106">
        <v>2628.3679999999999</v>
      </c>
      <c r="T313" s="103">
        <v>2640.3779999999997</v>
      </c>
      <c r="U313" s="102">
        <v>2644.8079999999995</v>
      </c>
      <c r="V313" s="102">
        <v>2633.8179999999998</v>
      </c>
      <c r="W313" s="102">
        <v>2608.6879999999996</v>
      </c>
      <c r="X313" s="102">
        <v>2540.9379999999996</v>
      </c>
      <c r="Y313" s="107">
        <v>2372.2779999999998</v>
      </c>
    </row>
    <row r="314" spans="1:25" s="62" customFormat="1" ht="18.75" hidden="1" customHeight="1" outlineLevel="1" x14ac:dyDescent="0.2">
      <c r="A314" s="56" t="s">
        <v>8</v>
      </c>
      <c r="B314" s="76">
        <f>B156</f>
        <v>910.57</v>
      </c>
      <c r="C314" s="71">
        <f t="shared" ref="C314:Y314" si="59">C156</f>
        <v>900.89</v>
      </c>
      <c r="D314" s="71">
        <f t="shared" si="59"/>
        <v>936.45</v>
      </c>
      <c r="E314" s="72">
        <f t="shared" si="59"/>
        <v>857.6</v>
      </c>
      <c r="F314" s="71">
        <f t="shared" si="59"/>
        <v>847.78</v>
      </c>
      <c r="G314" s="71">
        <f t="shared" si="59"/>
        <v>841.23</v>
      </c>
      <c r="H314" s="71">
        <f t="shared" si="59"/>
        <v>852.51</v>
      </c>
      <c r="I314" s="71">
        <f t="shared" si="59"/>
        <v>840.58</v>
      </c>
      <c r="J314" s="73">
        <f t="shared" si="59"/>
        <v>833.06</v>
      </c>
      <c r="K314" s="71">
        <f t="shared" si="59"/>
        <v>829.96</v>
      </c>
      <c r="L314" s="71">
        <f t="shared" si="59"/>
        <v>828.16</v>
      </c>
      <c r="M314" s="71">
        <f t="shared" si="59"/>
        <v>821.96</v>
      </c>
      <c r="N314" s="71">
        <f t="shared" si="59"/>
        <v>828.52</v>
      </c>
      <c r="O314" s="71">
        <f t="shared" si="59"/>
        <v>820.67</v>
      </c>
      <c r="P314" s="71">
        <f t="shared" si="59"/>
        <v>846.92</v>
      </c>
      <c r="Q314" s="71">
        <f t="shared" si="59"/>
        <v>931.32</v>
      </c>
      <c r="R314" s="71">
        <f t="shared" si="59"/>
        <v>954.42</v>
      </c>
      <c r="S314" s="71">
        <f t="shared" si="59"/>
        <v>975.22</v>
      </c>
      <c r="T314" s="71">
        <f t="shared" si="59"/>
        <v>952.5</v>
      </c>
      <c r="U314" s="71">
        <f t="shared" si="59"/>
        <v>941.09</v>
      </c>
      <c r="V314" s="71">
        <f t="shared" si="59"/>
        <v>947.14</v>
      </c>
      <c r="W314" s="71">
        <f t="shared" si="59"/>
        <v>951.07</v>
      </c>
      <c r="X314" s="71">
        <f t="shared" si="59"/>
        <v>952.86</v>
      </c>
      <c r="Y314" s="79">
        <f t="shared" si="59"/>
        <v>947.07</v>
      </c>
    </row>
    <row r="315" spans="1:25" s="62" customFormat="1" ht="18.75" hidden="1" customHeight="1" outlineLevel="1" x14ac:dyDescent="0.2">
      <c r="A315" s="57" t="s">
        <v>9</v>
      </c>
      <c r="B315" s="76">
        <v>520.53</v>
      </c>
      <c r="C315" s="74">
        <v>520.53</v>
      </c>
      <c r="D315" s="74">
        <v>520.53</v>
      </c>
      <c r="E315" s="74">
        <v>520.53</v>
      </c>
      <c r="F315" s="74">
        <v>520.53</v>
      </c>
      <c r="G315" s="74">
        <v>520.53</v>
      </c>
      <c r="H315" s="74">
        <v>520.53</v>
      </c>
      <c r="I315" s="74">
        <v>520.53</v>
      </c>
      <c r="J315" s="74">
        <v>520.53</v>
      </c>
      <c r="K315" s="74">
        <v>520.53</v>
      </c>
      <c r="L315" s="74">
        <v>520.53</v>
      </c>
      <c r="M315" s="74">
        <v>520.53</v>
      </c>
      <c r="N315" s="74">
        <v>520.53</v>
      </c>
      <c r="O315" s="74">
        <v>520.53</v>
      </c>
      <c r="P315" s="74">
        <v>520.53</v>
      </c>
      <c r="Q315" s="74">
        <v>520.53</v>
      </c>
      <c r="R315" s="74">
        <v>520.53</v>
      </c>
      <c r="S315" s="74">
        <v>520.53</v>
      </c>
      <c r="T315" s="74">
        <v>520.53</v>
      </c>
      <c r="U315" s="74">
        <v>520.53</v>
      </c>
      <c r="V315" s="74">
        <v>520.53</v>
      </c>
      <c r="W315" s="74">
        <v>520.53</v>
      </c>
      <c r="X315" s="74">
        <v>520.53</v>
      </c>
      <c r="Y315" s="81">
        <v>520.53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47" t="s">
        <v>11</v>
      </c>
      <c r="B317" s="77">
        <v>2.496</v>
      </c>
      <c r="C317" s="75">
        <v>2.496</v>
      </c>
      <c r="D317" s="75">
        <v>2.496</v>
      </c>
      <c r="E317" s="75">
        <v>2.496</v>
      </c>
      <c r="F317" s="75">
        <v>2.496</v>
      </c>
      <c r="G317" s="75">
        <v>2.496</v>
      </c>
      <c r="H317" s="75">
        <v>2.496</v>
      </c>
      <c r="I317" s="75">
        <v>2.496</v>
      </c>
      <c r="J317" s="75">
        <v>2.496</v>
      </c>
      <c r="K317" s="75">
        <v>2.496</v>
      </c>
      <c r="L317" s="75">
        <v>2.496</v>
      </c>
      <c r="M317" s="75">
        <v>2.496</v>
      </c>
      <c r="N317" s="75">
        <v>2.496</v>
      </c>
      <c r="O317" s="75">
        <v>2.496</v>
      </c>
      <c r="P317" s="75">
        <v>2.496</v>
      </c>
      <c r="Q317" s="75">
        <v>2.496</v>
      </c>
      <c r="R317" s="75">
        <v>2.496</v>
      </c>
      <c r="S317" s="75">
        <v>2.496</v>
      </c>
      <c r="T317" s="75">
        <v>2.496</v>
      </c>
      <c r="U317" s="75">
        <v>2.496</v>
      </c>
      <c r="V317" s="75">
        <v>2.496</v>
      </c>
      <c r="W317" s="75">
        <v>2.496</v>
      </c>
      <c r="X317" s="75">
        <v>2.496</v>
      </c>
      <c r="Y317" s="82">
        <v>2.496</v>
      </c>
    </row>
    <row r="318" spans="1:25" s="62" customFormat="1" ht="18.75" customHeight="1" collapsed="1" thickBot="1" x14ac:dyDescent="0.25">
      <c r="A318" s="112">
        <v>31</v>
      </c>
      <c r="B318" s="101">
        <f>SUM(B319:B322)</f>
        <v>1482.586</v>
      </c>
      <c r="C318" s="102">
        <v>2309.998</v>
      </c>
      <c r="D318" s="102">
        <v>2262.2979999999998</v>
      </c>
      <c r="E318" s="103">
        <v>2232.4379999999996</v>
      </c>
      <c r="F318" s="103">
        <v>2232.7179999999998</v>
      </c>
      <c r="G318" s="103">
        <v>2219.1579999999999</v>
      </c>
      <c r="H318" s="103">
        <v>2272.7079999999996</v>
      </c>
      <c r="I318" s="103">
        <v>2381.5279999999998</v>
      </c>
      <c r="J318" s="103">
        <v>2522.6979999999999</v>
      </c>
      <c r="K318" s="104">
        <v>2583.0879999999997</v>
      </c>
      <c r="L318" s="103">
        <v>2591.4179999999997</v>
      </c>
      <c r="M318" s="105">
        <v>2592.4879999999998</v>
      </c>
      <c r="N318" s="104">
        <v>2590.4779999999996</v>
      </c>
      <c r="O318" s="103">
        <v>2588.5279999999998</v>
      </c>
      <c r="P318" s="105">
        <v>2591.5879999999997</v>
      </c>
      <c r="Q318" s="106">
        <v>2595.9779999999996</v>
      </c>
      <c r="R318" s="103">
        <v>2610.1079999999997</v>
      </c>
      <c r="S318" s="106">
        <v>2647.8179999999998</v>
      </c>
      <c r="T318" s="103">
        <v>2670.1479999999997</v>
      </c>
      <c r="U318" s="102">
        <v>2651.0079999999998</v>
      </c>
      <c r="V318" s="102">
        <v>2645.8779999999997</v>
      </c>
      <c r="W318" s="102">
        <v>2621.1979999999999</v>
      </c>
      <c r="X318" s="102">
        <v>2580.8179999999998</v>
      </c>
      <c r="Y318" s="107">
        <v>2474.6279999999997</v>
      </c>
    </row>
    <row r="319" spans="1:25" s="62" customFormat="1" ht="18.75" hidden="1" customHeight="1" outlineLevel="1" x14ac:dyDescent="0.2">
      <c r="A319" s="160" t="s">
        <v>8</v>
      </c>
      <c r="B319" s="76">
        <f>B161</f>
        <v>959.56</v>
      </c>
      <c r="C319" s="71">
        <f t="shared" ref="C319:Y319" si="60">C161</f>
        <v>944.49</v>
      </c>
      <c r="D319" s="71">
        <f t="shared" si="60"/>
        <v>937.88</v>
      </c>
      <c r="E319" s="72">
        <f t="shared" si="60"/>
        <v>855.91</v>
      </c>
      <c r="F319" s="71">
        <f t="shared" si="60"/>
        <v>856.69</v>
      </c>
      <c r="G319" s="71">
        <f t="shared" si="60"/>
        <v>857.43</v>
      </c>
      <c r="H319" s="71">
        <f t="shared" si="60"/>
        <v>864.74</v>
      </c>
      <c r="I319" s="71">
        <f t="shared" si="60"/>
        <v>853.16</v>
      </c>
      <c r="J319" s="73">
        <f t="shared" si="60"/>
        <v>845.6</v>
      </c>
      <c r="K319" s="71">
        <f t="shared" si="60"/>
        <v>845.43</v>
      </c>
      <c r="L319" s="71">
        <f t="shared" si="60"/>
        <v>844.6</v>
      </c>
      <c r="M319" s="71">
        <f t="shared" si="60"/>
        <v>844.09</v>
      </c>
      <c r="N319" s="71">
        <f t="shared" si="60"/>
        <v>853.67</v>
      </c>
      <c r="O319" s="71">
        <f t="shared" si="60"/>
        <v>844.79</v>
      </c>
      <c r="P319" s="71">
        <f t="shared" si="60"/>
        <v>881.98</v>
      </c>
      <c r="Q319" s="71">
        <f t="shared" si="60"/>
        <v>1001.4</v>
      </c>
      <c r="R319" s="71">
        <f t="shared" si="60"/>
        <v>1007.2</v>
      </c>
      <c r="S319" s="71">
        <f t="shared" si="60"/>
        <v>1018.46</v>
      </c>
      <c r="T319" s="71">
        <f t="shared" si="60"/>
        <v>973.8</v>
      </c>
      <c r="U319" s="71">
        <f t="shared" si="60"/>
        <v>953.92</v>
      </c>
      <c r="V319" s="71">
        <f t="shared" si="60"/>
        <v>957.89</v>
      </c>
      <c r="W319" s="71">
        <f t="shared" si="60"/>
        <v>958.71</v>
      </c>
      <c r="X319" s="71">
        <f t="shared" si="60"/>
        <v>965.11</v>
      </c>
      <c r="Y319" s="79">
        <f t="shared" si="60"/>
        <v>958.73</v>
      </c>
    </row>
    <row r="320" spans="1:25" s="62" customFormat="1" ht="18.75" hidden="1" customHeight="1" outlineLevel="1" x14ac:dyDescent="0.2">
      <c r="A320" s="53" t="s">
        <v>9</v>
      </c>
      <c r="B320" s="76">
        <v>520.53</v>
      </c>
      <c r="C320" s="74">
        <v>520.53</v>
      </c>
      <c r="D320" s="74">
        <v>520.53</v>
      </c>
      <c r="E320" s="74">
        <v>520.53</v>
      </c>
      <c r="F320" s="74">
        <v>520.53</v>
      </c>
      <c r="G320" s="74">
        <v>520.53</v>
      </c>
      <c r="H320" s="74">
        <v>520.53</v>
      </c>
      <c r="I320" s="74">
        <v>520.53</v>
      </c>
      <c r="J320" s="74">
        <v>520.53</v>
      </c>
      <c r="K320" s="74">
        <v>520.53</v>
      </c>
      <c r="L320" s="74">
        <v>520.53</v>
      </c>
      <c r="M320" s="74">
        <v>520.53</v>
      </c>
      <c r="N320" s="74">
        <v>520.53</v>
      </c>
      <c r="O320" s="74">
        <v>520.53</v>
      </c>
      <c r="P320" s="74">
        <v>520.53</v>
      </c>
      <c r="Q320" s="74">
        <v>520.53</v>
      </c>
      <c r="R320" s="74">
        <v>520.53</v>
      </c>
      <c r="S320" s="74">
        <v>520.53</v>
      </c>
      <c r="T320" s="74">
        <v>520.53</v>
      </c>
      <c r="U320" s="74">
        <v>520.53</v>
      </c>
      <c r="V320" s="74">
        <v>520.53</v>
      </c>
      <c r="W320" s="74">
        <v>520.53</v>
      </c>
      <c r="X320" s="74">
        <v>520.53</v>
      </c>
      <c r="Y320" s="81">
        <v>520.53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161" t="s">
        <v>11</v>
      </c>
      <c r="B322" s="77">
        <v>2.496</v>
      </c>
      <c r="C322" s="75">
        <v>2.496</v>
      </c>
      <c r="D322" s="75">
        <v>2.496</v>
      </c>
      <c r="E322" s="75">
        <v>2.496</v>
      </c>
      <c r="F322" s="75">
        <v>2.496</v>
      </c>
      <c r="G322" s="75">
        <v>2.496</v>
      </c>
      <c r="H322" s="75">
        <v>2.496</v>
      </c>
      <c r="I322" s="75">
        <v>2.496</v>
      </c>
      <c r="J322" s="75">
        <v>2.496</v>
      </c>
      <c r="K322" s="75">
        <v>2.496</v>
      </c>
      <c r="L322" s="75">
        <v>2.496</v>
      </c>
      <c r="M322" s="75">
        <v>2.496</v>
      </c>
      <c r="N322" s="75">
        <v>2.496</v>
      </c>
      <c r="O322" s="75">
        <v>2.496</v>
      </c>
      <c r="P322" s="75">
        <v>2.496</v>
      </c>
      <c r="Q322" s="75">
        <v>2.496</v>
      </c>
      <c r="R322" s="75">
        <v>2.496</v>
      </c>
      <c r="S322" s="75">
        <v>2.496</v>
      </c>
      <c r="T322" s="75">
        <v>2.496</v>
      </c>
      <c r="U322" s="75">
        <v>2.496</v>
      </c>
      <c r="V322" s="75">
        <v>2.496</v>
      </c>
      <c r="W322" s="75">
        <v>2.496</v>
      </c>
      <c r="X322" s="75">
        <v>2.496</v>
      </c>
      <c r="Y322" s="82">
        <v>2.496</v>
      </c>
    </row>
    <row r="323" spans="1:25" ht="15" collapsed="1" thickBot="1" x14ac:dyDescent="0.25">
      <c r="A323" s="83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4"/>
    </row>
    <row r="324" spans="1:25" s="62" customFormat="1" ht="30.75" customHeight="1" thickBot="1" x14ac:dyDescent="0.25">
      <c r="A324" s="389" t="s">
        <v>47</v>
      </c>
      <c r="B324" s="391" t="s">
        <v>80</v>
      </c>
      <c r="C324" s="392"/>
      <c r="D324" s="392"/>
      <c r="E324" s="392"/>
      <c r="F324" s="392"/>
      <c r="G324" s="392"/>
      <c r="H324" s="392"/>
      <c r="I324" s="392"/>
      <c r="J324" s="392"/>
      <c r="K324" s="392"/>
      <c r="L324" s="392"/>
      <c r="M324" s="392"/>
      <c r="N324" s="392"/>
      <c r="O324" s="392"/>
      <c r="P324" s="392"/>
      <c r="Q324" s="392"/>
      <c r="R324" s="392"/>
      <c r="S324" s="392"/>
      <c r="T324" s="392"/>
      <c r="U324" s="392"/>
      <c r="V324" s="392"/>
      <c r="W324" s="392"/>
      <c r="X324" s="392"/>
      <c r="Y324" s="393"/>
    </row>
    <row r="325" spans="1:25" s="62" customFormat="1" ht="35.25" customHeight="1" thickBot="1" x14ac:dyDescent="0.25">
      <c r="A325" s="390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62" customFormat="1" ht="18.75" customHeight="1" thickBot="1" x14ac:dyDescent="0.25">
      <c r="A326" s="113">
        <v>1</v>
      </c>
      <c r="B326" s="101">
        <f>SUM(B327:B330)</f>
        <v>1545.2460000000001</v>
      </c>
      <c r="C326" s="102">
        <v>2208.4279999999999</v>
      </c>
      <c r="D326" s="102">
        <v>2171.4780000000001</v>
      </c>
      <c r="E326" s="103">
        <v>2185.058</v>
      </c>
      <c r="F326" s="103">
        <v>2206.6880000000001</v>
      </c>
      <c r="G326" s="103">
        <v>2205.8580000000002</v>
      </c>
      <c r="H326" s="103">
        <v>2375.0480000000002</v>
      </c>
      <c r="I326" s="103">
        <v>2489.8879999999999</v>
      </c>
      <c r="J326" s="103">
        <v>2567.7779999999998</v>
      </c>
      <c r="K326" s="104">
        <v>2592.3780000000002</v>
      </c>
      <c r="L326" s="103">
        <v>2610.0880000000002</v>
      </c>
      <c r="M326" s="105">
        <v>2603.0679999999998</v>
      </c>
      <c r="N326" s="104">
        <v>2599.248</v>
      </c>
      <c r="O326" s="103">
        <v>2598.768</v>
      </c>
      <c r="P326" s="105">
        <v>2597.6379999999999</v>
      </c>
      <c r="Q326" s="106">
        <v>2596.0080000000003</v>
      </c>
      <c r="R326" s="103">
        <v>2600.6880000000001</v>
      </c>
      <c r="S326" s="106">
        <v>2602.7179999999998</v>
      </c>
      <c r="T326" s="103">
        <v>2606.328</v>
      </c>
      <c r="U326" s="102">
        <v>2596.1179999999999</v>
      </c>
      <c r="V326" s="102">
        <v>2585.078</v>
      </c>
      <c r="W326" s="102">
        <v>2549.9679999999998</v>
      </c>
      <c r="X326" s="102">
        <v>2501.788</v>
      </c>
      <c r="Y326" s="107">
        <v>2364.6379999999999</v>
      </c>
    </row>
    <row r="327" spans="1:25" s="67" customFormat="1" ht="18.75" hidden="1" customHeight="1" outlineLevel="1" x14ac:dyDescent="0.2">
      <c r="A327" s="56" t="s">
        <v>8</v>
      </c>
      <c r="B327" s="70">
        <f>B11</f>
        <v>891.19</v>
      </c>
      <c r="C327" s="71">
        <f t="shared" ref="C327:Y327" si="61">C11</f>
        <v>895.34</v>
      </c>
      <c r="D327" s="71">
        <f t="shared" si="61"/>
        <v>933.66</v>
      </c>
      <c r="E327" s="72">
        <f t="shared" si="61"/>
        <v>939.63</v>
      </c>
      <c r="F327" s="71">
        <f t="shared" si="61"/>
        <v>939.14</v>
      </c>
      <c r="G327" s="71">
        <f t="shared" si="61"/>
        <v>942.53</v>
      </c>
      <c r="H327" s="71">
        <f t="shared" si="61"/>
        <v>934.77</v>
      </c>
      <c r="I327" s="71">
        <f t="shared" si="61"/>
        <v>936.32</v>
      </c>
      <c r="J327" s="73">
        <f t="shared" si="61"/>
        <v>923.94</v>
      </c>
      <c r="K327" s="71">
        <f t="shared" si="61"/>
        <v>926.91</v>
      </c>
      <c r="L327" s="71">
        <f t="shared" si="61"/>
        <v>899.33</v>
      </c>
      <c r="M327" s="71">
        <f t="shared" si="61"/>
        <v>900.74</v>
      </c>
      <c r="N327" s="71">
        <f t="shared" si="61"/>
        <v>910.79</v>
      </c>
      <c r="O327" s="71">
        <f t="shared" si="61"/>
        <v>903.8</v>
      </c>
      <c r="P327" s="71">
        <f t="shared" si="61"/>
        <v>940.68</v>
      </c>
      <c r="Q327" s="71">
        <f t="shared" si="61"/>
        <v>956.26</v>
      </c>
      <c r="R327" s="71">
        <f t="shared" si="61"/>
        <v>954.65</v>
      </c>
      <c r="S327" s="71">
        <f t="shared" si="61"/>
        <v>954.52</v>
      </c>
      <c r="T327" s="71">
        <f t="shared" si="61"/>
        <v>901.81</v>
      </c>
      <c r="U327" s="71">
        <f t="shared" si="61"/>
        <v>896.32</v>
      </c>
      <c r="V327" s="71">
        <f t="shared" si="61"/>
        <v>887.01</v>
      </c>
      <c r="W327" s="71">
        <f t="shared" si="61"/>
        <v>882.79</v>
      </c>
      <c r="X327" s="71">
        <f t="shared" si="61"/>
        <v>872.35</v>
      </c>
      <c r="Y327" s="79">
        <f t="shared" si="61"/>
        <v>883.68</v>
      </c>
    </row>
    <row r="328" spans="1:25" s="67" customFormat="1" ht="18.75" hidden="1" customHeight="1" outlineLevel="1" x14ac:dyDescent="0.2">
      <c r="A328" s="57" t="s">
        <v>9</v>
      </c>
      <c r="B328" s="76">
        <v>651.55999999999995</v>
      </c>
      <c r="C328" s="74">
        <v>651.55999999999995</v>
      </c>
      <c r="D328" s="74">
        <v>651.55999999999995</v>
      </c>
      <c r="E328" s="74">
        <v>651.55999999999995</v>
      </c>
      <c r="F328" s="74">
        <v>651.55999999999995</v>
      </c>
      <c r="G328" s="74">
        <v>651.55999999999995</v>
      </c>
      <c r="H328" s="74">
        <v>651.55999999999995</v>
      </c>
      <c r="I328" s="74">
        <v>651.55999999999995</v>
      </c>
      <c r="J328" s="74">
        <v>651.55999999999995</v>
      </c>
      <c r="K328" s="74">
        <v>651.55999999999995</v>
      </c>
      <c r="L328" s="74">
        <v>651.55999999999995</v>
      </c>
      <c r="M328" s="74">
        <v>651.55999999999995</v>
      </c>
      <c r="N328" s="74">
        <v>651.55999999999995</v>
      </c>
      <c r="O328" s="74">
        <v>651.55999999999995</v>
      </c>
      <c r="P328" s="74">
        <v>651.55999999999995</v>
      </c>
      <c r="Q328" s="74">
        <v>651.55999999999995</v>
      </c>
      <c r="R328" s="74">
        <v>651.55999999999995</v>
      </c>
      <c r="S328" s="74">
        <v>651.55999999999995</v>
      </c>
      <c r="T328" s="74">
        <v>651.55999999999995</v>
      </c>
      <c r="U328" s="74">
        <v>651.55999999999995</v>
      </c>
      <c r="V328" s="74">
        <v>651.55999999999995</v>
      </c>
      <c r="W328" s="74">
        <v>651.55999999999995</v>
      </c>
      <c r="X328" s="74">
        <v>651.55999999999995</v>
      </c>
      <c r="Y328" s="81">
        <v>651.55999999999995</v>
      </c>
    </row>
    <row r="329" spans="1:25" s="67" customFormat="1" ht="18.75" hidden="1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hidden="1" customHeight="1" outlineLevel="1" thickBot="1" x14ac:dyDescent="0.25">
      <c r="A330" s="147" t="s">
        <v>11</v>
      </c>
      <c r="B330" s="77">
        <v>2.496</v>
      </c>
      <c r="C330" s="75">
        <v>2.496</v>
      </c>
      <c r="D330" s="75">
        <v>2.496</v>
      </c>
      <c r="E330" s="75">
        <v>2.496</v>
      </c>
      <c r="F330" s="75">
        <v>2.496</v>
      </c>
      <c r="G330" s="75">
        <v>2.496</v>
      </c>
      <c r="H330" s="75">
        <v>2.496</v>
      </c>
      <c r="I330" s="75">
        <v>2.496</v>
      </c>
      <c r="J330" s="75">
        <v>2.496</v>
      </c>
      <c r="K330" s="75">
        <v>2.496</v>
      </c>
      <c r="L330" s="75">
        <v>2.496</v>
      </c>
      <c r="M330" s="75">
        <v>2.496</v>
      </c>
      <c r="N330" s="75">
        <v>2.496</v>
      </c>
      <c r="O330" s="75">
        <v>2.496</v>
      </c>
      <c r="P330" s="75">
        <v>2.496</v>
      </c>
      <c r="Q330" s="75">
        <v>2.496</v>
      </c>
      <c r="R330" s="75">
        <v>2.496</v>
      </c>
      <c r="S330" s="75">
        <v>2.496</v>
      </c>
      <c r="T330" s="75">
        <v>2.496</v>
      </c>
      <c r="U330" s="75">
        <v>2.496</v>
      </c>
      <c r="V330" s="75">
        <v>2.496</v>
      </c>
      <c r="W330" s="75">
        <v>2.496</v>
      </c>
      <c r="X330" s="75">
        <v>2.496</v>
      </c>
      <c r="Y330" s="82">
        <v>2.496</v>
      </c>
    </row>
    <row r="331" spans="1:25" s="62" customFormat="1" ht="18.75" customHeight="1" collapsed="1" thickBot="1" x14ac:dyDescent="0.25">
      <c r="A331" s="112">
        <v>2</v>
      </c>
      <c r="B331" s="101">
        <f>SUM(B332:B335)</f>
        <v>1631.2159999999999</v>
      </c>
      <c r="C331" s="102">
        <v>2230.748</v>
      </c>
      <c r="D331" s="102">
        <v>2192.748</v>
      </c>
      <c r="E331" s="103">
        <v>2197.9279999999999</v>
      </c>
      <c r="F331" s="103">
        <v>2198.1280000000002</v>
      </c>
      <c r="G331" s="103">
        <v>2202.768</v>
      </c>
      <c r="H331" s="103">
        <v>2357.1379999999999</v>
      </c>
      <c r="I331" s="103">
        <v>2493.4580000000001</v>
      </c>
      <c r="J331" s="103">
        <v>2562.5679999999998</v>
      </c>
      <c r="K331" s="104">
        <v>2586.788</v>
      </c>
      <c r="L331" s="103">
        <v>2598.2080000000001</v>
      </c>
      <c r="M331" s="105">
        <v>2597.7779999999998</v>
      </c>
      <c r="N331" s="104">
        <v>2595.038</v>
      </c>
      <c r="O331" s="103">
        <v>2593.9279999999999</v>
      </c>
      <c r="P331" s="105">
        <v>2586.9079999999999</v>
      </c>
      <c r="Q331" s="106">
        <v>2582.4180000000001</v>
      </c>
      <c r="R331" s="103">
        <v>2583.6379999999999</v>
      </c>
      <c r="S331" s="106">
        <v>2585.6579999999999</v>
      </c>
      <c r="T331" s="103">
        <v>2590.6779999999999</v>
      </c>
      <c r="U331" s="102">
        <v>2586.7080000000001</v>
      </c>
      <c r="V331" s="102">
        <v>2569.1179999999999</v>
      </c>
      <c r="W331" s="102">
        <v>2509.7580000000003</v>
      </c>
      <c r="X331" s="102">
        <v>2454.1979999999999</v>
      </c>
      <c r="Y331" s="107">
        <v>2341.2980000000002</v>
      </c>
    </row>
    <row r="332" spans="1:25" s="62" customFormat="1" ht="18.75" hidden="1" customHeight="1" outlineLevel="1" x14ac:dyDescent="0.2">
      <c r="A332" s="56" t="s">
        <v>8</v>
      </c>
      <c r="B332" s="70">
        <f>B16</f>
        <v>977.16</v>
      </c>
      <c r="C332" s="71">
        <f t="shared" ref="C332:Y332" si="62">C16</f>
        <v>985.2</v>
      </c>
      <c r="D332" s="71">
        <f t="shared" si="62"/>
        <v>989.57</v>
      </c>
      <c r="E332" s="72">
        <f t="shared" si="62"/>
        <v>1014.41</v>
      </c>
      <c r="F332" s="71">
        <f t="shared" si="62"/>
        <v>995.13</v>
      </c>
      <c r="G332" s="71">
        <f t="shared" si="62"/>
        <v>1042.46</v>
      </c>
      <c r="H332" s="71">
        <f t="shared" si="62"/>
        <v>1058.6300000000001</v>
      </c>
      <c r="I332" s="71">
        <f t="shared" si="62"/>
        <v>1030.45</v>
      </c>
      <c r="J332" s="73">
        <f t="shared" si="62"/>
        <v>1035.93</v>
      </c>
      <c r="K332" s="71">
        <f t="shared" si="62"/>
        <v>988.68</v>
      </c>
      <c r="L332" s="71">
        <f t="shared" si="62"/>
        <v>996.59</v>
      </c>
      <c r="M332" s="71">
        <f t="shared" si="62"/>
        <v>1001.56</v>
      </c>
      <c r="N332" s="71">
        <f t="shared" si="62"/>
        <v>995.66</v>
      </c>
      <c r="O332" s="71">
        <f t="shared" si="62"/>
        <v>1018.18</v>
      </c>
      <c r="P332" s="71">
        <f t="shared" si="62"/>
        <v>1035.3699999999999</v>
      </c>
      <c r="Q332" s="71">
        <f t="shared" si="62"/>
        <v>1056.94</v>
      </c>
      <c r="R332" s="71">
        <f t="shared" si="62"/>
        <v>1048.93</v>
      </c>
      <c r="S332" s="71">
        <f t="shared" si="62"/>
        <v>1060.9000000000001</v>
      </c>
      <c r="T332" s="71">
        <f t="shared" si="62"/>
        <v>1020.93</v>
      </c>
      <c r="U332" s="71">
        <f t="shared" si="62"/>
        <v>1021.41</v>
      </c>
      <c r="V332" s="71">
        <f t="shared" si="62"/>
        <v>1014.19</v>
      </c>
      <c r="W332" s="71">
        <f t="shared" si="62"/>
        <v>968</v>
      </c>
      <c r="X332" s="71">
        <f t="shared" si="62"/>
        <v>1029.52</v>
      </c>
      <c r="Y332" s="79">
        <f t="shared" si="62"/>
        <v>1027.68</v>
      </c>
    </row>
    <row r="333" spans="1:25" s="62" customFormat="1" ht="18.75" hidden="1" customHeight="1" outlineLevel="1" x14ac:dyDescent="0.2">
      <c r="A333" s="57" t="s">
        <v>9</v>
      </c>
      <c r="B333" s="76">
        <v>651.55999999999995</v>
      </c>
      <c r="C333" s="74">
        <v>651.55999999999995</v>
      </c>
      <c r="D333" s="74">
        <v>651.55999999999995</v>
      </c>
      <c r="E333" s="74">
        <v>651.55999999999995</v>
      </c>
      <c r="F333" s="74">
        <v>651.55999999999995</v>
      </c>
      <c r="G333" s="74">
        <v>651.55999999999995</v>
      </c>
      <c r="H333" s="74">
        <v>651.55999999999995</v>
      </c>
      <c r="I333" s="74">
        <v>651.55999999999995</v>
      </c>
      <c r="J333" s="74">
        <v>651.55999999999995</v>
      </c>
      <c r="K333" s="74">
        <v>651.55999999999995</v>
      </c>
      <c r="L333" s="74">
        <v>651.55999999999995</v>
      </c>
      <c r="M333" s="74">
        <v>651.55999999999995</v>
      </c>
      <c r="N333" s="74">
        <v>651.55999999999995</v>
      </c>
      <c r="O333" s="74">
        <v>651.55999999999995</v>
      </c>
      <c r="P333" s="74">
        <v>651.55999999999995</v>
      </c>
      <c r="Q333" s="74">
        <v>651.55999999999995</v>
      </c>
      <c r="R333" s="74">
        <v>651.55999999999995</v>
      </c>
      <c r="S333" s="74">
        <v>651.55999999999995</v>
      </c>
      <c r="T333" s="74">
        <v>651.55999999999995</v>
      </c>
      <c r="U333" s="74">
        <v>651.55999999999995</v>
      </c>
      <c r="V333" s="74">
        <v>651.55999999999995</v>
      </c>
      <c r="W333" s="74">
        <v>651.55999999999995</v>
      </c>
      <c r="X333" s="74">
        <v>651.55999999999995</v>
      </c>
      <c r="Y333" s="81">
        <v>651.55999999999995</v>
      </c>
    </row>
    <row r="334" spans="1:25" s="62" customFormat="1" ht="18.75" hidden="1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hidden="1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collapsed="1" thickBot="1" x14ac:dyDescent="0.25">
      <c r="A336" s="109">
        <v>3</v>
      </c>
      <c r="B336" s="101">
        <f>SUM(B337:B340)</f>
        <v>1545.2760000000001</v>
      </c>
      <c r="C336" s="102">
        <v>2242.1680000000001</v>
      </c>
      <c r="D336" s="102">
        <v>2210.9380000000001</v>
      </c>
      <c r="E336" s="103">
        <v>2210.6680000000001</v>
      </c>
      <c r="F336" s="103">
        <v>2218.348</v>
      </c>
      <c r="G336" s="103">
        <v>2198.3780000000002</v>
      </c>
      <c r="H336" s="103">
        <v>2274.7080000000001</v>
      </c>
      <c r="I336" s="103">
        <v>2392.248</v>
      </c>
      <c r="J336" s="103">
        <v>2470.3179999999998</v>
      </c>
      <c r="K336" s="104">
        <v>2512.308</v>
      </c>
      <c r="L336" s="103">
        <v>2532.6080000000002</v>
      </c>
      <c r="M336" s="105">
        <v>2533.8780000000002</v>
      </c>
      <c r="N336" s="104">
        <v>2531.5880000000002</v>
      </c>
      <c r="O336" s="103">
        <v>2530.3179999999998</v>
      </c>
      <c r="P336" s="105">
        <v>2531.8580000000002</v>
      </c>
      <c r="Q336" s="106">
        <v>2536.1680000000001</v>
      </c>
      <c r="R336" s="103">
        <v>2533.6579999999999</v>
      </c>
      <c r="S336" s="106">
        <v>2555.5279999999998</v>
      </c>
      <c r="T336" s="103">
        <v>2564.2779999999998</v>
      </c>
      <c r="U336" s="102">
        <v>2550.9180000000001</v>
      </c>
      <c r="V336" s="102">
        <v>2550.3679999999999</v>
      </c>
      <c r="W336" s="102">
        <v>2530.4879999999998</v>
      </c>
      <c r="X336" s="102">
        <v>2469.8380000000002</v>
      </c>
      <c r="Y336" s="107">
        <v>2353.2580000000003</v>
      </c>
    </row>
    <row r="337" spans="1:25" s="62" customFormat="1" ht="18.75" hidden="1" customHeight="1" outlineLevel="1" x14ac:dyDescent="0.2">
      <c r="A337" s="56" t="s">
        <v>8</v>
      </c>
      <c r="B337" s="70">
        <f>B21</f>
        <v>891.22</v>
      </c>
      <c r="C337" s="71">
        <f t="shared" ref="C337:Y337" si="63">C21</f>
        <v>888.1</v>
      </c>
      <c r="D337" s="71">
        <f t="shared" si="63"/>
        <v>883.17</v>
      </c>
      <c r="E337" s="72">
        <f t="shared" si="63"/>
        <v>888.71</v>
      </c>
      <c r="F337" s="71">
        <f t="shared" si="63"/>
        <v>885.52</v>
      </c>
      <c r="G337" s="71">
        <f t="shared" si="63"/>
        <v>896.9</v>
      </c>
      <c r="H337" s="71">
        <f t="shared" si="63"/>
        <v>901.92</v>
      </c>
      <c r="I337" s="71">
        <f t="shared" si="63"/>
        <v>893.87</v>
      </c>
      <c r="J337" s="73">
        <f t="shared" si="63"/>
        <v>885.86</v>
      </c>
      <c r="K337" s="71">
        <f t="shared" si="63"/>
        <v>884.86</v>
      </c>
      <c r="L337" s="71">
        <f t="shared" si="63"/>
        <v>879.24</v>
      </c>
      <c r="M337" s="71">
        <f t="shared" si="63"/>
        <v>882.81</v>
      </c>
      <c r="N337" s="71">
        <f t="shared" si="63"/>
        <v>876.92</v>
      </c>
      <c r="O337" s="71">
        <f t="shared" si="63"/>
        <v>881.75</v>
      </c>
      <c r="P337" s="71">
        <f t="shared" si="63"/>
        <v>893.05</v>
      </c>
      <c r="Q337" s="71">
        <f t="shared" si="63"/>
        <v>894.06</v>
      </c>
      <c r="R337" s="71">
        <f t="shared" si="63"/>
        <v>898.97</v>
      </c>
      <c r="S337" s="71">
        <f t="shared" si="63"/>
        <v>903.98</v>
      </c>
      <c r="T337" s="71">
        <f t="shared" si="63"/>
        <v>885.92</v>
      </c>
      <c r="U337" s="71">
        <f t="shared" si="63"/>
        <v>886.09</v>
      </c>
      <c r="V337" s="71">
        <f t="shared" si="63"/>
        <v>879.8</v>
      </c>
      <c r="W337" s="71">
        <f t="shared" si="63"/>
        <v>879.45</v>
      </c>
      <c r="X337" s="71">
        <f t="shared" si="63"/>
        <v>870.2</v>
      </c>
      <c r="Y337" s="79">
        <f t="shared" si="63"/>
        <v>870.44</v>
      </c>
    </row>
    <row r="338" spans="1:25" s="62" customFormat="1" ht="18.75" hidden="1" customHeight="1" outlineLevel="1" x14ac:dyDescent="0.2">
      <c r="A338" s="57" t="s">
        <v>9</v>
      </c>
      <c r="B338" s="76">
        <v>651.55999999999995</v>
      </c>
      <c r="C338" s="74">
        <v>651.55999999999995</v>
      </c>
      <c r="D338" s="74">
        <v>651.55999999999995</v>
      </c>
      <c r="E338" s="74">
        <v>651.55999999999995</v>
      </c>
      <c r="F338" s="74">
        <v>651.55999999999995</v>
      </c>
      <c r="G338" s="74">
        <v>651.55999999999995</v>
      </c>
      <c r="H338" s="74">
        <v>651.55999999999995</v>
      </c>
      <c r="I338" s="74">
        <v>651.55999999999995</v>
      </c>
      <c r="J338" s="74">
        <v>651.55999999999995</v>
      </c>
      <c r="K338" s="74">
        <v>651.55999999999995</v>
      </c>
      <c r="L338" s="74">
        <v>651.55999999999995</v>
      </c>
      <c r="M338" s="74">
        <v>651.55999999999995</v>
      </c>
      <c r="N338" s="74">
        <v>651.55999999999995</v>
      </c>
      <c r="O338" s="74">
        <v>651.55999999999995</v>
      </c>
      <c r="P338" s="74">
        <v>651.55999999999995</v>
      </c>
      <c r="Q338" s="74">
        <v>651.55999999999995</v>
      </c>
      <c r="R338" s="74">
        <v>651.55999999999995</v>
      </c>
      <c r="S338" s="74">
        <v>651.55999999999995</v>
      </c>
      <c r="T338" s="74">
        <v>651.55999999999995</v>
      </c>
      <c r="U338" s="74">
        <v>651.55999999999995</v>
      </c>
      <c r="V338" s="74">
        <v>651.55999999999995</v>
      </c>
      <c r="W338" s="74">
        <v>651.55999999999995</v>
      </c>
      <c r="X338" s="74">
        <v>651.55999999999995</v>
      </c>
      <c r="Y338" s="81">
        <v>651.55999999999995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2.496</v>
      </c>
      <c r="C340" s="75">
        <v>2.496</v>
      </c>
      <c r="D340" s="75">
        <v>2.496</v>
      </c>
      <c r="E340" s="75">
        <v>2.496</v>
      </c>
      <c r="F340" s="75">
        <v>2.496</v>
      </c>
      <c r="G340" s="75">
        <v>2.496</v>
      </c>
      <c r="H340" s="75">
        <v>2.496</v>
      </c>
      <c r="I340" s="75">
        <v>2.496</v>
      </c>
      <c r="J340" s="75">
        <v>2.496</v>
      </c>
      <c r="K340" s="75">
        <v>2.496</v>
      </c>
      <c r="L340" s="75">
        <v>2.496</v>
      </c>
      <c r="M340" s="75">
        <v>2.496</v>
      </c>
      <c r="N340" s="75">
        <v>2.496</v>
      </c>
      <c r="O340" s="75">
        <v>2.496</v>
      </c>
      <c r="P340" s="75">
        <v>2.496</v>
      </c>
      <c r="Q340" s="75">
        <v>2.496</v>
      </c>
      <c r="R340" s="75">
        <v>2.496</v>
      </c>
      <c r="S340" s="75">
        <v>2.496</v>
      </c>
      <c r="T340" s="75">
        <v>2.496</v>
      </c>
      <c r="U340" s="75">
        <v>2.496</v>
      </c>
      <c r="V340" s="75">
        <v>2.496</v>
      </c>
      <c r="W340" s="75">
        <v>2.496</v>
      </c>
      <c r="X340" s="75">
        <v>2.496</v>
      </c>
      <c r="Y340" s="82">
        <v>2.496</v>
      </c>
    </row>
    <row r="341" spans="1:25" s="62" customFormat="1" ht="18.75" customHeight="1" collapsed="1" thickBot="1" x14ac:dyDescent="0.25">
      <c r="A341" s="130">
        <v>4</v>
      </c>
      <c r="B341" s="131">
        <f>SUM(B342:B345)</f>
        <v>1557.4859999999999</v>
      </c>
      <c r="C341" s="132">
        <v>2207.828</v>
      </c>
      <c r="D341" s="132">
        <v>2135.078</v>
      </c>
      <c r="E341" s="132">
        <v>2107.6080000000002</v>
      </c>
      <c r="F341" s="132">
        <v>2125.998</v>
      </c>
      <c r="G341" s="132">
        <v>1618.598</v>
      </c>
      <c r="H341" s="132">
        <v>2094.038</v>
      </c>
      <c r="I341" s="132">
        <v>2199.4780000000001</v>
      </c>
      <c r="J341" s="132">
        <v>2328.328</v>
      </c>
      <c r="K341" s="133">
        <v>2376.5279999999998</v>
      </c>
      <c r="L341" s="132">
        <v>2394.3580000000002</v>
      </c>
      <c r="M341" s="134">
        <v>2397.828</v>
      </c>
      <c r="N341" s="133">
        <v>2397.788</v>
      </c>
      <c r="O341" s="132">
        <v>2398.498</v>
      </c>
      <c r="P341" s="134">
        <v>2402.1979999999999</v>
      </c>
      <c r="Q341" s="135">
        <v>2412.748</v>
      </c>
      <c r="R341" s="132">
        <v>2465.7179999999998</v>
      </c>
      <c r="S341" s="135">
        <v>2488.578</v>
      </c>
      <c r="T341" s="132">
        <v>2531.3780000000002</v>
      </c>
      <c r="U341" s="132">
        <v>2496.098</v>
      </c>
      <c r="V341" s="132">
        <v>2467.1080000000002</v>
      </c>
      <c r="W341" s="132">
        <v>2460.6280000000002</v>
      </c>
      <c r="X341" s="132">
        <v>2409.2580000000003</v>
      </c>
      <c r="Y341" s="136">
        <v>2308.0480000000002</v>
      </c>
    </row>
    <row r="342" spans="1:25" s="62" customFormat="1" ht="18.75" hidden="1" customHeight="1" outlineLevel="1" x14ac:dyDescent="0.2">
      <c r="A342" s="58" t="s">
        <v>8</v>
      </c>
      <c r="B342" s="120">
        <f>B26</f>
        <v>903.43</v>
      </c>
      <c r="C342" s="121">
        <f t="shared" ref="C342:Y342" si="64">C26</f>
        <v>919.3</v>
      </c>
      <c r="D342" s="121">
        <f t="shared" si="64"/>
        <v>897.98</v>
      </c>
      <c r="E342" s="122">
        <f t="shared" si="64"/>
        <v>909.6</v>
      </c>
      <c r="F342" s="121">
        <f t="shared" si="64"/>
        <v>908.44</v>
      </c>
      <c r="G342" s="121">
        <f t="shared" si="64"/>
        <v>911.91</v>
      </c>
      <c r="H342" s="121">
        <f t="shared" si="64"/>
        <v>915.49</v>
      </c>
      <c r="I342" s="121">
        <f t="shared" si="64"/>
        <v>904.86</v>
      </c>
      <c r="J342" s="123">
        <f t="shared" si="64"/>
        <v>916.94</v>
      </c>
      <c r="K342" s="121">
        <f t="shared" si="64"/>
        <v>912.59</v>
      </c>
      <c r="L342" s="121">
        <f t="shared" si="64"/>
        <v>892.52</v>
      </c>
      <c r="M342" s="121">
        <f t="shared" si="64"/>
        <v>897.21</v>
      </c>
      <c r="N342" s="121">
        <f t="shared" si="64"/>
        <v>922.74</v>
      </c>
      <c r="O342" s="121">
        <f t="shared" si="64"/>
        <v>919.39</v>
      </c>
      <c r="P342" s="121">
        <f t="shared" si="64"/>
        <v>918.71</v>
      </c>
      <c r="Q342" s="121">
        <f t="shared" si="64"/>
        <v>937.84</v>
      </c>
      <c r="R342" s="121">
        <f t="shared" si="64"/>
        <v>930.34</v>
      </c>
      <c r="S342" s="121">
        <f t="shared" si="64"/>
        <v>934.96</v>
      </c>
      <c r="T342" s="121">
        <f t="shared" si="64"/>
        <v>922.64</v>
      </c>
      <c r="U342" s="121">
        <f t="shared" si="64"/>
        <v>920.05</v>
      </c>
      <c r="V342" s="121">
        <f t="shared" si="64"/>
        <v>915.17</v>
      </c>
      <c r="W342" s="121">
        <f t="shared" si="64"/>
        <v>920.67</v>
      </c>
      <c r="X342" s="121">
        <f t="shared" si="64"/>
        <v>914.03</v>
      </c>
      <c r="Y342" s="124">
        <f t="shared" si="64"/>
        <v>910.36</v>
      </c>
    </row>
    <row r="343" spans="1:25" s="62" customFormat="1" ht="18.75" hidden="1" customHeight="1" outlineLevel="1" x14ac:dyDescent="0.2">
      <c r="A343" s="57" t="s">
        <v>9</v>
      </c>
      <c r="B343" s="76">
        <v>651.55999999999995</v>
      </c>
      <c r="C343" s="74">
        <v>651.55999999999995</v>
      </c>
      <c r="D343" s="74">
        <v>651.55999999999995</v>
      </c>
      <c r="E343" s="74">
        <v>651.55999999999995</v>
      </c>
      <c r="F343" s="74">
        <v>651.55999999999995</v>
      </c>
      <c r="G343" s="74">
        <v>651.55999999999995</v>
      </c>
      <c r="H343" s="74">
        <v>651.55999999999995</v>
      </c>
      <c r="I343" s="74">
        <v>651.55999999999995</v>
      </c>
      <c r="J343" s="74">
        <v>651.55999999999995</v>
      </c>
      <c r="K343" s="74">
        <v>651.55999999999995</v>
      </c>
      <c r="L343" s="74">
        <v>651.55999999999995</v>
      </c>
      <c r="M343" s="74">
        <v>651.55999999999995</v>
      </c>
      <c r="N343" s="74">
        <v>651.55999999999995</v>
      </c>
      <c r="O343" s="74">
        <v>651.55999999999995</v>
      </c>
      <c r="P343" s="74">
        <v>651.55999999999995</v>
      </c>
      <c r="Q343" s="74">
        <v>651.55999999999995</v>
      </c>
      <c r="R343" s="74">
        <v>651.55999999999995</v>
      </c>
      <c r="S343" s="74">
        <v>651.55999999999995</v>
      </c>
      <c r="T343" s="74">
        <v>651.55999999999995</v>
      </c>
      <c r="U343" s="74">
        <v>651.55999999999995</v>
      </c>
      <c r="V343" s="74">
        <v>651.55999999999995</v>
      </c>
      <c r="W343" s="74">
        <v>651.55999999999995</v>
      </c>
      <c r="X343" s="74">
        <v>651.55999999999995</v>
      </c>
      <c r="Y343" s="81">
        <v>651.55999999999995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2.496</v>
      </c>
      <c r="C345" s="75">
        <v>2.496</v>
      </c>
      <c r="D345" s="75">
        <v>2.496</v>
      </c>
      <c r="E345" s="75">
        <v>2.496</v>
      </c>
      <c r="F345" s="75">
        <v>2.496</v>
      </c>
      <c r="G345" s="75">
        <v>2.496</v>
      </c>
      <c r="H345" s="75">
        <v>2.496</v>
      </c>
      <c r="I345" s="75">
        <v>2.496</v>
      </c>
      <c r="J345" s="75">
        <v>2.496</v>
      </c>
      <c r="K345" s="75">
        <v>2.496</v>
      </c>
      <c r="L345" s="75">
        <v>2.496</v>
      </c>
      <c r="M345" s="75">
        <v>2.496</v>
      </c>
      <c r="N345" s="75">
        <v>2.496</v>
      </c>
      <c r="O345" s="75">
        <v>2.496</v>
      </c>
      <c r="P345" s="75">
        <v>2.496</v>
      </c>
      <c r="Q345" s="75">
        <v>2.496</v>
      </c>
      <c r="R345" s="75">
        <v>2.496</v>
      </c>
      <c r="S345" s="75">
        <v>2.496</v>
      </c>
      <c r="T345" s="75">
        <v>2.496</v>
      </c>
      <c r="U345" s="75">
        <v>2.496</v>
      </c>
      <c r="V345" s="75">
        <v>2.496</v>
      </c>
      <c r="W345" s="75">
        <v>2.496</v>
      </c>
      <c r="X345" s="75">
        <v>2.496</v>
      </c>
      <c r="Y345" s="82">
        <v>2.496</v>
      </c>
    </row>
    <row r="346" spans="1:25" s="62" customFormat="1" ht="18.75" customHeight="1" collapsed="1" thickBot="1" x14ac:dyDescent="0.25">
      <c r="A346" s="109">
        <v>5</v>
      </c>
      <c r="B346" s="138">
        <f>SUM(B347:B350)</f>
        <v>1588.326</v>
      </c>
      <c r="C346" s="139">
        <v>2197.8980000000001</v>
      </c>
      <c r="D346" s="139">
        <v>2124.7580000000003</v>
      </c>
      <c r="E346" s="139">
        <v>2099.8580000000002</v>
      </c>
      <c r="F346" s="139">
        <v>2150.5080000000003</v>
      </c>
      <c r="G346" s="139">
        <v>2169.7379999999998</v>
      </c>
      <c r="H346" s="139">
        <v>2335.098</v>
      </c>
      <c r="I346" s="139">
        <v>2508.2080000000001</v>
      </c>
      <c r="J346" s="139">
        <v>2552.2580000000003</v>
      </c>
      <c r="K346" s="140">
        <v>2583.018</v>
      </c>
      <c r="L346" s="139">
        <v>2592.4879999999998</v>
      </c>
      <c r="M346" s="141">
        <v>2589.578</v>
      </c>
      <c r="N346" s="140">
        <v>2587.248</v>
      </c>
      <c r="O346" s="139">
        <v>2588.6379999999999</v>
      </c>
      <c r="P346" s="141">
        <v>2586.598</v>
      </c>
      <c r="Q346" s="142">
        <v>2583.7179999999998</v>
      </c>
      <c r="R346" s="139">
        <v>2587.2080000000001</v>
      </c>
      <c r="S346" s="142">
        <v>2585.2280000000001</v>
      </c>
      <c r="T346" s="139">
        <v>2587.1579999999999</v>
      </c>
      <c r="U346" s="139">
        <v>2586.9879999999998</v>
      </c>
      <c r="V346" s="139">
        <v>2576.8380000000002</v>
      </c>
      <c r="W346" s="139">
        <v>2549.1179999999999</v>
      </c>
      <c r="X346" s="139">
        <v>2487.6880000000001</v>
      </c>
      <c r="Y346" s="143">
        <v>2368.2980000000002</v>
      </c>
    </row>
    <row r="347" spans="1:25" s="62" customFormat="1" ht="18.75" hidden="1" customHeight="1" outlineLevel="1" x14ac:dyDescent="0.2">
      <c r="A347" s="56" t="s">
        <v>8</v>
      </c>
      <c r="B347" s="76">
        <f>B31</f>
        <v>934.27</v>
      </c>
      <c r="C347" s="71">
        <f t="shared" ref="C347:Y347" si="65">C31</f>
        <v>933.77</v>
      </c>
      <c r="D347" s="71">
        <f t="shared" si="65"/>
        <v>931.16</v>
      </c>
      <c r="E347" s="72">
        <f t="shared" si="65"/>
        <v>946.08</v>
      </c>
      <c r="F347" s="71">
        <f t="shared" si="65"/>
        <v>930</v>
      </c>
      <c r="G347" s="71">
        <f t="shared" si="65"/>
        <v>941.29</v>
      </c>
      <c r="H347" s="71">
        <f t="shared" si="65"/>
        <v>941.79</v>
      </c>
      <c r="I347" s="71">
        <f t="shared" si="65"/>
        <v>931.3</v>
      </c>
      <c r="J347" s="73">
        <f t="shared" si="65"/>
        <v>936.19</v>
      </c>
      <c r="K347" s="71">
        <f t="shared" si="65"/>
        <v>930.5</v>
      </c>
      <c r="L347" s="71">
        <f t="shared" si="65"/>
        <v>925.87</v>
      </c>
      <c r="M347" s="71">
        <f t="shared" si="65"/>
        <v>929.56</v>
      </c>
      <c r="N347" s="71">
        <f t="shared" si="65"/>
        <v>939.29</v>
      </c>
      <c r="O347" s="71">
        <f t="shared" si="65"/>
        <v>932.06</v>
      </c>
      <c r="P347" s="71">
        <f t="shared" si="65"/>
        <v>935.62</v>
      </c>
      <c r="Q347" s="71">
        <f t="shared" si="65"/>
        <v>955.91</v>
      </c>
      <c r="R347" s="71">
        <f t="shared" si="65"/>
        <v>952.13</v>
      </c>
      <c r="S347" s="71">
        <f t="shared" si="65"/>
        <v>954.06</v>
      </c>
      <c r="T347" s="71">
        <f t="shared" si="65"/>
        <v>945.14</v>
      </c>
      <c r="U347" s="71">
        <f t="shared" si="65"/>
        <v>934.42</v>
      </c>
      <c r="V347" s="71">
        <f t="shared" si="65"/>
        <v>913.28</v>
      </c>
      <c r="W347" s="71">
        <f t="shared" si="65"/>
        <v>924.21</v>
      </c>
      <c r="X347" s="71">
        <f t="shared" si="65"/>
        <v>913.85</v>
      </c>
      <c r="Y347" s="79">
        <f t="shared" si="65"/>
        <v>913.57</v>
      </c>
    </row>
    <row r="348" spans="1:25" s="62" customFormat="1" ht="18.75" hidden="1" customHeight="1" outlineLevel="1" x14ac:dyDescent="0.2">
      <c r="A348" s="57" t="s">
        <v>9</v>
      </c>
      <c r="B348" s="76">
        <v>651.55999999999995</v>
      </c>
      <c r="C348" s="74">
        <v>651.55999999999995</v>
      </c>
      <c r="D348" s="74">
        <v>651.55999999999995</v>
      </c>
      <c r="E348" s="74">
        <v>651.55999999999995</v>
      </c>
      <c r="F348" s="74">
        <v>651.55999999999995</v>
      </c>
      <c r="G348" s="74">
        <v>651.55999999999995</v>
      </c>
      <c r="H348" s="74">
        <v>651.55999999999995</v>
      </c>
      <c r="I348" s="74">
        <v>651.55999999999995</v>
      </c>
      <c r="J348" s="74">
        <v>651.55999999999995</v>
      </c>
      <c r="K348" s="74">
        <v>651.55999999999995</v>
      </c>
      <c r="L348" s="74">
        <v>651.55999999999995</v>
      </c>
      <c r="M348" s="74">
        <v>651.55999999999995</v>
      </c>
      <c r="N348" s="74">
        <v>651.55999999999995</v>
      </c>
      <c r="O348" s="74">
        <v>651.55999999999995</v>
      </c>
      <c r="P348" s="74">
        <v>651.55999999999995</v>
      </c>
      <c r="Q348" s="74">
        <v>651.55999999999995</v>
      </c>
      <c r="R348" s="74">
        <v>651.55999999999995</v>
      </c>
      <c r="S348" s="74">
        <v>651.55999999999995</v>
      </c>
      <c r="T348" s="74">
        <v>651.55999999999995</v>
      </c>
      <c r="U348" s="74">
        <v>651.55999999999995</v>
      </c>
      <c r="V348" s="74">
        <v>651.55999999999995</v>
      </c>
      <c r="W348" s="74">
        <v>651.55999999999995</v>
      </c>
      <c r="X348" s="74">
        <v>651.55999999999995</v>
      </c>
      <c r="Y348" s="81">
        <v>651.55999999999995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2.496</v>
      </c>
      <c r="C350" s="75">
        <v>2.496</v>
      </c>
      <c r="D350" s="75">
        <v>2.496</v>
      </c>
      <c r="E350" s="75">
        <v>2.496</v>
      </c>
      <c r="F350" s="75">
        <v>2.496</v>
      </c>
      <c r="G350" s="75">
        <v>2.496</v>
      </c>
      <c r="H350" s="75">
        <v>2.496</v>
      </c>
      <c r="I350" s="75">
        <v>2.496</v>
      </c>
      <c r="J350" s="75">
        <v>2.496</v>
      </c>
      <c r="K350" s="75">
        <v>2.496</v>
      </c>
      <c r="L350" s="75">
        <v>2.496</v>
      </c>
      <c r="M350" s="75">
        <v>2.496</v>
      </c>
      <c r="N350" s="75">
        <v>2.496</v>
      </c>
      <c r="O350" s="75">
        <v>2.496</v>
      </c>
      <c r="P350" s="75">
        <v>2.496</v>
      </c>
      <c r="Q350" s="75">
        <v>2.496</v>
      </c>
      <c r="R350" s="75">
        <v>2.496</v>
      </c>
      <c r="S350" s="75">
        <v>2.496</v>
      </c>
      <c r="T350" s="75">
        <v>2.496</v>
      </c>
      <c r="U350" s="75">
        <v>2.496</v>
      </c>
      <c r="V350" s="75">
        <v>2.496</v>
      </c>
      <c r="W350" s="75">
        <v>2.496</v>
      </c>
      <c r="X350" s="75">
        <v>2.496</v>
      </c>
      <c r="Y350" s="82">
        <v>2.496</v>
      </c>
    </row>
    <row r="351" spans="1:25" s="62" customFormat="1" ht="18.75" customHeight="1" collapsed="1" thickBot="1" x14ac:dyDescent="0.25">
      <c r="A351" s="112">
        <v>6</v>
      </c>
      <c r="B351" s="101">
        <f>SUM(B352:B355)</f>
        <v>1536.346</v>
      </c>
      <c r="C351" s="102">
        <v>2228.2179999999998</v>
      </c>
      <c r="D351" s="102">
        <v>2192.4279999999999</v>
      </c>
      <c r="E351" s="103">
        <v>2181.1680000000001</v>
      </c>
      <c r="F351" s="103">
        <v>2203.578</v>
      </c>
      <c r="G351" s="103">
        <v>2205.3179999999998</v>
      </c>
      <c r="H351" s="103">
        <v>2323.4180000000001</v>
      </c>
      <c r="I351" s="103">
        <v>2504.9679999999998</v>
      </c>
      <c r="J351" s="103">
        <v>2543.1480000000001</v>
      </c>
      <c r="K351" s="104">
        <v>2582.058</v>
      </c>
      <c r="L351" s="103">
        <v>2594.7280000000001</v>
      </c>
      <c r="M351" s="105">
        <v>2595.2779999999998</v>
      </c>
      <c r="N351" s="104">
        <v>2593.1480000000001</v>
      </c>
      <c r="O351" s="103">
        <v>2594.8679999999999</v>
      </c>
      <c r="P351" s="105">
        <v>2593.1579999999999</v>
      </c>
      <c r="Q351" s="106">
        <v>2585.0480000000002</v>
      </c>
      <c r="R351" s="103">
        <v>2595.7779999999998</v>
      </c>
      <c r="S351" s="106">
        <v>2592.1880000000001</v>
      </c>
      <c r="T351" s="103">
        <v>2593.9180000000001</v>
      </c>
      <c r="U351" s="102">
        <v>2592.0080000000003</v>
      </c>
      <c r="V351" s="102">
        <v>2581.078</v>
      </c>
      <c r="W351" s="102">
        <v>2548.5679999999998</v>
      </c>
      <c r="X351" s="102">
        <v>2482.098</v>
      </c>
      <c r="Y351" s="107">
        <v>2360.538</v>
      </c>
    </row>
    <row r="352" spans="1:25" s="62" customFormat="1" ht="18.75" hidden="1" customHeight="1" outlineLevel="1" x14ac:dyDescent="0.2">
      <c r="A352" s="56" t="s">
        <v>8</v>
      </c>
      <c r="B352" s="76">
        <f>B36</f>
        <v>882.29</v>
      </c>
      <c r="C352" s="71">
        <f t="shared" ref="C352:Y352" si="66">C36</f>
        <v>888.4</v>
      </c>
      <c r="D352" s="71">
        <f t="shared" si="66"/>
        <v>891.68</v>
      </c>
      <c r="E352" s="72">
        <f t="shared" si="66"/>
        <v>906.04</v>
      </c>
      <c r="F352" s="71">
        <f t="shared" si="66"/>
        <v>901.72</v>
      </c>
      <c r="G352" s="71">
        <f t="shared" si="66"/>
        <v>905.3</v>
      </c>
      <c r="H352" s="71">
        <f t="shared" si="66"/>
        <v>907.38</v>
      </c>
      <c r="I352" s="71">
        <f t="shared" si="66"/>
        <v>900.15</v>
      </c>
      <c r="J352" s="73">
        <f t="shared" si="66"/>
        <v>902.55</v>
      </c>
      <c r="K352" s="71">
        <f t="shared" si="66"/>
        <v>898.32</v>
      </c>
      <c r="L352" s="71">
        <f t="shared" si="66"/>
        <v>892.07</v>
      </c>
      <c r="M352" s="71">
        <f t="shared" si="66"/>
        <v>886.51</v>
      </c>
      <c r="N352" s="71">
        <f t="shared" si="66"/>
        <v>883.74</v>
      </c>
      <c r="O352" s="71">
        <f t="shared" si="66"/>
        <v>879.81</v>
      </c>
      <c r="P352" s="71">
        <f t="shared" si="66"/>
        <v>888.53</v>
      </c>
      <c r="Q352" s="71">
        <f t="shared" si="66"/>
        <v>939.9</v>
      </c>
      <c r="R352" s="71">
        <f t="shared" si="66"/>
        <v>913.55</v>
      </c>
      <c r="S352" s="71">
        <f t="shared" si="66"/>
        <v>911.56</v>
      </c>
      <c r="T352" s="71">
        <f t="shared" si="66"/>
        <v>899.96</v>
      </c>
      <c r="U352" s="71">
        <f t="shared" si="66"/>
        <v>890.11</v>
      </c>
      <c r="V352" s="71">
        <f t="shared" si="66"/>
        <v>883.16</v>
      </c>
      <c r="W352" s="71">
        <f t="shared" si="66"/>
        <v>892.34</v>
      </c>
      <c r="X352" s="71">
        <f t="shared" si="66"/>
        <v>886.43</v>
      </c>
      <c r="Y352" s="79">
        <f t="shared" si="66"/>
        <v>882.64</v>
      </c>
    </row>
    <row r="353" spans="1:25" s="62" customFormat="1" ht="18.75" hidden="1" customHeight="1" outlineLevel="1" x14ac:dyDescent="0.2">
      <c r="A353" s="57" t="s">
        <v>9</v>
      </c>
      <c r="B353" s="76">
        <v>651.55999999999995</v>
      </c>
      <c r="C353" s="74">
        <v>651.55999999999995</v>
      </c>
      <c r="D353" s="74">
        <v>651.55999999999995</v>
      </c>
      <c r="E353" s="74">
        <v>651.55999999999995</v>
      </c>
      <c r="F353" s="74">
        <v>651.55999999999995</v>
      </c>
      <c r="G353" s="74">
        <v>651.55999999999995</v>
      </c>
      <c r="H353" s="74">
        <v>651.55999999999995</v>
      </c>
      <c r="I353" s="74">
        <v>651.55999999999995</v>
      </c>
      <c r="J353" s="74">
        <v>651.55999999999995</v>
      </c>
      <c r="K353" s="74">
        <v>651.55999999999995</v>
      </c>
      <c r="L353" s="74">
        <v>651.55999999999995</v>
      </c>
      <c r="M353" s="74">
        <v>651.55999999999995</v>
      </c>
      <c r="N353" s="74">
        <v>651.55999999999995</v>
      </c>
      <c r="O353" s="74">
        <v>651.55999999999995</v>
      </c>
      <c r="P353" s="74">
        <v>651.55999999999995</v>
      </c>
      <c r="Q353" s="74">
        <v>651.55999999999995</v>
      </c>
      <c r="R353" s="74">
        <v>651.55999999999995</v>
      </c>
      <c r="S353" s="74">
        <v>651.55999999999995</v>
      </c>
      <c r="T353" s="74">
        <v>651.55999999999995</v>
      </c>
      <c r="U353" s="74">
        <v>651.55999999999995</v>
      </c>
      <c r="V353" s="74">
        <v>651.55999999999995</v>
      </c>
      <c r="W353" s="74">
        <v>651.55999999999995</v>
      </c>
      <c r="X353" s="74">
        <v>651.55999999999995</v>
      </c>
      <c r="Y353" s="81">
        <v>651.55999999999995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collapsed="1" thickBot="1" x14ac:dyDescent="0.25">
      <c r="A356" s="109">
        <v>7</v>
      </c>
      <c r="B356" s="101">
        <f>SUM(B357:B360)</f>
        <v>1677.866</v>
      </c>
      <c r="C356" s="102">
        <v>2217.8179999999998</v>
      </c>
      <c r="D356" s="102">
        <v>2173.7580000000003</v>
      </c>
      <c r="E356" s="103">
        <v>2180.348</v>
      </c>
      <c r="F356" s="103">
        <v>2216.4279999999999</v>
      </c>
      <c r="G356" s="103">
        <v>2208.1979999999999</v>
      </c>
      <c r="H356" s="103">
        <v>2384.4279999999999</v>
      </c>
      <c r="I356" s="103">
        <v>2548.248</v>
      </c>
      <c r="J356" s="103">
        <v>2584.3179999999998</v>
      </c>
      <c r="K356" s="104">
        <v>2613.8179999999998</v>
      </c>
      <c r="L356" s="103">
        <v>2636.3980000000001</v>
      </c>
      <c r="M356" s="105">
        <v>2635.7379999999998</v>
      </c>
      <c r="N356" s="104">
        <v>2623.6979999999999</v>
      </c>
      <c r="O356" s="103">
        <v>2625.9380000000001</v>
      </c>
      <c r="P356" s="105">
        <v>2626.4380000000001</v>
      </c>
      <c r="Q356" s="106">
        <v>2615.2179999999998</v>
      </c>
      <c r="R356" s="103">
        <v>2629.3980000000001</v>
      </c>
      <c r="S356" s="106">
        <v>2616.5880000000002</v>
      </c>
      <c r="T356" s="103">
        <v>2621.9380000000001</v>
      </c>
      <c r="U356" s="102">
        <v>2618.7379999999998</v>
      </c>
      <c r="V356" s="102">
        <v>2610.6579999999999</v>
      </c>
      <c r="W356" s="102">
        <v>2584.7779999999998</v>
      </c>
      <c r="X356" s="102">
        <v>2504.7179999999998</v>
      </c>
      <c r="Y356" s="107">
        <v>2371.6579999999999</v>
      </c>
    </row>
    <row r="357" spans="1:25" s="62" customFormat="1" ht="18.75" hidden="1" customHeight="1" outlineLevel="1" x14ac:dyDescent="0.2">
      <c r="A357" s="56" t="s">
        <v>8</v>
      </c>
      <c r="B357" s="76">
        <f>B41</f>
        <v>1023.81</v>
      </c>
      <c r="C357" s="71">
        <f t="shared" ref="C357:Y357" si="67">C41</f>
        <v>1047.82</v>
      </c>
      <c r="D357" s="71">
        <f t="shared" si="67"/>
        <v>1083.8</v>
      </c>
      <c r="E357" s="72">
        <f t="shared" si="67"/>
        <v>1131.3800000000001</v>
      </c>
      <c r="F357" s="71">
        <f t="shared" si="67"/>
        <v>1128.02</v>
      </c>
      <c r="G357" s="71">
        <f t="shared" si="67"/>
        <v>1041.53</v>
      </c>
      <c r="H357" s="71">
        <f t="shared" si="67"/>
        <v>1099.8</v>
      </c>
      <c r="I357" s="71">
        <f t="shared" si="67"/>
        <v>1088.1300000000001</v>
      </c>
      <c r="J357" s="73">
        <f t="shared" si="67"/>
        <v>1069.6099999999999</v>
      </c>
      <c r="K357" s="71">
        <f t="shared" si="67"/>
        <v>1057.45</v>
      </c>
      <c r="L357" s="71">
        <f t="shared" si="67"/>
        <v>1044.47</v>
      </c>
      <c r="M357" s="71">
        <f t="shared" si="67"/>
        <v>1050.1500000000001</v>
      </c>
      <c r="N357" s="71">
        <f t="shared" si="67"/>
        <v>1070.54</v>
      </c>
      <c r="O357" s="71">
        <f t="shared" si="67"/>
        <v>1071.32</v>
      </c>
      <c r="P357" s="71">
        <f t="shared" si="67"/>
        <v>1081.82</v>
      </c>
      <c r="Q357" s="71">
        <f t="shared" si="67"/>
        <v>1131.0899999999999</v>
      </c>
      <c r="R357" s="71">
        <f t="shared" si="67"/>
        <v>1126.79</v>
      </c>
      <c r="S357" s="71">
        <f t="shared" si="67"/>
        <v>1092.96</v>
      </c>
      <c r="T357" s="71">
        <f t="shared" si="67"/>
        <v>1052.23</v>
      </c>
      <c r="U357" s="71">
        <f t="shared" si="67"/>
        <v>1082.7</v>
      </c>
      <c r="V357" s="71">
        <f t="shared" si="67"/>
        <v>1057.27</v>
      </c>
      <c r="W357" s="71">
        <f t="shared" si="67"/>
        <v>1046.8900000000001</v>
      </c>
      <c r="X357" s="71">
        <f t="shared" si="67"/>
        <v>1030.17</v>
      </c>
      <c r="Y357" s="79">
        <f t="shared" si="67"/>
        <v>1048.23</v>
      </c>
    </row>
    <row r="358" spans="1:25" s="62" customFormat="1" ht="18.75" hidden="1" customHeight="1" outlineLevel="1" x14ac:dyDescent="0.2">
      <c r="A358" s="57" t="s">
        <v>9</v>
      </c>
      <c r="B358" s="76">
        <v>651.55999999999995</v>
      </c>
      <c r="C358" s="74">
        <v>651.55999999999995</v>
      </c>
      <c r="D358" s="74">
        <v>651.55999999999995</v>
      </c>
      <c r="E358" s="74">
        <v>651.55999999999995</v>
      </c>
      <c r="F358" s="74">
        <v>651.55999999999995</v>
      </c>
      <c r="G358" s="74">
        <v>651.55999999999995</v>
      </c>
      <c r="H358" s="74">
        <v>651.55999999999995</v>
      </c>
      <c r="I358" s="74">
        <v>651.55999999999995</v>
      </c>
      <c r="J358" s="74">
        <v>651.55999999999995</v>
      </c>
      <c r="K358" s="74">
        <v>651.55999999999995</v>
      </c>
      <c r="L358" s="74">
        <v>651.55999999999995</v>
      </c>
      <c r="M358" s="74">
        <v>651.55999999999995</v>
      </c>
      <c r="N358" s="74">
        <v>651.55999999999995</v>
      </c>
      <c r="O358" s="74">
        <v>651.55999999999995</v>
      </c>
      <c r="P358" s="74">
        <v>651.55999999999995</v>
      </c>
      <c r="Q358" s="74">
        <v>651.55999999999995</v>
      </c>
      <c r="R358" s="74">
        <v>651.55999999999995</v>
      </c>
      <c r="S358" s="74">
        <v>651.55999999999995</v>
      </c>
      <c r="T358" s="74">
        <v>651.55999999999995</v>
      </c>
      <c r="U358" s="74">
        <v>651.55999999999995</v>
      </c>
      <c r="V358" s="74">
        <v>651.55999999999995</v>
      </c>
      <c r="W358" s="74">
        <v>651.55999999999995</v>
      </c>
      <c r="X358" s="74">
        <v>651.55999999999995</v>
      </c>
      <c r="Y358" s="81">
        <v>651.55999999999995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2.496</v>
      </c>
      <c r="C360" s="75">
        <v>2.496</v>
      </c>
      <c r="D360" s="75">
        <v>2.496</v>
      </c>
      <c r="E360" s="75">
        <v>2.496</v>
      </c>
      <c r="F360" s="75">
        <v>2.496</v>
      </c>
      <c r="G360" s="75">
        <v>2.496</v>
      </c>
      <c r="H360" s="75">
        <v>2.496</v>
      </c>
      <c r="I360" s="75">
        <v>2.496</v>
      </c>
      <c r="J360" s="75">
        <v>2.496</v>
      </c>
      <c r="K360" s="75">
        <v>2.496</v>
      </c>
      <c r="L360" s="75">
        <v>2.496</v>
      </c>
      <c r="M360" s="75">
        <v>2.496</v>
      </c>
      <c r="N360" s="75">
        <v>2.496</v>
      </c>
      <c r="O360" s="75">
        <v>2.496</v>
      </c>
      <c r="P360" s="75">
        <v>2.496</v>
      </c>
      <c r="Q360" s="75">
        <v>2.496</v>
      </c>
      <c r="R360" s="75">
        <v>2.496</v>
      </c>
      <c r="S360" s="75">
        <v>2.496</v>
      </c>
      <c r="T360" s="75">
        <v>2.496</v>
      </c>
      <c r="U360" s="75">
        <v>2.496</v>
      </c>
      <c r="V360" s="75">
        <v>2.496</v>
      </c>
      <c r="W360" s="75">
        <v>2.496</v>
      </c>
      <c r="X360" s="75">
        <v>2.496</v>
      </c>
      <c r="Y360" s="82">
        <v>2.496</v>
      </c>
    </row>
    <row r="361" spans="1:25" s="62" customFormat="1" ht="18.75" customHeight="1" collapsed="1" thickBot="1" x14ac:dyDescent="0.25">
      <c r="A361" s="112">
        <v>8</v>
      </c>
      <c r="B361" s="101">
        <f>SUM(B362:B365)</f>
        <v>1537.7359999999999</v>
      </c>
      <c r="C361" s="102">
        <v>2226.7980000000002</v>
      </c>
      <c r="D361" s="102">
        <v>2195.308</v>
      </c>
      <c r="E361" s="103">
        <v>2199.748</v>
      </c>
      <c r="F361" s="103">
        <v>2211.3580000000002</v>
      </c>
      <c r="G361" s="103">
        <v>2213.4079999999999</v>
      </c>
      <c r="H361" s="103">
        <v>2345.0279999999998</v>
      </c>
      <c r="I361" s="103">
        <v>2542.0880000000002</v>
      </c>
      <c r="J361" s="103">
        <v>2579.768</v>
      </c>
      <c r="K361" s="104">
        <v>2612.9079999999999</v>
      </c>
      <c r="L361" s="103">
        <v>2622.0880000000002</v>
      </c>
      <c r="M361" s="105">
        <v>2613.8179999999998</v>
      </c>
      <c r="N361" s="104">
        <v>2607.9679999999998</v>
      </c>
      <c r="O361" s="103">
        <v>2609.0279999999998</v>
      </c>
      <c r="P361" s="105">
        <v>2610.5080000000003</v>
      </c>
      <c r="Q361" s="106">
        <v>2604.9380000000001</v>
      </c>
      <c r="R361" s="103">
        <v>2611.5480000000002</v>
      </c>
      <c r="S361" s="106">
        <v>2611.7980000000002</v>
      </c>
      <c r="T361" s="103">
        <v>2610.2280000000001</v>
      </c>
      <c r="U361" s="102">
        <v>2611.0279999999998</v>
      </c>
      <c r="V361" s="102">
        <v>2600.8980000000001</v>
      </c>
      <c r="W361" s="102">
        <v>2548.078</v>
      </c>
      <c r="X361" s="102">
        <v>2468.248</v>
      </c>
      <c r="Y361" s="107">
        <v>2356.8679999999999</v>
      </c>
    </row>
    <row r="362" spans="1:25" s="62" customFormat="1" ht="18.75" hidden="1" customHeight="1" outlineLevel="1" x14ac:dyDescent="0.2">
      <c r="A362" s="56" t="s">
        <v>8</v>
      </c>
      <c r="B362" s="76">
        <f>B46</f>
        <v>883.68</v>
      </c>
      <c r="C362" s="71">
        <f t="shared" ref="C362:Y362" si="68">C46</f>
        <v>904.36</v>
      </c>
      <c r="D362" s="71">
        <f t="shared" si="68"/>
        <v>885.55</v>
      </c>
      <c r="E362" s="72">
        <f t="shared" si="68"/>
        <v>903.12</v>
      </c>
      <c r="F362" s="71">
        <f t="shared" si="68"/>
        <v>913.24</v>
      </c>
      <c r="G362" s="71">
        <f t="shared" si="68"/>
        <v>920.25</v>
      </c>
      <c r="H362" s="71">
        <f t="shared" si="68"/>
        <v>920.66</v>
      </c>
      <c r="I362" s="71">
        <f t="shared" si="68"/>
        <v>922.34</v>
      </c>
      <c r="J362" s="73">
        <f t="shared" si="68"/>
        <v>909.58</v>
      </c>
      <c r="K362" s="71">
        <f t="shared" si="68"/>
        <v>889.02</v>
      </c>
      <c r="L362" s="71">
        <f t="shared" si="68"/>
        <v>898.87</v>
      </c>
      <c r="M362" s="71">
        <f t="shared" si="68"/>
        <v>897.53</v>
      </c>
      <c r="N362" s="71">
        <f t="shared" si="68"/>
        <v>900.65</v>
      </c>
      <c r="O362" s="71">
        <f t="shared" si="68"/>
        <v>907.09</v>
      </c>
      <c r="P362" s="71">
        <f t="shared" si="68"/>
        <v>908.48</v>
      </c>
      <c r="Q362" s="71">
        <f t="shared" si="68"/>
        <v>929.01</v>
      </c>
      <c r="R362" s="71">
        <f t="shared" si="68"/>
        <v>923.4</v>
      </c>
      <c r="S362" s="71">
        <f t="shared" si="68"/>
        <v>920.15</v>
      </c>
      <c r="T362" s="71">
        <f t="shared" si="68"/>
        <v>894.9</v>
      </c>
      <c r="U362" s="71">
        <f t="shared" si="68"/>
        <v>896.1</v>
      </c>
      <c r="V362" s="71">
        <f t="shared" si="68"/>
        <v>897.64</v>
      </c>
      <c r="W362" s="71">
        <f t="shared" si="68"/>
        <v>898.04</v>
      </c>
      <c r="X362" s="71">
        <f t="shared" si="68"/>
        <v>895.49</v>
      </c>
      <c r="Y362" s="79">
        <f t="shared" si="68"/>
        <v>896.15</v>
      </c>
    </row>
    <row r="363" spans="1:25" s="62" customFormat="1" ht="18.75" hidden="1" customHeight="1" outlineLevel="1" x14ac:dyDescent="0.2">
      <c r="A363" s="57" t="s">
        <v>9</v>
      </c>
      <c r="B363" s="76">
        <v>651.55999999999995</v>
      </c>
      <c r="C363" s="74">
        <v>651.55999999999995</v>
      </c>
      <c r="D363" s="74">
        <v>651.55999999999995</v>
      </c>
      <c r="E363" s="74">
        <v>651.55999999999995</v>
      </c>
      <c r="F363" s="74">
        <v>651.55999999999995</v>
      </c>
      <c r="G363" s="74">
        <v>651.55999999999995</v>
      </c>
      <c r="H363" s="74">
        <v>651.55999999999995</v>
      </c>
      <c r="I363" s="74">
        <v>651.55999999999995</v>
      </c>
      <c r="J363" s="74">
        <v>651.55999999999995</v>
      </c>
      <c r="K363" s="74">
        <v>651.55999999999995</v>
      </c>
      <c r="L363" s="74">
        <v>651.55999999999995</v>
      </c>
      <c r="M363" s="74">
        <v>651.55999999999995</v>
      </c>
      <c r="N363" s="74">
        <v>651.55999999999995</v>
      </c>
      <c r="O363" s="74">
        <v>651.55999999999995</v>
      </c>
      <c r="P363" s="74">
        <v>651.55999999999995</v>
      </c>
      <c r="Q363" s="74">
        <v>651.55999999999995</v>
      </c>
      <c r="R363" s="74">
        <v>651.55999999999995</v>
      </c>
      <c r="S363" s="74">
        <v>651.55999999999995</v>
      </c>
      <c r="T363" s="74">
        <v>651.55999999999995</v>
      </c>
      <c r="U363" s="74">
        <v>651.55999999999995</v>
      </c>
      <c r="V363" s="74">
        <v>651.55999999999995</v>
      </c>
      <c r="W363" s="74">
        <v>651.55999999999995</v>
      </c>
      <c r="X363" s="74">
        <v>651.55999999999995</v>
      </c>
      <c r="Y363" s="81">
        <v>651.55999999999995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2.496</v>
      </c>
      <c r="C365" s="75">
        <v>2.496</v>
      </c>
      <c r="D365" s="75">
        <v>2.496</v>
      </c>
      <c r="E365" s="75">
        <v>2.496</v>
      </c>
      <c r="F365" s="75">
        <v>2.496</v>
      </c>
      <c r="G365" s="75">
        <v>2.496</v>
      </c>
      <c r="H365" s="75">
        <v>2.496</v>
      </c>
      <c r="I365" s="75">
        <v>2.496</v>
      </c>
      <c r="J365" s="75">
        <v>2.496</v>
      </c>
      <c r="K365" s="75">
        <v>2.496</v>
      </c>
      <c r="L365" s="75">
        <v>2.496</v>
      </c>
      <c r="M365" s="75">
        <v>2.496</v>
      </c>
      <c r="N365" s="75">
        <v>2.496</v>
      </c>
      <c r="O365" s="75">
        <v>2.496</v>
      </c>
      <c r="P365" s="75">
        <v>2.496</v>
      </c>
      <c r="Q365" s="75">
        <v>2.496</v>
      </c>
      <c r="R365" s="75">
        <v>2.496</v>
      </c>
      <c r="S365" s="75">
        <v>2.496</v>
      </c>
      <c r="T365" s="75">
        <v>2.496</v>
      </c>
      <c r="U365" s="75">
        <v>2.496</v>
      </c>
      <c r="V365" s="75">
        <v>2.496</v>
      </c>
      <c r="W365" s="75">
        <v>2.496</v>
      </c>
      <c r="X365" s="75">
        <v>2.496</v>
      </c>
      <c r="Y365" s="82">
        <v>2.496</v>
      </c>
    </row>
    <row r="366" spans="1:25" s="62" customFormat="1" ht="18.75" customHeight="1" collapsed="1" thickBot="1" x14ac:dyDescent="0.25">
      <c r="A366" s="109">
        <v>9</v>
      </c>
      <c r="B366" s="101">
        <f>SUM(B367:B370)</f>
        <v>1546.9659999999999</v>
      </c>
      <c r="C366" s="102">
        <v>2233.5080000000003</v>
      </c>
      <c r="D366" s="102">
        <v>2213.0480000000002</v>
      </c>
      <c r="E366" s="103">
        <v>2181.5080000000003</v>
      </c>
      <c r="F366" s="103">
        <v>2214.4380000000001</v>
      </c>
      <c r="G366" s="103">
        <v>2210.4780000000001</v>
      </c>
      <c r="H366" s="103">
        <v>2342.1680000000001</v>
      </c>
      <c r="I366" s="103">
        <v>2545.4679999999998</v>
      </c>
      <c r="J366" s="103">
        <v>2590.5080000000003</v>
      </c>
      <c r="K366" s="104">
        <v>2612.848</v>
      </c>
      <c r="L366" s="103">
        <v>2627.9279999999999</v>
      </c>
      <c r="M366" s="105">
        <v>2622.7580000000003</v>
      </c>
      <c r="N366" s="104">
        <v>2620.7779999999998</v>
      </c>
      <c r="O366" s="103">
        <v>2622.0880000000002</v>
      </c>
      <c r="P366" s="105">
        <v>2617.9279999999999</v>
      </c>
      <c r="Q366" s="106">
        <v>2613.308</v>
      </c>
      <c r="R366" s="103">
        <v>2619.808</v>
      </c>
      <c r="S366" s="106">
        <v>2615.8179999999998</v>
      </c>
      <c r="T366" s="103">
        <v>2614.518</v>
      </c>
      <c r="U366" s="102">
        <v>2619.4180000000001</v>
      </c>
      <c r="V366" s="102">
        <v>2602.3580000000002</v>
      </c>
      <c r="W366" s="102">
        <v>2559.2580000000003</v>
      </c>
      <c r="X366" s="102">
        <v>2474.6880000000001</v>
      </c>
      <c r="Y366" s="107">
        <v>2361.518</v>
      </c>
    </row>
    <row r="367" spans="1:25" s="62" customFormat="1" ht="18.75" hidden="1" customHeight="1" outlineLevel="1" x14ac:dyDescent="0.2">
      <c r="A367" s="56" t="s">
        <v>8</v>
      </c>
      <c r="B367" s="76">
        <f>B51</f>
        <v>892.91</v>
      </c>
      <c r="C367" s="71">
        <f t="shared" ref="C367:Y367" si="69">C51</f>
        <v>890.34</v>
      </c>
      <c r="D367" s="71">
        <f t="shared" si="69"/>
        <v>890.99</v>
      </c>
      <c r="E367" s="72">
        <f t="shared" si="69"/>
        <v>901.4</v>
      </c>
      <c r="F367" s="71">
        <f t="shared" si="69"/>
        <v>897.44</v>
      </c>
      <c r="G367" s="71">
        <f t="shared" si="69"/>
        <v>901.04</v>
      </c>
      <c r="H367" s="71">
        <f t="shared" si="69"/>
        <v>919.15</v>
      </c>
      <c r="I367" s="71">
        <f t="shared" si="69"/>
        <v>909.2</v>
      </c>
      <c r="J367" s="73">
        <f t="shared" si="69"/>
        <v>909.6</v>
      </c>
      <c r="K367" s="71">
        <f t="shared" si="69"/>
        <v>906.69</v>
      </c>
      <c r="L367" s="71">
        <f t="shared" si="69"/>
        <v>908.82</v>
      </c>
      <c r="M367" s="71">
        <f t="shared" si="69"/>
        <v>913.38</v>
      </c>
      <c r="N367" s="71">
        <f t="shared" si="69"/>
        <v>909.37</v>
      </c>
      <c r="O367" s="71">
        <f t="shared" si="69"/>
        <v>901.29</v>
      </c>
      <c r="P367" s="71">
        <f t="shared" si="69"/>
        <v>909.22</v>
      </c>
      <c r="Q367" s="71">
        <f t="shared" si="69"/>
        <v>919.19</v>
      </c>
      <c r="R367" s="71">
        <f t="shared" si="69"/>
        <v>913.33</v>
      </c>
      <c r="S367" s="71">
        <f t="shared" si="69"/>
        <v>908.91</v>
      </c>
      <c r="T367" s="71">
        <f t="shared" si="69"/>
        <v>894.92</v>
      </c>
      <c r="U367" s="71">
        <f t="shared" si="69"/>
        <v>908.57</v>
      </c>
      <c r="V367" s="71">
        <f t="shared" si="69"/>
        <v>899.63</v>
      </c>
      <c r="W367" s="71">
        <f t="shared" si="69"/>
        <v>893.64</v>
      </c>
      <c r="X367" s="71">
        <f t="shared" si="69"/>
        <v>887.74</v>
      </c>
      <c r="Y367" s="79">
        <f t="shared" si="69"/>
        <v>888.01</v>
      </c>
    </row>
    <row r="368" spans="1:25" s="62" customFormat="1" ht="18.75" hidden="1" customHeight="1" outlineLevel="1" x14ac:dyDescent="0.2">
      <c r="A368" s="57" t="s">
        <v>9</v>
      </c>
      <c r="B368" s="76">
        <v>651.55999999999995</v>
      </c>
      <c r="C368" s="74">
        <v>651.55999999999995</v>
      </c>
      <c r="D368" s="74">
        <v>651.55999999999995</v>
      </c>
      <c r="E368" s="74">
        <v>651.55999999999995</v>
      </c>
      <c r="F368" s="74">
        <v>651.55999999999995</v>
      </c>
      <c r="G368" s="74">
        <v>651.55999999999995</v>
      </c>
      <c r="H368" s="74">
        <v>651.55999999999995</v>
      </c>
      <c r="I368" s="74">
        <v>651.55999999999995</v>
      </c>
      <c r="J368" s="74">
        <v>651.55999999999995</v>
      </c>
      <c r="K368" s="74">
        <v>651.55999999999995</v>
      </c>
      <c r="L368" s="74">
        <v>651.55999999999995</v>
      </c>
      <c r="M368" s="74">
        <v>651.55999999999995</v>
      </c>
      <c r="N368" s="74">
        <v>651.55999999999995</v>
      </c>
      <c r="O368" s="74">
        <v>651.55999999999995</v>
      </c>
      <c r="P368" s="74">
        <v>651.55999999999995</v>
      </c>
      <c r="Q368" s="74">
        <v>651.55999999999995</v>
      </c>
      <c r="R368" s="74">
        <v>651.55999999999995</v>
      </c>
      <c r="S368" s="74">
        <v>651.55999999999995</v>
      </c>
      <c r="T368" s="74">
        <v>651.55999999999995</v>
      </c>
      <c r="U368" s="74">
        <v>651.55999999999995</v>
      </c>
      <c r="V368" s="74">
        <v>651.55999999999995</v>
      </c>
      <c r="W368" s="74">
        <v>651.55999999999995</v>
      </c>
      <c r="X368" s="74">
        <v>651.55999999999995</v>
      </c>
      <c r="Y368" s="81">
        <v>651.55999999999995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2.496</v>
      </c>
      <c r="C370" s="75">
        <v>2.496</v>
      </c>
      <c r="D370" s="75">
        <v>2.496</v>
      </c>
      <c r="E370" s="75">
        <v>2.496</v>
      </c>
      <c r="F370" s="75">
        <v>2.496</v>
      </c>
      <c r="G370" s="75">
        <v>2.496</v>
      </c>
      <c r="H370" s="75">
        <v>2.496</v>
      </c>
      <c r="I370" s="75">
        <v>2.496</v>
      </c>
      <c r="J370" s="75">
        <v>2.496</v>
      </c>
      <c r="K370" s="75">
        <v>2.496</v>
      </c>
      <c r="L370" s="75">
        <v>2.496</v>
      </c>
      <c r="M370" s="75">
        <v>2.496</v>
      </c>
      <c r="N370" s="75">
        <v>2.496</v>
      </c>
      <c r="O370" s="75">
        <v>2.496</v>
      </c>
      <c r="P370" s="75">
        <v>2.496</v>
      </c>
      <c r="Q370" s="75">
        <v>2.496</v>
      </c>
      <c r="R370" s="75">
        <v>2.496</v>
      </c>
      <c r="S370" s="75">
        <v>2.496</v>
      </c>
      <c r="T370" s="75">
        <v>2.496</v>
      </c>
      <c r="U370" s="75">
        <v>2.496</v>
      </c>
      <c r="V370" s="75">
        <v>2.496</v>
      </c>
      <c r="W370" s="75">
        <v>2.496</v>
      </c>
      <c r="X370" s="75">
        <v>2.496</v>
      </c>
      <c r="Y370" s="82">
        <v>2.496</v>
      </c>
    </row>
    <row r="371" spans="1:25" s="62" customFormat="1" ht="18.75" customHeight="1" collapsed="1" thickBot="1" x14ac:dyDescent="0.25">
      <c r="A371" s="112">
        <v>10</v>
      </c>
      <c r="B371" s="101">
        <f>SUM(B372:B375)</f>
        <v>1567.4659999999999</v>
      </c>
      <c r="C371" s="102">
        <v>2278.6480000000001</v>
      </c>
      <c r="D371" s="102">
        <v>2223.4679999999998</v>
      </c>
      <c r="E371" s="103">
        <v>2220.7280000000001</v>
      </c>
      <c r="F371" s="103">
        <v>2230.558</v>
      </c>
      <c r="G371" s="103">
        <v>2224.2179999999998</v>
      </c>
      <c r="H371" s="103">
        <v>2332.998</v>
      </c>
      <c r="I371" s="103">
        <v>2425.308</v>
      </c>
      <c r="J371" s="103">
        <v>2546.4679999999998</v>
      </c>
      <c r="K371" s="104">
        <v>2581.6379999999999</v>
      </c>
      <c r="L371" s="103">
        <v>2597.4479999999999</v>
      </c>
      <c r="M371" s="105">
        <v>2600.9879999999998</v>
      </c>
      <c r="N371" s="104">
        <v>2591.8380000000002</v>
      </c>
      <c r="O371" s="103">
        <v>2590.1579999999999</v>
      </c>
      <c r="P371" s="105">
        <v>2591.1379999999999</v>
      </c>
      <c r="Q371" s="106">
        <v>2595.038</v>
      </c>
      <c r="R371" s="103">
        <v>2587.098</v>
      </c>
      <c r="S371" s="106">
        <v>2617.3580000000002</v>
      </c>
      <c r="T371" s="103">
        <v>2630.9380000000001</v>
      </c>
      <c r="U371" s="102">
        <v>2610.038</v>
      </c>
      <c r="V371" s="102">
        <v>2610.518</v>
      </c>
      <c r="W371" s="102">
        <v>2580.4580000000001</v>
      </c>
      <c r="X371" s="102">
        <v>2475.498</v>
      </c>
      <c r="Y371" s="107">
        <v>2381.0080000000003</v>
      </c>
    </row>
    <row r="372" spans="1:25" s="62" customFormat="1" ht="18.75" hidden="1" customHeight="1" outlineLevel="1" x14ac:dyDescent="0.2">
      <c r="A372" s="56" t="s">
        <v>8</v>
      </c>
      <c r="B372" s="76">
        <f>B56</f>
        <v>913.41</v>
      </c>
      <c r="C372" s="71">
        <f t="shared" ref="C372:Y372" si="70">C56</f>
        <v>886.45</v>
      </c>
      <c r="D372" s="71">
        <f t="shared" si="70"/>
        <v>889.2</v>
      </c>
      <c r="E372" s="72">
        <f t="shared" si="70"/>
        <v>898.69</v>
      </c>
      <c r="F372" s="71">
        <f t="shared" si="70"/>
        <v>904.96</v>
      </c>
      <c r="G372" s="71">
        <f t="shared" si="70"/>
        <v>901.27</v>
      </c>
      <c r="H372" s="71">
        <f t="shared" si="70"/>
        <v>924.96</v>
      </c>
      <c r="I372" s="71">
        <f t="shared" si="70"/>
        <v>898.37</v>
      </c>
      <c r="J372" s="73">
        <f t="shared" si="70"/>
        <v>894.43</v>
      </c>
      <c r="K372" s="71">
        <f t="shared" si="70"/>
        <v>898.91</v>
      </c>
      <c r="L372" s="71">
        <f t="shared" si="70"/>
        <v>889.6</v>
      </c>
      <c r="M372" s="71">
        <f t="shared" si="70"/>
        <v>891.51</v>
      </c>
      <c r="N372" s="71">
        <f t="shared" si="70"/>
        <v>906.36</v>
      </c>
      <c r="O372" s="71">
        <f t="shared" si="70"/>
        <v>898.66</v>
      </c>
      <c r="P372" s="71">
        <f t="shared" si="70"/>
        <v>897.56</v>
      </c>
      <c r="Q372" s="71">
        <f t="shared" si="70"/>
        <v>911.95</v>
      </c>
      <c r="R372" s="71">
        <f t="shared" si="70"/>
        <v>906.84</v>
      </c>
      <c r="S372" s="71">
        <f t="shared" si="70"/>
        <v>906.04</v>
      </c>
      <c r="T372" s="71">
        <f t="shared" si="70"/>
        <v>897.7</v>
      </c>
      <c r="U372" s="71">
        <f t="shared" si="70"/>
        <v>902.53</v>
      </c>
      <c r="V372" s="71">
        <f t="shared" si="70"/>
        <v>889.55</v>
      </c>
      <c r="W372" s="71">
        <f t="shared" si="70"/>
        <v>890.87</v>
      </c>
      <c r="X372" s="71">
        <f t="shared" si="70"/>
        <v>892.42</v>
      </c>
      <c r="Y372" s="79">
        <f t="shared" si="70"/>
        <v>888.23</v>
      </c>
    </row>
    <row r="373" spans="1:25" s="62" customFormat="1" ht="18.75" hidden="1" customHeight="1" outlineLevel="1" x14ac:dyDescent="0.2">
      <c r="A373" s="57" t="s">
        <v>9</v>
      </c>
      <c r="B373" s="76">
        <v>651.55999999999995</v>
      </c>
      <c r="C373" s="74">
        <v>651.55999999999995</v>
      </c>
      <c r="D373" s="74">
        <v>651.55999999999995</v>
      </c>
      <c r="E373" s="74">
        <v>651.55999999999995</v>
      </c>
      <c r="F373" s="74">
        <v>651.55999999999995</v>
      </c>
      <c r="G373" s="74">
        <v>651.55999999999995</v>
      </c>
      <c r="H373" s="74">
        <v>651.55999999999995</v>
      </c>
      <c r="I373" s="74">
        <v>651.55999999999995</v>
      </c>
      <c r="J373" s="74">
        <v>651.55999999999995</v>
      </c>
      <c r="K373" s="74">
        <v>651.55999999999995</v>
      </c>
      <c r="L373" s="74">
        <v>651.55999999999995</v>
      </c>
      <c r="M373" s="74">
        <v>651.55999999999995</v>
      </c>
      <c r="N373" s="74">
        <v>651.55999999999995</v>
      </c>
      <c r="O373" s="74">
        <v>651.55999999999995</v>
      </c>
      <c r="P373" s="74">
        <v>651.55999999999995</v>
      </c>
      <c r="Q373" s="74">
        <v>651.55999999999995</v>
      </c>
      <c r="R373" s="74">
        <v>651.55999999999995</v>
      </c>
      <c r="S373" s="74">
        <v>651.55999999999995</v>
      </c>
      <c r="T373" s="74">
        <v>651.55999999999995</v>
      </c>
      <c r="U373" s="74">
        <v>651.55999999999995</v>
      </c>
      <c r="V373" s="74">
        <v>651.55999999999995</v>
      </c>
      <c r="W373" s="74">
        <v>651.55999999999995</v>
      </c>
      <c r="X373" s="74">
        <v>651.55999999999995</v>
      </c>
      <c r="Y373" s="81">
        <v>651.55999999999995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collapsed="1" thickBot="1" x14ac:dyDescent="0.25">
      <c r="A376" s="109">
        <v>11</v>
      </c>
      <c r="B376" s="101">
        <f>SUM(B377:B380)</f>
        <v>1655.1260000000002</v>
      </c>
      <c r="C376" s="102">
        <v>2229.7779999999998</v>
      </c>
      <c r="D376" s="102">
        <v>2170.9580000000001</v>
      </c>
      <c r="E376" s="103">
        <v>2151.1680000000001</v>
      </c>
      <c r="F376" s="103">
        <v>2156.3679999999999</v>
      </c>
      <c r="G376" s="103">
        <v>2202.848</v>
      </c>
      <c r="H376" s="103">
        <v>2207.6579999999999</v>
      </c>
      <c r="I376" s="103">
        <v>2274.6179999999999</v>
      </c>
      <c r="J376" s="103">
        <v>2392.1880000000001</v>
      </c>
      <c r="K376" s="104">
        <v>2455.8879999999999</v>
      </c>
      <c r="L376" s="103">
        <v>2496.768</v>
      </c>
      <c r="M376" s="105">
        <v>2504.6179999999999</v>
      </c>
      <c r="N376" s="104">
        <v>2506.6579999999999</v>
      </c>
      <c r="O376" s="103">
        <v>2506.4180000000001</v>
      </c>
      <c r="P376" s="105">
        <v>2508.1979999999999</v>
      </c>
      <c r="Q376" s="106">
        <v>2523.1379999999999</v>
      </c>
      <c r="R376" s="103">
        <v>2567.0880000000002</v>
      </c>
      <c r="S376" s="106">
        <v>2595.498</v>
      </c>
      <c r="T376" s="103">
        <v>2607.4580000000001</v>
      </c>
      <c r="U376" s="102">
        <v>2596.308</v>
      </c>
      <c r="V376" s="102">
        <v>2551.1379999999999</v>
      </c>
      <c r="W376" s="102">
        <v>2541.6280000000002</v>
      </c>
      <c r="X376" s="102">
        <v>2500.7379999999998</v>
      </c>
      <c r="Y376" s="107">
        <v>2347.788</v>
      </c>
    </row>
    <row r="377" spans="1:25" s="62" customFormat="1" ht="18.75" hidden="1" customHeight="1" outlineLevel="1" x14ac:dyDescent="0.2">
      <c r="A377" s="56" t="s">
        <v>8</v>
      </c>
      <c r="B377" s="76">
        <f>B61</f>
        <v>1001.07</v>
      </c>
      <c r="C377" s="71">
        <f t="shared" ref="C377:Y377" si="71">C61</f>
        <v>1021.34</v>
      </c>
      <c r="D377" s="71">
        <f t="shared" si="71"/>
        <v>1015.22</v>
      </c>
      <c r="E377" s="72">
        <f t="shared" si="71"/>
        <v>1036.93</v>
      </c>
      <c r="F377" s="71">
        <f t="shared" si="71"/>
        <v>1034.6500000000001</v>
      </c>
      <c r="G377" s="71">
        <f t="shared" si="71"/>
        <v>1035.6300000000001</v>
      </c>
      <c r="H377" s="71">
        <f t="shared" si="71"/>
        <v>1153.75</v>
      </c>
      <c r="I377" s="71">
        <f t="shared" si="71"/>
        <v>1021.72</v>
      </c>
      <c r="J377" s="73">
        <f t="shared" si="71"/>
        <v>1023.67</v>
      </c>
      <c r="K377" s="71">
        <f t="shared" si="71"/>
        <v>1018.35</v>
      </c>
      <c r="L377" s="71">
        <f t="shared" si="71"/>
        <v>1020.15</v>
      </c>
      <c r="M377" s="71">
        <f t="shared" si="71"/>
        <v>1032.1099999999999</v>
      </c>
      <c r="N377" s="71">
        <f t="shared" si="71"/>
        <v>1036.4100000000001</v>
      </c>
      <c r="O377" s="71">
        <f t="shared" si="71"/>
        <v>1005.03</v>
      </c>
      <c r="P377" s="71">
        <f t="shared" si="71"/>
        <v>1032.31</v>
      </c>
      <c r="Q377" s="71">
        <f t="shared" si="71"/>
        <v>1035.3399999999999</v>
      </c>
      <c r="R377" s="71">
        <f t="shared" si="71"/>
        <v>1034.51</v>
      </c>
      <c r="S377" s="71">
        <f t="shared" si="71"/>
        <v>1073.8900000000001</v>
      </c>
      <c r="T377" s="71">
        <f t="shared" si="71"/>
        <v>1037.52</v>
      </c>
      <c r="U377" s="71">
        <f t="shared" si="71"/>
        <v>1009.74</v>
      </c>
      <c r="V377" s="71">
        <f t="shared" si="71"/>
        <v>999.43</v>
      </c>
      <c r="W377" s="71">
        <f t="shared" si="71"/>
        <v>997.32</v>
      </c>
      <c r="X377" s="71">
        <f t="shared" si="71"/>
        <v>991.61</v>
      </c>
      <c r="Y377" s="79">
        <f t="shared" si="71"/>
        <v>984.81</v>
      </c>
    </row>
    <row r="378" spans="1:25" s="62" customFormat="1" ht="18.75" hidden="1" customHeight="1" outlineLevel="1" x14ac:dyDescent="0.2">
      <c r="A378" s="57" t="s">
        <v>9</v>
      </c>
      <c r="B378" s="76">
        <v>651.55999999999995</v>
      </c>
      <c r="C378" s="74">
        <v>651.55999999999995</v>
      </c>
      <c r="D378" s="74">
        <v>651.55999999999995</v>
      </c>
      <c r="E378" s="74">
        <v>651.55999999999995</v>
      </c>
      <c r="F378" s="74">
        <v>651.55999999999995</v>
      </c>
      <c r="G378" s="74">
        <v>651.55999999999995</v>
      </c>
      <c r="H378" s="74">
        <v>651.55999999999995</v>
      </c>
      <c r="I378" s="74">
        <v>651.55999999999995</v>
      </c>
      <c r="J378" s="74">
        <v>651.55999999999995</v>
      </c>
      <c r="K378" s="74">
        <v>651.55999999999995</v>
      </c>
      <c r="L378" s="74">
        <v>651.55999999999995</v>
      </c>
      <c r="M378" s="74">
        <v>651.55999999999995</v>
      </c>
      <c r="N378" s="74">
        <v>651.55999999999995</v>
      </c>
      <c r="O378" s="74">
        <v>651.55999999999995</v>
      </c>
      <c r="P378" s="74">
        <v>651.55999999999995</v>
      </c>
      <c r="Q378" s="74">
        <v>651.55999999999995</v>
      </c>
      <c r="R378" s="74">
        <v>651.55999999999995</v>
      </c>
      <c r="S378" s="74">
        <v>651.55999999999995</v>
      </c>
      <c r="T378" s="74">
        <v>651.55999999999995</v>
      </c>
      <c r="U378" s="74">
        <v>651.55999999999995</v>
      </c>
      <c r="V378" s="74">
        <v>651.55999999999995</v>
      </c>
      <c r="W378" s="74">
        <v>651.55999999999995</v>
      </c>
      <c r="X378" s="74">
        <v>651.55999999999995</v>
      </c>
      <c r="Y378" s="81">
        <v>651.55999999999995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2.496</v>
      </c>
      <c r="C380" s="75">
        <v>2.496</v>
      </c>
      <c r="D380" s="75">
        <v>2.496</v>
      </c>
      <c r="E380" s="75">
        <v>2.496</v>
      </c>
      <c r="F380" s="75">
        <v>2.496</v>
      </c>
      <c r="G380" s="75">
        <v>2.496</v>
      </c>
      <c r="H380" s="75">
        <v>2.496</v>
      </c>
      <c r="I380" s="75">
        <v>2.496</v>
      </c>
      <c r="J380" s="75">
        <v>2.496</v>
      </c>
      <c r="K380" s="75">
        <v>2.496</v>
      </c>
      <c r="L380" s="75">
        <v>2.496</v>
      </c>
      <c r="M380" s="75">
        <v>2.496</v>
      </c>
      <c r="N380" s="75">
        <v>2.496</v>
      </c>
      <c r="O380" s="75">
        <v>2.496</v>
      </c>
      <c r="P380" s="75">
        <v>2.496</v>
      </c>
      <c r="Q380" s="75">
        <v>2.496</v>
      </c>
      <c r="R380" s="75">
        <v>2.496</v>
      </c>
      <c r="S380" s="75">
        <v>2.496</v>
      </c>
      <c r="T380" s="75">
        <v>2.496</v>
      </c>
      <c r="U380" s="75">
        <v>2.496</v>
      </c>
      <c r="V380" s="75">
        <v>2.496</v>
      </c>
      <c r="W380" s="75">
        <v>2.496</v>
      </c>
      <c r="X380" s="75">
        <v>2.496</v>
      </c>
      <c r="Y380" s="82">
        <v>2.496</v>
      </c>
    </row>
    <row r="381" spans="1:25" s="62" customFormat="1" ht="18.75" customHeight="1" collapsed="1" thickBot="1" x14ac:dyDescent="0.25">
      <c r="A381" s="112">
        <v>12</v>
      </c>
      <c r="B381" s="101">
        <f>SUM(B382:B385)</f>
        <v>1613.566</v>
      </c>
      <c r="C381" s="102">
        <v>2221.9079999999999</v>
      </c>
      <c r="D381" s="102">
        <v>2189.9879999999998</v>
      </c>
      <c r="E381" s="103">
        <v>2170.0080000000003</v>
      </c>
      <c r="F381" s="103">
        <v>2203.1480000000001</v>
      </c>
      <c r="G381" s="103">
        <v>2190.2379999999998</v>
      </c>
      <c r="H381" s="103">
        <v>2362.9879999999998</v>
      </c>
      <c r="I381" s="103">
        <v>2556.3580000000002</v>
      </c>
      <c r="J381" s="103">
        <v>2585.9780000000001</v>
      </c>
      <c r="K381" s="104">
        <v>2608.3179999999998</v>
      </c>
      <c r="L381" s="103">
        <v>2638.5679999999998</v>
      </c>
      <c r="M381" s="105">
        <v>2621.9479999999999</v>
      </c>
      <c r="N381" s="104">
        <v>2613.558</v>
      </c>
      <c r="O381" s="103">
        <v>2614.0880000000002</v>
      </c>
      <c r="P381" s="105">
        <v>2610.7379999999998</v>
      </c>
      <c r="Q381" s="106">
        <v>2602.4960000000001</v>
      </c>
      <c r="R381" s="103">
        <v>2618.348</v>
      </c>
      <c r="S381" s="106">
        <v>2613.078</v>
      </c>
      <c r="T381" s="103">
        <v>2616.1880000000001</v>
      </c>
      <c r="U381" s="102">
        <v>2630.6979999999999</v>
      </c>
      <c r="V381" s="102">
        <v>2608.848</v>
      </c>
      <c r="W381" s="102">
        <v>2582.7179999999998</v>
      </c>
      <c r="X381" s="102">
        <v>2522.348</v>
      </c>
      <c r="Y381" s="107">
        <v>2365.2080000000001</v>
      </c>
    </row>
    <row r="382" spans="1:25" s="62" customFormat="1" ht="18.75" hidden="1" customHeight="1" outlineLevel="1" x14ac:dyDescent="0.2">
      <c r="A382" s="56" t="s">
        <v>8</v>
      </c>
      <c r="B382" s="76">
        <f>B66</f>
        <v>959.51</v>
      </c>
      <c r="C382" s="71">
        <f t="shared" ref="C382:Y382" si="72">C66</f>
        <v>957</v>
      </c>
      <c r="D382" s="71">
        <f t="shared" si="72"/>
        <v>961.86</v>
      </c>
      <c r="E382" s="72">
        <f t="shared" si="72"/>
        <v>972.46</v>
      </c>
      <c r="F382" s="71">
        <f t="shared" si="72"/>
        <v>960.93</v>
      </c>
      <c r="G382" s="71">
        <f t="shared" si="72"/>
        <v>1033.99</v>
      </c>
      <c r="H382" s="71">
        <f t="shared" si="72"/>
        <v>1066.98</v>
      </c>
      <c r="I382" s="71">
        <f t="shared" si="72"/>
        <v>961.75</v>
      </c>
      <c r="J382" s="73">
        <f t="shared" si="72"/>
        <v>993.59</v>
      </c>
      <c r="K382" s="71">
        <f t="shared" si="72"/>
        <v>984.8</v>
      </c>
      <c r="L382" s="71">
        <f t="shared" si="72"/>
        <v>1001.61</v>
      </c>
      <c r="M382" s="71">
        <f t="shared" si="72"/>
        <v>1015.77</v>
      </c>
      <c r="N382" s="71">
        <f t="shared" si="72"/>
        <v>961.23</v>
      </c>
      <c r="O382" s="71">
        <f t="shared" si="72"/>
        <v>960.09</v>
      </c>
      <c r="P382" s="71">
        <f t="shared" si="72"/>
        <v>977.19</v>
      </c>
      <c r="Q382" s="71">
        <f t="shared" si="72"/>
        <v>1016.77</v>
      </c>
      <c r="R382" s="71">
        <f t="shared" si="72"/>
        <v>1061.69</v>
      </c>
      <c r="S382" s="71">
        <f t="shared" si="72"/>
        <v>979.98</v>
      </c>
      <c r="T382" s="71">
        <f t="shared" si="72"/>
        <v>942.62</v>
      </c>
      <c r="U382" s="71">
        <f t="shared" si="72"/>
        <v>930.53</v>
      </c>
      <c r="V382" s="71">
        <f t="shared" si="72"/>
        <v>940.62</v>
      </c>
      <c r="W382" s="71">
        <f t="shared" si="72"/>
        <v>938.92</v>
      </c>
      <c r="X382" s="71">
        <f t="shared" si="72"/>
        <v>941.99</v>
      </c>
      <c r="Y382" s="79">
        <f t="shared" si="72"/>
        <v>951.15</v>
      </c>
    </row>
    <row r="383" spans="1:25" s="62" customFormat="1" ht="18.75" hidden="1" customHeight="1" outlineLevel="1" x14ac:dyDescent="0.2">
      <c r="A383" s="57" t="s">
        <v>9</v>
      </c>
      <c r="B383" s="76">
        <v>651.55999999999995</v>
      </c>
      <c r="C383" s="74">
        <v>651.55999999999995</v>
      </c>
      <c r="D383" s="74">
        <v>651.55999999999995</v>
      </c>
      <c r="E383" s="74">
        <v>651.55999999999995</v>
      </c>
      <c r="F383" s="74">
        <v>651.55999999999995</v>
      </c>
      <c r="G383" s="74">
        <v>651.55999999999995</v>
      </c>
      <c r="H383" s="74">
        <v>651.55999999999995</v>
      </c>
      <c r="I383" s="74">
        <v>651.55999999999995</v>
      </c>
      <c r="J383" s="74">
        <v>651.55999999999995</v>
      </c>
      <c r="K383" s="74">
        <v>651.55999999999995</v>
      </c>
      <c r="L383" s="74">
        <v>651.55999999999995</v>
      </c>
      <c r="M383" s="74">
        <v>651.55999999999995</v>
      </c>
      <c r="N383" s="74">
        <v>651.55999999999995</v>
      </c>
      <c r="O383" s="74">
        <v>651.55999999999995</v>
      </c>
      <c r="P383" s="74">
        <v>651.55999999999995</v>
      </c>
      <c r="Q383" s="74">
        <v>651.55999999999995</v>
      </c>
      <c r="R383" s="74">
        <v>651.55999999999995</v>
      </c>
      <c r="S383" s="74">
        <v>651.55999999999995</v>
      </c>
      <c r="T383" s="74">
        <v>651.55999999999995</v>
      </c>
      <c r="U383" s="74">
        <v>651.55999999999995</v>
      </c>
      <c r="V383" s="74">
        <v>651.55999999999995</v>
      </c>
      <c r="W383" s="74">
        <v>651.55999999999995</v>
      </c>
      <c r="X383" s="74">
        <v>651.55999999999995</v>
      </c>
      <c r="Y383" s="81">
        <v>651.55999999999995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2.496</v>
      </c>
      <c r="C385" s="75">
        <v>2.496</v>
      </c>
      <c r="D385" s="75">
        <v>2.496</v>
      </c>
      <c r="E385" s="75">
        <v>2.496</v>
      </c>
      <c r="F385" s="75">
        <v>2.496</v>
      </c>
      <c r="G385" s="75">
        <v>2.496</v>
      </c>
      <c r="H385" s="75">
        <v>2.496</v>
      </c>
      <c r="I385" s="75">
        <v>2.496</v>
      </c>
      <c r="J385" s="75">
        <v>2.496</v>
      </c>
      <c r="K385" s="75">
        <v>2.496</v>
      </c>
      <c r="L385" s="75">
        <v>2.496</v>
      </c>
      <c r="M385" s="75">
        <v>2.496</v>
      </c>
      <c r="N385" s="75">
        <v>2.496</v>
      </c>
      <c r="O385" s="75">
        <v>2.496</v>
      </c>
      <c r="P385" s="75">
        <v>2.496</v>
      </c>
      <c r="Q385" s="75">
        <v>2.496</v>
      </c>
      <c r="R385" s="75">
        <v>2.496</v>
      </c>
      <c r="S385" s="75">
        <v>2.496</v>
      </c>
      <c r="T385" s="75">
        <v>2.496</v>
      </c>
      <c r="U385" s="75">
        <v>2.496</v>
      </c>
      <c r="V385" s="75">
        <v>2.496</v>
      </c>
      <c r="W385" s="75">
        <v>2.496</v>
      </c>
      <c r="X385" s="75">
        <v>2.496</v>
      </c>
      <c r="Y385" s="82">
        <v>2.496</v>
      </c>
    </row>
    <row r="386" spans="1:25" s="62" customFormat="1" ht="18.75" customHeight="1" collapsed="1" thickBot="1" x14ac:dyDescent="0.25">
      <c r="A386" s="109">
        <v>13</v>
      </c>
      <c r="B386" s="101">
        <f>SUM(B387:B390)</f>
        <v>1651.1559999999999</v>
      </c>
      <c r="C386" s="102">
        <v>2183.2980000000002</v>
      </c>
      <c r="D386" s="102">
        <v>2119.078</v>
      </c>
      <c r="E386" s="103">
        <v>2121.2280000000001</v>
      </c>
      <c r="F386" s="103">
        <v>2177.0080000000003</v>
      </c>
      <c r="G386" s="103">
        <v>2175.1280000000002</v>
      </c>
      <c r="H386" s="103">
        <v>2322.5679999999998</v>
      </c>
      <c r="I386" s="103">
        <v>2536.7179999999998</v>
      </c>
      <c r="J386" s="103">
        <v>2575.6280000000002</v>
      </c>
      <c r="K386" s="104">
        <v>2600.848</v>
      </c>
      <c r="L386" s="103">
        <v>2636.0080000000003</v>
      </c>
      <c r="M386" s="105">
        <v>2616.828</v>
      </c>
      <c r="N386" s="104">
        <v>2606.8679999999999</v>
      </c>
      <c r="O386" s="103">
        <v>2609.2280000000001</v>
      </c>
      <c r="P386" s="105">
        <v>2602.0679999999998</v>
      </c>
      <c r="Q386" s="106">
        <v>2597.9679999999998</v>
      </c>
      <c r="R386" s="103">
        <v>2608.348</v>
      </c>
      <c r="S386" s="106">
        <v>2608.6979999999999</v>
      </c>
      <c r="T386" s="103">
        <v>2615.0679999999998</v>
      </c>
      <c r="U386" s="102">
        <v>2614.4479999999999</v>
      </c>
      <c r="V386" s="102">
        <v>2598.7580000000003</v>
      </c>
      <c r="W386" s="102">
        <v>2580.848</v>
      </c>
      <c r="X386" s="102">
        <v>2491.7280000000001</v>
      </c>
      <c r="Y386" s="107">
        <v>2365.9580000000001</v>
      </c>
    </row>
    <row r="387" spans="1:25" s="62" customFormat="1" ht="18.75" hidden="1" customHeight="1" outlineLevel="1" x14ac:dyDescent="0.2">
      <c r="A387" s="56" t="s">
        <v>8</v>
      </c>
      <c r="B387" s="76">
        <f>B71</f>
        <v>997.1</v>
      </c>
      <c r="C387" s="71">
        <f t="shared" ref="C387:Y387" si="73">C71</f>
        <v>1011.37</v>
      </c>
      <c r="D387" s="71">
        <f t="shared" si="73"/>
        <v>1004.45</v>
      </c>
      <c r="E387" s="72">
        <f t="shared" si="73"/>
        <v>1026.1600000000001</v>
      </c>
      <c r="F387" s="71">
        <f t="shared" si="73"/>
        <v>1018.14</v>
      </c>
      <c r="G387" s="71">
        <f t="shared" si="73"/>
        <v>1006.29</v>
      </c>
      <c r="H387" s="71">
        <f t="shared" si="73"/>
        <v>1015.38</v>
      </c>
      <c r="I387" s="71">
        <f t="shared" si="73"/>
        <v>1001.81</v>
      </c>
      <c r="J387" s="73">
        <f t="shared" si="73"/>
        <v>984.46</v>
      </c>
      <c r="K387" s="71">
        <f t="shared" si="73"/>
        <v>1003.15</v>
      </c>
      <c r="L387" s="71">
        <f t="shared" si="73"/>
        <v>1006.36</v>
      </c>
      <c r="M387" s="71">
        <f t="shared" si="73"/>
        <v>1007.71</v>
      </c>
      <c r="N387" s="71">
        <f t="shared" si="73"/>
        <v>993.19</v>
      </c>
      <c r="O387" s="71">
        <f t="shared" si="73"/>
        <v>995.28</v>
      </c>
      <c r="P387" s="71">
        <f t="shared" si="73"/>
        <v>995.23</v>
      </c>
      <c r="Q387" s="71">
        <f t="shared" si="73"/>
        <v>1018.82</v>
      </c>
      <c r="R387" s="71">
        <f t="shared" si="73"/>
        <v>1019.53</v>
      </c>
      <c r="S387" s="71">
        <f t="shared" si="73"/>
        <v>1012.15</v>
      </c>
      <c r="T387" s="71">
        <f t="shared" si="73"/>
        <v>1010.52</v>
      </c>
      <c r="U387" s="71">
        <f t="shared" si="73"/>
        <v>1006.19</v>
      </c>
      <c r="V387" s="71">
        <f t="shared" si="73"/>
        <v>973.15</v>
      </c>
      <c r="W387" s="71">
        <f t="shared" si="73"/>
        <v>993.33</v>
      </c>
      <c r="X387" s="71">
        <f t="shared" si="73"/>
        <v>990.55</v>
      </c>
      <c r="Y387" s="79">
        <f t="shared" si="73"/>
        <v>976.86</v>
      </c>
    </row>
    <row r="388" spans="1:25" s="62" customFormat="1" ht="18.75" hidden="1" customHeight="1" outlineLevel="1" x14ac:dyDescent="0.2">
      <c r="A388" s="57" t="s">
        <v>9</v>
      </c>
      <c r="B388" s="76">
        <v>651.55999999999995</v>
      </c>
      <c r="C388" s="74">
        <v>651.55999999999995</v>
      </c>
      <c r="D388" s="74">
        <v>651.55999999999995</v>
      </c>
      <c r="E388" s="74">
        <v>651.55999999999995</v>
      </c>
      <c r="F388" s="74">
        <v>651.55999999999995</v>
      </c>
      <c r="G388" s="74">
        <v>651.55999999999995</v>
      </c>
      <c r="H388" s="74">
        <v>651.55999999999995</v>
      </c>
      <c r="I388" s="74">
        <v>651.55999999999995</v>
      </c>
      <c r="J388" s="74">
        <v>651.55999999999995</v>
      </c>
      <c r="K388" s="74">
        <v>651.55999999999995</v>
      </c>
      <c r="L388" s="74">
        <v>651.55999999999995</v>
      </c>
      <c r="M388" s="74">
        <v>651.55999999999995</v>
      </c>
      <c r="N388" s="74">
        <v>651.55999999999995</v>
      </c>
      <c r="O388" s="74">
        <v>651.55999999999995</v>
      </c>
      <c r="P388" s="74">
        <v>651.55999999999995</v>
      </c>
      <c r="Q388" s="74">
        <v>651.55999999999995</v>
      </c>
      <c r="R388" s="74">
        <v>651.55999999999995</v>
      </c>
      <c r="S388" s="74">
        <v>651.55999999999995</v>
      </c>
      <c r="T388" s="74">
        <v>651.55999999999995</v>
      </c>
      <c r="U388" s="74">
        <v>651.55999999999995</v>
      </c>
      <c r="V388" s="74">
        <v>651.55999999999995</v>
      </c>
      <c r="W388" s="74">
        <v>651.55999999999995</v>
      </c>
      <c r="X388" s="74">
        <v>651.55999999999995</v>
      </c>
      <c r="Y388" s="81">
        <v>651.55999999999995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2.496</v>
      </c>
      <c r="C390" s="75">
        <v>2.496</v>
      </c>
      <c r="D390" s="75">
        <v>2.496</v>
      </c>
      <c r="E390" s="75">
        <v>2.496</v>
      </c>
      <c r="F390" s="75">
        <v>2.496</v>
      </c>
      <c r="G390" s="75">
        <v>2.496</v>
      </c>
      <c r="H390" s="75">
        <v>2.496</v>
      </c>
      <c r="I390" s="75">
        <v>2.496</v>
      </c>
      <c r="J390" s="75">
        <v>2.496</v>
      </c>
      <c r="K390" s="75">
        <v>2.496</v>
      </c>
      <c r="L390" s="75">
        <v>2.496</v>
      </c>
      <c r="M390" s="75">
        <v>2.496</v>
      </c>
      <c r="N390" s="75">
        <v>2.496</v>
      </c>
      <c r="O390" s="75">
        <v>2.496</v>
      </c>
      <c r="P390" s="75">
        <v>2.496</v>
      </c>
      <c r="Q390" s="75">
        <v>2.496</v>
      </c>
      <c r="R390" s="75">
        <v>2.496</v>
      </c>
      <c r="S390" s="75">
        <v>2.496</v>
      </c>
      <c r="T390" s="75">
        <v>2.496</v>
      </c>
      <c r="U390" s="75">
        <v>2.496</v>
      </c>
      <c r="V390" s="75">
        <v>2.496</v>
      </c>
      <c r="W390" s="75">
        <v>2.496</v>
      </c>
      <c r="X390" s="75">
        <v>2.496</v>
      </c>
      <c r="Y390" s="82">
        <v>2.496</v>
      </c>
    </row>
    <row r="391" spans="1:25" s="62" customFormat="1" ht="18.75" customHeight="1" collapsed="1" thickBot="1" x14ac:dyDescent="0.25">
      <c r="A391" s="112">
        <v>14</v>
      </c>
      <c r="B391" s="101">
        <f>SUM(B392:B395)</f>
        <v>1580.546</v>
      </c>
      <c r="C391" s="102">
        <v>2185.0279999999998</v>
      </c>
      <c r="D391" s="102">
        <v>2095.2380000000003</v>
      </c>
      <c r="E391" s="103">
        <v>2087.2380000000003</v>
      </c>
      <c r="F391" s="103">
        <v>2181.6979999999999</v>
      </c>
      <c r="G391" s="103">
        <v>2204.6280000000002</v>
      </c>
      <c r="H391" s="103">
        <v>2357.6979999999999</v>
      </c>
      <c r="I391" s="103">
        <v>2549.4679999999998</v>
      </c>
      <c r="J391" s="103">
        <v>2588.098</v>
      </c>
      <c r="K391" s="104">
        <v>2612.078</v>
      </c>
      <c r="L391" s="103">
        <v>2643.4879999999998</v>
      </c>
      <c r="M391" s="105">
        <v>2628.538</v>
      </c>
      <c r="N391" s="104">
        <v>2618.038</v>
      </c>
      <c r="O391" s="103">
        <v>2631.9079999999999</v>
      </c>
      <c r="P391" s="105">
        <v>2625.6179999999999</v>
      </c>
      <c r="Q391" s="106">
        <v>2611.9380000000001</v>
      </c>
      <c r="R391" s="103">
        <v>2621.3580000000002</v>
      </c>
      <c r="S391" s="106">
        <v>2614.2179999999998</v>
      </c>
      <c r="T391" s="103">
        <v>2632.9679999999998</v>
      </c>
      <c r="U391" s="102">
        <v>2634.078</v>
      </c>
      <c r="V391" s="102">
        <v>2611.4079999999999</v>
      </c>
      <c r="W391" s="102">
        <v>2582.6480000000001</v>
      </c>
      <c r="X391" s="102">
        <v>2496.7580000000003</v>
      </c>
      <c r="Y391" s="107">
        <v>2381.1680000000001</v>
      </c>
    </row>
    <row r="392" spans="1:25" s="62" customFormat="1" ht="18.75" hidden="1" customHeight="1" outlineLevel="1" x14ac:dyDescent="0.2">
      <c r="A392" s="56" t="s">
        <v>8</v>
      </c>
      <c r="B392" s="76">
        <f>B76</f>
        <v>926.49</v>
      </c>
      <c r="C392" s="71">
        <f t="shared" ref="C392:Y392" si="74">C76</f>
        <v>926.04</v>
      </c>
      <c r="D392" s="71">
        <f t="shared" si="74"/>
        <v>941.81</v>
      </c>
      <c r="E392" s="72">
        <f t="shared" si="74"/>
        <v>938.05</v>
      </c>
      <c r="F392" s="71">
        <f t="shared" si="74"/>
        <v>947.16</v>
      </c>
      <c r="G392" s="71">
        <f t="shared" si="74"/>
        <v>942.19</v>
      </c>
      <c r="H392" s="71">
        <f t="shared" si="74"/>
        <v>949.46</v>
      </c>
      <c r="I392" s="71">
        <f t="shared" si="74"/>
        <v>935.54</v>
      </c>
      <c r="J392" s="73">
        <f t="shared" si="74"/>
        <v>934.29</v>
      </c>
      <c r="K392" s="71">
        <f t="shared" si="74"/>
        <v>923.94</v>
      </c>
      <c r="L392" s="71">
        <f t="shared" si="74"/>
        <v>911.72</v>
      </c>
      <c r="M392" s="71">
        <f t="shared" si="74"/>
        <v>912.41</v>
      </c>
      <c r="N392" s="71">
        <f t="shared" si="74"/>
        <v>914.63</v>
      </c>
      <c r="O392" s="71">
        <f t="shared" si="74"/>
        <v>907.96</v>
      </c>
      <c r="P392" s="71">
        <f t="shared" si="74"/>
        <v>935.54</v>
      </c>
      <c r="Q392" s="71">
        <f t="shared" si="74"/>
        <v>938.08</v>
      </c>
      <c r="R392" s="71">
        <f t="shared" si="74"/>
        <v>957.54</v>
      </c>
      <c r="S392" s="71">
        <f t="shared" si="74"/>
        <v>957.5</v>
      </c>
      <c r="T392" s="71">
        <f t="shared" si="74"/>
        <v>1020.37</v>
      </c>
      <c r="U392" s="71">
        <f t="shared" si="74"/>
        <v>923.02</v>
      </c>
      <c r="V392" s="71">
        <f t="shared" si="74"/>
        <v>931</v>
      </c>
      <c r="W392" s="71">
        <f t="shared" si="74"/>
        <v>923.26</v>
      </c>
      <c r="X392" s="71">
        <f t="shared" si="74"/>
        <v>917.68</v>
      </c>
      <c r="Y392" s="79">
        <f t="shared" si="74"/>
        <v>915.37</v>
      </c>
    </row>
    <row r="393" spans="1:25" s="62" customFormat="1" ht="18.75" hidden="1" customHeight="1" outlineLevel="1" x14ac:dyDescent="0.2">
      <c r="A393" s="57" t="s">
        <v>9</v>
      </c>
      <c r="B393" s="76">
        <v>651.55999999999995</v>
      </c>
      <c r="C393" s="74">
        <v>651.55999999999995</v>
      </c>
      <c r="D393" s="74">
        <v>651.55999999999995</v>
      </c>
      <c r="E393" s="74">
        <v>651.55999999999995</v>
      </c>
      <c r="F393" s="74">
        <v>651.55999999999995</v>
      </c>
      <c r="G393" s="74">
        <v>651.55999999999995</v>
      </c>
      <c r="H393" s="74">
        <v>651.55999999999995</v>
      </c>
      <c r="I393" s="74">
        <v>651.55999999999995</v>
      </c>
      <c r="J393" s="74">
        <v>651.55999999999995</v>
      </c>
      <c r="K393" s="74">
        <v>651.55999999999995</v>
      </c>
      <c r="L393" s="74">
        <v>651.55999999999995</v>
      </c>
      <c r="M393" s="74">
        <v>651.55999999999995</v>
      </c>
      <c r="N393" s="74">
        <v>651.55999999999995</v>
      </c>
      <c r="O393" s="74">
        <v>651.55999999999995</v>
      </c>
      <c r="P393" s="74">
        <v>651.55999999999995</v>
      </c>
      <c r="Q393" s="74">
        <v>651.55999999999995</v>
      </c>
      <c r="R393" s="74">
        <v>651.55999999999995</v>
      </c>
      <c r="S393" s="74">
        <v>651.55999999999995</v>
      </c>
      <c r="T393" s="74">
        <v>651.55999999999995</v>
      </c>
      <c r="U393" s="74">
        <v>651.55999999999995</v>
      </c>
      <c r="V393" s="74">
        <v>651.55999999999995</v>
      </c>
      <c r="W393" s="74">
        <v>651.55999999999995</v>
      </c>
      <c r="X393" s="74">
        <v>651.55999999999995</v>
      </c>
      <c r="Y393" s="81">
        <v>651.55999999999995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2.496</v>
      </c>
      <c r="C395" s="75">
        <v>2.496</v>
      </c>
      <c r="D395" s="75">
        <v>2.496</v>
      </c>
      <c r="E395" s="75">
        <v>2.496</v>
      </c>
      <c r="F395" s="75">
        <v>2.496</v>
      </c>
      <c r="G395" s="75">
        <v>2.496</v>
      </c>
      <c r="H395" s="75">
        <v>2.496</v>
      </c>
      <c r="I395" s="75">
        <v>2.496</v>
      </c>
      <c r="J395" s="75">
        <v>2.496</v>
      </c>
      <c r="K395" s="75">
        <v>2.496</v>
      </c>
      <c r="L395" s="75">
        <v>2.496</v>
      </c>
      <c r="M395" s="75">
        <v>2.496</v>
      </c>
      <c r="N395" s="75">
        <v>2.496</v>
      </c>
      <c r="O395" s="75">
        <v>2.496</v>
      </c>
      <c r="P395" s="75">
        <v>2.496</v>
      </c>
      <c r="Q395" s="75">
        <v>2.496</v>
      </c>
      <c r="R395" s="75">
        <v>2.496</v>
      </c>
      <c r="S395" s="75">
        <v>2.496</v>
      </c>
      <c r="T395" s="75">
        <v>2.496</v>
      </c>
      <c r="U395" s="75">
        <v>2.496</v>
      </c>
      <c r="V395" s="75">
        <v>2.496</v>
      </c>
      <c r="W395" s="75">
        <v>2.496</v>
      </c>
      <c r="X395" s="75">
        <v>2.496</v>
      </c>
      <c r="Y395" s="82">
        <v>2.496</v>
      </c>
    </row>
    <row r="396" spans="1:25" s="62" customFormat="1" ht="18.75" customHeight="1" collapsed="1" thickBot="1" x14ac:dyDescent="0.25">
      <c r="A396" s="109">
        <v>15</v>
      </c>
      <c r="B396" s="101">
        <f>SUM(B397:B400)</f>
        <v>1594.2260000000001</v>
      </c>
      <c r="C396" s="102">
        <v>2216.2980000000002</v>
      </c>
      <c r="D396" s="102">
        <v>2174.078</v>
      </c>
      <c r="E396" s="103">
        <v>2153.8179999999998</v>
      </c>
      <c r="F396" s="103">
        <v>2206.3679999999999</v>
      </c>
      <c r="G396" s="103">
        <v>2211.1880000000001</v>
      </c>
      <c r="H396" s="103">
        <v>2440.6480000000001</v>
      </c>
      <c r="I396" s="103">
        <v>2593.9180000000001</v>
      </c>
      <c r="J396" s="103">
        <v>2669.2580000000003</v>
      </c>
      <c r="K396" s="104">
        <v>2709.2180000000003</v>
      </c>
      <c r="L396" s="103">
        <v>2747.788</v>
      </c>
      <c r="M396" s="105">
        <v>2733.3780000000002</v>
      </c>
      <c r="N396" s="104">
        <v>2719.4380000000001</v>
      </c>
      <c r="O396" s="103">
        <v>2727.6179999999999</v>
      </c>
      <c r="P396" s="105">
        <v>2722.6880000000001</v>
      </c>
      <c r="Q396" s="106">
        <v>2715.7080000000001</v>
      </c>
      <c r="R396" s="103">
        <v>2730.828</v>
      </c>
      <c r="S396" s="106">
        <v>2726.0080000000003</v>
      </c>
      <c r="T396" s="103">
        <v>2745.2379999999998</v>
      </c>
      <c r="U396" s="102">
        <v>2740.4680000000003</v>
      </c>
      <c r="V396" s="102">
        <v>2688.0279999999998</v>
      </c>
      <c r="W396" s="102">
        <v>2651.8380000000002</v>
      </c>
      <c r="X396" s="102">
        <v>2526.0880000000002</v>
      </c>
      <c r="Y396" s="107">
        <v>2371.7980000000002</v>
      </c>
    </row>
    <row r="397" spans="1:25" s="62" customFormat="1" ht="18.75" hidden="1" customHeight="1" outlineLevel="1" x14ac:dyDescent="0.2">
      <c r="A397" s="56" t="s">
        <v>8</v>
      </c>
      <c r="B397" s="76">
        <f>B81</f>
        <v>940.17</v>
      </c>
      <c r="C397" s="71">
        <f t="shared" ref="C397:Y397" si="75">C81</f>
        <v>937</v>
      </c>
      <c r="D397" s="71">
        <f t="shared" si="75"/>
        <v>934.62</v>
      </c>
      <c r="E397" s="72">
        <f t="shared" si="75"/>
        <v>958.75</v>
      </c>
      <c r="F397" s="71">
        <f t="shared" si="75"/>
        <v>946.68</v>
      </c>
      <c r="G397" s="71">
        <f t="shared" si="75"/>
        <v>952.17</v>
      </c>
      <c r="H397" s="71">
        <f t="shared" si="75"/>
        <v>992.47</v>
      </c>
      <c r="I397" s="71">
        <f t="shared" si="75"/>
        <v>955.22</v>
      </c>
      <c r="J397" s="73">
        <f t="shared" si="75"/>
        <v>955.84</v>
      </c>
      <c r="K397" s="71">
        <f t="shared" si="75"/>
        <v>948.05</v>
      </c>
      <c r="L397" s="71">
        <f t="shared" si="75"/>
        <v>947.19</v>
      </c>
      <c r="M397" s="71">
        <f t="shared" si="75"/>
        <v>952.03</v>
      </c>
      <c r="N397" s="71">
        <f t="shared" si="75"/>
        <v>940.51</v>
      </c>
      <c r="O397" s="71">
        <f t="shared" si="75"/>
        <v>932.86</v>
      </c>
      <c r="P397" s="71">
        <f t="shared" si="75"/>
        <v>955.93</v>
      </c>
      <c r="Q397" s="71">
        <f t="shared" si="75"/>
        <v>970.96</v>
      </c>
      <c r="R397" s="71">
        <f t="shared" si="75"/>
        <v>968.41</v>
      </c>
      <c r="S397" s="71">
        <f t="shared" si="75"/>
        <v>949.41</v>
      </c>
      <c r="T397" s="71">
        <f t="shared" si="75"/>
        <v>942.51</v>
      </c>
      <c r="U397" s="71">
        <f t="shared" si="75"/>
        <v>923.94</v>
      </c>
      <c r="V397" s="71">
        <f t="shared" si="75"/>
        <v>908.24</v>
      </c>
      <c r="W397" s="71">
        <f t="shared" si="75"/>
        <v>928.7</v>
      </c>
      <c r="X397" s="71">
        <f t="shared" si="75"/>
        <v>932.4</v>
      </c>
      <c r="Y397" s="79">
        <f t="shared" si="75"/>
        <v>927.71</v>
      </c>
    </row>
    <row r="398" spans="1:25" s="62" customFormat="1" ht="18.75" hidden="1" customHeight="1" outlineLevel="1" x14ac:dyDescent="0.2">
      <c r="A398" s="57" t="s">
        <v>9</v>
      </c>
      <c r="B398" s="76">
        <v>651.55999999999995</v>
      </c>
      <c r="C398" s="74">
        <v>651.55999999999995</v>
      </c>
      <c r="D398" s="74">
        <v>651.55999999999995</v>
      </c>
      <c r="E398" s="74">
        <v>651.55999999999995</v>
      </c>
      <c r="F398" s="74">
        <v>651.55999999999995</v>
      </c>
      <c r="G398" s="74">
        <v>651.55999999999995</v>
      </c>
      <c r="H398" s="74">
        <v>651.55999999999995</v>
      </c>
      <c r="I398" s="74">
        <v>651.55999999999995</v>
      </c>
      <c r="J398" s="74">
        <v>651.55999999999995</v>
      </c>
      <c r="K398" s="74">
        <v>651.55999999999995</v>
      </c>
      <c r="L398" s="74">
        <v>651.55999999999995</v>
      </c>
      <c r="M398" s="74">
        <v>651.55999999999995</v>
      </c>
      <c r="N398" s="74">
        <v>651.55999999999995</v>
      </c>
      <c r="O398" s="74">
        <v>651.55999999999995</v>
      </c>
      <c r="P398" s="74">
        <v>651.55999999999995</v>
      </c>
      <c r="Q398" s="74">
        <v>651.55999999999995</v>
      </c>
      <c r="R398" s="74">
        <v>651.55999999999995</v>
      </c>
      <c r="S398" s="74">
        <v>651.55999999999995</v>
      </c>
      <c r="T398" s="74">
        <v>651.55999999999995</v>
      </c>
      <c r="U398" s="74">
        <v>651.55999999999995</v>
      </c>
      <c r="V398" s="74">
        <v>651.55999999999995</v>
      </c>
      <c r="W398" s="74">
        <v>651.55999999999995</v>
      </c>
      <c r="X398" s="74">
        <v>651.55999999999995</v>
      </c>
      <c r="Y398" s="81">
        <v>651.55999999999995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2.496</v>
      </c>
      <c r="C400" s="75">
        <v>2.496</v>
      </c>
      <c r="D400" s="75">
        <v>2.496</v>
      </c>
      <c r="E400" s="75">
        <v>2.496</v>
      </c>
      <c r="F400" s="75">
        <v>2.496</v>
      </c>
      <c r="G400" s="75">
        <v>2.496</v>
      </c>
      <c r="H400" s="75">
        <v>2.496</v>
      </c>
      <c r="I400" s="75">
        <v>2.496</v>
      </c>
      <c r="J400" s="75">
        <v>2.496</v>
      </c>
      <c r="K400" s="75">
        <v>2.496</v>
      </c>
      <c r="L400" s="75">
        <v>2.496</v>
      </c>
      <c r="M400" s="75">
        <v>2.496</v>
      </c>
      <c r="N400" s="75">
        <v>2.496</v>
      </c>
      <c r="O400" s="75">
        <v>2.496</v>
      </c>
      <c r="P400" s="75">
        <v>2.496</v>
      </c>
      <c r="Q400" s="75">
        <v>2.496</v>
      </c>
      <c r="R400" s="75">
        <v>2.496</v>
      </c>
      <c r="S400" s="75">
        <v>2.496</v>
      </c>
      <c r="T400" s="75">
        <v>2.496</v>
      </c>
      <c r="U400" s="75">
        <v>2.496</v>
      </c>
      <c r="V400" s="75">
        <v>2.496</v>
      </c>
      <c r="W400" s="75">
        <v>2.496</v>
      </c>
      <c r="X400" s="75">
        <v>2.496</v>
      </c>
      <c r="Y400" s="82">
        <v>2.496</v>
      </c>
    </row>
    <row r="401" spans="1:25" s="62" customFormat="1" ht="18.75" customHeight="1" collapsed="1" thickBot="1" x14ac:dyDescent="0.25">
      <c r="A401" s="112">
        <v>16</v>
      </c>
      <c r="B401" s="101">
        <f>SUM(B402:B405)</f>
        <v>1667.5060000000001</v>
      </c>
      <c r="C401" s="102">
        <v>2220.268</v>
      </c>
      <c r="D401" s="102">
        <v>2185.7980000000002</v>
      </c>
      <c r="E401" s="103">
        <v>2168.518</v>
      </c>
      <c r="F401" s="103">
        <v>2201.8679999999999</v>
      </c>
      <c r="G401" s="103">
        <v>2206.2280000000001</v>
      </c>
      <c r="H401" s="103">
        <v>2394.9079999999999</v>
      </c>
      <c r="I401" s="103">
        <v>2549.4879999999998</v>
      </c>
      <c r="J401" s="103">
        <v>2602.6680000000001</v>
      </c>
      <c r="K401" s="104">
        <v>2636.9180000000001</v>
      </c>
      <c r="L401" s="103">
        <v>2670.1280000000002</v>
      </c>
      <c r="M401" s="105">
        <v>2658.6579999999999</v>
      </c>
      <c r="N401" s="104">
        <v>2650.748</v>
      </c>
      <c r="O401" s="103">
        <v>2655.5679999999998</v>
      </c>
      <c r="P401" s="105">
        <v>2654.558</v>
      </c>
      <c r="Q401" s="106">
        <v>2644.0880000000002</v>
      </c>
      <c r="R401" s="103">
        <v>2654.288</v>
      </c>
      <c r="S401" s="106">
        <v>2644.8879999999999</v>
      </c>
      <c r="T401" s="103">
        <v>2651.3380000000002</v>
      </c>
      <c r="U401" s="102">
        <v>2636.0480000000002</v>
      </c>
      <c r="V401" s="102">
        <v>2606.348</v>
      </c>
      <c r="W401" s="102">
        <v>2565.3980000000001</v>
      </c>
      <c r="X401" s="102">
        <v>2504.5880000000002</v>
      </c>
      <c r="Y401" s="107">
        <v>2376.8179999999998</v>
      </c>
    </row>
    <row r="402" spans="1:25" s="62" customFormat="1" ht="18.75" hidden="1" customHeight="1" outlineLevel="1" x14ac:dyDescent="0.2">
      <c r="A402" s="160" t="s">
        <v>8</v>
      </c>
      <c r="B402" s="76">
        <f>B86</f>
        <v>1013.45</v>
      </c>
      <c r="C402" s="71">
        <f t="shared" ref="C402:Y402" si="76">C86</f>
        <v>999.74</v>
      </c>
      <c r="D402" s="71">
        <f t="shared" si="76"/>
        <v>990.96</v>
      </c>
      <c r="E402" s="72">
        <f t="shared" si="76"/>
        <v>979.02</v>
      </c>
      <c r="F402" s="71">
        <f t="shared" si="76"/>
        <v>1036.28</v>
      </c>
      <c r="G402" s="71">
        <f t="shared" si="76"/>
        <v>1000.47</v>
      </c>
      <c r="H402" s="71">
        <f t="shared" si="76"/>
        <v>983.97</v>
      </c>
      <c r="I402" s="71">
        <f t="shared" si="76"/>
        <v>992.88</v>
      </c>
      <c r="J402" s="73">
        <f t="shared" si="76"/>
        <v>1011.59</v>
      </c>
      <c r="K402" s="71">
        <f t="shared" si="76"/>
        <v>1011.69</v>
      </c>
      <c r="L402" s="71">
        <f t="shared" si="76"/>
        <v>1016.4</v>
      </c>
      <c r="M402" s="71">
        <f t="shared" si="76"/>
        <v>1016.62</v>
      </c>
      <c r="N402" s="71">
        <f t="shared" si="76"/>
        <v>986.29</v>
      </c>
      <c r="O402" s="71">
        <f t="shared" si="76"/>
        <v>979.75</v>
      </c>
      <c r="P402" s="71">
        <f t="shared" si="76"/>
        <v>1029</v>
      </c>
      <c r="Q402" s="71">
        <f t="shared" si="76"/>
        <v>1058.8800000000001</v>
      </c>
      <c r="R402" s="71">
        <f t="shared" si="76"/>
        <v>1157.0899999999999</v>
      </c>
      <c r="S402" s="71">
        <f t="shared" si="76"/>
        <v>1097.96</v>
      </c>
      <c r="T402" s="71">
        <f t="shared" si="76"/>
        <v>1072.49</v>
      </c>
      <c r="U402" s="71">
        <f t="shared" si="76"/>
        <v>1050.24</v>
      </c>
      <c r="V402" s="71">
        <f t="shared" si="76"/>
        <v>1000.46</v>
      </c>
      <c r="W402" s="71">
        <f t="shared" si="76"/>
        <v>985.88</v>
      </c>
      <c r="X402" s="71">
        <f t="shared" si="76"/>
        <v>996.85</v>
      </c>
      <c r="Y402" s="79">
        <f t="shared" si="76"/>
        <v>1015.63</v>
      </c>
    </row>
    <row r="403" spans="1:25" s="62" customFormat="1" ht="18.75" hidden="1" customHeight="1" outlineLevel="1" x14ac:dyDescent="0.2">
      <c r="A403" s="53" t="s">
        <v>9</v>
      </c>
      <c r="B403" s="76">
        <v>651.55999999999995</v>
      </c>
      <c r="C403" s="74">
        <v>651.55999999999995</v>
      </c>
      <c r="D403" s="74">
        <v>651.55999999999995</v>
      </c>
      <c r="E403" s="74">
        <v>651.55999999999995</v>
      </c>
      <c r="F403" s="74">
        <v>651.55999999999995</v>
      </c>
      <c r="G403" s="74">
        <v>651.55999999999995</v>
      </c>
      <c r="H403" s="74">
        <v>651.55999999999995</v>
      </c>
      <c r="I403" s="74">
        <v>651.55999999999995</v>
      </c>
      <c r="J403" s="74">
        <v>651.55999999999995</v>
      </c>
      <c r="K403" s="74">
        <v>651.55999999999995</v>
      </c>
      <c r="L403" s="74">
        <v>651.55999999999995</v>
      </c>
      <c r="M403" s="74">
        <v>651.55999999999995</v>
      </c>
      <c r="N403" s="74">
        <v>651.55999999999995</v>
      </c>
      <c r="O403" s="74">
        <v>651.55999999999995</v>
      </c>
      <c r="P403" s="74">
        <v>651.55999999999995</v>
      </c>
      <c r="Q403" s="74">
        <v>651.55999999999995</v>
      </c>
      <c r="R403" s="74">
        <v>651.55999999999995</v>
      </c>
      <c r="S403" s="74">
        <v>651.55999999999995</v>
      </c>
      <c r="T403" s="74">
        <v>651.55999999999995</v>
      </c>
      <c r="U403" s="74">
        <v>651.55999999999995</v>
      </c>
      <c r="V403" s="74">
        <v>651.55999999999995</v>
      </c>
      <c r="W403" s="74">
        <v>651.55999999999995</v>
      </c>
      <c r="X403" s="74">
        <v>651.55999999999995</v>
      </c>
      <c r="Y403" s="81">
        <v>651.55999999999995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2.496</v>
      </c>
      <c r="C405" s="75">
        <v>2.496</v>
      </c>
      <c r="D405" s="75">
        <v>2.496</v>
      </c>
      <c r="E405" s="75">
        <v>2.496</v>
      </c>
      <c r="F405" s="75">
        <v>2.496</v>
      </c>
      <c r="G405" s="75">
        <v>2.496</v>
      </c>
      <c r="H405" s="75">
        <v>2.496</v>
      </c>
      <c r="I405" s="75">
        <v>2.496</v>
      </c>
      <c r="J405" s="75">
        <v>2.496</v>
      </c>
      <c r="K405" s="75">
        <v>2.496</v>
      </c>
      <c r="L405" s="75">
        <v>2.496</v>
      </c>
      <c r="M405" s="75">
        <v>2.496</v>
      </c>
      <c r="N405" s="75">
        <v>2.496</v>
      </c>
      <c r="O405" s="75">
        <v>2.496</v>
      </c>
      <c r="P405" s="75">
        <v>2.496</v>
      </c>
      <c r="Q405" s="75">
        <v>2.496</v>
      </c>
      <c r="R405" s="75">
        <v>2.496</v>
      </c>
      <c r="S405" s="75">
        <v>2.496</v>
      </c>
      <c r="T405" s="75">
        <v>2.496</v>
      </c>
      <c r="U405" s="75">
        <v>2.496</v>
      </c>
      <c r="V405" s="75">
        <v>2.496</v>
      </c>
      <c r="W405" s="75">
        <v>2.496</v>
      </c>
      <c r="X405" s="75">
        <v>2.496</v>
      </c>
      <c r="Y405" s="82">
        <v>2.496</v>
      </c>
    </row>
    <row r="406" spans="1:25" s="62" customFormat="1" ht="18.75" customHeight="1" collapsed="1" thickBot="1" x14ac:dyDescent="0.25">
      <c r="A406" s="109">
        <v>17</v>
      </c>
      <c r="B406" s="101">
        <f>SUM(B407:B410)</f>
        <v>1668.6959999999999</v>
      </c>
      <c r="C406" s="102">
        <v>2255.6080000000002</v>
      </c>
      <c r="D406" s="102">
        <v>2227.2080000000001</v>
      </c>
      <c r="E406" s="103">
        <v>2207.248</v>
      </c>
      <c r="F406" s="103">
        <v>2215.1280000000002</v>
      </c>
      <c r="G406" s="103">
        <v>2196.5480000000002</v>
      </c>
      <c r="H406" s="103">
        <v>2229.848</v>
      </c>
      <c r="I406" s="103">
        <v>2394.7080000000001</v>
      </c>
      <c r="J406" s="103">
        <v>2568.2980000000002</v>
      </c>
      <c r="K406" s="104">
        <v>2617.768</v>
      </c>
      <c r="L406" s="103">
        <v>2633.7980000000002</v>
      </c>
      <c r="M406" s="105">
        <v>2635.8780000000002</v>
      </c>
      <c r="N406" s="104">
        <v>2631.4479999999999</v>
      </c>
      <c r="O406" s="103">
        <v>2623.8380000000002</v>
      </c>
      <c r="P406" s="105">
        <v>2626.3780000000002</v>
      </c>
      <c r="Q406" s="106">
        <v>2630.6480000000001</v>
      </c>
      <c r="R406" s="103">
        <v>2625.1379999999999</v>
      </c>
      <c r="S406" s="106">
        <v>2656.5679999999998</v>
      </c>
      <c r="T406" s="103">
        <v>2674.4079999999999</v>
      </c>
      <c r="U406" s="102">
        <v>2660.0080000000003</v>
      </c>
      <c r="V406" s="102">
        <v>2656.1979999999999</v>
      </c>
      <c r="W406" s="102">
        <v>2606.6880000000001</v>
      </c>
      <c r="X406" s="102">
        <v>2548.248</v>
      </c>
      <c r="Y406" s="107">
        <v>2381.6579999999999</v>
      </c>
    </row>
    <row r="407" spans="1:25" s="62" customFormat="1" ht="18.75" hidden="1" customHeight="1" outlineLevel="1" x14ac:dyDescent="0.2">
      <c r="A407" s="160" t="s">
        <v>8</v>
      </c>
      <c r="B407" s="76">
        <f>B91</f>
        <v>1014.64</v>
      </c>
      <c r="C407" s="71">
        <f t="shared" ref="C407:Y407" si="77">C91</f>
        <v>1035.6199999999999</v>
      </c>
      <c r="D407" s="71">
        <f t="shared" si="77"/>
        <v>1030.6500000000001</v>
      </c>
      <c r="E407" s="72">
        <f t="shared" si="77"/>
        <v>1048.1500000000001</v>
      </c>
      <c r="F407" s="71">
        <f t="shared" si="77"/>
        <v>1048.07</v>
      </c>
      <c r="G407" s="71">
        <f t="shared" si="77"/>
        <v>1040.56</v>
      </c>
      <c r="H407" s="71">
        <f t="shared" si="77"/>
        <v>1051.26</v>
      </c>
      <c r="I407" s="71">
        <f t="shared" si="77"/>
        <v>1042.01</v>
      </c>
      <c r="J407" s="73">
        <f t="shared" si="77"/>
        <v>1098.6400000000001</v>
      </c>
      <c r="K407" s="71">
        <f t="shared" si="77"/>
        <v>1070.31</v>
      </c>
      <c r="L407" s="71">
        <f t="shared" si="77"/>
        <v>1042.8</v>
      </c>
      <c r="M407" s="71">
        <f t="shared" si="77"/>
        <v>1054.8699999999999</v>
      </c>
      <c r="N407" s="71">
        <f t="shared" si="77"/>
        <v>1031.54</v>
      </c>
      <c r="O407" s="71">
        <f t="shared" si="77"/>
        <v>1034.93</v>
      </c>
      <c r="P407" s="71">
        <f t="shared" si="77"/>
        <v>1017.17</v>
      </c>
      <c r="Q407" s="71">
        <f t="shared" si="77"/>
        <v>1086.74</v>
      </c>
      <c r="R407" s="71">
        <f t="shared" si="77"/>
        <v>1080.29</v>
      </c>
      <c r="S407" s="71">
        <f t="shared" si="77"/>
        <v>1027.1400000000001</v>
      </c>
      <c r="T407" s="71">
        <f t="shared" si="77"/>
        <v>1033.01</v>
      </c>
      <c r="U407" s="71">
        <f t="shared" si="77"/>
        <v>1033</v>
      </c>
      <c r="V407" s="71">
        <f t="shared" si="77"/>
        <v>1037.68</v>
      </c>
      <c r="W407" s="71">
        <f t="shared" si="77"/>
        <v>1017.28</v>
      </c>
      <c r="X407" s="71">
        <f t="shared" si="77"/>
        <v>1007.13</v>
      </c>
      <c r="Y407" s="79">
        <f t="shared" si="77"/>
        <v>996.91</v>
      </c>
    </row>
    <row r="408" spans="1:25" s="62" customFormat="1" ht="18.75" hidden="1" customHeight="1" outlineLevel="1" x14ac:dyDescent="0.2">
      <c r="A408" s="53" t="s">
        <v>9</v>
      </c>
      <c r="B408" s="76">
        <v>651.55999999999995</v>
      </c>
      <c r="C408" s="74">
        <v>651.55999999999995</v>
      </c>
      <c r="D408" s="74">
        <v>651.55999999999995</v>
      </c>
      <c r="E408" s="74">
        <v>651.55999999999995</v>
      </c>
      <c r="F408" s="74">
        <v>651.55999999999995</v>
      </c>
      <c r="G408" s="74">
        <v>651.55999999999995</v>
      </c>
      <c r="H408" s="74">
        <v>651.55999999999995</v>
      </c>
      <c r="I408" s="74">
        <v>651.55999999999995</v>
      </c>
      <c r="J408" s="74">
        <v>651.55999999999995</v>
      </c>
      <c r="K408" s="74">
        <v>651.55999999999995</v>
      </c>
      <c r="L408" s="74">
        <v>651.55999999999995</v>
      </c>
      <c r="M408" s="74">
        <v>651.55999999999995</v>
      </c>
      <c r="N408" s="74">
        <v>651.55999999999995</v>
      </c>
      <c r="O408" s="74">
        <v>651.55999999999995</v>
      </c>
      <c r="P408" s="74">
        <v>651.55999999999995</v>
      </c>
      <c r="Q408" s="74">
        <v>651.55999999999995</v>
      </c>
      <c r="R408" s="74">
        <v>651.55999999999995</v>
      </c>
      <c r="S408" s="74">
        <v>651.55999999999995</v>
      </c>
      <c r="T408" s="74">
        <v>651.55999999999995</v>
      </c>
      <c r="U408" s="74">
        <v>651.55999999999995</v>
      </c>
      <c r="V408" s="74">
        <v>651.55999999999995</v>
      </c>
      <c r="W408" s="74">
        <v>651.55999999999995</v>
      </c>
      <c r="X408" s="74">
        <v>651.55999999999995</v>
      </c>
      <c r="Y408" s="81">
        <v>651.55999999999995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collapsed="1" thickBot="1" x14ac:dyDescent="0.25">
      <c r="A411" s="110">
        <v>18</v>
      </c>
      <c r="B411" s="101">
        <f>SUM(B412:B415)</f>
        <v>1689.566</v>
      </c>
      <c r="C411" s="102">
        <v>2243.848</v>
      </c>
      <c r="D411" s="102">
        <v>2206.7779999999998</v>
      </c>
      <c r="E411" s="103">
        <v>2140.1379999999999</v>
      </c>
      <c r="F411" s="103">
        <v>2135.6979999999999</v>
      </c>
      <c r="G411" s="103">
        <v>2184.6880000000001</v>
      </c>
      <c r="H411" s="103">
        <v>2220.9679999999998</v>
      </c>
      <c r="I411" s="103">
        <v>2274.0480000000002</v>
      </c>
      <c r="J411" s="103">
        <v>2369.9279999999999</v>
      </c>
      <c r="K411" s="104">
        <v>2456.9580000000001</v>
      </c>
      <c r="L411" s="103">
        <v>2510.1280000000002</v>
      </c>
      <c r="M411" s="105">
        <v>2532.808</v>
      </c>
      <c r="N411" s="104">
        <v>2530.518</v>
      </c>
      <c r="O411" s="103">
        <v>2536.5480000000002</v>
      </c>
      <c r="P411" s="105">
        <v>2552.498</v>
      </c>
      <c r="Q411" s="106">
        <v>2570.1480000000001</v>
      </c>
      <c r="R411" s="103">
        <v>2575.998</v>
      </c>
      <c r="S411" s="106">
        <v>2607.6379999999999</v>
      </c>
      <c r="T411" s="103">
        <v>2620.0480000000002</v>
      </c>
      <c r="U411" s="102">
        <v>2609.6779999999999</v>
      </c>
      <c r="V411" s="102">
        <v>2614.8179999999998</v>
      </c>
      <c r="W411" s="102">
        <v>2576.018</v>
      </c>
      <c r="X411" s="102">
        <v>2490.8879999999999</v>
      </c>
      <c r="Y411" s="107">
        <v>2362.1880000000001</v>
      </c>
    </row>
    <row r="412" spans="1:25" s="62" customFormat="1" ht="18.75" hidden="1" customHeight="1" outlineLevel="1" x14ac:dyDescent="0.2">
      <c r="A412" s="56" t="s">
        <v>8</v>
      </c>
      <c r="B412" s="76">
        <f>B96</f>
        <v>1035.51</v>
      </c>
      <c r="C412" s="71">
        <f t="shared" ref="C412:Y412" si="78">C96</f>
        <v>1009.6</v>
      </c>
      <c r="D412" s="71">
        <f t="shared" si="78"/>
        <v>1023.71</v>
      </c>
      <c r="E412" s="72">
        <f t="shared" si="78"/>
        <v>1028.42</v>
      </c>
      <c r="F412" s="71">
        <f t="shared" si="78"/>
        <v>1015.59</v>
      </c>
      <c r="G412" s="71">
        <f t="shared" si="78"/>
        <v>1010.93</v>
      </c>
      <c r="H412" s="71">
        <f t="shared" si="78"/>
        <v>1012.36</v>
      </c>
      <c r="I412" s="71">
        <f t="shared" si="78"/>
        <v>996.8</v>
      </c>
      <c r="J412" s="73">
        <f t="shared" si="78"/>
        <v>974.64</v>
      </c>
      <c r="K412" s="71">
        <f t="shared" si="78"/>
        <v>969.69</v>
      </c>
      <c r="L412" s="71">
        <f t="shared" si="78"/>
        <v>969.79</v>
      </c>
      <c r="M412" s="71">
        <f t="shared" si="78"/>
        <v>977.15</v>
      </c>
      <c r="N412" s="71">
        <f t="shared" si="78"/>
        <v>1016.41</v>
      </c>
      <c r="O412" s="71">
        <f t="shared" si="78"/>
        <v>1012.12</v>
      </c>
      <c r="P412" s="71">
        <f t="shared" si="78"/>
        <v>1016.98</v>
      </c>
      <c r="Q412" s="71">
        <f t="shared" si="78"/>
        <v>1028.03</v>
      </c>
      <c r="R412" s="71">
        <f t="shared" si="78"/>
        <v>1017.38</v>
      </c>
      <c r="S412" s="71">
        <f t="shared" si="78"/>
        <v>1031.45</v>
      </c>
      <c r="T412" s="71">
        <f t="shared" si="78"/>
        <v>1026.49</v>
      </c>
      <c r="U412" s="71">
        <f t="shared" si="78"/>
        <v>1019.44</v>
      </c>
      <c r="V412" s="71">
        <f t="shared" si="78"/>
        <v>998.84</v>
      </c>
      <c r="W412" s="71">
        <f t="shared" si="78"/>
        <v>1023.44</v>
      </c>
      <c r="X412" s="71">
        <f t="shared" si="78"/>
        <v>1016.1</v>
      </c>
      <c r="Y412" s="79">
        <f t="shared" si="78"/>
        <v>1011.02</v>
      </c>
    </row>
    <row r="413" spans="1:25" s="62" customFormat="1" ht="18.75" hidden="1" customHeight="1" outlineLevel="1" x14ac:dyDescent="0.2">
      <c r="A413" s="57" t="s">
        <v>9</v>
      </c>
      <c r="B413" s="76">
        <v>651.55999999999995</v>
      </c>
      <c r="C413" s="74">
        <v>651.55999999999995</v>
      </c>
      <c r="D413" s="74">
        <v>651.55999999999995</v>
      </c>
      <c r="E413" s="74">
        <v>651.55999999999995</v>
      </c>
      <c r="F413" s="74">
        <v>651.55999999999995</v>
      </c>
      <c r="G413" s="74">
        <v>651.55999999999995</v>
      </c>
      <c r="H413" s="74">
        <v>651.55999999999995</v>
      </c>
      <c r="I413" s="74">
        <v>651.55999999999995</v>
      </c>
      <c r="J413" s="74">
        <v>651.55999999999995</v>
      </c>
      <c r="K413" s="74">
        <v>651.55999999999995</v>
      </c>
      <c r="L413" s="74">
        <v>651.55999999999995</v>
      </c>
      <c r="M413" s="74">
        <v>651.55999999999995</v>
      </c>
      <c r="N413" s="74">
        <v>651.55999999999995</v>
      </c>
      <c r="O413" s="74">
        <v>651.55999999999995</v>
      </c>
      <c r="P413" s="74">
        <v>651.55999999999995</v>
      </c>
      <c r="Q413" s="74">
        <v>651.55999999999995</v>
      </c>
      <c r="R413" s="74">
        <v>651.55999999999995</v>
      </c>
      <c r="S413" s="74">
        <v>651.55999999999995</v>
      </c>
      <c r="T413" s="74">
        <v>651.55999999999995</v>
      </c>
      <c r="U413" s="74">
        <v>651.55999999999995</v>
      </c>
      <c r="V413" s="74">
        <v>651.55999999999995</v>
      </c>
      <c r="W413" s="74">
        <v>651.55999999999995</v>
      </c>
      <c r="X413" s="74">
        <v>651.55999999999995</v>
      </c>
      <c r="Y413" s="81">
        <v>651.55999999999995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2.496</v>
      </c>
      <c r="C415" s="75">
        <v>2.496</v>
      </c>
      <c r="D415" s="75">
        <v>2.496</v>
      </c>
      <c r="E415" s="75">
        <v>2.496</v>
      </c>
      <c r="F415" s="75">
        <v>2.496</v>
      </c>
      <c r="G415" s="75">
        <v>2.496</v>
      </c>
      <c r="H415" s="75">
        <v>2.496</v>
      </c>
      <c r="I415" s="75">
        <v>2.496</v>
      </c>
      <c r="J415" s="75">
        <v>2.496</v>
      </c>
      <c r="K415" s="75">
        <v>2.496</v>
      </c>
      <c r="L415" s="75">
        <v>2.496</v>
      </c>
      <c r="M415" s="75">
        <v>2.496</v>
      </c>
      <c r="N415" s="75">
        <v>2.496</v>
      </c>
      <c r="O415" s="75">
        <v>2.496</v>
      </c>
      <c r="P415" s="75">
        <v>2.496</v>
      </c>
      <c r="Q415" s="75">
        <v>2.496</v>
      </c>
      <c r="R415" s="75">
        <v>2.496</v>
      </c>
      <c r="S415" s="75">
        <v>2.496</v>
      </c>
      <c r="T415" s="75">
        <v>2.496</v>
      </c>
      <c r="U415" s="75">
        <v>2.496</v>
      </c>
      <c r="V415" s="75">
        <v>2.496</v>
      </c>
      <c r="W415" s="75">
        <v>2.496</v>
      </c>
      <c r="X415" s="75">
        <v>2.496</v>
      </c>
      <c r="Y415" s="82">
        <v>2.496</v>
      </c>
    </row>
    <row r="416" spans="1:25" s="62" customFormat="1" ht="18.75" customHeight="1" collapsed="1" thickBot="1" x14ac:dyDescent="0.25">
      <c r="A416" s="112">
        <v>19</v>
      </c>
      <c r="B416" s="101">
        <f>SUM(B417:B420)</f>
        <v>1574.0260000000001</v>
      </c>
      <c r="C416" s="102">
        <v>2220.078</v>
      </c>
      <c r="D416" s="102">
        <v>2165.748</v>
      </c>
      <c r="E416" s="103">
        <v>2140.248</v>
      </c>
      <c r="F416" s="103">
        <v>2172.808</v>
      </c>
      <c r="G416" s="103">
        <v>2037.4180000000001</v>
      </c>
      <c r="H416" s="103">
        <v>2348.2080000000001</v>
      </c>
      <c r="I416" s="103">
        <v>2552.6480000000001</v>
      </c>
      <c r="J416" s="103">
        <v>2585.8679999999999</v>
      </c>
      <c r="K416" s="104">
        <v>2603.1179999999999</v>
      </c>
      <c r="L416" s="103">
        <v>2620.4279999999999</v>
      </c>
      <c r="M416" s="105">
        <v>2611.1680000000001</v>
      </c>
      <c r="N416" s="104">
        <v>2600.4879999999998</v>
      </c>
      <c r="O416" s="103">
        <v>2602.038</v>
      </c>
      <c r="P416" s="105">
        <v>2601.6480000000001</v>
      </c>
      <c r="Q416" s="106">
        <v>2599.6080000000002</v>
      </c>
      <c r="R416" s="103">
        <v>2603.498</v>
      </c>
      <c r="S416" s="106">
        <v>2600.3980000000001</v>
      </c>
      <c r="T416" s="103">
        <v>2602.788</v>
      </c>
      <c r="U416" s="102">
        <v>2603.2179999999998</v>
      </c>
      <c r="V416" s="102">
        <v>2587.2379999999998</v>
      </c>
      <c r="W416" s="102">
        <v>2564.2779999999998</v>
      </c>
      <c r="X416" s="102">
        <v>2465.6979999999999</v>
      </c>
      <c r="Y416" s="107">
        <v>2356.6779999999999</v>
      </c>
    </row>
    <row r="417" spans="1:25" s="62" customFormat="1" ht="18.75" hidden="1" customHeight="1" outlineLevel="1" x14ac:dyDescent="0.2">
      <c r="A417" s="160" t="s">
        <v>8</v>
      </c>
      <c r="B417" s="76">
        <f>B101</f>
        <v>919.97</v>
      </c>
      <c r="C417" s="71">
        <f t="shared" ref="C417:Y417" si="79">C101</f>
        <v>918.88</v>
      </c>
      <c r="D417" s="71">
        <f t="shared" si="79"/>
        <v>916.54</v>
      </c>
      <c r="E417" s="72">
        <f t="shared" si="79"/>
        <v>931.56</v>
      </c>
      <c r="F417" s="71">
        <f t="shared" si="79"/>
        <v>927.78</v>
      </c>
      <c r="G417" s="71">
        <f t="shared" si="79"/>
        <v>935.41</v>
      </c>
      <c r="H417" s="71">
        <f t="shared" si="79"/>
        <v>938.81</v>
      </c>
      <c r="I417" s="71">
        <f t="shared" si="79"/>
        <v>932.36</v>
      </c>
      <c r="J417" s="73">
        <f t="shared" si="79"/>
        <v>922.48</v>
      </c>
      <c r="K417" s="71">
        <f t="shared" si="79"/>
        <v>916.5</v>
      </c>
      <c r="L417" s="71">
        <f t="shared" si="79"/>
        <v>917.36</v>
      </c>
      <c r="M417" s="71">
        <f t="shared" si="79"/>
        <v>916.86</v>
      </c>
      <c r="N417" s="71">
        <f t="shared" si="79"/>
        <v>938.4</v>
      </c>
      <c r="O417" s="71">
        <f t="shared" si="79"/>
        <v>924.46</v>
      </c>
      <c r="P417" s="71">
        <f t="shared" si="79"/>
        <v>928.64</v>
      </c>
      <c r="Q417" s="71">
        <f t="shared" si="79"/>
        <v>939.21</v>
      </c>
      <c r="R417" s="71">
        <f t="shared" si="79"/>
        <v>941.19</v>
      </c>
      <c r="S417" s="71">
        <f t="shared" si="79"/>
        <v>952.86</v>
      </c>
      <c r="T417" s="71">
        <f t="shared" si="79"/>
        <v>937.51</v>
      </c>
      <c r="U417" s="71">
        <f t="shared" si="79"/>
        <v>937.87</v>
      </c>
      <c r="V417" s="71">
        <f t="shared" si="79"/>
        <v>926.12</v>
      </c>
      <c r="W417" s="71">
        <f t="shared" si="79"/>
        <v>927.96</v>
      </c>
      <c r="X417" s="71">
        <f t="shared" si="79"/>
        <v>927.75</v>
      </c>
      <c r="Y417" s="79">
        <f t="shared" si="79"/>
        <v>928.81</v>
      </c>
    </row>
    <row r="418" spans="1:25" s="62" customFormat="1" ht="18.75" hidden="1" customHeight="1" outlineLevel="1" x14ac:dyDescent="0.2">
      <c r="A418" s="53" t="s">
        <v>9</v>
      </c>
      <c r="B418" s="76">
        <v>651.55999999999995</v>
      </c>
      <c r="C418" s="74">
        <v>651.55999999999995</v>
      </c>
      <c r="D418" s="74">
        <v>651.55999999999995</v>
      </c>
      <c r="E418" s="74">
        <v>651.55999999999995</v>
      </c>
      <c r="F418" s="74">
        <v>651.55999999999995</v>
      </c>
      <c r="G418" s="74">
        <v>651.55999999999995</v>
      </c>
      <c r="H418" s="74">
        <v>651.55999999999995</v>
      </c>
      <c r="I418" s="74">
        <v>651.55999999999995</v>
      </c>
      <c r="J418" s="74">
        <v>651.55999999999995</v>
      </c>
      <c r="K418" s="74">
        <v>651.55999999999995</v>
      </c>
      <c r="L418" s="74">
        <v>651.55999999999995</v>
      </c>
      <c r="M418" s="74">
        <v>651.55999999999995</v>
      </c>
      <c r="N418" s="74">
        <v>651.55999999999995</v>
      </c>
      <c r="O418" s="74">
        <v>651.55999999999995</v>
      </c>
      <c r="P418" s="74">
        <v>651.55999999999995</v>
      </c>
      <c r="Q418" s="74">
        <v>651.55999999999995</v>
      </c>
      <c r="R418" s="74">
        <v>651.55999999999995</v>
      </c>
      <c r="S418" s="74">
        <v>651.55999999999995</v>
      </c>
      <c r="T418" s="74">
        <v>651.55999999999995</v>
      </c>
      <c r="U418" s="74">
        <v>651.55999999999995</v>
      </c>
      <c r="V418" s="74">
        <v>651.55999999999995</v>
      </c>
      <c r="W418" s="74">
        <v>651.55999999999995</v>
      </c>
      <c r="X418" s="74">
        <v>651.55999999999995</v>
      </c>
      <c r="Y418" s="81">
        <v>651.55999999999995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2.496</v>
      </c>
      <c r="C420" s="75">
        <v>2.496</v>
      </c>
      <c r="D420" s="75">
        <v>2.496</v>
      </c>
      <c r="E420" s="75">
        <v>2.496</v>
      </c>
      <c r="F420" s="75">
        <v>2.496</v>
      </c>
      <c r="G420" s="75">
        <v>2.496</v>
      </c>
      <c r="H420" s="75">
        <v>2.496</v>
      </c>
      <c r="I420" s="75">
        <v>2.496</v>
      </c>
      <c r="J420" s="75">
        <v>2.496</v>
      </c>
      <c r="K420" s="75">
        <v>2.496</v>
      </c>
      <c r="L420" s="75">
        <v>2.496</v>
      </c>
      <c r="M420" s="75">
        <v>2.496</v>
      </c>
      <c r="N420" s="75">
        <v>2.496</v>
      </c>
      <c r="O420" s="75">
        <v>2.496</v>
      </c>
      <c r="P420" s="75">
        <v>2.496</v>
      </c>
      <c r="Q420" s="75">
        <v>2.496</v>
      </c>
      <c r="R420" s="75">
        <v>2.496</v>
      </c>
      <c r="S420" s="75">
        <v>2.496</v>
      </c>
      <c r="T420" s="75">
        <v>2.496</v>
      </c>
      <c r="U420" s="75">
        <v>2.496</v>
      </c>
      <c r="V420" s="75">
        <v>2.496</v>
      </c>
      <c r="W420" s="75">
        <v>2.496</v>
      </c>
      <c r="X420" s="75">
        <v>2.496</v>
      </c>
      <c r="Y420" s="82">
        <v>2.496</v>
      </c>
    </row>
    <row r="421" spans="1:25" s="62" customFormat="1" ht="18.75" customHeight="1" collapsed="1" thickBot="1" x14ac:dyDescent="0.25">
      <c r="A421" s="109">
        <v>20</v>
      </c>
      <c r="B421" s="101">
        <f>SUM(B422:B425)</f>
        <v>1561.7460000000001</v>
      </c>
      <c r="C421" s="102">
        <v>2208.4079999999999</v>
      </c>
      <c r="D421" s="102">
        <v>2132.4580000000001</v>
      </c>
      <c r="E421" s="103">
        <v>2105.308</v>
      </c>
      <c r="F421" s="103">
        <v>2161.1379999999999</v>
      </c>
      <c r="G421" s="103">
        <v>2038.1980000000001</v>
      </c>
      <c r="H421" s="103">
        <v>2320.9780000000001</v>
      </c>
      <c r="I421" s="103">
        <v>2521.4879999999998</v>
      </c>
      <c r="J421" s="103">
        <v>2566.1579999999999</v>
      </c>
      <c r="K421" s="104">
        <v>2590.8679999999999</v>
      </c>
      <c r="L421" s="103">
        <v>2601.7779999999998</v>
      </c>
      <c r="M421" s="105">
        <v>2600.6179999999999</v>
      </c>
      <c r="N421" s="104">
        <v>2599.1579999999999</v>
      </c>
      <c r="O421" s="103">
        <v>2600.3580000000002</v>
      </c>
      <c r="P421" s="105">
        <v>2596.768</v>
      </c>
      <c r="Q421" s="106">
        <v>2588.5279999999998</v>
      </c>
      <c r="R421" s="103">
        <v>2596.9679999999998</v>
      </c>
      <c r="S421" s="106">
        <v>2593.058</v>
      </c>
      <c r="T421" s="103">
        <v>2597.268</v>
      </c>
      <c r="U421" s="102">
        <v>2598.1779999999999</v>
      </c>
      <c r="V421" s="102">
        <v>2589.7580000000003</v>
      </c>
      <c r="W421" s="102">
        <v>2575.2980000000002</v>
      </c>
      <c r="X421" s="102">
        <v>2521.7280000000001</v>
      </c>
      <c r="Y421" s="107">
        <v>2356.848</v>
      </c>
    </row>
    <row r="422" spans="1:25" s="62" customFormat="1" ht="18.75" hidden="1" customHeight="1" outlineLevel="1" x14ac:dyDescent="0.2">
      <c r="A422" s="160" t="s">
        <v>8</v>
      </c>
      <c r="B422" s="76">
        <f>B106</f>
        <v>907.69</v>
      </c>
      <c r="C422" s="71">
        <f t="shared" ref="C422:Y422" si="80">C106</f>
        <v>905.89</v>
      </c>
      <c r="D422" s="71">
        <f t="shared" si="80"/>
        <v>912.24</v>
      </c>
      <c r="E422" s="72">
        <f t="shared" si="80"/>
        <v>923.07</v>
      </c>
      <c r="F422" s="71">
        <f t="shared" si="80"/>
        <v>908.65</v>
      </c>
      <c r="G422" s="71">
        <f t="shared" si="80"/>
        <v>914.45</v>
      </c>
      <c r="H422" s="71">
        <f t="shared" si="80"/>
        <v>919.87</v>
      </c>
      <c r="I422" s="71">
        <f t="shared" si="80"/>
        <v>913.74</v>
      </c>
      <c r="J422" s="73">
        <f t="shared" si="80"/>
        <v>1222.9100000000001</v>
      </c>
      <c r="K422" s="71">
        <f t="shared" si="80"/>
        <v>899.95</v>
      </c>
      <c r="L422" s="71">
        <f t="shared" si="80"/>
        <v>1204.6400000000001</v>
      </c>
      <c r="M422" s="71">
        <f t="shared" si="80"/>
        <v>903.68</v>
      </c>
      <c r="N422" s="71">
        <f t="shared" si="80"/>
        <v>911.18</v>
      </c>
      <c r="O422" s="71">
        <f t="shared" si="80"/>
        <v>907.06</v>
      </c>
      <c r="P422" s="71">
        <f t="shared" si="80"/>
        <v>907.48</v>
      </c>
      <c r="Q422" s="71">
        <f t="shared" si="80"/>
        <v>919.05</v>
      </c>
      <c r="R422" s="71">
        <f t="shared" si="80"/>
        <v>917.17</v>
      </c>
      <c r="S422" s="71">
        <f t="shared" si="80"/>
        <v>919.28</v>
      </c>
      <c r="T422" s="71">
        <f t="shared" si="80"/>
        <v>908.44</v>
      </c>
      <c r="U422" s="71">
        <f t="shared" si="80"/>
        <v>901.18</v>
      </c>
      <c r="V422" s="71">
        <f t="shared" si="80"/>
        <v>897.01</v>
      </c>
      <c r="W422" s="71">
        <f t="shared" si="80"/>
        <v>900.39</v>
      </c>
      <c r="X422" s="71">
        <f t="shared" si="80"/>
        <v>897.24</v>
      </c>
      <c r="Y422" s="79">
        <f t="shared" si="80"/>
        <v>895.23</v>
      </c>
    </row>
    <row r="423" spans="1:25" s="62" customFormat="1" ht="18.75" hidden="1" customHeight="1" outlineLevel="1" x14ac:dyDescent="0.2">
      <c r="A423" s="53" t="s">
        <v>9</v>
      </c>
      <c r="B423" s="76">
        <v>651.55999999999995</v>
      </c>
      <c r="C423" s="74">
        <v>651.55999999999995</v>
      </c>
      <c r="D423" s="74">
        <v>651.55999999999995</v>
      </c>
      <c r="E423" s="74">
        <v>651.55999999999995</v>
      </c>
      <c r="F423" s="74">
        <v>651.55999999999995</v>
      </c>
      <c r="G423" s="74">
        <v>651.55999999999995</v>
      </c>
      <c r="H423" s="74">
        <v>651.55999999999995</v>
      </c>
      <c r="I423" s="74">
        <v>651.55999999999995</v>
      </c>
      <c r="J423" s="74">
        <v>651.55999999999995</v>
      </c>
      <c r="K423" s="74">
        <v>651.55999999999995</v>
      </c>
      <c r="L423" s="74">
        <v>651.55999999999995</v>
      </c>
      <c r="M423" s="74">
        <v>651.55999999999995</v>
      </c>
      <c r="N423" s="74">
        <v>651.55999999999995</v>
      </c>
      <c r="O423" s="74">
        <v>651.55999999999995</v>
      </c>
      <c r="P423" s="74">
        <v>651.55999999999995</v>
      </c>
      <c r="Q423" s="74">
        <v>651.55999999999995</v>
      </c>
      <c r="R423" s="74">
        <v>651.55999999999995</v>
      </c>
      <c r="S423" s="74">
        <v>651.55999999999995</v>
      </c>
      <c r="T423" s="74">
        <v>651.55999999999995</v>
      </c>
      <c r="U423" s="74">
        <v>651.55999999999995</v>
      </c>
      <c r="V423" s="74">
        <v>651.55999999999995</v>
      </c>
      <c r="W423" s="74">
        <v>651.55999999999995</v>
      </c>
      <c r="X423" s="74">
        <v>651.55999999999995</v>
      </c>
      <c r="Y423" s="81">
        <v>651.55999999999995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2.496</v>
      </c>
      <c r="C425" s="75">
        <v>2.496</v>
      </c>
      <c r="D425" s="75">
        <v>2.496</v>
      </c>
      <c r="E425" s="75">
        <v>2.496</v>
      </c>
      <c r="F425" s="75">
        <v>2.496</v>
      </c>
      <c r="G425" s="75">
        <v>2.496</v>
      </c>
      <c r="H425" s="75">
        <v>2.496</v>
      </c>
      <c r="I425" s="75">
        <v>2.496</v>
      </c>
      <c r="J425" s="75">
        <v>2.496</v>
      </c>
      <c r="K425" s="75">
        <v>2.496</v>
      </c>
      <c r="L425" s="75">
        <v>2.496</v>
      </c>
      <c r="M425" s="75">
        <v>2.496</v>
      </c>
      <c r="N425" s="75">
        <v>2.496</v>
      </c>
      <c r="O425" s="75">
        <v>2.496</v>
      </c>
      <c r="P425" s="75">
        <v>2.496</v>
      </c>
      <c r="Q425" s="75">
        <v>2.496</v>
      </c>
      <c r="R425" s="75">
        <v>2.496</v>
      </c>
      <c r="S425" s="75">
        <v>2.496</v>
      </c>
      <c r="T425" s="75">
        <v>2.496</v>
      </c>
      <c r="U425" s="75">
        <v>2.496</v>
      </c>
      <c r="V425" s="75">
        <v>2.496</v>
      </c>
      <c r="W425" s="75">
        <v>2.496</v>
      </c>
      <c r="X425" s="75">
        <v>2.496</v>
      </c>
      <c r="Y425" s="82">
        <v>2.496</v>
      </c>
    </row>
    <row r="426" spans="1:25" s="62" customFormat="1" ht="18.75" customHeight="1" collapsed="1" thickBot="1" x14ac:dyDescent="0.25">
      <c r="A426" s="100">
        <v>21</v>
      </c>
      <c r="B426" s="101">
        <f>SUM(B427:B430)</f>
        <v>1695.596</v>
      </c>
      <c r="C426" s="102">
        <v>2208.0880000000002</v>
      </c>
      <c r="D426" s="102">
        <v>2151.3380000000002</v>
      </c>
      <c r="E426" s="103">
        <v>2106.848</v>
      </c>
      <c r="F426" s="103">
        <v>2154.9679999999998</v>
      </c>
      <c r="G426" s="103">
        <v>2148.308</v>
      </c>
      <c r="H426" s="103">
        <v>2212.4279999999999</v>
      </c>
      <c r="I426" s="103">
        <v>2511.9079999999999</v>
      </c>
      <c r="J426" s="103">
        <v>2555.1179999999999</v>
      </c>
      <c r="K426" s="104">
        <v>2603.3179999999998</v>
      </c>
      <c r="L426" s="103">
        <v>2649.2779999999998</v>
      </c>
      <c r="M426" s="105">
        <v>2650.1079999999997</v>
      </c>
      <c r="N426" s="104">
        <v>2637.9580000000001</v>
      </c>
      <c r="O426" s="103">
        <v>2641.788</v>
      </c>
      <c r="P426" s="105">
        <v>2639.3580000000002</v>
      </c>
      <c r="Q426" s="106">
        <v>2609.6480000000001</v>
      </c>
      <c r="R426" s="103">
        <v>2613.3580000000002</v>
      </c>
      <c r="S426" s="106">
        <v>2598.498</v>
      </c>
      <c r="T426" s="103">
        <v>2618.1680000000001</v>
      </c>
      <c r="U426" s="102">
        <v>2631.3780000000002</v>
      </c>
      <c r="V426" s="102">
        <v>2609.9780000000001</v>
      </c>
      <c r="W426" s="102">
        <v>2581.4380000000001</v>
      </c>
      <c r="X426" s="102">
        <v>2524.3879999999999</v>
      </c>
      <c r="Y426" s="107">
        <v>2355.2280000000001</v>
      </c>
    </row>
    <row r="427" spans="1:25" s="62" customFormat="1" ht="18.75" hidden="1" customHeight="1" outlineLevel="1" x14ac:dyDescent="0.2">
      <c r="A427" s="160" t="s">
        <v>8</v>
      </c>
      <c r="B427" s="76">
        <f>B111</f>
        <v>1041.54</v>
      </c>
      <c r="C427" s="71">
        <f t="shared" ref="C427:Y427" si="81">C111</f>
        <v>1016.74</v>
      </c>
      <c r="D427" s="71">
        <f t="shared" si="81"/>
        <v>1035.8399999999999</v>
      </c>
      <c r="E427" s="72">
        <f t="shared" si="81"/>
        <v>1040.9000000000001</v>
      </c>
      <c r="F427" s="71">
        <f t="shared" si="81"/>
        <v>1020.01</v>
      </c>
      <c r="G427" s="71">
        <f t="shared" si="81"/>
        <v>1030.25</v>
      </c>
      <c r="H427" s="71">
        <f t="shared" si="81"/>
        <v>1029.6400000000001</v>
      </c>
      <c r="I427" s="71">
        <f t="shared" si="81"/>
        <v>1029.81</v>
      </c>
      <c r="J427" s="73">
        <f t="shared" si="81"/>
        <v>1026.24</v>
      </c>
      <c r="K427" s="71">
        <f t="shared" si="81"/>
        <v>1023.24</v>
      </c>
      <c r="L427" s="71">
        <f t="shared" si="81"/>
        <v>1026.1600000000001</v>
      </c>
      <c r="M427" s="71">
        <f t="shared" si="81"/>
        <v>1021.79</v>
      </c>
      <c r="N427" s="71">
        <f t="shared" si="81"/>
        <v>1044.58</v>
      </c>
      <c r="O427" s="71">
        <f t="shared" si="81"/>
        <v>1026.42</v>
      </c>
      <c r="P427" s="71">
        <f t="shared" si="81"/>
        <v>1042.1199999999999</v>
      </c>
      <c r="Q427" s="71">
        <f t="shared" si="81"/>
        <v>1042.1500000000001</v>
      </c>
      <c r="R427" s="71">
        <f t="shared" si="81"/>
        <v>1049.97</v>
      </c>
      <c r="S427" s="71">
        <f t="shared" si="81"/>
        <v>1049.47</v>
      </c>
      <c r="T427" s="71">
        <f t="shared" si="81"/>
        <v>1045.29</v>
      </c>
      <c r="U427" s="71">
        <f t="shared" si="81"/>
        <v>1058.49</v>
      </c>
      <c r="V427" s="71">
        <f t="shared" si="81"/>
        <v>1047.83</v>
      </c>
      <c r="W427" s="71">
        <f t="shared" si="81"/>
        <v>1055.1300000000001</v>
      </c>
      <c r="X427" s="71">
        <f t="shared" si="81"/>
        <v>1043.6099999999999</v>
      </c>
      <c r="Y427" s="79">
        <f t="shared" si="81"/>
        <v>1046.75</v>
      </c>
    </row>
    <row r="428" spans="1:25" s="62" customFormat="1" ht="18.75" hidden="1" customHeight="1" outlineLevel="1" x14ac:dyDescent="0.2">
      <c r="A428" s="53" t="s">
        <v>9</v>
      </c>
      <c r="B428" s="76">
        <v>651.55999999999995</v>
      </c>
      <c r="C428" s="74">
        <v>651.55999999999995</v>
      </c>
      <c r="D428" s="74">
        <v>651.55999999999995</v>
      </c>
      <c r="E428" s="74">
        <v>651.55999999999995</v>
      </c>
      <c r="F428" s="74">
        <v>651.55999999999995</v>
      </c>
      <c r="G428" s="74">
        <v>651.55999999999995</v>
      </c>
      <c r="H428" s="74">
        <v>651.55999999999995</v>
      </c>
      <c r="I428" s="74">
        <v>651.55999999999995</v>
      </c>
      <c r="J428" s="74">
        <v>651.55999999999995</v>
      </c>
      <c r="K428" s="74">
        <v>651.55999999999995</v>
      </c>
      <c r="L428" s="74">
        <v>651.55999999999995</v>
      </c>
      <c r="M428" s="74">
        <v>651.55999999999995</v>
      </c>
      <c r="N428" s="74">
        <v>651.55999999999995</v>
      </c>
      <c r="O428" s="74">
        <v>651.55999999999995</v>
      </c>
      <c r="P428" s="74">
        <v>651.55999999999995</v>
      </c>
      <c r="Q428" s="74">
        <v>651.55999999999995</v>
      </c>
      <c r="R428" s="74">
        <v>651.55999999999995</v>
      </c>
      <c r="S428" s="74">
        <v>651.55999999999995</v>
      </c>
      <c r="T428" s="74">
        <v>651.55999999999995</v>
      </c>
      <c r="U428" s="74">
        <v>651.55999999999995</v>
      </c>
      <c r="V428" s="74">
        <v>651.55999999999995</v>
      </c>
      <c r="W428" s="74">
        <v>651.55999999999995</v>
      </c>
      <c r="X428" s="74">
        <v>651.55999999999995</v>
      </c>
      <c r="Y428" s="81">
        <v>651.55999999999995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collapsed="1" thickBot="1" x14ac:dyDescent="0.25">
      <c r="A431" s="109">
        <v>22</v>
      </c>
      <c r="B431" s="101">
        <f>SUM(B432:B435)</f>
        <v>1715.0260000000001</v>
      </c>
      <c r="C431" s="102">
        <v>2219.268</v>
      </c>
      <c r="D431" s="102">
        <v>2186.598</v>
      </c>
      <c r="E431" s="103">
        <v>2156.4479999999999</v>
      </c>
      <c r="F431" s="103">
        <v>2192.9180000000001</v>
      </c>
      <c r="G431" s="103">
        <v>2207.748</v>
      </c>
      <c r="H431" s="103">
        <v>2354.2980000000002</v>
      </c>
      <c r="I431" s="103">
        <v>2559.1280000000002</v>
      </c>
      <c r="J431" s="103">
        <v>2602.1280000000002</v>
      </c>
      <c r="K431" s="104">
        <v>2638.538</v>
      </c>
      <c r="L431" s="103">
        <v>2660.8679999999999</v>
      </c>
      <c r="M431" s="105">
        <v>2652.4580000000001</v>
      </c>
      <c r="N431" s="104">
        <v>2645.2379999999998</v>
      </c>
      <c r="O431" s="103">
        <v>2650.768</v>
      </c>
      <c r="P431" s="105">
        <v>2651.3179999999998</v>
      </c>
      <c r="Q431" s="106">
        <v>2638.248</v>
      </c>
      <c r="R431" s="103">
        <v>2647.288</v>
      </c>
      <c r="S431" s="106">
        <v>2645.4780000000001</v>
      </c>
      <c r="T431" s="103">
        <v>2650.018</v>
      </c>
      <c r="U431" s="102">
        <v>2649.498</v>
      </c>
      <c r="V431" s="102">
        <v>2621.6880000000001</v>
      </c>
      <c r="W431" s="102">
        <v>2604.4580000000001</v>
      </c>
      <c r="X431" s="102">
        <v>2555.2580000000003</v>
      </c>
      <c r="Y431" s="107">
        <v>2369.5880000000002</v>
      </c>
    </row>
    <row r="432" spans="1:25" s="62" customFormat="1" ht="18.75" hidden="1" customHeight="1" outlineLevel="1" x14ac:dyDescent="0.2">
      <c r="A432" s="160" t="s">
        <v>8</v>
      </c>
      <c r="B432" s="76">
        <f>B116</f>
        <v>1060.97</v>
      </c>
      <c r="C432" s="71">
        <f t="shared" ref="C432:Y432" si="82">C116</f>
        <v>1066.73</v>
      </c>
      <c r="D432" s="71">
        <f t="shared" si="82"/>
        <v>1055.9100000000001</v>
      </c>
      <c r="E432" s="72">
        <f t="shared" si="82"/>
        <v>1065.8399999999999</v>
      </c>
      <c r="F432" s="71">
        <f t="shared" si="82"/>
        <v>1054.1300000000001</v>
      </c>
      <c r="G432" s="71">
        <f t="shared" si="82"/>
        <v>1061.97</v>
      </c>
      <c r="H432" s="71">
        <f t="shared" si="82"/>
        <v>1041.2</v>
      </c>
      <c r="I432" s="71">
        <f t="shared" si="82"/>
        <v>1283.1099999999999</v>
      </c>
      <c r="J432" s="73">
        <f t="shared" si="82"/>
        <v>1262.22</v>
      </c>
      <c r="K432" s="71">
        <f t="shared" si="82"/>
        <v>1237.54</v>
      </c>
      <c r="L432" s="71">
        <f t="shared" si="82"/>
        <v>1236.04</v>
      </c>
      <c r="M432" s="71">
        <f t="shared" si="82"/>
        <v>1043.68</v>
      </c>
      <c r="N432" s="71">
        <f t="shared" si="82"/>
        <v>1049.1500000000001</v>
      </c>
      <c r="O432" s="71">
        <f t="shared" si="82"/>
        <v>1054.95</v>
      </c>
      <c r="P432" s="71">
        <f t="shared" si="82"/>
        <v>1047.23</v>
      </c>
      <c r="Q432" s="71">
        <f t="shared" si="82"/>
        <v>1062.83</v>
      </c>
      <c r="R432" s="71">
        <f t="shared" si="82"/>
        <v>1059.8</v>
      </c>
      <c r="S432" s="71">
        <f t="shared" si="82"/>
        <v>1060.04</v>
      </c>
      <c r="T432" s="71">
        <f t="shared" si="82"/>
        <v>1058.18</v>
      </c>
      <c r="U432" s="71">
        <f t="shared" si="82"/>
        <v>1057.2</v>
      </c>
      <c r="V432" s="71">
        <f t="shared" si="82"/>
        <v>1048.3399999999999</v>
      </c>
      <c r="W432" s="71">
        <f t="shared" si="82"/>
        <v>1128.8699999999999</v>
      </c>
      <c r="X432" s="71">
        <f t="shared" si="82"/>
        <v>1133.55</v>
      </c>
      <c r="Y432" s="79">
        <f t="shared" si="82"/>
        <v>1051.71</v>
      </c>
    </row>
    <row r="433" spans="1:25" s="62" customFormat="1" ht="18.75" hidden="1" customHeight="1" outlineLevel="1" x14ac:dyDescent="0.2">
      <c r="A433" s="53" t="s">
        <v>9</v>
      </c>
      <c r="B433" s="76">
        <v>651.55999999999995</v>
      </c>
      <c r="C433" s="74">
        <v>651.55999999999995</v>
      </c>
      <c r="D433" s="74">
        <v>651.55999999999995</v>
      </c>
      <c r="E433" s="74">
        <v>651.55999999999995</v>
      </c>
      <c r="F433" s="74">
        <v>651.55999999999995</v>
      </c>
      <c r="G433" s="74">
        <v>651.55999999999995</v>
      </c>
      <c r="H433" s="74">
        <v>651.55999999999995</v>
      </c>
      <c r="I433" s="74">
        <v>651.55999999999995</v>
      </c>
      <c r="J433" s="74">
        <v>651.55999999999995</v>
      </c>
      <c r="K433" s="74">
        <v>651.55999999999995</v>
      </c>
      <c r="L433" s="74">
        <v>651.55999999999995</v>
      </c>
      <c r="M433" s="74">
        <v>651.55999999999995</v>
      </c>
      <c r="N433" s="74">
        <v>651.55999999999995</v>
      </c>
      <c r="O433" s="74">
        <v>651.55999999999995</v>
      </c>
      <c r="P433" s="74">
        <v>651.55999999999995</v>
      </c>
      <c r="Q433" s="74">
        <v>651.55999999999995</v>
      </c>
      <c r="R433" s="74">
        <v>651.55999999999995</v>
      </c>
      <c r="S433" s="74">
        <v>651.55999999999995</v>
      </c>
      <c r="T433" s="74">
        <v>651.55999999999995</v>
      </c>
      <c r="U433" s="74">
        <v>651.55999999999995</v>
      </c>
      <c r="V433" s="74">
        <v>651.55999999999995</v>
      </c>
      <c r="W433" s="74">
        <v>651.55999999999995</v>
      </c>
      <c r="X433" s="74">
        <v>651.55999999999995</v>
      </c>
      <c r="Y433" s="81">
        <v>651.55999999999995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2.496</v>
      </c>
      <c r="C435" s="75">
        <v>2.496</v>
      </c>
      <c r="D435" s="75">
        <v>2.496</v>
      </c>
      <c r="E435" s="75">
        <v>2.496</v>
      </c>
      <c r="F435" s="75">
        <v>2.496</v>
      </c>
      <c r="G435" s="75">
        <v>2.496</v>
      </c>
      <c r="H435" s="75">
        <v>2.496</v>
      </c>
      <c r="I435" s="75">
        <v>2.496</v>
      </c>
      <c r="J435" s="75">
        <v>2.496</v>
      </c>
      <c r="K435" s="75">
        <v>2.496</v>
      </c>
      <c r="L435" s="75">
        <v>2.496</v>
      </c>
      <c r="M435" s="75">
        <v>2.496</v>
      </c>
      <c r="N435" s="75">
        <v>2.496</v>
      </c>
      <c r="O435" s="75">
        <v>2.496</v>
      </c>
      <c r="P435" s="75">
        <v>2.496</v>
      </c>
      <c r="Q435" s="75">
        <v>2.496</v>
      </c>
      <c r="R435" s="75">
        <v>2.496</v>
      </c>
      <c r="S435" s="75">
        <v>2.496</v>
      </c>
      <c r="T435" s="75">
        <v>2.496</v>
      </c>
      <c r="U435" s="75">
        <v>2.496</v>
      </c>
      <c r="V435" s="75">
        <v>2.496</v>
      </c>
      <c r="W435" s="75">
        <v>2.496</v>
      </c>
      <c r="X435" s="75">
        <v>2.496</v>
      </c>
      <c r="Y435" s="82">
        <v>2.496</v>
      </c>
    </row>
    <row r="436" spans="1:25" s="62" customFormat="1" ht="18.75" customHeight="1" collapsed="1" thickBot="1" x14ac:dyDescent="0.25">
      <c r="A436" s="100">
        <v>23</v>
      </c>
      <c r="B436" s="101">
        <f>SUM(B437:B440)</f>
        <v>2536.5360000000001</v>
      </c>
      <c r="C436" s="102">
        <v>2221.1979999999999</v>
      </c>
      <c r="D436" s="102">
        <v>2198.8380000000002</v>
      </c>
      <c r="E436" s="103">
        <v>2162.7779999999998</v>
      </c>
      <c r="F436" s="103">
        <v>2190.7179999999998</v>
      </c>
      <c r="G436" s="103">
        <v>2189.788</v>
      </c>
      <c r="H436" s="103">
        <v>2343.1179999999999</v>
      </c>
      <c r="I436" s="103">
        <v>2554.9479999999999</v>
      </c>
      <c r="J436" s="103">
        <v>2601.268</v>
      </c>
      <c r="K436" s="104">
        <v>2634.4279999999999</v>
      </c>
      <c r="L436" s="103">
        <v>2662.098</v>
      </c>
      <c r="M436" s="105">
        <v>2651.7379999999998</v>
      </c>
      <c r="N436" s="104">
        <v>2643.098</v>
      </c>
      <c r="O436" s="103">
        <v>2644.3380000000002</v>
      </c>
      <c r="P436" s="105">
        <v>2641.828</v>
      </c>
      <c r="Q436" s="106">
        <v>2624.2179999999998</v>
      </c>
      <c r="R436" s="103">
        <v>2631.6379999999999</v>
      </c>
      <c r="S436" s="106">
        <v>2625.018</v>
      </c>
      <c r="T436" s="103">
        <v>2637.4879999999998</v>
      </c>
      <c r="U436" s="102">
        <v>2631.7280000000001</v>
      </c>
      <c r="V436" s="102">
        <v>2614.8380000000002</v>
      </c>
      <c r="W436" s="102">
        <v>2603.8879999999999</v>
      </c>
      <c r="X436" s="102">
        <v>2547.2080000000001</v>
      </c>
      <c r="Y436" s="107">
        <v>2399.1480000000001</v>
      </c>
    </row>
    <row r="437" spans="1:25" s="62" customFormat="1" ht="18.75" hidden="1" customHeight="1" outlineLevel="1" x14ac:dyDescent="0.2">
      <c r="A437" s="160" t="s">
        <v>8</v>
      </c>
      <c r="B437" s="76">
        <f>B121</f>
        <v>919.39</v>
      </c>
      <c r="C437" s="71">
        <f t="shared" ref="C437:Y437" si="83">C121</f>
        <v>915.04</v>
      </c>
      <c r="D437" s="71">
        <f t="shared" si="83"/>
        <v>905.24</v>
      </c>
      <c r="E437" s="72">
        <f t="shared" si="83"/>
        <v>917.5</v>
      </c>
      <c r="F437" s="71">
        <f t="shared" si="83"/>
        <v>910.28</v>
      </c>
      <c r="G437" s="71">
        <f t="shared" si="83"/>
        <v>1064.54</v>
      </c>
      <c r="H437" s="71">
        <f t="shared" si="83"/>
        <v>921.45</v>
      </c>
      <c r="I437" s="71">
        <f t="shared" si="83"/>
        <v>915.87</v>
      </c>
      <c r="J437" s="73">
        <f t="shared" si="83"/>
        <v>907.35</v>
      </c>
      <c r="K437" s="71">
        <f t="shared" si="83"/>
        <v>905.5</v>
      </c>
      <c r="L437" s="71">
        <f t="shared" si="83"/>
        <v>901.26</v>
      </c>
      <c r="M437" s="71">
        <f t="shared" si="83"/>
        <v>905.53</v>
      </c>
      <c r="N437" s="71">
        <f t="shared" si="83"/>
        <v>911.99</v>
      </c>
      <c r="O437" s="71">
        <f t="shared" si="83"/>
        <v>911.33</v>
      </c>
      <c r="P437" s="71">
        <f t="shared" si="83"/>
        <v>910.99</v>
      </c>
      <c r="Q437" s="71">
        <f t="shared" si="83"/>
        <v>924.14</v>
      </c>
      <c r="R437" s="71">
        <f t="shared" si="83"/>
        <v>926.34</v>
      </c>
      <c r="S437" s="71">
        <f t="shared" si="83"/>
        <v>930.32</v>
      </c>
      <c r="T437" s="71">
        <f t="shared" si="83"/>
        <v>916.47</v>
      </c>
      <c r="U437" s="71">
        <f t="shared" si="83"/>
        <v>903.41</v>
      </c>
      <c r="V437" s="71">
        <f t="shared" si="83"/>
        <v>905.1</v>
      </c>
      <c r="W437" s="71">
        <f t="shared" si="83"/>
        <v>902.53</v>
      </c>
      <c r="X437" s="71">
        <f t="shared" si="83"/>
        <v>900.48</v>
      </c>
      <c r="Y437" s="79">
        <f t="shared" si="83"/>
        <v>900.91</v>
      </c>
    </row>
    <row r="438" spans="1:25" s="62" customFormat="1" ht="18.75" hidden="1" customHeight="1" outlineLevel="1" x14ac:dyDescent="0.2">
      <c r="A438" s="53" t="s">
        <v>9</v>
      </c>
      <c r="B438" s="76">
        <v>1535.13</v>
      </c>
      <c r="C438" s="74">
        <v>1535.13</v>
      </c>
      <c r="D438" s="74">
        <v>1535.13</v>
      </c>
      <c r="E438" s="74">
        <v>1535.13</v>
      </c>
      <c r="F438" s="74">
        <v>1535.13</v>
      </c>
      <c r="G438" s="74">
        <v>1535.13</v>
      </c>
      <c r="H438" s="74">
        <v>1535.13</v>
      </c>
      <c r="I438" s="74">
        <v>1535.13</v>
      </c>
      <c r="J438" s="74">
        <v>1535.13</v>
      </c>
      <c r="K438" s="74">
        <v>1535.13</v>
      </c>
      <c r="L438" s="74">
        <v>1535.13</v>
      </c>
      <c r="M438" s="74">
        <v>1535.13</v>
      </c>
      <c r="N438" s="74">
        <v>1535.13</v>
      </c>
      <c r="O438" s="74">
        <v>1535.13</v>
      </c>
      <c r="P438" s="74">
        <v>1535.13</v>
      </c>
      <c r="Q438" s="74">
        <v>1535.13</v>
      </c>
      <c r="R438" s="74">
        <v>1535.13</v>
      </c>
      <c r="S438" s="74">
        <v>1535.13</v>
      </c>
      <c r="T438" s="74">
        <v>1535.13</v>
      </c>
      <c r="U438" s="74">
        <v>1535.13</v>
      </c>
      <c r="V438" s="74">
        <v>1535.13</v>
      </c>
      <c r="W438" s="74">
        <v>1535.13</v>
      </c>
      <c r="X438" s="74">
        <v>1535.13</v>
      </c>
      <c r="Y438" s="81">
        <v>1535.13</v>
      </c>
    </row>
    <row r="439" spans="1:25" s="62" customFormat="1" ht="18.75" hidden="1" customHeight="1" outlineLevel="1" x14ac:dyDescent="0.2">
      <c r="A439" s="54" t="s">
        <v>10</v>
      </c>
      <c r="B439" s="76">
        <v>79.52</v>
      </c>
      <c r="C439" s="74">
        <v>79.52</v>
      </c>
      <c r="D439" s="74">
        <v>79.52</v>
      </c>
      <c r="E439" s="74">
        <v>79.52</v>
      </c>
      <c r="F439" s="74">
        <v>79.52</v>
      </c>
      <c r="G439" s="74">
        <v>79.52</v>
      </c>
      <c r="H439" s="74">
        <v>79.52</v>
      </c>
      <c r="I439" s="74">
        <v>79.52</v>
      </c>
      <c r="J439" s="74">
        <v>79.52</v>
      </c>
      <c r="K439" s="74">
        <v>79.52</v>
      </c>
      <c r="L439" s="74">
        <v>79.52</v>
      </c>
      <c r="M439" s="74">
        <v>79.52</v>
      </c>
      <c r="N439" s="74">
        <v>79.52</v>
      </c>
      <c r="O439" s="74">
        <v>79.52</v>
      </c>
      <c r="P439" s="74">
        <v>79.52</v>
      </c>
      <c r="Q439" s="74">
        <v>79.52</v>
      </c>
      <c r="R439" s="74">
        <v>79.52</v>
      </c>
      <c r="S439" s="74">
        <v>79.52</v>
      </c>
      <c r="T439" s="74">
        <v>79.52</v>
      </c>
      <c r="U439" s="74">
        <v>79.52</v>
      </c>
      <c r="V439" s="74">
        <v>79.52</v>
      </c>
      <c r="W439" s="74">
        <v>79.52</v>
      </c>
      <c r="X439" s="74">
        <v>79.52</v>
      </c>
      <c r="Y439" s="81">
        <v>79.52</v>
      </c>
    </row>
    <row r="440" spans="1:25" s="62" customFormat="1" ht="18.75" hidden="1" customHeight="1" outlineLevel="1" thickBot="1" x14ac:dyDescent="0.25">
      <c r="A440" s="161" t="s">
        <v>11</v>
      </c>
      <c r="B440" s="77">
        <v>2.496</v>
      </c>
      <c r="C440" s="75">
        <v>2.496</v>
      </c>
      <c r="D440" s="75">
        <v>2.496</v>
      </c>
      <c r="E440" s="75">
        <v>2.496</v>
      </c>
      <c r="F440" s="75">
        <v>2.496</v>
      </c>
      <c r="G440" s="75">
        <v>2.496</v>
      </c>
      <c r="H440" s="75">
        <v>2.496</v>
      </c>
      <c r="I440" s="75">
        <v>2.496</v>
      </c>
      <c r="J440" s="75">
        <v>2.496</v>
      </c>
      <c r="K440" s="75">
        <v>2.496</v>
      </c>
      <c r="L440" s="75">
        <v>2.496</v>
      </c>
      <c r="M440" s="75">
        <v>2.496</v>
      </c>
      <c r="N440" s="75">
        <v>2.496</v>
      </c>
      <c r="O440" s="75">
        <v>2.496</v>
      </c>
      <c r="P440" s="75">
        <v>2.496</v>
      </c>
      <c r="Q440" s="75">
        <v>2.496</v>
      </c>
      <c r="R440" s="75">
        <v>2.496</v>
      </c>
      <c r="S440" s="75">
        <v>2.496</v>
      </c>
      <c r="T440" s="75">
        <v>2.496</v>
      </c>
      <c r="U440" s="75">
        <v>2.496</v>
      </c>
      <c r="V440" s="75">
        <v>2.496</v>
      </c>
      <c r="W440" s="75">
        <v>2.496</v>
      </c>
      <c r="X440" s="75">
        <v>2.496</v>
      </c>
      <c r="Y440" s="82">
        <v>2.496</v>
      </c>
    </row>
    <row r="441" spans="1:25" s="62" customFormat="1" ht="18.75" customHeight="1" collapsed="1" thickBot="1" x14ac:dyDescent="0.25">
      <c r="A441" s="111">
        <v>24</v>
      </c>
      <c r="B441" s="101">
        <f>SUM(B442:B445)</f>
        <v>1551.1860000000001</v>
      </c>
      <c r="C441" s="102">
        <v>2244.8980000000001</v>
      </c>
      <c r="D441" s="102">
        <v>2206.848</v>
      </c>
      <c r="E441" s="103">
        <v>2157.6080000000002</v>
      </c>
      <c r="F441" s="103">
        <v>2167.3879999999999</v>
      </c>
      <c r="G441" s="103">
        <v>2052.3180000000002</v>
      </c>
      <c r="H441" s="103">
        <v>2201.8780000000002</v>
      </c>
      <c r="I441" s="103">
        <v>2336.5679999999998</v>
      </c>
      <c r="J441" s="103">
        <v>2471.9180000000001</v>
      </c>
      <c r="K441" s="104">
        <v>2554.6680000000001</v>
      </c>
      <c r="L441" s="103">
        <v>2577.558</v>
      </c>
      <c r="M441" s="105">
        <v>2580.578</v>
      </c>
      <c r="N441" s="104">
        <v>2577.8980000000001</v>
      </c>
      <c r="O441" s="103">
        <v>2575.4580000000001</v>
      </c>
      <c r="P441" s="105">
        <v>2578.5279999999998</v>
      </c>
      <c r="Q441" s="106">
        <v>2579.6880000000001</v>
      </c>
      <c r="R441" s="103">
        <v>2577.3679999999999</v>
      </c>
      <c r="S441" s="106">
        <v>2595.4679999999998</v>
      </c>
      <c r="T441" s="103">
        <v>2604.5679999999998</v>
      </c>
      <c r="U441" s="102">
        <v>2594.058</v>
      </c>
      <c r="V441" s="102">
        <v>2594.808</v>
      </c>
      <c r="W441" s="102">
        <v>2566.288</v>
      </c>
      <c r="X441" s="102">
        <v>2474.9679999999998</v>
      </c>
      <c r="Y441" s="107">
        <v>2344.2980000000002</v>
      </c>
    </row>
    <row r="442" spans="1:25" s="62" customFormat="1" ht="18.75" hidden="1" customHeight="1" outlineLevel="1" x14ac:dyDescent="0.2">
      <c r="A442" s="160" t="s">
        <v>8</v>
      </c>
      <c r="B442" s="76">
        <f>B126</f>
        <v>897.13</v>
      </c>
      <c r="C442" s="71">
        <f t="shared" ref="C442:Y442" si="84">C126</f>
        <v>891.65</v>
      </c>
      <c r="D442" s="71">
        <f t="shared" si="84"/>
        <v>888.21</v>
      </c>
      <c r="E442" s="72">
        <f t="shared" si="84"/>
        <v>898.66</v>
      </c>
      <c r="F442" s="71">
        <f t="shared" si="84"/>
        <v>896.01</v>
      </c>
      <c r="G442" s="71">
        <f t="shared" si="84"/>
        <v>896.68</v>
      </c>
      <c r="H442" s="71">
        <f t="shared" si="84"/>
        <v>895.56</v>
      </c>
      <c r="I442" s="71">
        <f t="shared" si="84"/>
        <v>891.56</v>
      </c>
      <c r="J442" s="73">
        <f t="shared" si="84"/>
        <v>887.99</v>
      </c>
      <c r="K442" s="71">
        <f t="shared" si="84"/>
        <v>880.81</v>
      </c>
      <c r="L442" s="71">
        <f t="shared" si="84"/>
        <v>882.94</v>
      </c>
      <c r="M442" s="71">
        <f t="shared" si="84"/>
        <v>883.76</v>
      </c>
      <c r="N442" s="71">
        <f t="shared" si="84"/>
        <v>893.7</v>
      </c>
      <c r="O442" s="71">
        <f t="shared" si="84"/>
        <v>893.98</v>
      </c>
      <c r="P442" s="71">
        <f t="shared" si="84"/>
        <v>904.77</v>
      </c>
      <c r="Q442" s="71">
        <f t="shared" si="84"/>
        <v>902.07</v>
      </c>
      <c r="R442" s="71">
        <f t="shared" si="84"/>
        <v>910.74</v>
      </c>
      <c r="S442" s="71">
        <f t="shared" si="84"/>
        <v>897.78</v>
      </c>
      <c r="T442" s="71">
        <f t="shared" si="84"/>
        <v>902.43</v>
      </c>
      <c r="U442" s="71">
        <f t="shared" si="84"/>
        <v>904.25</v>
      </c>
      <c r="V442" s="71">
        <f t="shared" si="84"/>
        <v>901.63</v>
      </c>
      <c r="W442" s="71">
        <f t="shared" si="84"/>
        <v>895.85</v>
      </c>
      <c r="X442" s="71">
        <f t="shared" si="84"/>
        <v>893.61</v>
      </c>
      <c r="Y442" s="79">
        <f t="shared" si="84"/>
        <v>888.87</v>
      </c>
    </row>
    <row r="443" spans="1:25" s="62" customFormat="1" ht="18.75" hidden="1" customHeight="1" outlineLevel="1" x14ac:dyDescent="0.2">
      <c r="A443" s="53" t="s">
        <v>9</v>
      </c>
      <c r="B443" s="76">
        <v>651.55999999999995</v>
      </c>
      <c r="C443" s="74">
        <v>651.55999999999995</v>
      </c>
      <c r="D443" s="74">
        <v>651.55999999999995</v>
      </c>
      <c r="E443" s="74">
        <v>651.55999999999995</v>
      </c>
      <c r="F443" s="74">
        <v>651.55999999999995</v>
      </c>
      <c r="G443" s="74">
        <v>651.55999999999995</v>
      </c>
      <c r="H443" s="74">
        <v>651.55999999999995</v>
      </c>
      <c r="I443" s="74">
        <v>651.55999999999995</v>
      </c>
      <c r="J443" s="74">
        <v>651.55999999999995</v>
      </c>
      <c r="K443" s="74">
        <v>651.55999999999995</v>
      </c>
      <c r="L443" s="74">
        <v>651.55999999999995</v>
      </c>
      <c r="M443" s="74">
        <v>651.55999999999995</v>
      </c>
      <c r="N443" s="74">
        <v>651.55999999999995</v>
      </c>
      <c r="O443" s="74">
        <v>651.55999999999995</v>
      </c>
      <c r="P443" s="74">
        <v>651.55999999999995</v>
      </c>
      <c r="Q443" s="74">
        <v>651.55999999999995</v>
      </c>
      <c r="R443" s="74">
        <v>651.55999999999995</v>
      </c>
      <c r="S443" s="74">
        <v>651.55999999999995</v>
      </c>
      <c r="T443" s="74">
        <v>651.55999999999995</v>
      </c>
      <c r="U443" s="74">
        <v>651.55999999999995</v>
      </c>
      <c r="V443" s="74">
        <v>651.55999999999995</v>
      </c>
      <c r="W443" s="74">
        <v>651.55999999999995</v>
      </c>
      <c r="X443" s="74">
        <v>651.55999999999995</v>
      </c>
      <c r="Y443" s="81">
        <v>651.55999999999995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2.496</v>
      </c>
      <c r="C445" s="75">
        <v>2.496</v>
      </c>
      <c r="D445" s="75">
        <v>2.496</v>
      </c>
      <c r="E445" s="75">
        <v>2.496</v>
      </c>
      <c r="F445" s="75">
        <v>2.496</v>
      </c>
      <c r="G445" s="75">
        <v>2.496</v>
      </c>
      <c r="H445" s="75">
        <v>2.496</v>
      </c>
      <c r="I445" s="75">
        <v>2.496</v>
      </c>
      <c r="J445" s="75">
        <v>2.496</v>
      </c>
      <c r="K445" s="75">
        <v>2.496</v>
      </c>
      <c r="L445" s="75">
        <v>2.496</v>
      </c>
      <c r="M445" s="75">
        <v>2.496</v>
      </c>
      <c r="N445" s="75">
        <v>2.496</v>
      </c>
      <c r="O445" s="75">
        <v>2.496</v>
      </c>
      <c r="P445" s="75">
        <v>2.496</v>
      </c>
      <c r="Q445" s="75">
        <v>2.496</v>
      </c>
      <c r="R445" s="75">
        <v>2.496</v>
      </c>
      <c r="S445" s="75">
        <v>2.496</v>
      </c>
      <c r="T445" s="75">
        <v>2.496</v>
      </c>
      <c r="U445" s="75">
        <v>2.496</v>
      </c>
      <c r="V445" s="75">
        <v>2.496</v>
      </c>
      <c r="W445" s="75">
        <v>2.496</v>
      </c>
      <c r="X445" s="75">
        <v>2.496</v>
      </c>
      <c r="Y445" s="82">
        <v>2.496</v>
      </c>
    </row>
    <row r="446" spans="1:25" s="62" customFormat="1" ht="18.75" customHeight="1" collapsed="1" thickBot="1" x14ac:dyDescent="0.25">
      <c r="A446" s="109">
        <v>25</v>
      </c>
      <c r="B446" s="101">
        <f>SUM(B447:B450)</f>
        <v>1560.336</v>
      </c>
      <c r="C446" s="102">
        <v>2199.2179999999998</v>
      </c>
      <c r="D446" s="102">
        <v>2043.4580000000001</v>
      </c>
      <c r="E446" s="103">
        <v>1617.038</v>
      </c>
      <c r="F446" s="103">
        <v>1621.7080000000001</v>
      </c>
      <c r="G446" s="103">
        <v>1618.1179999999999</v>
      </c>
      <c r="H446" s="103">
        <v>1617.038</v>
      </c>
      <c r="I446" s="103">
        <v>2156.808</v>
      </c>
      <c r="J446" s="103">
        <v>2283.0679999999998</v>
      </c>
      <c r="K446" s="104">
        <v>2382.4879999999998</v>
      </c>
      <c r="L446" s="103">
        <v>2434.018</v>
      </c>
      <c r="M446" s="105">
        <v>2450.5480000000002</v>
      </c>
      <c r="N446" s="104">
        <v>2455.0480000000002</v>
      </c>
      <c r="O446" s="103">
        <v>2469.5679999999998</v>
      </c>
      <c r="P446" s="105">
        <v>2473.6080000000002</v>
      </c>
      <c r="Q446" s="106">
        <v>2513.3879999999999</v>
      </c>
      <c r="R446" s="103">
        <v>2524.8580000000002</v>
      </c>
      <c r="S446" s="106">
        <v>2568.9580000000001</v>
      </c>
      <c r="T446" s="103">
        <v>2579.4180000000001</v>
      </c>
      <c r="U446" s="102">
        <v>2574.2980000000002</v>
      </c>
      <c r="V446" s="102">
        <v>2575.9679999999998</v>
      </c>
      <c r="W446" s="102">
        <v>2517.9780000000001</v>
      </c>
      <c r="X446" s="102">
        <v>2453.018</v>
      </c>
      <c r="Y446" s="107">
        <v>2309.748</v>
      </c>
    </row>
    <row r="447" spans="1:25" s="62" customFormat="1" ht="18.75" hidden="1" customHeight="1" outlineLevel="1" x14ac:dyDescent="0.2">
      <c r="A447" s="160" t="s">
        <v>8</v>
      </c>
      <c r="B447" s="76">
        <f>B131</f>
        <v>906.28</v>
      </c>
      <c r="C447" s="71">
        <f t="shared" ref="C447:Y447" si="85">C131</f>
        <v>915.54</v>
      </c>
      <c r="D447" s="71">
        <f t="shared" si="85"/>
        <v>904.88</v>
      </c>
      <c r="E447" s="72">
        <f t="shared" si="85"/>
        <v>947.56</v>
      </c>
      <c r="F447" s="71">
        <f t="shared" si="85"/>
        <v>936.27</v>
      </c>
      <c r="G447" s="71">
        <f t="shared" si="85"/>
        <v>940.69</v>
      </c>
      <c r="H447" s="71">
        <f t="shared" si="85"/>
        <v>924.6</v>
      </c>
      <c r="I447" s="71">
        <f t="shared" si="85"/>
        <v>906.49</v>
      </c>
      <c r="J447" s="73">
        <f t="shared" si="85"/>
        <v>917.11</v>
      </c>
      <c r="K447" s="71">
        <f t="shared" si="85"/>
        <v>917.98</v>
      </c>
      <c r="L447" s="71">
        <f t="shared" si="85"/>
        <v>953.61</v>
      </c>
      <c r="M447" s="71">
        <f t="shared" si="85"/>
        <v>914.57</v>
      </c>
      <c r="N447" s="71">
        <f t="shared" si="85"/>
        <v>916.9</v>
      </c>
      <c r="O447" s="71">
        <f t="shared" si="85"/>
        <v>910.19</v>
      </c>
      <c r="P447" s="71">
        <f t="shared" si="85"/>
        <v>917.05</v>
      </c>
      <c r="Q447" s="71">
        <f t="shared" si="85"/>
        <v>940.82</v>
      </c>
      <c r="R447" s="71">
        <f t="shared" si="85"/>
        <v>946.64</v>
      </c>
      <c r="S447" s="71">
        <f t="shared" si="85"/>
        <v>1057.05</v>
      </c>
      <c r="T447" s="71">
        <f t="shared" si="85"/>
        <v>932.17</v>
      </c>
      <c r="U447" s="71">
        <f t="shared" si="85"/>
        <v>923.56</v>
      </c>
      <c r="V447" s="71">
        <f t="shared" si="85"/>
        <v>920.68</v>
      </c>
      <c r="W447" s="71">
        <f t="shared" si="85"/>
        <v>922.85</v>
      </c>
      <c r="X447" s="71">
        <f t="shared" si="85"/>
        <v>904.95</v>
      </c>
      <c r="Y447" s="79">
        <f t="shared" si="85"/>
        <v>894.35</v>
      </c>
    </row>
    <row r="448" spans="1:25" s="62" customFormat="1" ht="18.75" hidden="1" customHeight="1" outlineLevel="1" x14ac:dyDescent="0.2">
      <c r="A448" s="53" t="s">
        <v>9</v>
      </c>
      <c r="B448" s="76">
        <v>651.55999999999995</v>
      </c>
      <c r="C448" s="74">
        <v>651.55999999999995</v>
      </c>
      <c r="D448" s="74">
        <v>651.55999999999995</v>
      </c>
      <c r="E448" s="74">
        <v>651.55999999999995</v>
      </c>
      <c r="F448" s="74">
        <v>651.55999999999995</v>
      </c>
      <c r="G448" s="74">
        <v>651.55999999999995</v>
      </c>
      <c r="H448" s="74">
        <v>651.55999999999995</v>
      </c>
      <c r="I448" s="74">
        <v>651.55999999999995</v>
      </c>
      <c r="J448" s="74">
        <v>651.55999999999995</v>
      </c>
      <c r="K448" s="74">
        <v>651.55999999999995</v>
      </c>
      <c r="L448" s="74">
        <v>651.55999999999995</v>
      </c>
      <c r="M448" s="74">
        <v>651.55999999999995</v>
      </c>
      <c r="N448" s="74">
        <v>651.55999999999995</v>
      </c>
      <c r="O448" s="74">
        <v>651.55999999999995</v>
      </c>
      <c r="P448" s="74">
        <v>651.55999999999995</v>
      </c>
      <c r="Q448" s="74">
        <v>651.55999999999995</v>
      </c>
      <c r="R448" s="74">
        <v>651.55999999999995</v>
      </c>
      <c r="S448" s="74">
        <v>651.55999999999995</v>
      </c>
      <c r="T448" s="74">
        <v>651.55999999999995</v>
      </c>
      <c r="U448" s="74">
        <v>651.55999999999995</v>
      </c>
      <c r="V448" s="74">
        <v>651.55999999999995</v>
      </c>
      <c r="W448" s="74">
        <v>651.55999999999995</v>
      </c>
      <c r="X448" s="74">
        <v>651.55999999999995</v>
      </c>
      <c r="Y448" s="81">
        <v>651.55999999999995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collapsed="1" thickBot="1" x14ac:dyDescent="0.25">
      <c r="A451" s="110">
        <v>26</v>
      </c>
      <c r="B451" s="101">
        <f>SUM(B452:B455)</f>
        <v>1595.596</v>
      </c>
      <c r="C451" s="102">
        <v>2159.4879999999998</v>
      </c>
      <c r="D451" s="102">
        <v>2047.318</v>
      </c>
      <c r="E451" s="103">
        <v>1975.3980000000001</v>
      </c>
      <c r="F451" s="103">
        <v>1618.498</v>
      </c>
      <c r="G451" s="103">
        <v>1617.2180000000001</v>
      </c>
      <c r="H451" s="103">
        <v>2290.8980000000001</v>
      </c>
      <c r="I451" s="103">
        <v>2575.1579999999999</v>
      </c>
      <c r="J451" s="103">
        <v>2627.7980000000002</v>
      </c>
      <c r="K451" s="104">
        <v>2684.5080000000003</v>
      </c>
      <c r="L451" s="103">
        <v>2713.2280000000001</v>
      </c>
      <c r="M451" s="105">
        <v>2702.4280000000003</v>
      </c>
      <c r="N451" s="104">
        <v>2696.018</v>
      </c>
      <c r="O451" s="103">
        <v>2700.1979999999999</v>
      </c>
      <c r="P451" s="105">
        <v>2693.7980000000002</v>
      </c>
      <c r="Q451" s="106">
        <v>2670.1680000000001</v>
      </c>
      <c r="R451" s="103">
        <v>2677.1880000000001</v>
      </c>
      <c r="S451" s="106">
        <v>2669.8679999999999</v>
      </c>
      <c r="T451" s="103">
        <v>2680.308</v>
      </c>
      <c r="U451" s="102">
        <v>2679.6880000000001</v>
      </c>
      <c r="V451" s="102">
        <v>2650.9580000000001</v>
      </c>
      <c r="W451" s="102">
        <v>2609.7980000000002</v>
      </c>
      <c r="X451" s="102">
        <v>2530.1579999999999</v>
      </c>
      <c r="Y451" s="107">
        <v>2365.4380000000001</v>
      </c>
    </row>
    <row r="452" spans="1:25" s="62" customFormat="1" ht="18.75" hidden="1" customHeight="1" outlineLevel="1" x14ac:dyDescent="0.2">
      <c r="A452" s="56" t="s">
        <v>8</v>
      </c>
      <c r="B452" s="76">
        <f>B136</f>
        <v>941.54</v>
      </c>
      <c r="C452" s="71">
        <f t="shared" ref="C452:Y452" si="86">C136</f>
        <v>932.17</v>
      </c>
      <c r="D452" s="71">
        <f t="shared" si="86"/>
        <v>946.62</v>
      </c>
      <c r="E452" s="72">
        <f t="shared" si="86"/>
        <v>962.5</v>
      </c>
      <c r="F452" s="71">
        <f t="shared" si="86"/>
        <v>952.23</v>
      </c>
      <c r="G452" s="71">
        <f t="shared" si="86"/>
        <v>1198.03</v>
      </c>
      <c r="H452" s="71">
        <f t="shared" si="86"/>
        <v>946.72</v>
      </c>
      <c r="I452" s="71">
        <f t="shared" si="86"/>
        <v>944.75</v>
      </c>
      <c r="J452" s="73">
        <f t="shared" si="86"/>
        <v>944.5</v>
      </c>
      <c r="K452" s="71">
        <f t="shared" si="86"/>
        <v>937.64</v>
      </c>
      <c r="L452" s="71">
        <f t="shared" si="86"/>
        <v>939.12</v>
      </c>
      <c r="M452" s="71">
        <f t="shared" si="86"/>
        <v>944.38</v>
      </c>
      <c r="N452" s="71">
        <f t="shared" si="86"/>
        <v>961.77</v>
      </c>
      <c r="O452" s="71">
        <f t="shared" si="86"/>
        <v>932.18</v>
      </c>
      <c r="P452" s="71">
        <f t="shared" si="86"/>
        <v>962.43</v>
      </c>
      <c r="Q452" s="71">
        <f t="shared" si="86"/>
        <v>967.27</v>
      </c>
      <c r="R452" s="71">
        <f t="shared" si="86"/>
        <v>965.53</v>
      </c>
      <c r="S452" s="71">
        <f t="shared" si="86"/>
        <v>1081.95</v>
      </c>
      <c r="T452" s="71">
        <f t="shared" si="86"/>
        <v>936.52</v>
      </c>
      <c r="U452" s="71">
        <f t="shared" si="86"/>
        <v>937.5</v>
      </c>
      <c r="V452" s="71">
        <f t="shared" si="86"/>
        <v>939.01</v>
      </c>
      <c r="W452" s="71">
        <f t="shared" si="86"/>
        <v>939.46</v>
      </c>
      <c r="X452" s="71">
        <f t="shared" si="86"/>
        <v>935.57</v>
      </c>
      <c r="Y452" s="79">
        <f t="shared" si="86"/>
        <v>921.97</v>
      </c>
    </row>
    <row r="453" spans="1:25" s="62" customFormat="1" ht="18.75" hidden="1" customHeight="1" outlineLevel="1" x14ac:dyDescent="0.2">
      <c r="A453" s="57" t="s">
        <v>9</v>
      </c>
      <c r="B453" s="76">
        <v>651.55999999999995</v>
      </c>
      <c r="C453" s="74">
        <v>651.55999999999995</v>
      </c>
      <c r="D453" s="74">
        <v>651.55999999999995</v>
      </c>
      <c r="E453" s="74">
        <v>651.55999999999995</v>
      </c>
      <c r="F453" s="74">
        <v>651.55999999999995</v>
      </c>
      <c r="G453" s="74">
        <v>651.55999999999995</v>
      </c>
      <c r="H453" s="74">
        <v>651.55999999999995</v>
      </c>
      <c r="I453" s="74">
        <v>651.55999999999995</v>
      </c>
      <c r="J453" s="74">
        <v>651.55999999999995</v>
      </c>
      <c r="K453" s="74">
        <v>651.55999999999995</v>
      </c>
      <c r="L453" s="74">
        <v>651.55999999999995</v>
      </c>
      <c r="M453" s="74">
        <v>651.55999999999995</v>
      </c>
      <c r="N453" s="74">
        <v>651.55999999999995</v>
      </c>
      <c r="O453" s="74">
        <v>651.55999999999995</v>
      </c>
      <c r="P453" s="74">
        <v>651.55999999999995</v>
      </c>
      <c r="Q453" s="74">
        <v>651.55999999999995</v>
      </c>
      <c r="R453" s="74">
        <v>651.55999999999995</v>
      </c>
      <c r="S453" s="74">
        <v>651.55999999999995</v>
      </c>
      <c r="T453" s="74">
        <v>651.55999999999995</v>
      </c>
      <c r="U453" s="74">
        <v>651.55999999999995</v>
      </c>
      <c r="V453" s="74">
        <v>651.55999999999995</v>
      </c>
      <c r="W453" s="74">
        <v>651.55999999999995</v>
      </c>
      <c r="X453" s="74">
        <v>651.55999999999995</v>
      </c>
      <c r="Y453" s="81">
        <v>651.55999999999995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2.496</v>
      </c>
      <c r="C455" s="75">
        <v>2.496</v>
      </c>
      <c r="D455" s="75">
        <v>2.496</v>
      </c>
      <c r="E455" s="75">
        <v>2.496</v>
      </c>
      <c r="F455" s="75">
        <v>2.496</v>
      </c>
      <c r="G455" s="75">
        <v>2.496</v>
      </c>
      <c r="H455" s="75">
        <v>2.496</v>
      </c>
      <c r="I455" s="75">
        <v>2.496</v>
      </c>
      <c r="J455" s="75">
        <v>2.496</v>
      </c>
      <c r="K455" s="75">
        <v>2.496</v>
      </c>
      <c r="L455" s="75">
        <v>2.496</v>
      </c>
      <c r="M455" s="75">
        <v>2.496</v>
      </c>
      <c r="N455" s="75">
        <v>2.496</v>
      </c>
      <c r="O455" s="75">
        <v>2.496</v>
      </c>
      <c r="P455" s="75">
        <v>2.496</v>
      </c>
      <c r="Q455" s="75">
        <v>2.496</v>
      </c>
      <c r="R455" s="75">
        <v>2.496</v>
      </c>
      <c r="S455" s="75">
        <v>2.496</v>
      </c>
      <c r="T455" s="75">
        <v>2.496</v>
      </c>
      <c r="U455" s="75">
        <v>2.496</v>
      </c>
      <c r="V455" s="75">
        <v>2.496</v>
      </c>
      <c r="W455" s="75">
        <v>2.496</v>
      </c>
      <c r="X455" s="75">
        <v>2.496</v>
      </c>
      <c r="Y455" s="82">
        <v>2.496</v>
      </c>
    </row>
    <row r="456" spans="1:25" s="62" customFormat="1" ht="18.75" customHeight="1" collapsed="1" thickBot="1" x14ac:dyDescent="0.25">
      <c r="A456" s="112">
        <v>27</v>
      </c>
      <c r="B456" s="101">
        <f>SUM(B457:B460)</f>
        <v>1590.2460000000001</v>
      </c>
      <c r="C456" s="102">
        <v>2205.7179999999998</v>
      </c>
      <c r="D456" s="102">
        <v>2151.2779999999998</v>
      </c>
      <c r="E456" s="103">
        <v>168</v>
      </c>
      <c r="F456" s="103">
        <v>2047.6379999999999</v>
      </c>
      <c r="G456" s="103">
        <v>1617.298</v>
      </c>
      <c r="H456" s="103">
        <v>2309.078</v>
      </c>
      <c r="I456" s="103">
        <v>2539.018</v>
      </c>
      <c r="J456" s="103">
        <v>2601.9780000000001</v>
      </c>
      <c r="K456" s="104">
        <v>2641.768</v>
      </c>
      <c r="L456" s="103">
        <v>2674.2779999999998</v>
      </c>
      <c r="M456" s="105">
        <v>2655.998</v>
      </c>
      <c r="N456" s="104">
        <v>2641.288</v>
      </c>
      <c r="O456" s="103">
        <v>2645.6680000000001</v>
      </c>
      <c r="P456" s="105">
        <v>2645.6479999999997</v>
      </c>
      <c r="Q456" s="106">
        <v>2637.6680000000001</v>
      </c>
      <c r="R456" s="103">
        <v>2643.518</v>
      </c>
      <c r="S456" s="106">
        <v>2643.6579999999999</v>
      </c>
      <c r="T456" s="103">
        <v>2651.1379999999999</v>
      </c>
      <c r="U456" s="102">
        <v>2656.2180000000003</v>
      </c>
      <c r="V456" s="102">
        <v>2638.3679999999999</v>
      </c>
      <c r="W456" s="102">
        <v>2588.2779999999998</v>
      </c>
      <c r="X456" s="102">
        <v>2471.3780000000002</v>
      </c>
      <c r="Y456" s="107">
        <v>2321.1880000000001</v>
      </c>
    </row>
    <row r="457" spans="1:25" s="62" customFormat="1" ht="18.75" hidden="1" customHeight="1" outlineLevel="1" x14ac:dyDescent="0.2">
      <c r="A457" s="56" t="s">
        <v>8</v>
      </c>
      <c r="B457" s="76">
        <f>B141</f>
        <v>936.19</v>
      </c>
      <c r="C457" s="71">
        <f t="shared" ref="C457:Y457" si="87">C141</f>
        <v>947.59</v>
      </c>
      <c r="D457" s="71">
        <f t="shared" si="87"/>
        <v>966.22</v>
      </c>
      <c r="E457" s="72">
        <f t="shared" si="87"/>
        <v>967.28</v>
      </c>
      <c r="F457" s="71">
        <f t="shared" si="87"/>
        <v>964.55</v>
      </c>
      <c r="G457" s="71">
        <f t="shared" si="87"/>
        <v>762.9</v>
      </c>
      <c r="H457" s="71">
        <f t="shared" si="87"/>
        <v>950.34</v>
      </c>
      <c r="I457" s="71">
        <f t="shared" si="87"/>
        <v>940.81</v>
      </c>
      <c r="J457" s="73">
        <f t="shared" si="87"/>
        <v>942.04</v>
      </c>
      <c r="K457" s="71">
        <f t="shared" si="87"/>
        <v>942.35</v>
      </c>
      <c r="L457" s="71">
        <f t="shared" si="87"/>
        <v>941.56</v>
      </c>
      <c r="M457" s="71">
        <f t="shared" si="87"/>
        <v>920.17</v>
      </c>
      <c r="N457" s="71">
        <f t="shared" si="87"/>
        <v>938.92</v>
      </c>
      <c r="O457" s="71">
        <f t="shared" si="87"/>
        <v>942.92</v>
      </c>
      <c r="P457" s="71">
        <f t="shared" si="87"/>
        <v>954.51</v>
      </c>
      <c r="Q457" s="71">
        <f t="shared" si="87"/>
        <v>955.31</v>
      </c>
      <c r="R457" s="71">
        <f t="shared" si="87"/>
        <v>956.36</v>
      </c>
      <c r="S457" s="71">
        <f t="shared" si="87"/>
        <v>946.43</v>
      </c>
      <c r="T457" s="71">
        <f t="shared" si="87"/>
        <v>953.71</v>
      </c>
      <c r="U457" s="71">
        <f t="shared" si="87"/>
        <v>922.78</v>
      </c>
      <c r="V457" s="71">
        <f t="shared" si="87"/>
        <v>933.52</v>
      </c>
      <c r="W457" s="71">
        <f t="shared" si="87"/>
        <v>931.45</v>
      </c>
      <c r="X457" s="71">
        <f t="shared" si="87"/>
        <v>934.99</v>
      </c>
      <c r="Y457" s="79">
        <f t="shared" si="87"/>
        <v>935.25</v>
      </c>
    </row>
    <row r="458" spans="1:25" s="62" customFormat="1" ht="18.75" hidden="1" customHeight="1" outlineLevel="1" x14ac:dyDescent="0.2">
      <c r="A458" s="57" t="s">
        <v>9</v>
      </c>
      <c r="B458" s="76">
        <v>651.55999999999995</v>
      </c>
      <c r="C458" s="74">
        <v>651.55999999999995</v>
      </c>
      <c r="D458" s="74">
        <v>651.55999999999995</v>
      </c>
      <c r="E458" s="74">
        <v>651.55999999999995</v>
      </c>
      <c r="F458" s="74">
        <v>651.55999999999995</v>
      </c>
      <c r="G458" s="74">
        <v>651.55999999999995</v>
      </c>
      <c r="H458" s="74">
        <v>651.55999999999995</v>
      </c>
      <c r="I458" s="74">
        <v>651.55999999999995</v>
      </c>
      <c r="J458" s="74">
        <v>651.55999999999995</v>
      </c>
      <c r="K458" s="74">
        <v>651.55999999999995</v>
      </c>
      <c r="L458" s="74">
        <v>651.55999999999995</v>
      </c>
      <c r="M458" s="74">
        <v>651.55999999999995</v>
      </c>
      <c r="N458" s="74">
        <v>651.55999999999995</v>
      </c>
      <c r="O458" s="74">
        <v>651.55999999999995</v>
      </c>
      <c r="P458" s="74">
        <v>651.55999999999995</v>
      </c>
      <c r="Q458" s="74">
        <v>651.55999999999995</v>
      </c>
      <c r="R458" s="74">
        <v>651.55999999999995</v>
      </c>
      <c r="S458" s="74">
        <v>651.55999999999995</v>
      </c>
      <c r="T458" s="74">
        <v>651.55999999999995</v>
      </c>
      <c r="U458" s="74">
        <v>651.55999999999995</v>
      </c>
      <c r="V458" s="74">
        <v>651.55999999999995</v>
      </c>
      <c r="W458" s="74">
        <v>651.55999999999995</v>
      </c>
      <c r="X458" s="74">
        <v>651.55999999999995</v>
      </c>
      <c r="Y458" s="81">
        <v>651.55999999999995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2.496</v>
      </c>
      <c r="C460" s="75">
        <v>2.496</v>
      </c>
      <c r="D460" s="75">
        <v>2.496</v>
      </c>
      <c r="E460" s="75">
        <v>2.496</v>
      </c>
      <c r="F460" s="75">
        <v>2.496</v>
      </c>
      <c r="G460" s="75">
        <v>2.496</v>
      </c>
      <c r="H460" s="75">
        <v>2.496</v>
      </c>
      <c r="I460" s="75">
        <v>2.496</v>
      </c>
      <c r="J460" s="75">
        <v>2.496</v>
      </c>
      <c r="K460" s="75">
        <v>2.496</v>
      </c>
      <c r="L460" s="75">
        <v>2.496</v>
      </c>
      <c r="M460" s="75">
        <v>2.496</v>
      </c>
      <c r="N460" s="75">
        <v>2.496</v>
      </c>
      <c r="O460" s="75">
        <v>2.496</v>
      </c>
      <c r="P460" s="75">
        <v>2.496</v>
      </c>
      <c r="Q460" s="75">
        <v>2.496</v>
      </c>
      <c r="R460" s="75">
        <v>2.496</v>
      </c>
      <c r="S460" s="75">
        <v>2.496</v>
      </c>
      <c r="T460" s="75">
        <v>2.496</v>
      </c>
      <c r="U460" s="75">
        <v>2.496</v>
      </c>
      <c r="V460" s="75">
        <v>2.496</v>
      </c>
      <c r="W460" s="75">
        <v>2.496</v>
      </c>
      <c r="X460" s="75">
        <v>2.496</v>
      </c>
      <c r="Y460" s="82">
        <v>2.496</v>
      </c>
    </row>
    <row r="461" spans="1:25" s="62" customFormat="1" ht="18.75" customHeight="1" collapsed="1" thickBot="1" x14ac:dyDescent="0.25">
      <c r="A461" s="111">
        <v>28</v>
      </c>
      <c r="B461" s="101">
        <f>SUM(B462:B465)</f>
        <v>1535.7560000000001</v>
      </c>
      <c r="C461" s="102">
        <v>2213.6379999999999</v>
      </c>
      <c r="D461" s="102">
        <v>2126.748</v>
      </c>
      <c r="E461" s="103">
        <v>2056.8780000000002</v>
      </c>
      <c r="F461" s="103">
        <v>2154.9580000000001</v>
      </c>
      <c r="G461" s="103">
        <v>2188.808</v>
      </c>
      <c r="H461" s="103">
        <v>2349.1779999999999</v>
      </c>
      <c r="I461" s="103">
        <v>2579.8580000000002</v>
      </c>
      <c r="J461" s="103">
        <v>2704.3380000000002</v>
      </c>
      <c r="K461" s="104">
        <v>2767.578</v>
      </c>
      <c r="L461" s="103">
        <v>2803.2080000000001</v>
      </c>
      <c r="M461" s="105">
        <v>2790.018</v>
      </c>
      <c r="N461" s="104">
        <v>2780.7080000000001</v>
      </c>
      <c r="O461" s="103">
        <v>2788.2580000000003</v>
      </c>
      <c r="P461" s="105">
        <v>2788.6780000000003</v>
      </c>
      <c r="Q461" s="106">
        <v>2774.518</v>
      </c>
      <c r="R461" s="103">
        <v>2777.828</v>
      </c>
      <c r="S461" s="106">
        <v>2774.1979999999999</v>
      </c>
      <c r="T461" s="103">
        <v>2781.1280000000002</v>
      </c>
      <c r="U461" s="102">
        <v>2783.8380000000002</v>
      </c>
      <c r="V461" s="102">
        <v>2759.2280000000001</v>
      </c>
      <c r="W461" s="102">
        <v>2682.8179999999998</v>
      </c>
      <c r="X461" s="102">
        <v>2544.2080000000001</v>
      </c>
      <c r="Y461" s="107">
        <v>2362.8679999999999</v>
      </c>
    </row>
    <row r="462" spans="1:25" s="62" customFormat="1" ht="18.75" hidden="1" customHeight="1" outlineLevel="1" x14ac:dyDescent="0.2">
      <c r="A462" s="160" t="s">
        <v>8</v>
      </c>
      <c r="B462" s="76">
        <f>B146</f>
        <v>881.7</v>
      </c>
      <c r="C462" s="71">
        <f t="shared" ref="C462:Y462" si="88">C146</f>
        <v>889.06</v>
      </c>
      <c r="D462" s="71">
        <f t="shared" si="88"/>
        <v>890.57</v>
      </c>
      <c r="E462" s="72">
        <f t="shared" si="88"/>
        <v>898.4</v>
      </c>
      <c r="F462" s="71">
        <f t="shared" si="88"/>
        <v>886.98</v>
      </c>
      <c r="G462" s="71">
        <f t="shared" si="88"/>
        <v>888.69</v>
      </c>
      <c r="H462" s="71">
        <f t="shared" si="88"/>
        <v>888.06</v>
      </c>
      <c r="I462" s="71">
        <f t="shared" si="88"/>
        <v>862.6</v>
      </c>
      <c r="J462" s="73">
        <f t="shared" si="88"/>
        <v>848.51</v>
      </c>
      <c r="K462" s="71">
        <f t="shared" si="88"/>
        <v>859.09</v>
      </c>
      <c r="L462" s="71">
        <f t="shared" si="88"/>
        <v>852.69</v>
      </c>
      <c r="M462" s="71">
        <f t="shared" si="88"/>
        <v>865.03</v>
      </c>
      <c r="N462" s="71">
        <f t="shared" si="88"/>
        <v>788.97</v>
      </c>
      <c r="O462" s="71">
        <f t="shared" si="88"/>
        <v>778.61</v>
      </c>
      <c r="P462" s="71">
        <f t="shared" si="88"/>
        <v>786.03</v>
      </c>
      <c r="Q462" s="71">
        <f t="shared" si="88"/>
        <v>898.94</v>
      </c>
      <c r="R462" s="71">
        <f t="shared" si="88"/>
        <v>897.98</v>
      </c>
      <c r="S462" s="71">
        <f t="shared" si="88"/>
        <v>899.84</v>
      </c>
      <c r="T462" s="71">
        <f t="shared" si="88"/>
        <v>880.71</v>
      </c>
      <c r="U462" s="71">
        <f t="shared" si="88"/>
        <v>884.17</v>
      </c>
      <c r="V462" s="71">
        <f t="shared" si="88"/>
        <v>864.02</v>
      </c>
      <c r="W462" s="71">
        <f t="shared" si="88"/>
        <v>877.17</v>
      </c>
      <c r="X462" s="71">
        <f t="shared" si="88"/>
        <v>868.45</v>
      </c>
      <c r="Y462" s="79">
        <f t="shared" si="88"/>
        <v>870.63</v>
      </c>
    </row>
    <row r="463" spans="1:25" s="62" customFormat="1" ht="18.75" hidden="1" customHeight="1" outlineLevel="1" x14ac:dyDescent="0.2">
      <c r="A463" s="53" t="s">
        <v>9</v>
      </c>
      <c r="B463" s="76">
        <v>651.55999999999995</v>
      </c>
      <c r="C463" s="74">
        <v>651.55999999999995</v>
      </c>
      <c r="D463" s="74">
        <v>651.55999999999995</v>
      </c>
      <c r="E463" s="74">
        <v>651.55999999999995</v>
      </c>
      <c r="F463" s="74">
        <v>651.55999999999995</v>
      </c>
      <c r="G463" s="74">
        <v>651.55999999999995</v>
      </c>
      <c r="H463" s="74">
        <v>651.55999999999995</v>
      </c>
      <c r="I463" s="74">
        <v>651.55999999999995</v>
      </c>
      <c r="J463" s="74">
        <v>651.55999999999995</v>
      </c>
      <c r="K463" s="74">
        <v>651.55999999999995</v>
      </c>
      <c r="L463" s="74">
        <v>651.55999999999995</v>
      </c>
      <c r="M463" s="74">
        <v>651.55999999999995</v>
      </c>
      <c r="N463" s="74">
        <v>651.55999999999995</v>
      </c>
      <c r="O463" s="74">
        <v>651.55999999999995</v>
      </c>
      <c r="P463" s="74">
        <v>651.55999999999995</v>
      </c>
      <c r="Q463" s="74">
        <v>651.55999999999995</v>
      </c>
      <c r="R463" s="74">
        <v>651.55999999999995</v>
      </c>
      <c r="S463" s="74">
        <v>651.55999999999995</v>
      </c>
      <c r="T463" s="74">
        <v>651.55999999999995</v>
      </c>
      <c r="U463" s="74">
        <v>651.55999999999995</v>
      </c>
      <c r="V463" s="74">
        <v>651.55999999999995</v>
      </c>
      <c r="W463" s="74">
        <v>651.55999999999995</v>
      </c>
      <c r="X463" s="74">
        <v>651.55999999999995</v>
      </c>
      <c r="Y463" s="81">
        <v>651.55999999999995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2.496</v>
      </c>
      <c r="C465" s="75">
        <v>2.496</v>
      </c>
      <c r="D465" s="75">
        <v>2.496</v>
      </c>
      <c r="E465" s="75">
        <v>2.496</v>
      </c>
      <c r="F465" s="75">
        <v>2.496</v>
      </c>
      <c r="G465" s="75">
        <v>2.496</v>
      </c>
      <c r="H465" s="75">
        <v>2.496</v>
      </c>
      <c r="I465" s="75">
        <v>2.496</v>
      </c>
      <c r="J465" s="75">
        <v>2.496</v>
      </c>
      <c r="K465" s="75">
        <v>2.496</v>
      </c>
      <c r="L465" s="75">
        <v>2.496</v>
      </c>
      <c r="M465" s="75">
        <v>2.496</v>
      </c>
      <c r="N465" s="75">
        <v>2.496</v>
      </c>
      <c r="O465" s="75">
        <v>2.496</v>
      </c>
      <c r="P465" s="75">
        <v>2.496</v>
      </c>
      <c r="Q465" s="75">
        <v>2.496</v>
      </c>
      <c r="R465" s="75">
        <v>2.496</v>
      </c>
      <c r="S465" s="75">
        <v>2.496</v>
      </c>
      <c r="T465" s="75">
        <v>2.496</v>
      </c>
      <c r="U465" s="75">
        <v>2.496</v>
      </c>
      <c r="V465" s="75">
        <v>2.496</v>
      </c>
      <c r="W465" s="75">
        <v>2.496</v>
      </c>
      <c r="X465" s="75">
        <v>2.496</v>
      </c>
      <c r="Y465" s="82">
        <v>2.496</v>
      </c>
    </row>
    <row r="466" spans="1:25" s="62" customFormat="1" ht="18.75" customHeight="1" collapsed="1" thickBot="1" x14ac:dyDescent="0.25">
      <c r="A466" s="109">
        <v>29</v>
      </c>
      <c r="B466" s="101">
        <f>SUM(B467:B470)</f>
        <v>1567.2060000000001</v>
      </c>
      <c r="C466" s="102">
        <v>2242.828</v>
      </c>
      <c r="D466" s="102">
        <v>2207.4479999999999</v>
      </c>
      <c r="E466" s="103">
        <v>2181.5080000000003</v>
      </c>
      <c r="F466" s="103">
        <v>2206.328</v>
      </c>
      <c r="G466" s="103">
        <v>2219.558</v>
      </c>
      <c r="H466" s="103">
        <v>2394.808</v>
      </c>
      <c r="I466" s="103">
        <v>2591.6379999999999</v>
      </c>
      <c r="J466" s="103">
        <v>2739.4879999999998</v>
      </c>
      <c r="K466" s="104">
        <v>2790.1179999999999</v>
      </c>
      <c r="L466" s="103">
        <v>2814.8179999999998</v>
      </c>
      <c r="M466" s="105">
        <v>2806.748</v>
      </c>
      <c r="N466" s="104">
        <v>2796.8679999999999</v>
      </c>
      <c r="O466" s="103">
        <v>2800.7779999999998</v>
      </c>
      <c r="P466" s="105">
        <v>2797.578</v>
      </c>
      <c r="Q466" s="106">
        <v>2790.6880000000001</v>
      </c>
      <c r="R466" s="103">
        <v>2790.788</v>
      </c>
      <c r="S466" s="106">
        <v>2790.9680000000003</v>
      </c>
      <c r="T466" s="103">
        <v>2799.1079999999997</v>
      </c>
      <c r="U466" s="102">
        <v>2809.808</v>
      </c>
      <c r="V466" s="102">
        <v>2788.808</v>
      </c>
      <c r="W466" s="102">
        <v>2746.3879999999999</v>
      </c>
      <c r="X466" s="102">
        <v>2565.788</v>
      </c>
      <c r="Y466" s="107">
        <v>2397.7580000000003</v>
      </c>
    </row>
    <row r="467" spans="1:25" s="62" customFormat="1" ht="18.75" hidden="1" customHeight="1" outlineLevel="1" x14ac:dyDescent="0.2">
      <c r="A467" s="160" t="s">
        <v>8</v>
      </c>
      <c r="B467" s="76">
        <f>B151</f>
        <v>913.15</v>
      </c>
      <c r="C467" s="71">
        <f t="shared" ref="C467:Y467" si="89">C151</f>
        <v>904.35</v>
      </c>
      <c r="D467" s="71">
        <f t="shared" si="89"/>
        <v>809.93</v>
      </c>
      <c r="E467" s="72">
        <f t="shared" si="89"/>
        <v>816.27</v>
      </c>
      <c r="F467" s="71">
        <f t="shared" si="89"/>
        <v>820.15</v>
      </c>
      <c r="G467" s="71">
        <f t="shared" si="89"/>
        <v>834.25</v>
      </c>
      <c r="H467" s="71">
        <f t="shared" si="89"/>
        <v>833.01</v>
      </c>
      <c r="I467" s="71">
        <f t="shared" si="89"/>
        <v>825.05</v>
      </c>
      <c r="J467" s="73">
        <f t="shared" si="89"/>
        <v>808.68</v>
      </c>
      <c r="K467" s="71">
        <f t="shared" si="89"/>
        <v>807.07</v>
      </c>
      <c r="L467" s="71">
        <f t="shared" si="89"/>
        <v>808.8</v>
      </c>
      <c r="M467" s="71">
        <f t="shared" si="89"/>
        <v>805.79</v>
      </c>
      <c r="N467" s="71">
        <f t="shared" si="89"/>
        <v>809.13</v>
      </c>
      <c r="O467" s="71">
        <f t="shared" si="89"/>
        <v>804.7</v>
      </c>
      <c r="P467" s="71">
        <f t="shared" si="89"/>
        <v>811.92</v>
      </c>
      <c r="Q467" s="71">
        <f t="shared" si="89"/>
        <v>915.3</v>
      </c>
      <c r="R467" s="71">
        <f t="shared" si="89"/>
        <v>914.79</v>
      </c>
      <c r="S467" s="71">
        <f t="shared" si="89"/>
        <v>926.73</v>
      </c>
      <c r="T467" s="71">
        <f t="shared" si="89"/>
        <v>915.23</v>
      </c>
      <c r="U467" s="71">
        <f t="shared" si="89"/>
        <v>912.93</v>
      </c>
      <c r="V467" s="71">
        <f t="shared" si="89"/>
        <v>900.56</v>
      </c>
      <c r="W467" s="71">
        <f t="shared" si="89"/>
        <v>912.32</v>
      </c>
      <c r="X467" s="71">
        <f t="shared" si="89"/>
        <v>911.42</v>
      </c>
      <c r="Y467" s="79">
        <f t="shared" si="89"/>
        <v>907.59</v>
      </c>
    </row>
    <row r="468" spans="1:25" s="62" customFormat="1" ht="18.75" hidden="1" customHeight="1" outlineLevel="1" x14ac:dyDescent="0.2">
      <c r="A468" s="53" t="s">
        <v>9</v>
      </c>
      <c r="B468" s="76">
        <v>651.55999999999995</v>
      </c>
      <c r="C468" s="74">
        <v>651.55999999999995</v>
      </c>
      <c r="D468" s="74">
        <v>651.55999999999995</v>
      </c>
      <c r="E468" s="74">
        <v>651.55999999999995</v>
      </c>
      <c r="F468" s="74">
        <v>651.55999999999995</v>
      </c>
      <c r="G468" s="74">
        <v>651.55999999999995</v>
      </c>
      <c r="H468" s="74">
        <v>651.55999999999995</v>
      </c>
      <c r="I468" s="74">
        <v>651.55999999999995</v>
      </c>
      <c r="J468" s="74">
        <v>651.55999999999995</v>
      </c>
      <c r="K468" s="74">
        <v>651.55999999999995</v>
      </c>
      <c r="L468" s="74">
        <v>651.55999999999995</v>
      </c>
      <c r="M468" s="74">
        <v>651.55999999999995</v>
      </c>
      <c r="N468" s="74">
        <v>651.55999999999995</v>
      </c>
      <c r="O468" s="74">
        <v>651.55999999999995</v>
      </c>
      <c r="P468" s="74">
        <v>651.55999999999995</v>
      </c>
      <c r="Q468" s="74">
        <v>651.55999999999995</v>
      </c>
      <c r="R468" s="74">
        <v>651.55999999999995</v>
      </c>
      <c r="S468" s="74">
        <v>651.55999999999995</v>
      </c>
      <c r="T468" s="74">
        <v>651.55999999999995</v>
      </c>
      <c r="U468" s="74">
        <v>651.55999999999995</v>
      </c>
      <c r="V468" s="74">
        <v>651.55999999999995</v>
      </c>
      <c r="W468" s="74">
        <v>651.55999999999995</v>
      </c>
      <c r="X468" s="74">
        <v>651.55999999999995</v>
      </c>
      <c r="Y468" s="81">
        <v>651.55999999999995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collapsed="1" thickBot="1" x14ac:dyDescent="0.25">
      <c r="A471" s="110">
        <v>30</v>
      </c>
      <c r="B471" s="101">
        <f>SUM(B472:B475)</f>
        <v>1564.6260000000002</v>
      </c>
      <c r="C471" s="102">
        <v>2126.0480000000002</v>
      </c>
      <c r="D471" s="102">
        <v>2058.2180000000003</v>
      </c>
      <c r="E471" s="103">
        <v>2041.4780000000001</v>
      </c>
      <c r="F471" s="103">
        <v>2134.6779999999999</v>
      </c>
      <c r="G471" s="103">
        <v>2183.3879999999999</v>
      </c>
      <c r="H471" s="103">
        <v>2314.3380000000002</v>
      </c>
      <c r="I471" s="103">
        <v>2543.9479999999999</v>
      </c>
      <c r="J471" s="103">
        <v>2597.7980000000002</v>
      </c>
      <c r="K471" s="104">
        <v>2616.6779999999999</v>
      </c>
      <c r="L471" s="103">
        <v>2640.7779999999998</v>
      </c>
      <c r="M471" s="105">
        <v>2628.038</v>
      </c>
      <c r="N471" s="104">
        <v>2620.5080000000003</v>
      </c>
      <c r="O471" s="103">
        <v>2614.3879999999999</v>
      </c>
      <c r="P471" s="105">
        <v>2610.098</v>
      </c>
      <c r="Q471" s="106">
        <v>2607.9879999999998</v>
      </c>
      <c r="R471" s="103">
        <v>2620.7080000000001</v>
      </c>
      <c r="S471" s="106">
        <v>2629.8780000000002</v>
      </c>
      <c r="T471" s="103">
        <v>2641.8879999999999</v>
      </c>
      <c r="U471" s="102">
        <v>2646.3179999999998</v>
      </c>
      <c r="V471" s="102">
        <v>2635.328</v>
      </c>
      <c r="W471" s="102">
        <v>2610.1979999999999</v>
      </c>
      <c r="X471" s="102">
        <v>2542.4479999999999</v>
      </c>
      <c r="Y471" s="107">
        <v>2373.788</v>
      </c>
    </row>
    <row r="472" spans="1:25" s="62" customFormat="1" ht="18.75" hidden="1" customHeight="1" outlineLevel="1" x14ac:dyDescent="0.2">
      <c r="A472" s="56" t="s">
        <v>8</v>
      </c>
      <c r="B472" s="76">
        <f>B156</f>
        <v>910.57</v>
      </c>
      <c r="C472" s="71">
        <f t="shared" ref="C472:Y472" si="90">C156</f>
        <v>900.89</v>
      </c>
      <c r="D472" s="71">
        <f t="shared" si="90"/>
        <v>936.45</v>
      </c>
      <c r="E472" s="72">
        <f t="shared" si="90"/>
        <v>857.6</v>
      </c>
      <c r="F472" s="71">
        <f t="shared" si="90"/>
        <v>847.78</v>
      </c>
      <c r="G472" s="71">
        <f t="shared" si="90"/>
        <v>841.23</v>
      </c>
      <c r="H472" s="71">
        <f t="shared" si="90"/>
        <v>852.51</v>
      </c>
      <c r="I472" s="71">
        <f t="shared" si="90"/>
        <v>840.58</v>
      </c>
      <c r="J472" s="73">
        <f t="shared" si="90"/>
        <v>833.06</v>
      </c>
      <c r="K472" s="71">
        <f t="shared" si="90"/>
        <v>829.96</v>
      </c>
      <c r="L472" s="71">
        <f t="shared" si="90"/>
        <v>828.16</v>
      </c>
      <c r="M472" s="71">
        <f t="shared" si="90"/>
        <v>821.96</v>
      </c>
      <c r="N472" s="71">
        <f t="shared" si="90"/>
        <v>828.52</v>
      </c>
      <c r="O472" s="71">
        <f t="shared" si="90"/>
        <v>820.67</v>
      </c>
      <c r="P472" s="71">
        <f t="shared" si="90"/>
        <v>846.92</v>
      </c>
      <c r="Q472" s="71">
        <f t="shared" si="90"/>
        <v>931.32</v>
      </c>
      <c r="R472" s="71">
        <f t="shared" si="90"/>
        <v>954.42</v>
      </c>
      <c r="S472" s="71">
        <f t="shared" si="90"/>
        <v>975.22</v>
      </c>
      <c r="T472" s="71">
        <f t="shared" si="90"/>
        <v>952.5</v>
      </c>
      <c r="U472" s="71">
        <f t="shared" si="90"/>
        <v>941.09</v>
      </c>
      <c r="V472" s="71">
        <f t="shared" si="90"/>
        <v>947.14</v>
      </c>
      <c r="W472" s="71">
        <f t="shared" si="90"/>
        <v>951.07</v>
      </c>
      <c r="X472" s="71">
        <f t="shared" si="90"/>
        <v>952.86</v>
      </c>
      <c r="Y472" s="79">
        <f t="shared" si="90"/>
        <v>947.07</v>
      </c>
    </row>
    <row r="473" spans="1:25" s="62" customFormat="1" ht="18.75" hidden="1" customHeight="1" outlineLevel="1" x14ac:dyDescent="0.2">
      <c r="A473" s="57" t="s">
        <v>9</v>
      </c>
      <c r="B473" s="76">
        <v>651.55999999999995</v>
      </c>
      <c r="C473" s="74">
        <v>651.55999999999995</v>
      </c>
      <c r="D473" s="74">
        <v>651.55999999999995</v>
      </c>
      <c r="E473" s="74">
        <v>651.55999999999995</v>
      </c>
      <c r="F473" s="74">
        <v>651.55999999999995</v>
      </c>
      <c r="G473" s="74">
        <v>651.55999999999995</v>
      </c>
      <c r="H473" s="74">
        <v>651.55999999999995</v>
      </c>
      <c r="I473" s="74">
        <v>651.55999999999995</v>
      </c>
      <c r="J473" s="74">
        <v>651.55999999999995</v>
      </c>
      <c r="K473" s="74">
        <v>651.55999999999995</v>
      </c>
      <c r="L473" s="74">
        <v>651.55999999999995</v>
      </c>
      <c r="M473" s="74">
        <v>651.55999999999995</v>
      </c>
      <c r="N473" s="74">
        <v>651.55999999999995</v>
      </c>
      <c r="O473" s="74">
        <v>651.55999999999995</v>
      </c>
      <c r="P473" s="74">
        <v>651.55999999999995</v>
      </c>
      <c r="Q473" s="74">
        <v>651.55999999999995</v>
      </c>
      <c r="R473" s="74">
        <v>651.55999999999995</v>
      </c>
      <c r="S473" s="74">
        <v>651.55999999999995</v>
      </c>
      <c r="T473" s="74">
        <v>651.55999999999995</v>
      </c>
      <c r="U473" s="74">
        <v>651.55999999999995</v>
      </c>
      <c r="V473" s="74">
        <v>651.55999999999995</v>
      </c>
      <c r="W473" s="74">
        <v>651.55999999999995</v>
      </c>
      <c r="X473" s="74">
        <v>651.55999999999995</v>
      </c>
      <c r="Y473" s="81">
        <v>651.55999999999995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2.496</v>
      </c>
      <c r="C475" s="75">
        <v>2.496</v>
      </c>
      <c r="D475" s="75">
        <v>2.496</v>
      </c>
      <c r="E475" s="75">
        <v>2.496</v>
      </c>
      <c r="F475" s="75">
        <v>2.496</v>
      </c>
      <c r="G475" s="75">
        <v>2.496</v>
      </c>
      <c r="H475" s="75">
        <v>2.496</v>
      </c>
      <c r="I475" s="75">
        <v>2.496</v>
      </c>
      <c r="J475" s="75">
        <v>2.496</v>
      </c>
      <c r="K475" s="75">
        <v>2.496</v>
      </c>
      <c r="L475" s="75">
        <v>2.496</v>
      </c>
      <c r="M475" s="75">
        <v>2.496</v>
      </c>
      <c r="N475" s="75">
        <v>2.496</v>
      </c>
      <c r="O475" s="75">
        <v>2.496</v>
      </c>
      <c r="P475" s="75">
        <v>2.496</v>
      </c>
      <c r="Q475" s="75">
        <v>2.496</v>
      </c>
      <c r="R475" s="75">
        <v>2.496</v>
      </c>
      <c r="S475" s="75">
        <v>2.496</v>
      </c>
      <c r="T475" s="75">
        <v>2.496</v>
      </c>
      <c r="U475" s="75">
        <v>2.496</v>
      </c>
      <c r="V475" s="75">
        <v>2.496</v>
      </c>
      <c r="W475" s="75">
        <v>2.496</v>
      </c>
      <c r="X475" s="75">
        <v>2.496</v>
      </c>
      <c r="Y475" s="82">
        <v>2.496</v>
      </c>
    </row>
    <row r="476" spans="1:25" s="62" customFormat="1" ht="18.75" customHeight="1" collapsed="1" thickBot="1" x14ac:dyDescent="0.25">
      <c r="A476" s="112">
        <v>31</v>
      </c>
      <c r="B476" s="101">
        <f>SUM(B477:B480)</f>
        <v>1613.616</v>
      </c>
      <c r="C476" s="102">
        <v>2311.5080000000003</v>
      </c>
      <c r="D476" s="102">
        <v>2263.808</v>
      </c>
      <c r="E476" s="103">
        <v>2233.9479999999999</v>
      </c>
      <c r="F476" s="103">
        <v>2234.2280000000001</v>
      </c>
      <c r="G476" s="103">
        <v>2220.6680000000001</v>
      </c>
      <c r="H476" s="103">
        <v>2274.2179999999998</v>
      </c>
      <c r="I476" s="103">
        <v>2383.038</v>
      </c>
      <c r="J476" s="103">
        <v>2524.2080000000001</v>
      </c>
      <c r="K476" s="104">
        <v>2584.598</v>
      </c>
      <c r="L476" s="103">
        <v>2592.9279999999999</v>
      </c>
      <c r="M476" s="105">
        <v>2593.998</v>
      </c>
      <c r="N476" s="104">
        <v>2591.9879999999998</v>
      </c>
      <c r="O476" s="103">
        <v>2590.038</v>
      </c>
      <c r="P476" s="105">
        <v>2593.098</v>
      </c>
      <c r="Q476" s="106">
        <v>2597.4879999999998</v>
      </c>
      <c r="R476" s="103">
        <v>2611.6179999999999</v>
      </c>
      <c r="S476" s="106">
        <v>2649.328</v>
      </c>
      <c r="T476" s="103">
        <v>2671.6579999999999</v>
      </c>
      <c r="U476" s="102">
        <v>2652.518</v>
      </c>
      <c r="V476" s="102">
        <v>2647.3879999999999</v>
      </c>
      <c r="W476" s="102">
        <v>2622.7080000000001</v>
      </c>
      <c r="X476" s="102">
        <v>2582.328</v>
      </c>
      <c r="Y476" s="107">
        <v>2476.1379999999999</v>
      </c>
    </row>
    <row r="477" spans="1:25" s="62" customFormat="1" ht="18.75" hidden="1" customHeight="1" outlineLevel="1" x14ac:dyDescent="0.2">
      <c r="A477" s="160" t="s">
        <v>8</v>
      </c>
      <c r="B477" s="76">
        <f>B161</f>
        <v>959.56</v>
      </c>
      <c r="C477" s="71">
        <f t="shared" ref="C477:Y477" si="91">C161</f>
        <v>944.49</v>
      </c>
      <c r="D477" s="71">
        <f t="shared" si="91"/>
        <v>937.88</v>
      </c>
      <c r="E477" s="72">
        <f t="shared" si="91"/>
        <v>855.91</v>
      </c>
      <c r="F477" s="71">
        <f t="shared" si="91"/>
        <v>856.69</v>
      </c>
      <c r="G477" s="71">
        <f t="shared" si="91"/>
        <v>857.43</v>
      </c>
      <c r="H477" s="71">
        <f t="shared" si="91"/>
        <v>864.74</v>
      </c>
      <c r="I477" s="71">
        <f t="shared" si="91"/>
        <v>853.16</v>
      </c>
      <c r="J477" s="73">
        <f t="shared" si="91"/>
        <v>845.6</v>
      </c>
      <c r="K477" s="71">
        <f t="shared" si="91"/>
        <v>845.43</v>
      </c>
      <c r="L477" s="71">
        <f t="shared" si="91"/>
        <v>844.6</v>
      </c>
      <c r="M477" s="71">
        <f t="shared" si="91"/>
        <v>844.09</v>
      </c>
      <c r="N477" s="71">
        <f t="shared" si="91"/>
        <v>853.67</v>
      </c>
      <c r="O477" s="71">
        <f t="shared" si="91"/>
        <v>844.79</v>
      </c>
      <c r="P477" s="71">
        <f t="shared" si="91"/>
        <v>881.98</v>
      </c>
      <c r="Q477" s="71">
        <f t="shared" si="91"/>
        <v>1001.4</v>
      </c>
      <c r="R477" s="71">
        <f t="shared" si="91"/>
        <v>1007.2</v>
      </c>
      <c r="S477" s="71">
        <f t="shared" si="91"/>
        <v>1018.46</v>
      </c>
      <c r="T477" s="71">
        <f t="shared" si="91"/>
        <v>973.8</v>
      </c>
      <c r="U477" s="71">
        <f t="shared" si="91"/>
        <v>953.92</v>
      </c>
      <c r="V477" s="71">
        <f t="shared" si="91"/>
        <v>957.89</v>
      </c>
      <c r="W477" s="71">
        <f t="shared" si="91"/>
        <v>958.71</v>
      </c>
      <c r="X477" s="71">
        <f t="shared" si="91"/>
        <v>965.11</v>
      </c>
      <c r="Y477" s="79">
        <f t="shared" si="91"/>
        <v>958.73</v>
      </c>
    </row>
    <row r="478" spans="1:25" s="62" customFormat="1" ht="18.75" hidden="1" customHeight="1" outlineLevel="1" x14ac:dyDescent="0.2">
      <c r="A478" s="53" t="s">
        <v>9</v>
      </c>
      <c r="B478" s="76">
        <v>651.55999999999995</v>
      </c>
      <c r="C478" s="74">
        <v>651.55999999999995</v>
      </c>
      <c r="D478" s="74">
        <v>651.55999999999995</v>
      </c>
      <c r="E478" s="74">
        <v>651.55999999999995</v>
      </c>
      <c r="F478" s="74">
        <v>651.55999999999995</v>
      </c>
      <c r="G478" s="74">
        <v>651.55999999999995</v>
      </c>
      <c r="H478" s="74">
        <v>651.55999999999995</v>
      </c>
      <c r="I478" s="74">
        <v>651.55999999999995</v>
      </c>
      <c r="J478" s="74">
        <v>651.55999999999995</v>
      </c>
      <c r="K478" s="74">
        <v>651.55999999999995</v>
      </c>
      <c r="L478" s="74">
        <v>651.55999999999995</v>
      </c>
      <c r="M478" s="74">
        <v>651.55999999999995</v>
      </c>
      <c r="N478" s="74">
        <v>651.55999999999995</v>
      </c>
      <c r="O478" s="74">
        <v>651.55999999999995</v>
      </c>
      <c r="P478" s="74">
        <v>651.55999999999995</v>
      </c>
      <c r="Q478" s="74">
        <v>651.55999999999995</v>
      </c>
      <c r="R478" s="74">
        <v>651.55999999999995</v>
      </c>
      <c r="S478" s="74">
        <v>651.55999999999995</v>
      </c>
      <c r="T478" s="74">
        <v>651.55999999999995</v>
      </c>
      <c r="U478" s="74">
        <v>651.55999999999995</v>
      </c>
      <c r="V478" s="74">
        <v>651.55999999999995</v>
      </c>
      <c r="W478" s="74">
        <v>651.55999999999995</v>
      </c>
      <c r="X478" s="74">
        <v>651.55999999999995</v>
      </c>
      <c r="Y478" s="81">
        <v>651.55999999999995</v>
      </c>
    </row>
    <row r="479" spans="1:25" s="62" customFormat="1" ht="18.75" hidden="1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hidden="1" customHeight="1" outlineLevel="1" thickBot="1" x14ac:dyDescent="0.25">
      <c r="A480" s="161" t="s">
        <v>11</v>
      </c>
      <c r="B480" s="77">
        <v>2.496</v>
      </c>
      <c r="C480" s="75">
        <v>2.496</v>
      </c>
      <c r="D480" s="75">
        <v>2.496</v>
      </c>
      <c r="E480" s="75">
        <v>2.496</v>
      </c>
      <c r="F480" s="75">
        <v>2.496</v>
      </c>
      <c r="G480" s="75">
        <v>2.496</v>
      </c>
      <c r="H480" s="75">
        <v>2.496</v>
      </c>
      <c r="I480" s="75">
        <v>2.496</v>
      </c>
      <c r="J480" s="75">
        <v>2.496</v>
      </c>
      <c r="K480" s="75">
        <v>2.496</v>
      </c>
      <c r="L480" s="75">
        <v>2.496</v>
      </c>
      <c r="M480" s="75">
        <v>2.496</v>
      </c>
      <c r="N480" s="75">
        <v>2.496</v>
      </c>
      <c r="O480" s="75">
        <v>2.496</v>
      </c>
      <c r="P480" s="75">
        <v>2.496</v>
      </c>
      <c r="Q480" s="75">
        <v>2.496</v>
      </c>
      <c r="R480" s="75">
        <v>2.496</v>
      </c>
      <c r="S480" s="75">
        <v>2.496</v>
      </c>
      <c r="T480" s="75">
        <v>2.496</v>
      </c>
      <c r="U480" s="75">
        <v>2.496</v>
      </c>
      <c r="V480" s="75">
        <v>2.496</v>
      </c>
      <c r="W480" s="75">
        <v>2.496</v>
      </c>
      <c r="X480" s="75">
        <v>2.496</v>
      </c>
      <c r="Y480" s="82">
        <v>2.496</v>
      </c>
    </row>
    <row r="481" spans="1:26" ht="15" collapsed="1" thickBot="1" x14ac:dyDescent="0.25">
      <c r="A481" s="68"/>
    </row>
    <row r="482" spans="1:26" s="62" customFormat="1" ht="30.75" customHeight="1" thickBot="1" x14ac:dyDescent="0.25">
      <c r="A482" s="389" t="s">
        <v>47</v>
      </c>
      <c r="B482" s="391" t="s">
        <v>81</v>
      </c>
      <c r="C482" s="392"/>
      <c r="D482" s="392"/>
      <c r="E482" s="392"/>
      <c r="F482" s="392"/>
      <c r="G482" s="392"/>
      <c r="H482" s="392"/>
      <c r="I482" s="392"/>
      <c r="J482" s="392"/>
      <c r="K482" s="392"/>
      <c r="L482" s="392"/>
      <c r="M482" s="392"/>
      <c r="N482" s="392"/>
      <c r="O482" s="392"/>
      <c r="P482" s="392"/>
      <c r="Q482" s="392"/>
      <c r="R482" s="392"/>
      <c r="S482" s="392"/>
      <c r="T482" s="392"/>
      <c r="U482" s="392"/>
      <c r="V482" s="392"/>
      <c r="W482" s="392"/>
      <c r="X482" s="392"/>
      <c r="Y482" s="393"/>
    </row>
    <row r="483" spans="1:26" s="62" customFormat="1" ht="35.25" customHeight="1" thickBot="1" x14ac:dyDescent="0.25">
      <c r="A483" s="428"/>
      <c r="B483" s="162" t="s">
        <v>46</v>
      </c>
      <c r="C483" s="171" t="s">
        <v>45</v>
      </c>
      <c r="D483" s="163" t="s">
        <v>44</v>
      </c>
      <c r="E483" s="171" t="s">
        <v>43</v>
      </c>
      <c r="F483" s="171" t="s">
        <v>42</v>
      </c>
      <c r="G483" s="171" t="s">
        <v>41</v>
      </c>
      <c r="H483" s="171" t="s">
        <v>40</v>
      </c>
      <c r="I483" s="171" t="s">
        <v>39</v>
      </c>
      <c r="J483" s="171" t="s">
        <v>38</v>
      </c>
      <c r="K483" s="173" t="s">
        <v>37</v>
      </c>
      <c r="L483" s="171" t="s">
        <v>36</v>
      </c>
      <c r="M483" s="172" t="s">
        <v>35</v>
      </c>
      <c r="N483" s="173" t="s">
        <v>34</v>
      </c>
      <c r="O483" s="171" t="s">
        <v>33</v>
      </c>
      <c r="P483" s="172" t="s">
        <v>32</v>
      </c>
      <c r="Q483" s="163" t="s">
        <v>31</v>
      </c>
      <c r="R483" s="171" t="s">
        <v>30</v>
      </c>
      <c r="S483" s="163" t="s">
        <v>29</v>
      </c>
      <c r="T483" s="171" t="s">
        <v>28</v>
      </c>
      <c r="U483" s="163" t="s">
        <v>27</v>
      </c>
      <c r="V483" s="171" t="s">
        <v>26</v>
      </c>
      <c r="W483" s="163" t="s">
        <v>25</v>
      </c>
      <c r="X483" s="171" t="s">
        <v>24</v>
      </c>
      <c r="Y483" s="174" t="s">
        <v>23</v>
      </c>
    </row>
    <row r="484" spans="1:26" s="62" customFormat="1" ht="18.75" customHeight="1" thickBot="1" x14ac:dyDescent="0.25">
      <c r="A484" s="113">
        <v>1</v>
      </c>
      <c r="B484" s="101">
        <f>SUM(B485:B488)</f>
        <v>1657.3960000000002</v>
      </c>
      <c r="C484" s="101">
        <f t="shared" ref="C484:Y484" si="92">SUM(C485:C488)</f>
        <v>1661.5460000000003</v>
      </c>
      <c r="D484" s="101">
        <f t="shared" si="92"/>
        <v>1699.866</v>
      </c>
      <c r="E484" s="101">
        <f t="shared" si="92"/>
        <v>1705.8360000000002</v>
      </c>
      <c r="F484" s="101">
        <f t="shared" si="92"/>
        <v>1705.346</v>
      </c>
      <c r="G484" s="101">
        <f t="shared" si="92"/>
        <v>1708.7360000000001</v>
      </c>
      <c r="H484" s="101">
        <f t="shared" si="92"/>
        <v>1700.9760000000001</v>
      </c>
      <c r="I484" s="101">
        <f t="shared" si="92"/>
        <v>1702.5260000000003</v>
      </c>
      <c r="J484" s="101">
        <f t="shared" si="92"/>
        <v>1690.1460000000002</v>
      </c>
      <c r="K484" s="101">
        <f t="shared" si="92"/>
        <v>1693.116</v>
      </c>
      <c r="L484" s="101">
        <f t="shared" si="92"/>
        <v>1665.5360000000001</v>
      </c>
      <c r="M484" s="101">
        <f t="shared" si="92"/>
        <v>1666.9460000000001</v>
      </c>
      <c r="N484" s="101">
        <f t="shared" si="92"/>
        <v>1676.9960000000001</v>
      </c>
      <c r="O484" s="101">
        <f t="shared" si="92"/>
        <v>1670.0060000000001</v>
      </c>
      <c r="P484" s="101">
        <f t="shared" si="92"/>
        <v>1706.886</v>
      </c>
      <c r="Q484" s="101">
        <f t="shared" si="92"/>
        <v>1722.4660000000001</v>
      </c>
      <c r="R484" s="101">
        <f t="shared" si="92"/>
        <v>1720.8560000000002</v>
      </c>
      <c r="S484" s="101">
        <f t="shared" si="92"/>
        <v>1720.7260000000001</v>
      </c>
      <c r="T484" s="101">
        <f t="shared" si="92"/>
        <v>1668.0160000000001</v>
      </c>
      <c r="U484" s="101">
        <f t="shared" si="92"/>
        <v>1662.5260000000003</v>
      </c>
      <c r="V484" s="101">
        <f t="shared" si="92"/>
        <v>1653.2160000000001</v>
      </c>
      <c r="W484" s="101">
        <f t="shared" si="92"/>
        <v>1648.9960000000001</v>
      </c>
      <c r="X484" s="101">
        <f t="shared" si="92"/>
        <v>1638.556</v>
      </c>
      <c r="Y484" s="101">
        <f t="shared" si="92"/>
        <v>1649.886</v>
      </c>
    </row>
    <row r="485" spans="1:26" s="67" customFormat="1" ht="18.75" customHeight="1" outlineLevel="1" x14ac:dyDescent="0.2">
      <c r="A485" s="56" t="s">
        <v>8</v>
      </c>
      <c r="B485" s="70">
        <f>B11</f>
        <v>891.19</v>
      </c>
      <c r="C485" s="71">
        <f t="shared" ref="C485:Y485" si="93">C11</f>
        <v>895.34</v>
      </c>
      <c r="D485" s="71">
        <f t="shared" si="93"/>
        <v>933.66</v>
      </c>
      <c r="E485" s="72">
        <f t="shared" si="93"/>
        <v>939.63</v>
      </c>
      <c r="F485" s="71">
        <f t="shared" si="93"/>
        <v>939.14</v>
      </c>
      <c r="G485" s="71">
        <f t="shared" si="93"/>
        <v>942.53</v>
      </c>
      <c r="H485" s="71">
        <f t="shared" si="93"/>
        <v>934.77</v>
      </c>
      <c r="I485" s="71">
        <f t="shared" si="93"/>
        <v>936.32</v>
      </c>
      <c r="J485" s="73">
        <f t="shared" si="93"/>
        <v>923.94</v>
      </c>
      <c r="K485" s="71">
        <f t="shared" si="93"/>
        <v>926.91</v>
      </c>
      <c r="L485" s="71">
        <f t="shared" si="93"/>
        <v>899.33</v>
      </c>
      <c r="M485" s="71">
        <f t="shared" si="93"/>
        <v>900.74</v>
      </c>
      <c r="N485" s="71">
        <f t="shared" si="93"/>
        <v>910.79</v>
      </c>
      <c r="O485" s="71">
        <f t="shared" si="93"/>
        <v>903.8</v>
      </c>
      <c r="P485" s="71">
        <f t="shared" si="93"/>
        <v>940.68</v>
      </c>
      <c r="Q485" s="71">
        <f t="shared" si="93"/>
        <v>956.26</v>
      </c>
      <c r="R485" s="71">
        <f t="shared" si="93"/>
        <v>954.65</v>
      </c>
      <c r="S485" s="71">
        <f t="shared" si="93"/>
        <v>954.52</v>
      </c>
      <c r="T485" s="71">
        <f t="shared" si="93"/>
        <v>901.81</v>
      </c>
      <c r="U485" s="71">
        <f t="shared" si="93"/>
        <v>896.32</v>
      </c>
      <c r="V485" s="71">
        <f t="shared" si="93"/>
        <v>887.01</v>
      </c>
      <c r="W485" s="71">
        <f t="shared" si="93"/>
        <v>882.79</v>
      </c>
      <c r="X485" s="71">
        <f t="shared" si="93"/>
        <v>872.35</v>
      </c>
      <c r="Y485" s="79">
        <f t="shared" si="93"/>
        <v>883.68</v>
      </c>
    </row>
    <row r="486" spans="1:26" s="67" customFormat="1" ht="18.75" customHeight="1" outlineLevel="1" x14ac:dyDescent="0.2">
      <c r="A486" s="57" t="s">
        <v>9</v>
      </c>
      <c r="B486" s="76">
        <v>763.71</v>
      </c>
      <c r="C486" s="74">
        <v>763.71</v>
      </c>
      <c r="D486" s="74">
        <v>763.71</v>
      </c>
      <c r="E486" s="74">
        <v>763.71</v>
      </c>
      <c r="F486" s="74">
        <v>763.71</v>
      </c>
      <c r="G486" s="74">
        <v>763.71</v>
      </c>
      <c r="H486" s="74">
        <v>763.71</v>
      </c>
      <c r="I486" s="74">
        <v>763.71</v>
      </c>
      <c r="J486" s="74">
        <v>763.71</v>
      </c>
      <c r="K486" s="74">
        <v>763.71</v>
      </c>
      <c r="L486" s="74">
        <v>763.71</v>
      </c>
      <c r="M486" s="74">
        <v>763.71</v>
      </c>
      <c r="N486" s="74">
        <v>763.71</v>
      </c>
      <c r="O486" s="74">
        <v>763.71</v>
      </c>
      <c r="P486" s="74">
        <v>763.71</v>
      </c>
      <c r="Q486" s="74">
        <v>763.71</v>
      </c>
      <c r="R486" s="74">
        <v>763.71</v>
      </c>
      <c r="S486" s="74">
        <v>763.71</v>
      </c>
      <c r="T486" s="74">
        <v>763.71</v>
      </c>
      <c r="U486" s="74">
        <v>763.71</v>
      </c>
      <c r="V486" s="74">
        <v>763.71</v>
      </c>
      <c r="W486" s="74">
        <v>763.71</v>
      </c>
      <c r="X486" s="74">
        <v>763.71</v>
      </c>
      <c r="Y486" s="81">
        <v>763.71</v>
      </c>
    </row>
    <row r="487" spans="1:26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6" s="67" customFormat="1" ht="18.75" customHeight="1" outlineLevel="1" thickBot="1" x14ac:dyDescent="0.25">
      <c r="A488" s="147" t="s">
        <v>11</v>
      </c>
      <c r="B488" s="77">
        <v>2.496</v>
      </c>
      <c r="C488" s="75">
        <v>2.496</v>
      </c>
      <c r="D488" s="75">
        <v>2.496</v>
      </c>
      <c r="E488" s="75">
        <v>2.496</v>
      </c>
      <c r="F488" s="75">
        <v>2.496</v>
      </c>
      <c r="G488" s="75">
        <v>2.496</v>
      </c>
      <c r="H488" s="75">
        <v>2.496</v>
      </c>
      <c r="I488" s="75">
        <v>2.496</v>
      </c>
      <c r="J488" s="75">
        <v>2.496</v>
      </c>
      <c r="K488" s="75">
        <v>2.496</v>
      </c>
      <c r="L488" s="75">
        <v>2.496</v>
      </c>
      <c r="M488" s="75">
        <v>2.496</v>
      </c>
      <c r="N488" s="75">
        <v>2.496</v>
      </c>
      <c r="O488" s="75">
        <v>2.496</v>
      </c>
      <c r="P488" s="75">
        <v>2.496</v>
      </c>
      <c r="Q488" s="75">
        <v>2.496</v>
      </c>
      <c r="R488" s="75">
        <v>2.496</v>
      </c>
      <c r="S488" s="75">
        <v>2.496</v>
      </c>
      <c r="T488" s="75">
        <v>2.496</v>
      </c>
      <c r="U488" s="75">
        <v>2.496</v>
      </c>
      <c r="V488" s="75">
        <v>2.496</v>
      </c>
      <c r="W488" s="75">
        <v>2.496</v>
      </c>
      <c r="X488" s="75">
        <v>2.496</v>
      </c>
      <c r="Y488" s="82">
        <v>2.496</v>
      </c>
    </row>
    <row r="489" spans="1:26" s="62" customFormat="1" ht="18.75" customHeight="1" thickBot="1" x14ac:dyDescent="0.25">
      <c r="A489" s="112">
        <v>2</v>
      </c>
      <c r="B489" s="101">
        <f>SUM(B490:B493)</f>
        <v>1743.366</v>
      </c>
      <c r="C489" s="101">
        <f t="shared" ref="C489:Y489" si="94">SUM(C490:C493)</f>
        <v>1751.4060000000002</v>
      </c>
      <c r="D489" s="101">
        <f t="shared" si="94"/>
        <v>1755.7760000000003</v>
      </c>
      <c r="E489" s="101">
        <f t="shared" si="94"/>
        <v>1780.616</v>
      </c>
      <c r="F489" s="101">
        <f t="shared" si="94"/>
        <v>1761.3360000000002</v>
      </c>
      <c r="G489" s="101">
        <f t="shared" si="94"/>
        <v>1808.6660000000002</v>
      </c>
      <c r="H489" s="101">
        <f t="shared" si="94"/>
        <v>1824.8360000000002</v>
      </c>
      <c r="I489" s="101">
        <f t="shared" si="94"/>
        <v>1796.6560000000002</v>
      </c>
      <c r="J489" s="101">
        <f t="shared" si="94"/>
        <v>1802.1360000000002</v>
      </c>
      <c r="K489" s="101">
        <f t="shared" si="94"/>
        <v>1754.886</v>
      </c>
      <c r="L489" s="101">
        <f t="shared" si="94"/>
        <v>1762.7960000000003</v>
      </c>
      <c r="M489" s="101">
        <f t="shared" si="94"/>
        <v>1767.7660000000001</v>
      </c>
      <c r="N489" s="101">
        <f t="shared" si="94"/>
        <v>1761.866</v>
      </c>
      <c r="O489" s="101">
        <f t="shared" si="94"/>
        <v>1784.386</v>
      </c>
      <c r="P489" s="101">
        <f t="shared" si="94"/>
        <v>1801.576</v>
      </c>
      <c r="Q489" s="101">
        <f t="shared" si="94"/>
        <v>1823.1460000000002</v>
      </c>
      <c r="R489" s="101">
        <f t="shared" si="94"/>
        <v>1815.1360000000002</v>
      </c>
      <c r="S489" s="101">
        <f t="shared" si="94"/>
        <v>1827.1060000000002</v>
      </c>
      <c r="T489" s="101">
        <f t="shared" si="94"/>
        <v>1787.136</v>
      </c>
      <c r="U489" s="101">
        <f t="shared" si="94"/>
        <v>1787.616</v>
      </c>
      <c r="V489" s="101">
        <f t="shared" si="94"/>
        <v>1780.3960000000002</v>
      </c>
      <c r="W489" s="101">
        <f t="shared" si="94"/>
        <v>1734.2060000000001</v>
      </c>
      <c r="X489" s="101">
        <f t="shared" si="94"/>
        <v>1795.7260000000001</v>
      </c>
      <c r="Y489" s="101">
        <f t="shared" si="94"/>
        <v>1793.8860000000002</v>
      </c>
    </row>
    <row r="490" spans="1:26" s="62" customFormat="1" ht="18.75" hidden="1" customHeight="1" outlineLevel="1" x14ac:dyDescent="0.2">
      <c r="A490" s="56" t="s">
        <v>8</v>
      </c>
      <c r="B490" s="70">
        <f>B16</f>
        <v>977.16</v>
      </c>
      <c r="C490" s="71">
        <f t="shared" ref="C490:Y490" si="95">C16</f>
        <v>985.2</v>
      </c>
      <c r="D490" s="71">
        <f t="shared" si="95"/>
        <v>989.57</v>
      </c>
      <c r="E490" s="72">
        <f t="shared" si="95"/>
        <v>1014.41</v>
      </c>
      <c r="F490" s="71">
        <f t="shared" si="95"/>
        <v>995.13</v>
      </c>
      <c r="G490" s="71">
        <f t="shared" si="95"/>
        <v>1042.46</v>
      </c>
      <c r="H490" s="71">
        <f t="shared" si="95"/>
        <v>1058.6300000000001</v>
      </c>
      <c r="I490" s="71">
        <f t="shared" si="95"/>
        <v>1030.45</v>
      </c>
      <c r="J490" s="73">
        <f t="shared" si="95"/>
        <v>1035.93</v>
      </c>
      <c r="K490" s="71">
        <f t="shared" si="95"/>
        <v>988.68</v>
      </c>
      <c r="L490" s="71">
        <f t="shared" si="95"/>
        <v>996.59</v>
      </c>
      <c r="M490" s="71">
        <f t="shared" si="95"/>
        <v>1001.56</v>
      </c>
      <c r="N490" s="71">
        <f t="shared" si="95"/>
        <v>995.66</v>
      </c>
      <c r="O490" s="71">
        <f t="shared" si="95"/>
        <v>1018.18</v>
      </c>
      <c r="P490" s="71">
        <f t="shared" si="95"/>
        <v>1035.3699999999999</v>
      </c>
      <c r="Q490" s="71">
        <f t="shared" si="95"/>
        <v>1056.94</v>
      </c>
      <c r="R490" s="71">
        <f t="shared" si="95"/>
        <v>1048.93</v>
      </c>
      <c r="S490" s="71">
        <f t="shared" si="95"/>
        <v>1060.9000000000001</v>
      </c>
      <c r="T490" s="71">
        <f t="shared" si="95"/>
        <v>1020.93</v>
      </c>
      <c r="U490" s="71">
        <f t="shared" si="95"/>
        <v>1021.41</v>
      </c>
      <c r="V490" s="71">
        <f t="shared" si="95"/>
        <v>1014.19</v>
      </c>
      <c r="W490" s="71">
        <f t="shared" si="95"/>
        <v>968</v>
      </c>
      <c r="X490" s="71">
        <f t="shared" si="95"/>
        <v>1029.52</v>
      </c>
      <c r="Y490" s="79">
        <f t="shared" si="95"/>
        <v>1027.68</v>
      </c>
    </row>
    <row r="491" spans="1:26" s="62" customFormat="1" ht="18.75" hidden="1" customHeight="1" outlineLevel="1" x14ac:dyDescent="0.2">
      <c r="A491" s="57" t="s">
        <v>9</v>
      </c>
      <c r="B491" s="76">
        <v>763.71</v>
      </c>
      <c r="C491" s="74">
        <v>763.71</v>
      </c>
      <c r="D491" s="74">
        <v>763.71</v>
      </c>
      <c r="E491" s="74">
        <v>763.71</v>
      </c>
      <c r="F491" s="74">
        <v>763.71</v>
      </c>
      <c r="G491" s="74">
        <v>763.71</v>
      </c>
      <c r="H491" s="74">
        <v>763.71</v>
      </c>
      <c r="I491" s="74">
        <v>763.71</v>
      </c>
      <c r="J491" s="74">
        <v>763.71</v>
      </c>
      <c r="K491" s="74">
        <v>763.71</v>
      </c>
      <c r="L491" s="74">
        <v>763.71</v>
      </c>
      <c r="M491" s="74">
        <v>763.71</v>
      </c>
      <c r="N491" s="74">
        <v>763.71</v>
      </c>
      <c r="O491" s="74">
        <v>763.71</v>
      </c>
      <c r="P491" s="74">
        <v>763.71</v>
      </c>
      <c r="Q491" s="74">
        <v>763.71</v>
      </c>
      <c r="R491" s="74">
        <v>763.71</v>
      </c>
      <c r="S491" s="74">
        <v>763.71</v>
      </c>
      <c r="T491" s="74">
        <v>763.71</v>
      </c>
      <c r="U491" s="74">
        <v>763.71</v>
      </c>
      <c r="V491" s="74">
        <v>763.71</v>
      </c>
      <c r="W491" s="74">
        <v>763.71</v>
      </c>
      <c r="X491" s="74">
        <v>763.71</v>
      </c>
      <c r="Y491" s="81">
        <v>763.71</v>
      </c>
    </row>
    <row r="492" spans="1:26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6" s="62" customFormat="1" ht="18.75" hidden="1" customHeight="1" outlineLevel="1" thickBot="1" x14ac:dyDescent="0.25">
      <c r="A493" s="147" t="s">
        <v>11</v>
      </c>
      <c r="B493" s="77">
        <v>2.496</v>
      </c>
      <c r="C493" s="75">
        <v>2.496</v>
      </c>
      <c r="D493" s="75">
        <v>2.496</v>
      </c>
      <c r="E493" s="75">
        <v>2.496</v>
      </c>
      <c r="F493" s="75">
        <v>2.496</v>
      </c>
      <c r="G493" s="75">
        <v>2.496</v>
      </c>
      <c r="H493" s="75">
        <v>2.496</v>
      </c>
      <c r="I493" s="75">
        <v>2.496</v>
      </c>
      <c r="J493" s="75">
        <v>2.496</v>
      </c>
      <c r="K493" s="75">
        <v>2.496</v>
      </c>
      <c r="L493" s="75">
        <v>2.496</v>
      </c>
      <c r="M493" s="75">
        <v>2.496</v>
      </c>
      <c r="N493" s="75">
        <v>2.496</v>
      </c>
      <c r="O493" s="75">
        <v>2.496</v>
      </c>
      <c r="P493" s="75">
        <v>2.496</v>
      </c>
      <c r="Q493" s="75">
        <v>2.496</v>
      </c>
      <c r="R493" s="75">
        <v>2.496</v>
      </c>
      <c r="S493" s="75">
        <v>2.496</v>
      </c>
      <c r="T493" s="75">
        <v>2.496</v>
      </c>
      <c r="U493" s="75">
        <v>2.496</v>
      </c>
      <c r="V493" s="75">
        <v>2.496</v>
      </c>
      <c r="W493" s="75">
        <v>2.496</v>
      </c>
      <c r="X493" s="75">
        <v>2.496</v>
      </c>
      <c r="Y493" s="82">
        <v>2.496</v>
      </c>
    </row>
    <row r="494" spans="1:26" s="62" customFormat="1" ht="18.75" customHeight="1" collapsed="1" thickBot="1" x14ac:dyDescent="0.25">
      <c r="A494" s="109">
        <v>3</v>
      </c>
      <c r="B494" s="101">
        <f>SUM(B495:B498)</f>
        <v>1657.4260000000002</v>
      </c>
      <c r="C494" s="101">
        <f t="shared" ref="C494:Z494" si="96">SUM(C495:C498)</f>
        <v>1654.306</v>
      </c>
      <c r="D494" s="101">
        <f t="shared" si="96"/>
        <v>1649.3760000000002</v>
      </c>
      <c r="E494" s="101">
        <f t="shared" si="96"/>
        <v>1654.9160000000002</v>
      </c>
      <c r="F494" s="101">
        <f t="shared" si="96"/>
        <v>1651.7260000000001</v>
      </c>
      <c r="G494" s="101">
        <f t="shared" si="96"/>
        <v>1663.1060000000002</v>
      </c>
      <c r="H494" s="101">
        <f t="shared" si="96"/>
        <v>1668.1260000000002</v>
      </c>
      <c r="I494" s="101">
        <f t="shared" si="96"/>
        <v>1660.076</v>
      </c>
      <c r="J494" s="101">
        <f t="shared" si="96"/>
        <v>1652.0660000000003</v>
      </c>
      <c r="K494" s="101">
        <f t="shared" si="96"/>
        <v>1651.0660000000003</v>
      </c>
      <c r="L494" s="101">
        <f t="shared" si="96"/>
        <v>1645.4460000000001</v>
      </c>
      <c r="M494" s="101">
        <f t="shared" si="96"/>
        <v>1649.0160000000001</v>
      </c>
      <c r="N494" s="101">
        <f t="shared" si="96"/>
        <v>1643.1260000000002</v>
      </c>
      <c r="O494" s="101">
        <f t="shared" si="96"/>
        <v>1647.9560000000001</v>
      </c>
      <c r="P494" s="101">
        <f t="shared" si="96"/>
        <v>1659.2560000000001</v>
      </c>
      <c r="Q494" s="101">
        <f t="shared" si="96"/>
        <v>1660.2660000000001</v>
      </c>
      <c r="R494" s="101">
        <f t="shared" si="96"/>
        <v>1665.1760000000002</v>
      </c>
      <c r="S494" s="101">
        <f t="shared" si="96"/>
        <v>1670.1860000000001</v>
      </c>
      <c r="T494" s="101">
        <f t="shared" si="96"/>
        <v>1652.1260000000002</v>
      </c>
      <c r="U494" s="101">
        <f t="shared" si="96"/>
        <v>1652.2960000000003</v>
      </c>
      <c r="V494" s="101">
        <f t="shared" si="96"/>
        <v>1646.0060000000001</v>
      </c>
      <c r="W494" s="101">
        <f t="shared" si="96"/>
        <v>1645.6560000000002</v>
      </c>
      <c r="X494" s="101">
        <f t="shared" si="96"/>
        <v>1636.4060000000002</v>
      </c>
      <c r="Y494" s="101">
        <f t="shared" si="96"/>
        <v>1636.6460000000002</v>
      </c>
      <c r="Z494" s="101">
        <f t="shared" si="96"/>
        <v>0</v>
      </c>
    </row>
    <row r="495" spans="1:26" s="62" customFormat="1" ht="18.75" hidden="1" customHeight="1" outlineLevel="1" x14ac:dyDescent="0.2">
      <c r="A495" s="56" t="s">
        <v>8</v>
      </c>
      <c r="B495" s="70">
        <f>B21</f>
        <v>891.22</v>
      </c>
      <c r="C495" s="71">
        <f t="shared" ref="C495:Y495" si="97">C21</f>
        <v>888.1</v>
      </c>
      <c r="D495" s="71">
        <f t="shared" si="97"/>
        <v>883.17</v>
      </c>
      <c r="E495" s="72">
        <f t="shared" si="97"/>
        <v>888.71</v>
      </c>
      <c r="F495" s="71">
        <f t="shared" si="97"/>
        <v>885.52</v>
      </c>
      <c r="G495" s="71">
        <f t="shared" si="97"/>
        <v>896.9</v>
      </c>
      <c r="H495" s="71">
        <f t="shared" si="97"/>
        <v>901.92</v>
      </c>
      <c r="I495" s="71">
        <f t="shared" si="97"/>
        <v>893.87</v>
      </c>
      <c r="J495" s="73">
        <f t="shared" si="97"/>
        <v>885.86</v>
      </c>
      <c r="K495" s="71">
        <f t="shared" si="97"/>
        <v>884.86</v>
      </c>
      <c r="L495" s="71">
        <f t="shared" si="97"/>
        <v>879.24</v>
      </c>
      <c r="M495" s="71">
        <f t="shared" si="97"/>
        <v>882.81</v>
      </c>
      <c r="N495" s="71">
        <f t="shared" si="97"/>
        <v>876.92</v>
      </c>
      <c r="O495" s="71">
        <f t="shared" si="97"/>
        <v>881.75</v>
      </c>
      <c r="P495" s="71">
        <f t="shared" si="97"/>
        <v>893.05</v>
      </c>
      <c r="Q495" s="71">
        <f t="shared" si="97"/>
        <v>894.06</v>
      </c>
      <c r="R495" s="71">
        <f t="shared" si="97"/>
        <v>898.97</v>
      </c>
      <c r="S495" s="71">
        <f t="shared" si="97"/>
        <v>903.98</v>
      </c>
      <c r="T495" s="71">
        <f t="shared" si="97"/>
        <v>885.92</v>
      </c>
      <c r="U495" s="71">
        <f t="shared" si="97"/>
        <v>886.09</v>
      </c>
      <c r="V495" s="71">
        <f t="shared" si="97"/>
        <v>879.8</v>
      </c>
      <c r="W495" s="71">
        <f t="shared" si="97"/>
        <v>879.45</v>
      </c>
      <c r="X495" s="71">
        <f t="shared" si="97"/>
        <v>870.2</v>
      </c>
      <c r="Y495" s="79">
        <f t="shared" si="97"/>
        <v>870.44</v>
      </c>
    </row>
    <row r="496" spans="1:26" s="62" customFormat="1" ht="18.75" hidden="1" customHeight="1" outlineLevel="1" x14ac:dyDescent="0.2">
      <c r="A496" s="57" t="s">
        <v>9</v>
      </c>
      <c r="B496" s="76">
        <v>763.71</v>
      </c>
      <c r="C496" s="74">
        <v>763.71</v>
      </c>
      <c r="D496" s="74">
        <v>763.71</v>
      </c>
      <c r="E496" s="74">
        <v>763.71</v>
      </c>
      <c r="F496" s="74">
        <v>763.71</v>
      </c>
      <c r="G496" s="74">
        <v>763.71</v>
      </c>
      <c r="H496" s="74">
        <v>763.71</v>
      </c>
      <c r="I496" s="74">
        <v>763.71</v>
      </c>
      <c r="J496" s="74">
        <v>763.71</v>
      </c>
      <c r="K496" s="74">
        <v>763.71</v>
      </c>
      <c r="L496" s="74">
        <v>763.71</v>
      </c>
      <c r="M496" s="74">
        <v>763.71</v>
      </c>
      <c r="N496" s="74">
        <v>763.71</v>
      </c>
      <c r="O496" s="74">
        <v>763.71</v>
      </c>
      <c r="P496" s="74">
        <v>763.71</v>
      </c>
      <c r="Q496" s="74">
        <v>763.71</v>
      </c>
      <c r="R496" s="74">
        <v>763.71</v>
      </c>
      <c r="S496" s="74">
        <v>763.71</v>
      </c>
      <c r="T496" s="74">
        <v>763.71</v>
      </c>
      <c r="U496" s="74">
        <v>763.71</v>
      </c>
      <c r="V496" s="74">
        <v>763.71</v>
      </c>
      <c r="W496" s="74">
        <v>763.71</v>
      </c>
      <c r="X496" s="74">
        <v>763.71</v>
      </c>
      <c r="Y496" s="81">
        <v>763.71</v>
      </c>
    </row>
    <row r="497" spans="1:25" s="62" customFormat="1" ht="18.75" hidden="1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hidden="1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collapsed="1" thickBot="1" x14ac:dyDescent="0.25">
      <c r="A499" s="130">
        <v>4</v>
      </c>
      <c r="B499" s="131">
        <f>SUM(B500:B503)</f>
        <v>1669.636</v>
      </c>
      <c r="C499" s="131">
        <f t="shared" ref="C499:Y499" si="98">SUM(C500:C503)</f>
        <v>1685.5060000000001</v>
      </c>
      <c r="D499" s="131">
        <f t="shared" si="98"/>
        <v>1664.1860000000001</v>
      </c>
      <c r="E499" s="131">
        <f t="shared" si="98"/>
        <v>1675.806</v>
      </c>
      <c r="F499" s="131">
        <f t="shared" si="98"/>
        <v>1674.6460000000002</v>
      </c>
      <c r="G499" s="131">
        <f t="shared" si="98"/>
        <v>1678.116</v>
      </c>
      <c r="H499" s="131">
        <f t="shared" si="98"/>
        <v>1681.6960000000001</v>
      </c>
      <c r="I499" s="131">
        <f t="shared" si="98"/>
        <v>1671.0660000000003</v>
      </c>
      <c r="J499" s="131">
        <f t="shared" si="98"/>
        <v>1683.1460000000002</v>
      </c>
      <c r="K499" s="131">
        <f t="shared" si="98"/>
        <v>1678.7960000000003</v>
      </c>
      <c r="L499" s="131">
        <f t="shared" si="98"/>
        <v>1658.7260000000001</v>
      </c>
      <c r="M499" s="131">
        <f t="shared" si="98"/>
        <v>1663.4160000000002</v>
      </c>
      <c r="N499" s="131">
        <f t="shared" si="98"/>
        <v>1688.9460000000001</v>
      </c>
      <c r="O499" s="131">
        <f t="shared" si="98"/>
        <v>1685.596</v>
      </c>
      <c r="P499" s="131">
        <f t="shared" si="98"/>
        <v>1684.9160000000002</v>
      </c>
      <c r="Q499" s="131">
        <f t="shared" si="98"/>
        <v>1704.0460000000003</v>
      </c>
      <c r="R499" s="131">
        <f t="shared" si="98"/>
        <v>1696.5460000000003</v>
      </c>
      <c r="S499" s="131">
        <f t="shared" si="98"/>
        <v>1701.1660000000002</v>
      </c>
      <c r="T499" s="131">
        <f t="shared" si="98"/>
        <v>1688.846</v>
      </c>
      <c r="U499" s="131">
        <f t="shared" si="98"/>
        <v>1686.2560000000001</v>
      </c>
      <c r="V499" s="131">
        <f t="shared" si="98"/>
        <v>1681.3760000000002</v>
      </c>
      <c r="W499" s="131">
        <f t="shared" si="98"/>
        <v>1686.8760000000002</v>
      </c>
      <c r="X499" s="131">
        <f t="shared" si="98"/>
        <v>1680.2360000000001</v>
      </c>
      <c r="Y499" s="131">
        <f t="shared" si="98"/>
        <v>1676.5660000000003</v>
      </c>
    </row>
    <row r="500" spans="1:25" s="62" customFormat="1" ht="18.75" hidden="1" customHeight="1" outlineLevel="1" x14ac:dyDescent="0.2">
      <c r="A500" s="58" t="s">
        <v>8</v>
      </c>
      <c r="B500" s="120">
        <f>B26</f>
        <v>903.43</v>
      </c>
      <c r="C500" s="121">
        <f t="shared" ref="C500:Y500" si="99">C26</f>
        <v>919.3</v>
      </c>
      <c r="D500" s="121">
        <f t="shared" si="99"/>
        <v>897.98</v>
      </c>
      <c r="E500" s="122">
        <f t="shared" si="99"/>
        <v>909.6</v>
      </c>
      <c r="F500" s="121">
        <f t="shared" si="99"/>
        <v>908.44</v>
      </c>
      <c r="G500" s="121">
        <f t="shared" si="99"/>
        <v>911.91</v>
      </c>
      <c r="H500" s="121">
        <f t="shared" si="99"/>
        <v>915.49</v>
      </c>
      <c r="I500" s="121">
        <f t="shared" si="99"/>
        <v>904.86</v>
      </c>
      <c r="J500" s="123">
        <f t="shared" si="99"/>
        <v>916.94</v>
      </c>
      <c r="K500" s="121">
        <f t="shared" si="99"/>
        <v>912.59</v>
      </c>
      <c r="L500" s="121">
        <f t="shared" si="99"/>
        <v>892.52</v>
      </c>
      <c r="M500" s="121">
        <f t="shared" si="99"/>
        <v>897.21</v>
      </c>
      <c r="N500" s="121">
        <f t="shared" si="99"/>
        <v>922.74</v>
      </c>
      <c r="O500" s="121">
        <f t="shared" si="99"/>
        <v>919.39</v>
      </c>
      <c r="P500" s="121">
        <f t="shared" si="99"/>
        <v>918.71</v>
      </c>
      <c r="Q500" s="121">
        <f t="shared" si="99"/>
        <v>937.84</v>
      </c>
      <c r="R500" s="121">
        <f t="shared" si="99"/>
        <v>930.34</v>
      </c>
      <c r="S500" s="121">
        <f t="shared" si="99"/>
        <v>934.96</v>
      </c>
      <c r="T500" s="121">
        <f t="shared" si="99"/>
        <v>922.64</v>
      </c>
      <c r="U500" s="121">
        <f t="shared" si="99"/>
        <v>920.05</v>
      </c>
      <c r="V500" s="121">
        <f t="shared" si="99"/>
        <v>915.17</v>
      </c>
      <c r="W500" s="121">
        <f t="shared" si="99"/>
        <v>920.67</v>
      </c>
      <c r="X500" s="121">
        <f t="shared" si="99"/>
        <v>914.03</v>
      </c>
      <c r="Y500" s="124">
        <f t="shared" si="99"/>
        <v>910.36</v>
      </c>
    </row>
    <row r="501" spans="1:25" s="62" customFormat="1" ht="18.75" hidden="1" customHeight="1" outlineLevel="1" x14ac:dyDescent="0.2">
      <c r="A501" s="57" t="s">
        <v>9</v>
      </c>
      <c r="B501" s="76">
        <v>763.71</v>
      </c>
      <c r="C501" s="74">
        <v>763.71</v>
      </c>
      <c r="D501" s="74">
        <v>763.71</v>
      </c>
      <c r="E501" s="74">
        <v>763.71</v>
      </c>
      <c r="F501" s="74">
        <v>763.71</v>
      </c>
      <c r="G501" s="74">
        <v>763.71</v>
      </c>
      <c r="H501" s="74">
        <v>763.71</v>
      </c>
      <c r="I501" s="74">
        <v>763.71</v>
      </c>
      <c r="J501" s="74">
        <v>763.71</v>
      </c>
      <c r="K501" s="74">
        <v>763.71</v>
      </c>
      <c r="L501" s="74">
        <v>763.71</v>
      </c>
      <c r="M501" s="74">
        <v>763.71</v>
      </c>
      <c r="N501" s="74">
        <v>763.71</v>
      </c>
      <c r="O501" s="74">
        <v>763.71</v>
      </c>
      <c r="P501" s="74">
        <v>763.71</v>
      </c>
      <c r="Q501" s="74">
        <v>763.71</v>
      </c>
      <c r="R501" s="74">
        <v>763.71</v>
      </c>
      <c r="S501" s="74">
        <v>763.71</v>
      </c>
      <c r="T501" s="74">
        <v>763.71</v>
      </c>
      <c r="U501" s="74">
        <v>763.71</v>
      </c>
      <c r="V501" s="74">
        <v>763.71</v>
      </c>
      <c r="W501" s="74">
        <v>763.71</v>
      </c>
      <c r="X501" s="74">
        <v>763.71</v>
      </c>
      <c r="Y501" s="81">
        <v>763.71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2.496</v>
      </c>
      <c r="C503" s="75">
        <v>2.496</v>
      </c>
      <c r="D503" s="75">
        <v>2.496</v>
      </c>
      <c r="E503" s="75">
        <v>2.496</v>
      </c>
      <c r="F503" s="75">
        <v>2.496</v>
      </c>
      <c r="G503" s="75">
        <v>2.496</v>
      </c>
      <c r="H503" s="75">
        <v>2.496</v>
      </c>
      <c r="I503" s="75">
        <v>2.496</v>
      </c>
      <c r="J503" s="75">
        <v>2.496</v>
      </c>
      <c r="K503" s="75">
        <v>2.496</v>
      </c>
      <c r="L503" s="75">
        <v>2.496</v>
      </c>
      <c r="M503" s="75">
        <v>2.496</v>
      </c>
      <c r="N503" s="75">
        <v>2.496</v>
      </c>
      <c r="O503" s="75">
        <v>2.496</v>
      </c>
      <c r="P503" s="75">
        <v>2.496</v>
      </c>
      <c r="Q503" s="75">
        <v>2.496</v>
      </c>
      <c r="R503" s="75">
        <v>2.496</v>
      </c>
      <c r="S503" s="75">
        <v>2.496</v>
      </c>
      <c r="T503" s="75">
        <v>2.496</v>
      </c>
      <c r="U503" s="75">
        <v>2.496</v>
      </c>
      <c r="V503" s="75">
        <v>2.496</v>
      </c>
      <c r="W503" s="75">
        <v>2.496</v>
      </c>
      <c r="X503" s="75">
        <v>2.496</v>
      </c>
      <c r="Y503" s="82">
        <v>2.496</v>
      </c>
    </row>
    <row r="504" spans="1:25" s="62" customFormat="1" ht="18.75" customHeight="1" collapsed="1" thickBot="1" x14ac:dyDescent="0.25">
      <c r="A504" s="109">
        <v>5</v>
      </c>
      <c r="B504" s="138">
        <f>SUM(B505:B508)</f>
        <v>1700.4760000000001</v>
      </c>
      <c r="C504" s="138">
        <f t="shared" ref="C504:Y504" si="100">SUM(C505:C508)</f>
        <v>1699.9760000000001</v>
      </c>
      <c r="D504" s="138">
        <f t="shared" si="100"/>
        <v>1697.366</v>
      </c>
      <c r="E504" s="138">
        <f t="shared" si="100"/>
        <v>1712.2860000000001</v>
      </c>
      <c r="F504" s="138">
        <f t="shared" si="100"/>
        <v>1696.2060000000001</v>
      </c>
      <c r="G504" s="138">
        <f t="shared" si="100"/>
        <v>1707.4960000000001</v>
      </c>
      <c r="H504" s="138">
        <f t="shared" si="100"/>
        <v>1707.9960000000001</v>
      </c>
      <c r="I504" s="138">
        <f t="shared" si="100"/>
        <v>1697.5060000000001</v>
      </c>
      <c r="J504" s="138">
        <f t="shared" si="100"/>
        <v>1702.3960000000002</v>
      </c>
      <c r="K504" s="138">
        <f t="shared" si="100"/>
        <v>1696.7060000000001</v>
      </c>
      <c r="L504" s="138">
        <f t="shared" si="100"/>
        <v>1692.076</v>
      </c>
      <c r="M504" s="138">
        <f t="shared" si="100"/>
        <v>1695.7660000000001</v>
      </c>
      <c r="N504" s="138">
        <f t="shared" si="100"/>
        <v>1705.4960000000001</v>
      </c>
      <c r="O504" s="138">
        <f t="shared" si="100"/>
        <v>1698.2660000000001</v>
      </c>
      <c r="P504" s="138">
        <f t="shared" si="100"/>
        <v>1701.826</v>
      </c>
      <c r="Q504" s="138">
        <f t="shared" si="100"/>
        <v>1722.116</v>
      </c>
      <c r="R504" s="138">
        <f t="shared" si="100"/>
        <v>1718.3360000000002</v>
      </c>
      <c r="S504" s="138">
        <f t="shared" si="100"/>
        <v>1720.2660000000001</v>
      </c>
      <c r="T504" s="138">
        <f t="shared" si="100"/>
        <v>1711.346</v>
      </c>
      <c r="U504" s="138">
        <f t="shared" si="100"/>
        <v>1700.6260000000002</v>
      </c>
      <c r="V504" s="138">
        <f t="shared" si="100"/>
        <v>1679.4860000000001</v>
      </c>
      <c r="W504" s="138">
        <f t="shared" si="100"/>
        <v>1690.4160000000002</v>
      </c>
      <c r="X504" s="138">
        <f t="shared" si="100"/>
        <v>1680.056</v>
      </c>
      <c r="Y504" s="138">
        <f t="shared" si="100"/>
        <v>1679.7760000000003</v>
      </c>
    </row>
    <row r="505" spans="1:25" s="62" customFormat="1" ht="18.75" hidden="1" customHeight="1" outlineLevel="1" x14ac:dyDescent="0.2">
      <c r="A505" s="56" t="s">
        <v>8</v>
      </c>
      <c r="B505" s="76">
        <f>B31</f>
        <v>934.27</v>
      </c>
      <c r="C505" s="71">
        <f t="shared" ref="C505:Y505" si="101">C31</f>
        <v>933.77</v>
      </c>
      <c r="D505" s="71">
        <f t="shared" si="101"/>
        <v>931.16</v>
      </c>
      <c r="E505" s="72">
        <f t="shared" si="101"/>
        <v>946.08</v>
      </c>
      <c r="F505" s="71">
        <f t="shared" si="101"/>
        <v>930</v>
      </c>
      <c r="G505" s="71">
        <f t="shared" si="101"/>
        <v>941.29</v>
      </c>
      <c r="H505" s="71">
        <f t="shared" si="101"/>
        <v>941.79</v>
      </c>
      <c r="I505" s="71">
        <f t="shared" si="101"/>
        <v>931.3</v>
      </c>
      <c r="J505" s="73">
        <f t="shared" si="101"/>
        <v>936.19</v>
      </c>
      <c r="K505" s="71">
        <f t="shared" si="101"/>
        <v>930.5</v>
      </c>
      <c r="L505" s="71">
        <f t="shared" si="101"/>
        <v>925.87</v>
      </c>
      <c r="M505" s="71">
        <f t="shared" si="101"/>
        <v>929.56</v>
      </c>
      <c r="N505" s="71">
        <f t="shared" si="101"/>
        <v>939.29</v>
      </c>
      <c r="O505" s="71">
        <f t="shared" si="101"/>
        <v>932.06</v>
      </c>
      <c r="P505" s="71">
        <f t="shared" si="101"/>
        <v>935.62</v>
      </c>
      <c r="Q505" s="71">
        <f t="shared" si="101"/>
        <v>955.91</v>
      </c>
      <c r="R505" s="71">
        <f t="shared" si="101"/>
        <v>952.13</v>
      </c>
      <c r="S505" s="71">
        <f t="shared" si="101"/>
        <v>954.06</v>
      </c>
      <c r="T505" s="71">
        <f t="shared" si="101"/>
        <v>945.14</v>
      </c>
      <c r="U505" s="71">
        <f t="shared" si="101"/>
        <v>934.42</v>
      </c>
      <c r="V505" s="71">
        <f t="shared" si="101"/>
        <v>913.28</v>
      </c>
      <c r="W505" s="71">
        <f t="shared" si="101"/>
        <v>924.21</v>
      </c>
      <c r="X505" s="71">
        <f t="shared" si="101"/>
        <v>913.85</v>
      </c>
      <c r="Y505" s="79">
        <f t="shared" si="101"/>
        <v>913.57</v>
      </c>
    </row>
    <row r="506" spans="1:25" s="62" customFormat="1" ht="18.75" hidden="1" customHeight="1" outlineLevel="1" x14ac:dyDescent="0.2">
      <c r="A506" s="57" t="s">
        <v>9</v>
      </c>
      <c r="B506" s="76">
        <v>763.71</v>
      </c>
      <c r="C506" s="74">
        <v>763.71</v>
      </c>
      <c r="D506" s="74">
        <v>763.71</v>
      </c>
      <c r="E506" s="74">
        <v>763.71</v>
      </c>
      <c r="F506" s="74">
        <v>763.71</v>
      </c>
      <c r="G506" s="74">
        <v>763.71</v>
      </c>
      <c r="H506" s="74">
        <v>763.71</v>
      </c>
      <c r="I506" s="74">
        <v>763.71</v>
      </c>
      <c r="J506" s="74">
        <v>763.71</v>
      </c>
      <c r="K506" s="74">
        <v>763.71</v>
      </c>
      <c r="L506" s="74">
        <v>763.71</v>
      </c>
      <c r="M506" s="74">
        <v>763.71</v>
      </c>
      <c r="N506" s="74">
        <v>763.71</v>
      </c>
      <c r="O506" s="74">
        <v>763.71</v>
      </c>
      <c r="P506" s="74">
        <v>763.71</v>
      </c>
      <c r="Q506" s="74">
        <v>763.71</v>
      </c>
      <c r="R506" s="74">
        <v>763.71</v>
      </c>
      <c r="S506" s="74">
        <v>763.71</v>
      </c>
      <c r="T506" s="74">
        <v>763.71</v>
      </c>
      <c r="U506" s="74">
        <v>763.71</v>
      </c>
      <c r="V506" s="74">
        <v>763.71</v>
      </c>
      <c r="W506" s="74">
        <v>763.71</v>
      </c>
      <c r="X506" s="74">
        <v>763.71</v>
      </c>
      <c r="Y506" s="81">
        <v>763.71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2.496</v>
      </c>
      <c r="C508" s="75">
        <v>2.496</v>
      </c>
      <c r="D508" s="75">
        <v>2.496</v>
      </c>
      <c r="E508" s="75">
        <v>2.496</v>
      </c>
      <c r="F508" s="75">
        <v>2.496</v>
      </c>
      <c r="G508" s="75">
        <v>2.496</v>
      </c>
      <c r="H508" s="75">
        <v>2.496</v>
      </c>
      <c r="I508" s="75">
        <v>2.496</v>
      </c>
      <c r="J508" s="75">
        <v>2.496</v>
      </c>
      <c r="K508" s="75">
        <v>2.496</v>
      </c>
      <c r="L508" s="75">
        <v>2.496</v>
      </c>
      <c r="M508" s="75">
        <v>2.496</v>
      </c>
      <c r="N508" s="75">
        <v>2.496</v>
      </c>
      <c r="O508" s="75">
        <v>2.496</v>
      </c>
      <c r="P508" s="75">
        <v>2.496</v>
      </c>
      <c r="Q508" s="75">
        <v>2.496</v>
      </c>
      <c r="R508" s="75">
        <v>2.496</v>
      </c>
      <c r="S508" s="75">
        <v>2.496</v>
      </c>
      <c r="T508" s="75">
        <v>2.496</v>
      </c>
      <c r="U508" s="75">
        <v>2.496</v>
      </c>
      <c r="V508" s="75">
        <v>2.496</v>
      </c>
      <c r="W508" s="75">
        <v>2.496</v>
      </c>
      <c r="X508" s="75">
        <v>2.496</v>
      </c>
      <c r="Y508" s="82">
        <v>2.496</v>
      </c>
    </row>
    <row r="509" spans="1:25" s="62" customFormat="1" ht="18.75" customHeight="1" collapsed="1" thickBot="1" x14ac:dyDescent="0.25">
      <c r="A509" s="112">
        <v>6</v>
      </c>
      <c r="B509" s="101">
        <f>SUM(B510:B513)</f>
        <v>1648.4960000000001</v>
      </c>
      <c r="C509" s="101">
        <f t="shared" ref="C509:Y509" si="102">SUM(C510:C513)</f>
        <v>1654.6060000000002</v>
      </c>
      <c r="D509" s="101">
        <f t="shared" si="102"/>
        <v>1657.886</v>
      </c>
      <c r="E509" s="101">
        <f t="shared" si="102"/>
        <v>1672.2460000000001</v>
      </c>
      <c r="F509" s="101">
        <f t="shared" si="102"/>
        <v>1667.9260000000002</v>
      </c>
      <c r="G509" s="101">
        <f t="shared" si="102"/>
        <v>1671.5060000000001</v>
      </c>
      <c r="H509" s="101">
        <f t="shared" si="102"/>
        <v>1673.5860000000002</v>
      </c>
      <c r="I509" s="101">
        <f t="shared" si="102"/>
        <v>1666.3560000000002</v>
      </c>
      <c r="J509" s="101">
        <f t="shared" si="102"/>
        <v>1668.7560000000001</v>
      </c>
      <c r="K509" s="101">
        <f t="shared" si="102"/>
        <v>1664.5260000000003</v>
      </c>
      <c r="L509" s="101">
        <f t="shared" si="102"/>
        <v>1658.2760000000003</v>
      </c>
      <c r="M509" s="101">
        <f t="shared" si="102"/>
        <v>1652.7160000000001</v>
      </c>
      <c r="N509" s="101">
        <f t="shared" si="102"/>
        <v>1649.9460000000001</v>
      </c>
      <c r="O509" s="101">
        <f t="shared" si="102"/>
        <v>1646.0160000000001</v>
      </c>
      <c r="P509" s="101">
        <f t="shared" si="102"/>
        <v>1654.7360000000001</v>
      </c>
      <c r="Q509" s="101">
        <f t="shared" si="102"/>
        <v>1706.1060000000002</v>
      </c>
      <c r="R509" s="101">
        <f t="shared" si="102"/>
        <v>1679.7560000000001</v>
      </c>
      <c r="S509" s="101">
        <f t="shared" si="102"/>
        <v>1677.7660000000001</v>
      </c>
      <c r="T509" s="101">
        <f t="shared" si="102"/>
        <v>1666.1660000000002</v>
      </c>
      <c r="U509" s="101">
        <f t="shared" si="102"/>
        <v>1656.3160000000003</v>
      </c>
      <c r="V509" s="101">
        <f t="shared" si="102"/>
        <v>1649.366</v>
      </c>
      <c r="W509" s="101">
        <f t="shared" si="102"/>
        <v>1658.5460000000003</v>
      </c>
      <c r="X509" s="101">
        <f t="shared" si="102"/>
        <v>1652.636</v>
      </c>
      <c r="Y509" s="101">
        <f t="shared" si="102"/>
        <v>1648.846</v>
      </c>
    </row>
    <row r="510" spans="1:25" s="62" customFormat="1" ht="18.75" hidden="1" customHeight="1" outlineLevel="1" x14ac:dyDescent="0.2">
      <c r="A510" s="56" t="s">
        <v>8</v>
      </c>
      <c r="B510" s="76">
        <f>B36</f>
        <v>882.29</v>
      </c>
      <c r="C510" s="71">
        <f t="shared" ref="C510:Y510" si="103">C36</f>
        <v>888.4</v>
      </c>
      <c r="D510" s="71">
        <f t="shared" si="103"/>
        <v>891.68</v>
      </c>
      <c r="E510" s="72">
        <f t="shared" si="103"/>
        <v>906.04</v>
      </c>
      <c r="F510" s="71">
        <f t="shared" si="103"/>
        <v>901.72</v>
      </c>
      <c r="G510" s="71">
        <f t="shared" si="103"/>
        <v>905.3</v>
      </c>
      <c r="H510" s="71">
        <f t="shared" si="103"/>
        <v>907.38</v>
      </c>
      <c r="I510" s="71">
        <f t="shared" si="103"/>
        <v>900.15</v>
      </c>
      <c r="J510" s="73">
        <f t="shared" si="103"/>
        <v>902.55</v>
      </c>
      <c r="K510" s="71">
        <f t="shared" si="103"/>
        <v>898.32</v>
      </c>
      <c r="L510" s="71">
        <f t="shared" si="103"/>
        <v>892.07</v>
      </c>
      <c r="M510" s="71">
        <f t="shared" si="103"/>
        <v>886.51</v>
      </c>
      <c r="N510" s="71">
        <f t="shared" si="103"/>
        <v>883.74</v>
      </c>
      <c r="O510" s="71">
        <f t="shared" si="103"/>
        <v>879.81</v>
      </c>
      <c r="P510" s="71">
        <f t="shared" si="103"/>
        <v>888.53</v>
      </c>
      <c r="Q510" s="71">
        <f t="shared" si="103"/>
        <v>939.9</v>
      </c>
      <c r="R510" s="71">
        <f t="shared" si="103"/>
        <v>913.55</v>
      </c>
      <c r="S510" s="71">
        <f t="shared" si="103"/>
        <v>911.56</v>
      </c>
      <c r="T510" s="71">
        <f t="shared" si="103"/>
        <v>899.96</v>
      </c>
      <c r="U510" s="71">
        <f t="shared" si="103"/>
        <v>890.11</v>
      </c>
      <c r="V510" s="71">
        <f t="shared" si="103"/>
        <v>883.16</v>
      </c>
      <c r="W510" s="71">
        <f t="shared" si="103"/>
        <v>892.34</v>
      </c>
      <c r="X510" s="71">
        <f t="shared" si="103"/>
        <v>886.43</v>
      </c>
      <c r="Y510" s="79">
        <f t="shared" si="103"/>
        <v>882.64</v>
      </c>
    </row>
    <row r="511" spans="1:25" s="62" customFormat="1" ht="18.75" hidden="1" customHeight="1" outlineLevel="1" x14ac:dyDescent="0.2">
      <c r="A511" s="57" t="s">
        <v>9</v>
      </c>
      <c r="B511" s="76">
        <v>763.71</v>
      </c>
      <c r="C511" s="74">
        <v>763.71</v>
      </c>
      <c r="D511" s="74">
        <v>763.71</v>
      </c>
      <c r="E511" s="74">
        <v>763.71</v>
      </c>
      <c r="F511" s="74">
        <v>763.71</v>
      </c>
      <c r="G511" s="74">
        <v>763.71</v>
      </c>
      <c r="H511" s="74">
        <v>763.71</v>
      </c>
      <c r="I511" s="74">
        <v>763.71</v>
      </c>
      <c r="J511" s="74">
        <v>763.71</v>
      </c>
      <c r="K511" s="74">
        <v>763.71</v>
      </c>
      <c r="L511" s="74">
        <v>763.71</v>
      </c>
      <c r="M511" s="74">
        <v>763.71</v>
      </c>
      <c r="N511" s="74">
        <v>763.71</v>
      </c>
      <c r="O511" s="74">
        <v>763.71</v>
      </c>
      <c r="P511" s="74">
        <v>763.71</v>
      </c>
      <c r="Q511" s="74">
        <v>763.71</v>
      </c>
      <c r="R511" s="74">
        <v>763.71</v>
      </c>
      <c r="S511" s="74">
        <v>763.71</v>
      </c>
      <c r="T511" s="74">
        <v>763.71</v>
      </c>
      <c r="U511" s="74">
        <v>763.71</v>
      </c>
      <c r="V511" s="74">
        <v>763.71</v>
      </c>
      <c r="W511" s="74">
        <v>763.71</v>
      </c>
      <c r="X511" s="74">
        <v>763.71</v>
      </c>
      <c r="Y511" s="81">
        <v>763.71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6" s="62" customFormat="1" ht="18.75" hidden="1" customHeight="1" outlineLevel="1" thickBot="1" x14ac:dyDescent="0.25">
      <c r="A513" s="147" t="s">
        <v>11</v>
      </c>
      <c r="B513" s="77">
        <v>2.496</v>
      </c>
      <c r="C513" s="75">
        <v>2.496</v>
      </c>
      <c r="D513" s="75">
        <v>2.496</v>
      </c>
      <c r="E513" s="75">
        <v>2.496</v>
      </c>
      <c r="F513" s="75">
        <v>2.496</v>
      </c>
      <c r="G513" s="75">
        <v>2.496</v>
      </c>
      <c r="H513" s="75">
        <v>2.496</v>
      </c>
      <c r="I513" s="75">
        <v>2.496</v>
      </c>
      <c r="J513" s="75">
        <v>2.496</v>
      </c>
      <c r="K513" s="75">
        <v>2.496</v>
      </c>
      <c r="L513" s="75">
        <v>2.496</v>
      </c>
      <c r="M513" s="75">
        <v>2.496</v>
      </c>
      <c r="N513" s="75">
        <v>2.496</v>
      </c>
      <c r="O513" s="75">
        <v>2.496</v>
      </c>
      <c r="P513" s="75">
        <v>2.496</v>
      </c>
      <c r="Q513" s="75">
        <v>2.496</v>
      </c>
      <c r="R513" s="75">
        <v>2.496</v>
      </c>
      <c r="S513" s="75">
        <v>2.496</v>
      </c>
      <c r="T513" s="75">
        <v>2.496</v>
      </c>
      <c r="U513" s="75">
        <v>2.496</v>
      </c>
      <c r="V513" s="75">
        <v>2.496</v>
      </c>
      <c r="W513" s="75">
        <v>2.496</v>
      </c>
      <c r="X513" s="75">
        <v>2.496</v>
      </c>
      <c r="Y513" s="82">
        <v>2.496</v>
      </c>
    </row>
    <row r="514" spans="1:26" s="62" customFormat="1" ht="18.75" customHeight="1" collapsed="1" thickBot="1" x14ac:dyDescent="0.25">
      <c r="A514" s="109">
        <v>7</v>
      </c>
      <c r="B514" s="101">
        <f>SUM(B515:B518)</f>
        <v>1790.0160000000001</v>
      </c>
      <c r="C514" s="101">
        <f t="shared" ref="C514:Y514" si="104">SUM(C515:C518)</f>
        <v>1814.0260000000001</v>
      </c>
      <c r="D514" s="101">
        <f t="shared" si="104"/>
        <v>1850.0060000000001</v>
      </c>
      <c r="E514" s="101">
        <f t="shared" si="104"/>
        <v>1897.5860000000002</v>
      </c>
      <c r="F514" s="101">
        <f t="shared" si="104"/>
        <v>1894.2260000000001</v>
      </c>
      <c r="G514" s="101">
        <f t="shared" si="104"/>
        <v>1807.7360000000001</v>
      </c>
      <c r="H514" s="101">
        <f t="shared" si="104"/>
        <v>1866.0060000000001</v>
      </c>
      <c r="I514" s="101">
        <f t="shared" si="104"/>
        <v>1854.3360000000002</v>
      </c>
      <c r="J514" s="101">
        <f t="shared" si="104"/>
        <v>1835.816</v>
      </c>
      <c r="K514" s="101">
        <f t="shared" si="104"/>
        <v>1823.6560000000002</v>
      </c>
      <c r="L514" s="101">
        <f t="shared" si="104"/>
        <v>1810.6760000000002</v>
      </c>
      <c r="M514" s="101">
        <f t="shared" si="104"/>
        <v>1816.3560000000002</v>
      </c>
      <c r="N514" s="101">
        <f t="shared" si="104"/>
        <v>1836.7460000000001</v>
      </c>
      <c r="O514" s="101">
        <f t="shared" si="104"/>
        <v>1837.5260000000001</v>
      </c>
      <c r="P514" s="101">
        <f t="shared" si="104"/>
        <v>1848.0260000000001</v>
      </c>
      <c r="Q514" s="101">
        <f t="shared" si="104"/>
        <v>1897.296</v>
      </c>
      <c r="R514" s="101">
        <f t="shared" si="104"/>
        <v>1892.9960000000001</v>
      </c>
      <c r="S514" s="101">
        <f t="shared" si="104"/>
        <v>1859.1660000000002</v>
      </c>
      <c r="T514" s="101">
        <f t="shared" si="104"/>
        <v>1818.4360000000001</v>
      </c>
      <c r="U514" s="101">
        <f t="shared" si="104"/>
        <v>1848.9060000000002</v>
      </c>
      <c r="V514" s="101">
        <f t="shared" si="104"/>
        <v>1823.4760000000001</v>
      </c>
      <c r="W514" s="101">
        <f t="shared" si="104"/>
        <v>1813.0960000000002</v>
      </c>
      <c r="X514" s="101">
        <f t="shared" si="104"/>
        <v>1796.3760000000002</v>
      </c>
      <c r="Y514" s="101">
        <f t="shared" si="104"/>
        <v>1814.4360000000001</v>
      </c>
    </row>
    <row r="515" spans="1:26" s="62" customFormat="1" ht="18.75" hidden="1" customHeight="1" outlineLevel="1" x14ac:dyDescent="0.2">
      <c r="A515" s="56" t="s">
        <v>8</v>
      </c>
      <c r="B515" s="76">
        <f>B41</f>
        <v>1023.81</v>
      </c>
      <c r="C515" s="71">
        <f t="shared" ref="C515:Y515" si="105">C41</f>
        <v>1047.82</v>
      </c>
      <c r="D515" s="71">
        <f t="shared" si="105"/>
        <v>1083.8</v>
      </c>
      <c r="E515" s="72">
        <f t="shared" si="105"/>
        <v>1131.3800000000001</v>
      </c>
      <c r="F515" s="71">
        <f t="shared" si="105"/>
        <v>1128.02</v>
      </c>
      <c r="G515" s="71">
        <f t="shared" si="105"/>
        <v>1041.53</v>
      </c>
      <c r="H515" s="71">
        <f t="shared" si="105"/>
        <v>1099.8</v>
      </c>
      <c r="I515" s="71">
        <f t="shared" si="105"/>
        <v>1088.1300000000001</v>
      </c>
      <c r="J515" s="73">
        <f t="shared" si="105"/>
        <v>1069.6099999999999</v>
      </c>
      <c r="K515" s="71">
        <f t="shared" si="105"/>
        <v>1057.45</v>
      </c>
      <c r="L515" s="71">
        <f t="shared" si="105"/>
        <v>1044.47</v>
      </c>
      <c r="M515" s="71">
        <f t="shared" si="105"/>
        <v>1050.1500000000001</v>
      </c>
      <c r="N515" s="71">
        <f t="shared" si="105"/>
        <v>1070.54</v>
      </c>
      <c r="O515" s="71">
        <f t="shared" si="105"/>
        <v>1071.32</v>
      </c>
      <c r="P515" s="71">
        <f t="shared" si="105"/>
        <v>1081.82</v>
      </c>
      <c r="Q515" s="71">
        <f t="shared" si="105"/>
        <v>1131.0899999999999</v>
      </c>
      <c r="R515" s="71">
        <f t="shared" si="105"/>
        <v>1126.79</v>
      </c>
      <c r="S515" s="71">
        <f t="shared" si="105"/>
        <v>1092.96</v>
      </c>
      <c r="T515" s="71">
        <f t="shared" si="105"/>
        <v>1052.23</v>
      </c>
      <c r="U515" s="71">
        <f t="shared" si="105"/>
        <v>1082.7</v>
      </c>
      <c r="V515" s="71">
        <f t="shared" si="105"/>
        <v>1057.27</v>
      </c>
      <c r="W515" s="71">
        <f t="shared" si="105"/>
        <v>1046.8900000000001</v>
      </c>
      <c r="X515" s="71">
        <f t="shared" si="105"/>
        <v>1030.17</v>
      </c>
      <c r="Y515" s="79">
        <f t="shared" si="105"/>
        <v>1048.23</v>
      </c>
    </row>
    <row r="516" spans="1:26" s="62" customFormat="1" ht="18.75" hidden="1" customHeight="1" outlineLevel="1" x14ac:dyDescent="0.2">
      <c r="A516" s="57" t="s">
        <v>9</v>
      </c>
      <c r="B516" s="76">
        <v>763.71</v>
      </c>
      <c r="C516" s="74">
        <v>763.71</v>
      </c>
      <c r="D516" s="74">
        <v>763.71</v>
      </c>
      <c r="E516" s="74">
        <v>763.71</v>
      </c>
      <c r="F516" s="74">
        <v>763.71</v>
      </c>
      <c r="G516" s="74">
        <v>763.71</v>
      </c>
      <c r="H516" s="74">
        <v>763.71</v>
      </c>
      <c r="I516" s="74">
        <v>763.71</v>
      </c>
      <c r="J516" s="74">
        <v>763.71</v>
      </c>
      <c r="K516" s="74">
        <v>763.71</v>
      </c>
      <c r="L516" s="74">
        <v>763.71</v>
      </c>
      <c r="M516" s="74">
        <v>763.71</v>
      </c>
      <c r="N516" s="74">
        <v>763.71</v>
      </c>
      <c r="O516" s="74">
        <v>763.71</v>
      </c>
      <c r="P516" s="74">
        <v>763.71</v>
      </c>
      <c r="Q516" s="74">
        <v>763.71</v>
      </c>
      <c r="R516" s="74">
        <v>763.71</v>
      </c>
      <c r="S516" s="74">
        <v>763.71</v>
      </c>
      <c r="T516" s="74">
        <v>763.71</v>
      </c>
      <c r="U516" s="74">
        <v>763.71</v>
      </c>
      <c r="V516" s="74">
        <v>763.71</v>
      </c>
      <c r="W516" s="74">
        <v>763.71</v>
      </c>
      <c r="X516" s="74">
        <v>763.71</v>
      </c>
      <c r="Y516" s="81">
        <v>763.71</v>
      </c>
    </row>
    <row r="517" spans="1:26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6" s="62" customFormat="1" ht="18.75" hidden="1" customHeight="1" outlineLevel="1" thickBot="1" x14ac:dyDescent="0.25">
      <c r="A518" s="147" t="s">
        <v>11</v>
      </c>
      <c r="B518" s="77">
        <v>2.496</v>
      </c>
      <c r="C518" s="75">
        <v>2.496</v>
      </c>
      <c r="D518" s="75">
        <v>2.496</v>
      </c>
      <c r="E518" s="75">
        <v>2.496</v>
      </c>
      <c r="F518" s="75">
        <v>2.496</v>
      </c>
      <c r="G518" s="75">
        <v>2.496</v>
      </c>
      <c r="H518" s="75">
        <v>2.496</v>
      </c>
      <c r="I518" s="75">
        <v>2.496</v>
      </c>
      <c r="J518" s="75">
        <v>2.496</v>
      </c>
      <c r="K518" s="75">
        <v>2.496</v>
      </c>
      <c r="L518" s="75">
        <v>2.496</v>
      </c>
      <c r="M518" s="75">
        <v>2.496</v>
      </c>
      <c r="N518" s="75">
        <v>2.496</v>
      </c>
      <c r="O518" s="75">
        <v>2.496</v>
      </c>
      <c r="P518" s="75">
        <v>2.496</v>
      </c>
      <c r="Q518" s="75">
        <v>2.496</v>
      </c>
      <c r="R518" s="75">
        <v>2.496</v>
      </c>
      <c r="S518" s="75">
        <v>2.496</v>
      </c>
      <c r="T518" s="75">
        <v>2.496</v>
      </c>
      <c r="U518" s="75">
        <v>2.496</v>
      </c>
      <c r="V518" s="75">
        <v>2.496</v>
      </c>
      <c r="W518" s="75">
        <v>2.496</v>
      </c>
      <c r="X518" s="75">
        <v>2.496</v>
      </c>
      <c r="Y518" s="82">
        <v>2.496</v>
      </c>
    </row>
    <row r="519" spans="1:26" s="62" customFormat="1" ht="18.75" customHeight="1" collapsed="1" thickBot="1" x14ac:dyDescent="0.25">
      <c r="A519" s="112">
        <v>8</v>
      </c>
      <c r="B519" s="101">
        <f>SUM(B520:B523)</f>
        <v>1649.886</v>
      </c>
      <c r="C519" s="101">
        <f t="shared" ref="C519:Y519" si="106">SUM(C520:C523)</f>
        <v>1670.5660000000003</v>
      </c>
      <c r="D519" s="101">
        <f t="shared" si="106"/>
        <v>1651.7560000000001</v>
      </c>
      <c r="E519" s="101">
        <f t="shared" si="106"/>
        <v>1669.326</v>
      </c>
      <c r="F519" s="101">
        <f t="shared" si="106"/>
        <v>1679.4460000000001</v>
      </c>
      <c r="G519" s="101">
        <f t="shared" si="106"/>
        <v>1686.4560000000001</v>
      </c>
      <c r="H519" s="101">
        <f t="shared" si="106"/>
        <v>1686.866</v>
      </c>
      <c r="I519" s="101">
        <f t="shared" si="106"/>
        <v>1688.5460000000003</v>
      </c>
      <c r="J519" s="101">
        <f t="shared" si="106"/>
        <v>1675.7860000000001</v>
      </c>
      <c r="K519" s="101">
        <f t="shared" si="106"/>
        <v>1655.2260000000001</v>
      </c>
      <c r="L519" s="101">
        <f t="shared" si="106"/>
        <v>1665.076</v>
      </c>
      <c r="M519" s="101">
        <f t="shared" si="106"/>
        <v>1663.7360000000001</v>
      </c>
      <c r="N519" s="101">
        <f t="shared" si="106"/>
        <v>1666.8560000000002</v>
      </c>
      <c r="O519" s="101">
        <f t="shared" si="106"/>
        <v>1673.2960000000003</v>
      </c>
      <c r="P519" s="101">
        <f t="shared" si="106"/>
        <v>1674.6860000000001</v>
      </c>
      <c r="Q519" s="101">
        <f t="shared" si="106"/>
        <v>1695.2160000000001</v>
      </c>
      <c r="R519" s="101">
        <f t="shared" si="106"/>
        <v>1689.6060000000002</v>
      </c>
      <c r="S519" s="101">
        <f t="shared" si="106"/>
        <v>1686.3560000000002</v>
      </c>
      <c r="T519" s="101">
        <f t="shared" si="106"/>
        <v>1661.1060000000002</v>
      </c>
      <c r="U519" s="101">
        <f t="shared" si="106"/>
        <v>1662.306</v>
      </c>
      <c r="V519" s="101">
        <f t="shared" si="106"/>
        <v>1663.846</v>
      </c>
      <c r="W519" s="101">
        <f t="shared" si="106"/>
        <v>1664.2460000000001</v>
      </c>
      <c r="X519" s="101">
        <f t="shared" si="106"/>
        <v>1661.6960000000001</v>
      </c>
      <c r="Y519" s="101">
        <f t="shared" si="106"/>
        <v>1662.3560000000002</v>
      </c>
    </row>
    <row r="520" spans="1:26" s="62" customFormat="1" ht="18.75" hidden="1" customHeight="1" outlineLevel="1" x14ac:dyDescent="0.2">
      <c r="A520" s="56" t="s">
        <v>8</v>
      </c>
      <c r="B520" s="76">
        <f>B46</f>
        <v>883.68</v>
      </c>
      <c r="C520" s="71">
        <f t="shared" ref="C520:Y520" si="107">C46</f>
        <v>904.36</v>
      </c>
      <c r="D520" s="71">
        <f t="shared" si="107"/>
        <v>885.55</v>
      </c>
      <c r="E520" s="72">
        <f t="shared" si="107"/>
        <v>903.12</v>
      </c>
      <c r="F520" s="71">
        <f t="shared" si="107"/>
        <v>913.24</v>
      </c>
      <c r="G520" s="71">
        <f t="shared" si="107"/>
        <v>920.25</v>
      </c>
      <c r="H520" s="71">
        <f t="shared" si="107"/>
        <v>920.66</v>
      </c>
      <c r="I520" s="71">
        <f t="shared" si="107"/>
        <v>922.34</v>
      </c>
      <c r="J520" s="73">
        <f t="shared" si="107"/>
        <v>909.58</v>
      </c>
      <c r="K520" s="71">
        <f t="shared" si="107"/>
        <v>889.02</v>
      </c>
      <c r="L520" s="71">
        <f t="shared" si="107"/>
        <v>898.87</v>
      </c>
      <c r="M520" s="71">
        <f t="shared" si="107"/>
        <v>897.53</v>
      </c>
      <c r="N520" s="71">
        <f t="shared" si="107"/>
        <v>900.65</v>
      </c>
      <c r="O520" s="71">
        <f t="shared" si="107"/>
        <v>907.09</v>
      </c>
      <c r="P520" s="71">
        <f t="shared" si="107"/>
        <v>908.48</v>
      </c>
      <c r="Q520" s="71">
        <f t="shared" si="107"/>
        <v>929.01</v>
      </c>
      <c r="R520" s="71">
        <f t="shared" si="107"/>
        <v>923.4</v>
      </c>
      <c r="S520" s="71">
        <f t="shared" si="107"/>
        <v>920.15</v>
      </c>
      <c r="T520" s="71">
        <f t="shared" si="107"/>
        <v>894.9</v>
      </c>
      <c r="U520" s="71">
        <f t="shared" si="107"/>
        <v>896.1</v>
      </c>
      <c r="V520" s="71">
        <f t="shared" si="107"/>
        <v>897.64</v>
      </c>
      <c r="W520" s="71">
        <f t="shared" si="107"/>
        <v>898.04</v>
      </c>
      <c r="X520" s="71">
        <f t="shared" si="107"/>
        <v>895.49</v>
      </c>
      <c r="Y520" s="79">
        <f t="shared" si="107"/>
        <v>896.15</v>
      </c>
    </row>
    <row r="521" spans="1:26" s="62" customFormat="1" ht="18.75" hidden="1" customHeight="1" outlineLevel="1" x14ac:dyDescent="0.2">
      <c r="A521" s="57" t="s">
        <v>9</v>
      </c>
      <c r="B521" s="76">
        <v>763.71</v>
      </c>
      <c r="C521" s="74">
        <v>763.71</v>
      </c>
      <c r="D521" s="74">
        <v>763.71</v>
      </c>
      <c r="E521" s="74">
        <v>763.71</v>
      </c>
      <c r="F521" s="74">
        <v>763.71</v>
      </c>
      <c r="G521" s="74">
        <v>763.71</v>
      </c>
      <c r="H521" s="74">
        <v>763.71</v>
      </c>
      <c r="I521" s="74">
        <v>763.71</v>
      </c>
      <c r="J521" s="74">
        <v>763.71</v>
      </c>
      <c r="K521" s="74">
        <v>763.71</v>
      </c>
      <c r="L521" s="74">
        <v>763.71</v>
      </c>
      <c r="M521" s="74">
        <v>763.71</v>
      </c>
      <c r="N521" s="74">
        <v>763.71</v>
      </c>
      <c r="O521" s="74">
        <v>763.71</v>
      </c>
      <c r="P521" s="74">
        <v>763.71</v>
      </c>
      <c r="Q521" s="74">
        <v>763.71</v>
      </c>
      <c r="R521" s="74">
        <v>763.71</v>
      </c>
      <c r="S521" s="74">
        <v>763.71</v>
      </c>
      <c r="T521" s="74">
        <v>763.71</v>
      </c>
      <c r="U521" s="74">
        <v>763.71</v>
      </c>
      <c r="V521" s="74">
        <v>763.71</v>
      </c>
      <c r="W521" s="74">
        <v>763.71</v>
      </c>
      <c r="X521" s="74">
        <v>763.71</v>
      </c>
      <c r="Y521" s="81">
        <v>763.71</v>
      </c>
    </row>
    <row r="522" spans="1:26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6" s="62" customFormat="1" ht="18.75" hidden="1" customHeight="1" outlineLevel="1" thickBot="1" x14ac:dyDescent="0.25">
      <c r="A523" s="147" t="s">
        <v>11</v>
      </c>
      <c r="B523" s="77">
        <v>2.496</v>
      </c>
      <c r="C523" s="75">
        <v>2.496</v>
      </c>
      <c r="D523" s="75">
        <v>2.496</v>
      </c>
      <c r="E523" s="75">
        <v>2.496</v>
      </c>
      <c r="F523" s="75">
        <v>2.496</v>
      </c>
      <c r="G523" s="75">
        <v>2.496</v>
      </c>
      <c r="H523" s="75">
        <v>2.496</v>
      </c>
      <c r="I523" s="75">
        <v>2.496</v>
      </c>
      <c r="J523" s="75">
        <v>2.496</v>
      </c>
      <c r="K523" s="75">
        <v>2.496</v>
      </c>
      <c r="L523" s="75">
        <v>2.496</v>
      </c>
      <c r="M523" s="75">
        <v>2.496</v>
      </c>
      <c r="N523" s="75">
        <v>2.496</v>
      </c>
      <c r="O523" s="75">
        <v>2.496</v>
      </c>
      <c r="P523" s="75">
        <v>2.496</v>
      </c>
      <c r="Q523" s="75">
        <v>2.496</v>
      </c>
      <c r="R523" s="75">
        <v>2.496</v>
      </c>
      <c r="S523" s="75">
        <v>2.496</v>
      </c>
      <c r="T523" s="75">
        <v>2.496</v>
      </c>
      <c r="U523" s="75">
        <v>2.496</v>
      </c>
      <c r="V523" s="75">
        <v>2.496</v>
      </c>
      <c r="W523" s="75">
        <v>2.496</v>
      </c>
      <c r="X523" s="75">
        <v>2.496</v>
      </c>
      <c r="Y523" s="82">
        <v>2.496</v>
      </c>
    </row>
    <row r="524" spans="1:26" s="62" customFormat="1" ht="18.75" customHeight="1" collapsed="1" thickBot="1" x14ac:dyDescent="0.25">
      <c r="A524" s="109">
        <v>9</v>
      </c>
      <c r="B524" s="101">
        <f>SUM(B525:B528)</f>
        <v>1659.116</v>
      </c>
      <c r="C524" s="101">
        <f t="shared" ref="C524:Z524" si="108">SUM(C525:C528)</f>
        <v>1656.5460000000003</v>
      </c>
      <c r="D524" s="101">
        <f t="shared" si="108"/>
        <v>1657.1960000000001</v>
      </c>
      <c r="E524" s="101">
        <f t="shared" si="108"/>
        <v>1667.6060000000002</v>
      </c>
      <c r="F524" s="101">
        <f t="shared" si="108"/>
        <v>1663.6460000000002</v>
      </c>
      <c r="G524" s="101">
        <f t="shared" si="108"/>
        <v>1667.2460000000001</v>
      </c>
      <c r="H524" s="101">
        <f t="shared" si="108"/>
        <v>1685.3560000000002</v>
      </c>
      <c r="I524" s="101">
        <f t="shared" si="108"/>
        <v>1675.4060000000002</v>
      </c>
      <c r="J524" s="101">
        <f t="shared" si="108"/>
        <v>1675.806</v>
      </c>
      <c r="K524" s="101">
        <f t="shared" si="108"/>
        <v>1672.8960000000002</v>
      </c>
      <c r="L524" s="101">
        <f t="shared" si="108"/>
        <v>1675.0260000000003</v>
      </c>
      <c r="M524" s="101">
        <f t="shared" si="108"/>
        <v>1679.5860000000002</v>
      </c>
      <c r="N524" s="101">
        <f t="shared" si="108"/>
        <v>1675.576</v>
      </c>
      <c r="O524" s="101">
        <f t="shared" si="108"/>
        <v>1667.4960000000001</v>
      </c>
      <c r="P524" s="101">
        <f t="shared" si="108"/>
        <v>1675.4260000000002</v>
      </c>
      <c r="Q524" s="101">
        <f t="shared" si="108"/>
        <v>1685.3960000000002</v>
      </c>
      <c r="R524" s="101">
        <f t="shared" si="108"/>
        <v>1679.5360000000001</v>
      </c>
      <c r="S524" s="101">
        <f t="shared" si="108"/>
        <v>1675.116</v>
      </c>
      <c r="T524" s="101">
        <f t="shared" si="108"/>
        <v>1661.1260000000002</v>
      </c>
      <c r="U524" s="101">
        <f t="shared" si="108"/>
        <v>1674.7760000000003</v>
      </c>
      <c r="V524" s="101">
        <f t="shared" si="108"/>
        <v>1665.8360000000002</v>
      </c>
      <c r="W524" s="101">
        <f t="shared" si="108"/>
        <v>1659.846</v>
      </c>
      <c r="X524" s="101">
        <f t="shared" si="108"/>
        <v>1653.9460000000001</v>
      </c>
      <c r="Y524" s="101">
        <f t="shared" si="108"/>
        <v>1654.2160000000001</v>
      </c>
      <c r="Z524" s="101">
        <f t="shared" si="108"/>
        <v>0</v>
      </c>
    </row>
    <row r="525" spans="1:26" s="62" customFormat="1" ht="18.75" hidden="1" customHeight="1" outlineLevel="1" x14ac:dyDescent="0.2">
      <c r="A525" s="56" t="s">
        <v>8</v>
      </c>
      <c r="B525" s="76">
        <f>B51</f>
        <v>892.91</v>
      </c>
      <c r="C525" s="71">
        <f t="shared" ref="C525:Y525" si="109">C51</f>
        <v>890.34</v>
      </c>
      <c r="D525" s="71">
        <f t="shared" si="109"/>
        <v>890.99</v>
      </c>
      <c r="E525" s="72">
        <f t="shared" si="109"/>
        <v>901.4</v>
      </c>
      <c r="F525" s="71">
        <f t="shared" si="109"/>
        <v>897.44</v>
      </c>
      <c r="G525" s="71">
        <f t="shared" si="109"/>
        <v>901.04</v>
      </c>
      <c r="H525" s="71">
        <f t="shared" si="109"/>
        <v>919.15</v>
      </c>
      <c r="I525" s="71">
        <f t="shared" si="109"/>
        <v>909.2</v>
      </c>
      <c r="J525" s="73">
        <f t="shared" si="109"/>
        <v>909.6</v>
      </c>
      <c r="K525" s="71">
        <f t="shared" si="109"/>
        <v>906.69</v>
      </c>
      <c r="L525" s="71">
        <f t="shared" si="109"/>
        <v>908.82</v>
      </c>
      <c r="M525" s="71">
        <f t="shared" si="109"/>
        <v>913.38</v>
      </c>
      <c r="N525" s="71">
        <f t="shared" si="109"/>
        <v>909.37</v>
      </c>
      <c r="O525" s="71">
        <f t="shared" si="109"/>
        <v>901.29</v>
      </c>
      <c r="P525" s="71">
        <f t="shared" si="109"/>
        <v>909.22</v>
      </c>
      <c r="Q525" s="71">
        <f t="shared" si="109"/>
        <v>919.19</v>
      </c>
      <c r="R525" s="71">
        <f t="shared" si="109"/>
        <v>913.33</v>
      </c>
      <c r="S525" s="71">
        <f t="shared" si="109"/>
        <v>908.91</v>
      </c>
      <c r="T525" s="71">
        <f t="shared" si="109"/>
        <v>894.92</v>
      </c>
      <c r="U525" s="71">
        <f t="shared" si="109"/>
        <v>908.57</v>
      </c>
      <c r="V525" s="71">
        <f t="shared" si="109"/>
        <v>899.63</v>
      </c>
      <c r="W525" s="71">
        <f t="shared" si="109"/>
        <v>893.64</v>
      </c>
      <c r="X525" s="71">
        <f t="shared" si="109"/>
        <v>887.74</v>
      </c>
      <c r="Y525" s="79">
        <f t="shared" si="109"/>
        <v>888.01</v>
      </c>
    </row>
    <row r="526" spans="1:26" s="62" customFormat="1" ht="18.75" hidden="1" customHeight="1" outlineLevel="1" x14ac:dyDescent="0.2">
      <c r="A526" s="57" t="s">
        <v>9</v>
      </c>
      <c r="B526" s="76">
        <v>763.71</v>
      </c>
      <c r="C526" s="74">
        <v>763.71</v>
      </c>
      <c r="D526" s="74">
        <v>763.71</v>
      </c>
      <c r="E526" s="74">
        <v>763.71</v>
      </c>
      <c r="F526" s="74">
        <v>763.71</v>
      </c>
      <c r="G526" s="74">
        <v>763.71</v>
      </c>
      <c r="H526" s="74">
        <v>763.71</v>
      </c>
      <c r="I526" s="74">
        <v>763.71</v>
      </c>
      <c r="J526" s="74">
        <v>763.71</v>
      </c>
      <c r="K526" s="74">
        <v>763.71</v>
      </c>
      <c r="L526" s="74">
        <v>763.71</v>
      </c>
      <c r="M526" s="74">
        <v>763.71</v>
      </c>
      <c r="N526" s="74">
        <v>763.71</v>
      </c>
      <c r="O526" s="74">
        <v>763.71</v>
      </c>
      <c r="P526" s="74">
        <v>763.71</v>
      </c>
      <c r="Q526" s="74">
        <v>763.71</v>
      </c>
      <c r="R526" s="74">
        <v>763.71</v>
      </c>
      <c r="S526" s="74">
        <v>763.71</v>
      </c>
      <c r="T526" s="74">
        <v>763.71</v>
      </c>
      <c r="U526" s="74">
        <v>763.71</v>
      </c>
      <c r="V526" s="74">
        <v>763.71</v>
      </c>
      <c r="W526" s="74">
        <v>763.71</v>
      </c>
      <c r="X526" s="74">
        <v>763.71</v>
      </c>
      <c r="Y526" s="81">
        <v>763.71</v>
      </c>
    </row>
    <row r="527" spans="1:26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6" s="62" customFormat="1" ht="18.75" hidden="1" customHeight="1" outlineLevel="1" thickBot="1" x14ac:dyDescent="0.25">
      <c r="A528" s="147" t="s">
        <v>11</v>
      </c>
      <c r="B528" s="77">
        <v>2.496</v>
      </c>
      <c r="C528" s="75">
        <v>2.496</v>
      </c>
      <c r="D528" s="75">
        <v>2.496</v>
      </c>
      <c r="E528" s="75">
        <v>2.496</v>
      </c>
      <c r="F528" s="75">
        <v>2.496</v>
      </c>
      <c r="G528" s="75">
        <v>2.496</v>
      </c>
      <c r="H528" s="75">
        <v>2.496</v>
      </c>
      <c r="I528" s="75">
        <v>2.496</v>
      </c>
      <c r="J528" s="75">
        <v>2.496</v>
      </c>
      <c r="K528" s="75">
        <v>2.496</v>
      </c>
      <c r="L528" s="75">
        <v>2.496</v>
      </c>
      <c r="M528" s="75">
        <v>2.496</v>
      </c>
      <c r="N528" s="75">
        <v>2.496</v>
      </c>
      <c r="O528" s="75">
        <v>2.496</v>
      </c>
      <c r="P528" s="75">
        <v>2.496</v>
      </c>
      <c r="Q528" s="75">
        <v>2.496</v>
      </c>
      <c r="R528" s="75">
        <v>2.496</v>
      </c>
      <c r="S528" s="75">
        <v>2.496</v>
      </c>
      <c r="T528" s="75">
        <v>2.496</v>
      </c>
      <c r="U528" s="75">
        <v>2.496</v>
      </c>
      <c r="V528" s="75">
        <v>2.496</v>
      </c>
      <c r="W528" s="75">
        <v>2.496</v>
      </c>
      <c r="X528" s="75">
        <v>2.496</v>
      </c>
      <c r="Y528" s="82">
        <v>2.496</v>
      </c>
    </row>
    <row r="529" spans="1:25" s="62" customFormat="1" ht="18.75" customHeight="1" collapsed="1" thickBot="1" x14ac:dyDescent="0.25">
      <c r="A529" s="112">
        <v>10</v>
      </c>
      <c r="B529" s="101">
        <f>SUM(B530:B533)</f>
        <v>1679.616</v>
      </c>
      <c r="C529" s="101">
        <f t="shared" ref="C529:Y529" si="110">SUM(C530:C533)</f>
        <v>1652.6560000000002</v>
      </c>
      <c r="D529" s="101">
        <f t="shared" si="110"/>
        <v>1655.4060000000002</v>
      </c>
      <c r="E529" s="101">
        <f t="shared" si="110"/>
        <v>1664.8960000000002</v>
      </c>
      <c r="F529" s="101">
        <f t="shared" si="110"/>
        <v>1671.1660000000002</v>
      </c>
      <c r="G529" s="101">
        <f t="shared" si="110"/>
        <v>1667.4760000000001</v>
      </c>
      <c r="H529" s="101">
        <f t="shared" si="110"/>
        <v>1691.1660000000002</v>
      </c>
      <c r="I529" s="101">
        <f t="shared" si="110"/>
        <v>1664.576</v>
      </c>
      <c r="J529" s="101">
        <f t="shared" si="110"/>
        <v>1660.636</v>
      </c>
      <c r="K529" s="101">
        <f t="shared" si="110"/>
        <v>1665.116</v>
      </c>
      <c r="L529" s="101">
        <f t="shared" si="110"/>
        <v>1655.806</v>
      </c>
      <c r="M529" s="101">
        <f t="shared" si="110"/>
        <v>1657.7160000000001</v>
      </c>
      <c r="N529" s="101">
        <f t="shared" si="110"/>
        <v>1672.5660000000003</v>
      </c>
      <c r="O529" s="101">
        <f t="shared" si="110"/>
        <v>1664.866</v>
      </c>
      <c r="P529" s="101">
        <f t="shared" si="110"/>
        <v>1663.7660000000001</v>
      </c>
      <c r="Q529" s="101">
        <f t="shared" si="110"/>
        <v>1678.1560000000002</v>
      </c>
      <c r="R529" s="101">
        <f t="shared" si="110"/>
        <v>1673.0460000000003</v>
      </c>
      <c r="S529" s="101">
        <f t="shared" si="110"/>
        <v>1672.2460000000001</v>
      </c>
      <c r="T529" s="101">
        <f t="shared" si="110"/>
        <v>1663.9060000000002</v>
      </c>
      <c r="U529" s="101">
        <f t="shared" si="110"/>
        <v>1668.7360000000001</v>
      </c>
      <c r="V529" s="101">
        <f t="shared" si="110"/>
        <v>1655.7560000000001</v>
      </c>
      <c r="W529" s="101">
        <f t="shared" si="110"/>
        <v>1657.076</v>
      </c>
      <c r="X529" s="101">
        <f t="shared" si="110"/>
        <v>1658.6260000000002</v>
      </c>
      <c r="Y529" s="101">
        <f t="shared" si="110"/>
        <v>1654.4360000000001</v>
      </c>
    </row>
    <row r="530" spans="1:25" s="62" customFormat="1" ht="18.75" hidden="1" customHeight="1" outlineLevel="1" x14ac:dyDescent="0.2">
      <c r="A530" s="56" t="s">
        <v>8</v>
      </c>
      <c r="B530" s="76">
        <f>B56</f>
        <v>913.41</v>
      </c>
      <c r="C530" s="71">
        <f t="shared" ref="C530:Y530" si="111">C56</f>
        <v>886.45</v>
      </c>
      <c r="D530" s="71">
        <f t="shared" si="111"/>
        <v>889.2</v>
      </c>
      <c r="E530" s="72">
        <f t="shared" si="111"/>
        <v>898.69</v>
      </c>
      <c r="F530" s="71">
        <f t="shared" si="111"/>
        <v>904.96</v>
      </c>
      <c r="G530" s="71">
        <f t="shared" si="111"/>
        <v>901.27</v>
      </c>
      <c r="H530" s="71">
        <f t="shared" si="111"/>
        <v>924.96</v>
      </c>
      <c r="I530" s="71">
        <f t="shared" si="111"/>
        <v>898.37</v>
      </c>
      <c r="J530" s="73">
        <f t="shared" si="111"/>
        <v>894.43</v>
      </c>
      <c r="K530" s="71">
        <f t="shared" si="111"/>
        <v>898.91</v>
      </c>
      <c r="L530" s="71">
        <f t="shared" si="111"/>
        <v>889.6</v>
      </c>
      <c r="M530" s="71">
        <f t="shared" si="111"/>
        <v>891.51</v>
      </c>
      <c r="N530" s="71">
        <f t="shared" si="111"/>
        <v>906.36</v>
      </c>
      <c r="O530" s="71">
        <f t="shared" si="111"/>
        <v>898.66</v>
      </c>
      <c r="P530" s="71">
        <f t="shared" si="111"/>
        <v>897.56</v>
      </c>
      <c r="Q530" s="71">
        <f t="shared" si="111"/>
        <v>911.95</v>
      </c>
      <c r="R530" s="71">
        <f t="shared" si="111"/>
        <v>906.84</v>
      </c>
      <c r="S530" s="71">
        <f t="shared" si="111"/>
        <v>906.04</v>
      </c>
      <c r="T530" s="71">
        <f t="shared" si="111"/>
        <v>897.7</v>
      </c>
      <c r="U530" s="71">
        <f t="shared" si="111"/>
        <v>902.53</v>
      </c>
      <c r="V530" s="71">
        <f t="shared" si="111"/>
        <v>889.55</v>
      </c>
      <c r="W530" s="71">
        <f t="shared" si="111"/>
        <v>890.87</v>
      </c>
      <c r="X530" s="71">
        <f t="shared" si="111"/>
        <v>892.42</v>
      </c>
      <c r="Y530" s="79">
        <f t="shared" si="111"/>
        <v>888.23</v>
      </c>
    </row>
    <row r="531" spans="1:25" s="62" customFormat="1" ht="18.75" hidden="1" customHeight="1" outlineLevel="1" x14ac:dyDescent="0.2">
      <c r="A531" s="57" t="s">
        <v>9</v>
      </c>
      <c r="B531" s="76">
        <v>763.71</v>
      </c>
      <c r="C531" s="74">
        <v>763.71</v>
      </c>
      <c r="D531" s="74">
        <v>763.71</v>
      </c>
      <c r="E531" s="74">
        <v>763.71</v>
      </c>
      <c r="F531" s="74">
        <v>763.71</v>
      </c>
      <c r="G531" s="74">
        <v>763.71</v>
      </c>
      <c r="H531" s="74">
        <v>763.71</v>
      </c>
      <c r="I531" s="74">
        <v>763.71</v>
      </c>
      <c r="J531" s="74">
        <v>763.71</v>
      </c>
      <c r="K531" s="74">
        <v>763.71</v>
      </c>
      <c r="L531" s="74">
        <v>763.71</v>
      </c>
      <c r="M531" s="74">
        <v>763.71</v>
      </c>
      <c r="N531" s="74">
        <v>763.71</v>
      </c>
      <c r="O531" s="74">
        <v>763.71</v>
      </c>
      <c r="P531" s="74">
        <v>763.71</v>
      </c>
      <c r="Q531" s="74">
        <v>763.71</v>
      </c>
      <c r="R531" s="74">
        <v>763.71</v>
      </c>
      <c r="S531" s="74">
        <v>763.71</v>
      </c>
      <c r="T531" s="74">
        <v>763.71</v>
      </c>
      <c r="U531" s="74">
        <v>763.71</v>
      </c>
      <c r="V531" s="74">
        <v>763.71</v>
      </c>
      <c r="W531" s="74">
        <v>763.71</v>
      </c>
      <c r="X531" s="74">
        <v>763.71</v>
      </c>
      <c r="Y531" s="81">
        <v>763.71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2.496</v>
      </c>
      <c r="C533" s="75">
        <v>2.496</v>
      </c>
      <c r="D533" s="75">
        <v>2.496</v>
      </c>
      <c r="E533" s="75">
        <v>2.496</v>
      </c>
      <c r="F533" s="75">
        <v>2.496</v>
      </c>
      <c r="G533" s="75">
        <v>2.496</v>
      </c>
      <c r="H533" s="75">
        <v>2.496</v>
      </c>
      <c r="I533" s="75">
        <v>2.496</v>
      </c>
      <c r="J533" s="75">
        <v>2.496</v>
      </c>
      <c r="K533" s="75">
        <v>2.496</v>
      </c>
      <c r="L533" s="75">
        <v>2.496</v>
      </c>
      <c r="M533" s="75">
        <v>2.496</v>
      </c>
      <c r="N533" s="75">
        <v>2.496</v>
      </c>
      <c r="O533" s="75">
        <v>2.496</v>
      </c>
      <c r="P533" s="75">
        <v>2.496</v>
      </c>
      <c r="Q533" s="75">
        <v>2.496</v>
      </c>
      <c r="R533" s="75">
        <v>2.496</v>
      </c>
      <c r="S533" s="75">
        <v>2.496</v>
      </c>
      <c r="T533" s="75">
        <v>2.496</v>
      </c>
      <c r="U533" s="75">
        <v>2.496</v>
      </c>
      <c r="V533" s="75">
        <v>2.496</v>
      </c>
      <c r="W533" s="75">
        <v>2.496</v>
      </c>
      <c r="X533" s="75">
        <v>2.496</v>
      </c>
      <c r="Y533" s="82">
        <v>2.496</v>
      </c>
    </row>
    <row r="534" spans="1:25" s="62" customFormat="1" ht="18.75" customHeight="1" collapsed="1" thickBot="1" x14ac:dyDescent="0.25">
      <c r="A534" s="109">
        <v>11</v>
      </c>
      <c r="B534" s="101">
        <f>SUM(B535:B538)</f>
        <v>1767.2760000000003</v>
      </c>
      <c r="C534" s="101">
        <f t="shared" ref="C534:Y534" si="112">SUM(C535:C538)</f>
        <v>1787.5460000000003</v>
      </c>
      <c r="D534" s="101">
        <f t="shared" si="112"/>
        <v>1781.4260000000002</v>
      </c>
      <c r="E534" s="101">
        <f t="shared" si="112"/>
        <v>1803.1360000000002</v>
      </c>
      <c r="F534" s="101">
        <f t="shared" si="112"/>
        <v>1800.8560000000002</v>
      </c>
      <c r="G534" s="101">
        <f t="shared" si="112"/>
        <v>1801.8360000000002</v>
      </c>
      <c r="H534" s="101">
        <f t="shared" si="112"/>
        <v>1919.9560000000001</v>
      </c>
      <c r="I534" s="101">
        <f t="shared" si="112"/>
        <v>1787.9260000000002</v>
      </c>
      <c r="J534" s="101">
        <f t="shared" si="112"/>
        <v>1789.8760000000002</v>
      </c>
      <c r="K534" s="101">
        <f t="shared" si="112"/>
        <v>1784.556</v>
      </c>
      <c r="L534" s="101">
        <f t="shared" si="112"/>
        <v>1786.3560000000002</v>
      </c>
      <c r="M534" s="101">
        <f t="shared" si="112"/>
        <v>1798.316</v>
      </c>
      <c r="N534" s="101">
        <f t="shared" si="112"/>
        <v>1802.6160000000002</v>
      </c>
      <c r="O534" s="101">
        <f t="shared" si="112"/>
        <v>1771.2360000000001</v>
      </c>
      <c r="P534" s="101">
        <f t="shared" si="112"/>
        <v>1798.5160000000001</v>
      </c>
      <c r="Q534" s="101">
        <f t="shared" si="112"/>
        <v>1801.546</v>
      </c>
      <c r="R534" s="101">
        <f t="shared" si="112"/>
        <v>1800.7160000000001</v>
      </c>
      <c r="S534" s="101">
        <f t="shared" si="112"/>
        <v>1840.0960000000002</v>
      </c>
      <c r="T534" s="101">
        <f t="shared" si="112"/>
        <v>1803.7260000000001</v>
      </c>
      <c r="U534" s="101">
        <f t="shared" si="112"/>
        <v>1775.9460000000001</v>
      </c>
      <c r="V534" s="101">
        <f t="shared" si="112"/>
        <v>1765.636</v>
      </c>
      <c r="W534" s="101">
        <f t="shared" si="112"/>
        <v>1763.5260000000003</v>
      </c>
      <c r="X534" s="101">
        <f t="shared" si="112"/>
        <v>1757.8160000000003</v>
      </c>
      <c r="Y534" s="101">
        <f t="shared" si="112"/>
        <v>1751.0160000000001</v>
      </c>
    </row>
    <row r="535" spans="1:25" s="62" customFormat="1" ht="18.75" hidden="1" customHeight="1" outlineLevel="1" x14ac:dyDescent="0.2">
      <c r="A535" s="56" t="s">
        <v>8</v>
      </c>
      <c r="B535" s="76">
        <f>B61</f>
        <v>1001.07</v>
      </c>
      <c r="C535" s="71">
        <f t="shared" ref="C535:Y535" si="113">C61</f>
        <v>1021.34</v>
      </c>
      <c r="D535" s="71">
        <f t="shared" si="113"/>
        <v>1015.22</v>
      </c>
      <c r="E535" s="72">
        <f t="shared" si="113"/>
        <v>1036.93</v>
      </c>
      <c r="F535" s="71">
        <f t="shared" si="113"/>
        <v>1034.6500000000001</v>
      </c>
      <c r="G535" s="71">
        <f t="shared" si="113"/>
        <v>1035.6300000000001</v>
      </c>
      <c r="H535" s="71">
        <f t="shared" si="113"/>
        <v>1153.75</v>
      </c>
      <c r="I535" s="71">
        <f t="shared" si="113"/>
        <v>1021.72</v>
      </c>
      <c r="J535" s="73">
        <f t="shared" si="113"/>
        <v>1023.67</v>
      </c>
      <c r="K535" s="71">
        <f t="shared" si="113"/>
        <v>1018.35</v>
      </c>
      <c r="L535" s="71">
        <f t="shared" si="113"/>
        <v>1020.15</v>
      </c>
      <c r="M535" s="71">
        <f t="shared" si="113"/>
        <v>1032.1099999999999</v>
      </c>
      <c r="N535" s="71">
        <f t="shared" si="113"/>
        <v>1036.4100000000001</v>
      </c>
      <c r="O535" s="71">
        <f t="shared" si="113"/>
        <v>1005.03</v>
      </c>
      <c r="P535" s="71">
        <f t="shared" si="113"/>
        <v>1032.31</v>
      </c>
      <c r="Q535" s="71">
        <f t="shared" si="113"/>
        <v>1035.3399999999999</v>
      </c>
      <c r="R535" s="71">
        <f t="shared" si="113"/>
        <v>1034.51</v>
      </c>
      <c r="S535" s="71">
        <f t="shared" si="113"/>
        <v>1073.8900000000001</v>
      </c>
      <c r="T535" s="71">
        <f t="shared" si="113"/>
        <v>1037.52</v>
      </c>
      <c r="U535" s="71">
        <f t="shared" si="113"/>
        <v>1009.74</v>
      </c>
      <c r="V535" s="71">
        <f t="shared" si="113"/>
        <v>999.43</v>
      </c>
      <c r="W535" s="71">
        <f t="shared" si="113"/>
        <v>997.32</v>
      </c>
      <c r="X535" s="71">
        <f t="shared" si="113"/>
        <v>991.61</v>
      </c>
      <c r="Y535" s="79">
        <f t="shared" si="113"/>
        <v>984.81</v>
      </c>
    </row>
    <row r="536" spans="1:25" s="62" customFormat="1" ht="18.75" hidden="1" customHeight="1" outlineLevel="1" x14ac:dyDescent="0.2">
      <c r="A536" s="57" t="s">
        <v>9</v>
      </c>
      <c r="B536" s="76">
        <v>763.71</v>
      </c>
      <c r="C536" s="74">
        <v>763.71</v>
      </c>
      <c r="D536" s="74">
        <v>763.71</v>
      </c>
      <c r="E536" s="74">
        <v>763.71</v>
      </c>
      <c r="F536" s="74">
        <v>763.71</v>
      </c>
      <c r="G536" s="74">
        <v>763.71</v>
      </c>
      <c r="H536" s="74">
        <v>763.71</v>
      </c>
      <c r="I536" s="74">
        <v>763.71</v>
      </c>
      <c r="J536" s="74">
        <v>763.71</v>
      </c>
      <c r="K536" s="74">
        <v>763.71</v>
      </c>
      <c r="L536" s="74">
        <v>763.71</v>
      </c>
      <c r="M536" s="74">
        <v>763.71</v>
      </c>
      <c r="N536" s="74">
        <v>763.71</v>
      </c>
      <c r="O536" s="74">
        <v>763.71</v>
      </c>
      <c r="P536" s="74">
        <v>763.71</v>
      </c>
      <c r="Q536" s="74">
        <v>763.71</v>
      </c>
      <c r="R536" s="74">
        <v>763.71</v>
      </c>
      <c r="S536" s="74">
        <v>763.71</v>
      </c>
      <c r="T536" s="74">
        <v>763.71</v>
      </c>
      <c r="U536" s="74">
        <v>763.71</v>
      </c>
      <c r="V536" s="74">
        <v>763.71</v>
      </c>
      <c r="W536" s="74">
        <v>763.71</v>
      </c>
      <c r="X536" s="74">
        <v>763.71</v>
      </c>
      <c r="Y536" s="81">
        <v>763.71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2.496</v>
      </c>
      <c r="C538" s="75">
        <v>2.496</v>
      </c>
      <c r="D538" s="75">
        <v>2.496</v>
      </c>
      <c r="E538" s="75">
        <v>2.496</v>
      </c>
      <c r="F538" s="75">
        <v>2.496</v>
      </c>
      <c r="G538" s="75">
        <v>2.496</v>
      </c>
      <c r="H538" s="75">
        <v>2.496</v>
      </c>
      <c r="I538" s="75">
        <v>2.496</v>
      </c>
      <c r="J538" s="75">
        <v>2.496</v>
      </c>
      <c r="K538" s="75">
        <v>2.496</v>
      </c>
      <c r="L538" s="75">
        <v>2.496</v>
      </c>
      <c r="M538" s="75">
        <v>2.496</v>
      </c>
      <c r="N538" s="75">
        <v>2.496</v>
      </c>
      <c r="O538" s="75">
        <v>2.496</v>
      </c>
      <c r="P538" s="75">
        <v>2.496</v>
      </c>
      <c r="Q538" s="75">
        <v>2.496</v>
      </c>
      <c r="R538" s="75">
        <v>2.496</v>
      </c>
      <c r="S538" s="75">
        <v>2.496</v>
      </c>
      <c r="T538" s="75">
        <v>2.496</v>
      </c>
      <c r="U538" s="75">
        <v>2.496</v>
      </c>
      <c r="V538" s="75">
        <v>2.496</v>
      </c>
      <c r="W538" s="75">
        <v>2.496</v>
      </c>
      <c r="X538" s="75">
        <v>2.496</v>
      </c>
      <c r="Y538" s="82">
        <v>2.496</v>
      </c>
    </row>
    <row r="539" spans="1:25" s="62" customFormat="1" ht="18.75" customHeight="1" collapsed="1" thickBot="1" x14ac:dyDescent="0.25">
      <c r="A539" s="112">
        <v>12</v>
      </c>
      <c r="B539" s="101">
        <f>SUM(B540:B543)</f>
        <v>1725.7160000000001</v>
      </c>
      <c r="C539" s="101">
        <f t="shared" ref="C539:Y539" si="114">SUM(C540:C543)</f>
        <v>1723.2060000000001</v>
      </c>
      <c r="D539" s="101">
        <f t="shared" si="114"/>
        <v>1728.0660000000003</v>
      </c>
      <c r="E539" s="101">
        <f t="shared" si="114"/>
        <v>1738.6660000000002</v>
      </c>
      <c r="F539" s="101">
        <f t="shared" si="114"/>
        <v>1727.136</v>
      </c>
      <c r="G539" s="101">
        <f t="shared" si="114"/>
        <v>1800.1960000000001</v>
      </c>
      <c r="H539" s="101">
        <f t="shared" si="114"/>
        <v>1833.1860000000001</v>
      </c>
      <c r="I539" s="101">
        <f t="shared" si="114"/>
        <v>1727.9560000000001</v>
      </c>
      <c r="J539" s="101">
        <f t="shared" si="114"/>
        <v>1759.7960000000003</v>
      </c>
      <c r="K539" s="101">
        <f t="shared" si="114"/>
        <v>1751.0060000000001</v>
      </c>
      <c r="L539" s="101">
        <f t="shared" si="114"/>
        <v>1767.8160000000003</v>
      </c>
      <c r="M539" s="101">
        <f t="shared" si="114"/>
        <v>1781.9760000000001</v>
      </c>
      <c r="N539" s="101">
        <f t="shared" si="114"/>
        <v>1727.4360000000001</v>
      </c>
      <c r="O539" s="101">
        <f t="shared" si="114"/>
        <v>1726.2960000000003</v>
      </c>
      <c r="P539" s="101">
        <f t="shared" si="114"/>
        <v>1743.3960000000002</v>
      </c>
      <c r="Q539" s="101">
        <f t="shared" si="114"/>
        <v>1782.9760000000001</v>
      </c>
      <c r="R539" s="101">
        <f t="shared" si="114"/>
        <v>1827.8960000000002</v>
      </c>
      <c r="S539" s="101">
        <f t="shared" si="114"/>
        <v>1746.1860000000001</v>
      </c>
      <c r="T539" s="101">
        <f t="shared" si="114"/>
        <v>1708.826</v>
      </c>
      <c r="U539" s="101">
        <f t="shared" si="114"/>
        <v>1696.7360000000001</v>
      </c>
      <c r="V539" s="101">
        <f t="shared" si="114"/>
        <v>1706.826</v>
      </c>
      <c r="W539" s="101">
        <f t="shared" si="114"/>
        <v>1705.1260000000002</v>
      </c>
      <c r="X539" s="101">
        <f t="shared" si="114"/>
        <v>1708.1960000000001</v>
      </c>
      <c r="Y539" s="101">
        <f t="shared" si="114"/>
        <v>1717.3560000000002</v>
      </c>
    </row>
    <row r="540" spans="1:25" s="62" customFormat="1" ht="18.75" hidden="1" customHeight="1" outlineLevel="1" x14ac:dyDescent="0.2">
      <c r="A540" s="56" t="s">
        <v>8</v>
      </c>
      <c r="B540" s="76">
        <f>B66</f>
        <v>959.51</v>
      </c>
      <c r="C540" s="71">
        <f t="shared" ref="C540:Y540" si="115">C66</f>
        <v>957</v>
      </c>
      <c r="D540" s="71">
        <f t="shared" si="115"/>
        <v>961.86</v>
      </c>
      <c r="E540" s="72">
        <f t="shared" si="115"/>
        <v>972.46</v>
      </c>
      <c r="F540" s="71">
        <f t="shared" si="115"/>
        <v>960.93</v>
      </c>
      <c r="G540" s="71">
        <f t="shared" si="115"/>
        <v>1033.99</v>
      </c>
      <c r="H540" s="71">
        <f t="shared" si="115"/>
        <v>1066.98</v>
      </c>
      <c r="I540" s="71">
        <f t="shared" si="115"/>
        <v>961.75</v>
      </c>
      <c r="J540" s="73">
        <f t="shared" si="115"/>
        <v>993.59</v>
      </c>
      <c r="K540" s="71">
        <f t="shared" si="115"/>
        <v>984.8</v>
      </c>
      <c r="L540" s="71">
        <f t="shared" si="115"/>
        <v>1001.61</v>
      </c>
      <c r="M540" s="71">
        <f t="shared" si="115"/>
        <v>1015.77</v>
      </c>
      <c r="N540" s="71">
        <f t="shared" si="115"/>
        <v>961.23</v>
      </c>
      <c r="O540" s="71">
        <f t="shared" si="115"/>
        <v>960.09</v>
      </c>
      <c r="P540" s="71">
        <f t="shared" si="115"/>
        <v>977.19</v>
      </c>
      <c r="Q540" s="71">
        <f t="shared" si="115"/>
        <v>1016.77</v>
      </c>
      <c r="R540" s="71">
        <f t="shared" si="115"/>
        <v>1061.69</v>
      </c>
      <c r="S540" s="71">
        <f t="shared" si="115"/>
        <v>979.98</v>
      </c>
      <c r="T540" s="71">
        <f t="shared" si="115"/>
        <v>942.62</v>
      </c>
      <c r="U540" s="71">
        <f t="shared" si="115"/>
        <v>930.53</v>
      </c>
      <c r="V540" s="71">
        <f t="shared" si="115"/>
        <v>940.62</v>
      </c>
      <c r="W540" s="71">
        <f t="shared" si="115"/>
        <v>938.92</v>
      </c>
      <c r="X540" s="71">
        <f t="shared" si="115"/>
        <v>941.99</v>
      </c>
      <c r="Y540" s="79">
        <f t="shared" si="115"/>
        <v>951.15</v>
      </c>
    </row>
    <row r="541" spans="1:25" s="62" customFormat="1" ht="18.75" hidden="1" customHeight="1" outlineLevel="1" x14ac:dyDescent="0.2">
      <c r="A541" s="57" t="s">
        <v>9</v>
      </c>
      <c r="B541" s="76">
        <v>763.71</v>
      </c>
      <c r="C541" s="74">
        <v>763.71</v>
      </c>
      <c r="D541" s="74">
        <v>763.71</v>
      </c>
      <c r="E541" s="74">
        <v>763.71</v>
      </c>
      <c r="F541" s="74">
        <v>763.71</v>
      </c>
      <c r="G541" s="74">
        <v>763.71</v>
      </c>
      <c r="H541" s="74">
        <v>763.71</v>
      </c>
      <c r="I541" s="74">
        <v>763.71</v>
      </c>
      <c r="J541" s="74">
        <v>763.71</v>
      </c>
      <c r="K541" s="74">
        <v>763.71</v>
      </c>
      <c r="L541" s="74">
        <v>763.71</v>
      </c>
      <c r="M541" s="74">
        <v>763.71</v>
      </c>
      <c r="N541" s="74">
        <v>763.71</v>
      </c>
      <c r="O541" s="74">
        <v>763.71</v>
      </c>
      <c r="P541" s="74">
        <v>763.71</v>
      </c>
      <c r="Q541" s="74">
        <v>763.71</v>
      </c>
      <c r="R541" s="74">
        <v>763.71</v>
      </c>
      <c r="S541" s="74">
        <v>763.71</v>
      </c>
      <c r="T541" s="74">
        <v>763.71</v>
      </c>
      <c r="U541" s="74">
        <v>763.71</v>
      </c>
      <c r="V541" s="74">
        <v>763.71</v>
      </c>
      <c r="W541" s="74">
        <v>763.71</v>
      </c>
      <c r="X541" s="74">
        <v>763.71</v>
      </c>
      <c r="Y541" s="81">
        <v>763.71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2.496</v>
      </c>
      <c r="C543" s="75">
        <v>2.496</v>
      </c>
      <c r="D543" s="75">
        <v>2.496</v>
      </c>
      <c r="E543" s="75">
        <v>2.496</v>
      </c>
      <c r="F543" s="75">
        <v>2.496</v>
      </c>
      <c r="G543" s="75">
        <v>2.496</v>
      </c>
      <c r="H543" s="75">
        <v>2.496</v>
      </c>
      <c r="I543" s="75">
        <v>2.496</v>
      </c>
      <c r="J543" s="75">
        <v>2.496</v>
      </c>
      <c r="K543" s="75">
        <v>2.496</v>
      </c>
      <c r="L543" s="75">
        <v>2.496</v>
      </c>
      <c r="M543" s="75">
        <v>2.496</v>
      </c>
      <c r="N543" s="75">
        <v>2.496</v>
      </c>
      <c r="O543" s="75">
        <v>2.496</v>
      </c>
      <c r="P543" s="75">
        <v>2.496</v>
      </c>
      <c r="Q543" s="75">
        <v>2.496</v>
      </c>
      <c r="R543" s="75">
        <v>2.496</v>
      </c>
      <c r="S543" s="75">
        <v>2.496</v>
      </c>
      <c r="T543" s="75">
        <v>2.496</v>
      </c>
      <c r="U543" s="75">
        <v>2.496</v>
      </c>
      <c r="V543" s="75">
        <v>2.496</v>
      </c>
      <c r="W543" s="75">
        <v>2.496</v>
      </c>
      <c r="X543" s="75">
        <v>2.496</v>
      </c>
      <c r="Y543" s="82">
        <v>2.496</v>
      </c>
    </row>
    <row r="544" spans="1:25" s="62" customFormat="1" ht="18.75" customHeight="1" collapsed="1" thickBot="1" x14ac:dyDescent="0.25">
      <c r="A544" s="109">
        <v>13</v>
      </c>
      <c r="B544" s="101">
        <f>SUM(B545:B548)</f>
        <v>1763.306</v>
      </c>
      <c r="C544" s="101">
        <f t="shared" ref="C544:Y544" si="116">SUM(C545:C548)</f>
        <v>1777.576</v>
      </c>
      <c r="D544" s="101">
        <f t="shared" si="116"/>
        <v>1770.6560000000002</v>
      </c>
      <c r="E544" s="101">
        <f t="shared" si="116"/>
        <v>1792.3660000000002</v>
      </c>
      <c r="F544" s="101">
        <f t="shared" si="116"/>
        <v>1784.346</v>
      </c>
      <c r="G544" s="101">
        <f t="shared" si="116"/>
        <v>1772.4960000000001</v>
      </c>
      <c r="H544" s="101">
        <f t="shared" si="116"/>
        <v>1781.5860000000002</v>
      </c>
      <c r="I544" s="101">
        <f t="shared" si="116"/>
        <v>1768.0160000000001</v>
      </c>
      <c r="J544" s="101">
        <f t="shared" si="116"/>
        <v>1750.6660000000002</v>
      </c>
      <c r="K544" s="101">
        <f t="shared" si="116"/>
        <v>1769.3560000000002</v>
      </c>
      <c r="L544" s="101">
        <f t="shared" si="116"/>
        <v>1772.5660000000003</v>
      </c>
      <c r="M544" s="101">
        <f t="shared" si="116"/>
        <v>1773.9160000000002</v>
      </c>
      <c r="N544" s="101">
        <f t="shared" si="116"/>
        <v>1759.3960000000002</v>
      </c>
      <c r="O544" s="101">
        <f t="shared" si="116"/>
        <v>1761.4860000000001</v>
      </c>
      <c r="P544" s="101">
        <f t="shared" si="116"/>
        <v>1761.4360000000001</v>
      </c>
      <c r="Q544" s="101">
        <f t="shared" si="116"/>
        <v>1785.0260000000003</v>
      </c>
      <c r="R544" s="101">
        <f t="shared" si="116"/>
        <v>1785.7360000000001</v>
      </c>
      <c r="S544" s="101">
        <f t="shared" si="116"/>
        <v>1778.3560000000002</v>
      </c>
      <c r="T544" s="101">
        <f t="shared" si="116"/>
        <v>1776.7260000000001</v>
      </c>
      <c r="U544" s="101">
        <f t="shared" si="116"/>
        <v>1772.3960000000002</v>
      </c>
      <c r="V544" s="101">
        <f t="shared" si="116"/>
        <v>1739.3560000000002</v>
      </c>
      <c r="W544" s="101">
        <f t="shared" si="116"/>
        <v>1759.5360000000001</v>
      </c>
      <c r="X544" s="101">
        <f t="shared" si="116"/>
        <v>1756.7560000000001</v>
      </c>
      <c r="Y544" s="101">
        <f t="shared" si="116"/>
        <v>1743.0660000000003</v>
      </c>
    </row>
    <row r="545" spans="1:25" s="62" customFormat="1" ht="18.75" hidden="1" customHeight="1" outlineLevel="1" x14ac:dyDescent="0.2">
      <c r="A545" s="56" t="s">
        <v>8</v>
      </c>
      <c r="B545" s="76">
        <f>B71</f>
        <v>997.1</v>
      </c>
      <c r="C545" s="71">
        <f t="shared" ref="C545:Y545" si="117">C71</f>
        <v>1011.37</v>
      </c>
      <c r="D545" s="71">
        <f t="shared" si="117"/>
        <v>1004.45</v>
      </c>
      <c r="E545" s="72">
        <f t="shared" si="117"/>
        <v>1026.1600000000001</v>
      </c>
      <c r="F545" s="71">
        <f t="shared" si="117"/>
        <v>1018.14</v>
      </c>
      <c r="G545" s="71">
        <f t="shared" si="117"/>
        <v>1006.29</v>
      </c>
      <c r="H545" s="71">
        <f t="shared" si="117"/>
        <v>1015.38</v>
      </c>
      <c r="I545" s="71">
        <f t="shared" si="117"/>
        <v>1001.81</v>
      </c>
      <c r="J545" s="73">
        <f t="shared" si="117"/>
        <v>984.46</v>
      </c>
      <c r="K545" s="71">
        <f t="shared" si="117"/>
        <v>1003.15</v>
      </c>
      <c r="L545" s="71">
        <f t="shared" si="117"/>
        <v>1006.36</v>
      </c>
      <c r="M545" s="71">
        <f t="shared" si="117"/>
        <v>1007.71</v>
      </c>
      <c r="N545" s="71">
        <f t="shared" si="117"/>
        <v>993.19</v>
      </c>
      <c r="O545" s="71">
        <f t="shared" si="117"/>
        <v>995.28</v>
      </c>
      <c r="P545" s="71">
        <f t="shared" si="117"/>
        <v>995.23</v>
      </c>
      <c r="Q545" s="71">
        <f t="shared" si="117"/>
        <v>1018.82</v>
      </c>
      <c r="R545" s="71">
        <f t="shared" si="117"/>
        <v>1019.53</v>
      </c>
      <c r="S545" s="71">
        <f t="shared" si="117"/>
        <v>1012.15</v>
      </c>
      <c r="T545" s="71">
        <f t="shared" si="117"/>
        <v>1010.52</v>
      </c>
      <c r="U545" s="71">
        <f t="shared" si="117"/>
        <v>1006.19</v>
      </c>
      <c r="V545" s="71">
        <f t="shared" si="117"/>
        <v>973.15</v>
      </c>
      <c r="W545" s="71">
        <f t="shared" si="117"/>
        <v>993.33</v>
      </c>
      <c r="X545" s="71">
        <f t="shared" si="117"/>
        <v>990.55</v>
      </c>
      <c r="Y545" s="79">
        <f t="shared" si="117"/>
        <v>976.86</v>
      </c>
    </row>
    <row r="546" spans="1:25" s="62" customFormat="1" ht="18.75" hidden="1" customHeight="1" outlineLevel="1" x14ac:dyDescent="0.2">
      <c r="A546" s="57" t="s">
        <v>9</v>
      </c>
      <c r="B546" s="76">
        <v>763.71</v>
      </c>
      <c r="C546" s="74">
        <v>763.71</v>
      </c>
      <c r="D546" s="74">
        <v>763.71</v>
      </c>
      <c r="E546" s="74">
        <v>763.71</v>
      </c>
      <c r="F546" s="74">
        <v>763.71</v>
      </c>
      <c r="G546" s="74">
        <v>763.71</v>
      </c>
      <c r="H546" s="74">
        <v>763.71</v>
      </c>
      <c r="I546" s="74">
        <v>763.71</v>
      </c>
      <c r="J546" s="74">
        <v>763.71</v>
      </c>
      <c r="K546" s="74">
        <v>763.71</v>
      </c>
      <c r="L546" s="74">
        <v>763.71</v>
      </c>
      <c r="M546" s="74">
        <v>763.71</v>
      </c>
      <c r="N546" s="74">
        <v>763.71</v>
      </c>
      <c r="O546" s="74">
        <v>763.71</v>
      </c>
      <c r="P546" s="74">
        <v>763.71</v>
      </c>
      <c r="Q546" s="74">
        <v>763.71</v>
      </c>
      <c r="R546" s="74">
        <v>763.71</v>
      </c>
      <c r="S546" s="74">
        <v>763.71</v>
      </c>
      <c r="T546" s="74">
        <v>763.71</v>
      </c>
      <c r="U546" s="74">
        <v>763.71</v>
      </c>
      <c r="V546" s="74">
        <v>763.71</v>
      </c>
      <c r="W546" s="74">
        <v>763.71</v>
      </c>
      <c r="X546" s="74">
        <v>763.71</v>
      </c>
      <c r="Y546" s="81">
        <v>763.71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2.496</v>
      </c>
      <c r="C548" s="75">
        <v>2.496</v>
      </c>
      <c r="D548" s="75">
        <v>2.496</v>
      </c>
      <c r="E548" s="75">
        <v>2.496</v>
      </c>
      <c r="F548" s="75">
        <v>2.496</v>
      </c>
      <c r="G548" s="75">
        <v>2.496</v>
      </c>
      <c r="H548" s="75">
        <v>2.496</v>
      </c>
      <c r="I548" s="75">
        <v>2.496</v>
      </c>
      <c r="J548" s="75">
        <v>2.496</v>
      </c>
      <c r="K548" s="75">
        <v>2.496</v>
      </c>
      <c r="L548" s="75">
        <v>2.496</v>
      </c>
      <c r="M548" s="75">
        <v>2.496</v>
      </c>
      <c r="N548" s="75">
        <v>2.496</v>
      </c>
      <c r="O548" s="75">
        <v>2.496</v>
      </c>
      <c r="P548" s="75">
        <v>2.496</v>
      </c>
      <c r="Q548" s="75">
        <v>2.496</v>
      </c>
      <c r="R548" s="75">
        <v>2.496</v>
      </c>
      <c r="S548" s="75">
        <v>2.496</v>
      </c>
      <c r="T548" s="75">
        <v>2.496</v>
      </c>
      <c r="U548" s="75">
        <v>2.496</v>
      </c>
      <c r="V548" s="75">
        <v>2.496</v>
      </c>
      <c r="W548" s="75">
        <v>2.496</v>
      </c>
      <c r="X548" s="75">
        <v>2.496</v>
      </c>
      <c r="Y548" s="82">
        <v>2.496</v>
      </c>
    </row>
    <row r="549" spans="1:25" s="62" customFormat="1" ht="18.75" customHeight="1" collapsed="1" thickBot="1" x14ac:dyDescent="0.25">
      <c r="A549" s="112">
        <v>14</v>
      </c>
      <c r="B549" s="101">
        <f>SUM(B550:B553)</f>
        <v>1692.6960000000001</v>
      </c>
      <c r="C549" s="101">
        <f t="shared" ref="C549:Y549" si="118">SUM(C550:C553)</f>
        <v>1692.2460000000001</v>
      </c>
      <c r="D549" s="101">
        <f t="shared" si="118"/>
        <v>1708.0160000000001</v>
      </c>
      <c r="E549" s="101">
        <f t="shared" si="118"/>
        <v>1704.2560000000001</v>
      </c>
      <c r="F549" s="101">
        <f t="shared" si="118"/>
        <v>1713.366</v>
      </c>
      <c r="G549" s="101">
        <f t="shared" si="118"/>
        <v>1708.3960000000002</v>
      </c>
      <c r="H549" s="101">
        <f t="shared" si="118"/>
        <v>1715.6660000000002</v>
      </c>
      <c r="I549" s="101">
        <f t="shared" si="118"/>
        <v>1701.7460000000001</v>
      </c>
      <c r="J549" s="101">
        <f t="shared" si="118"/>
        <v>1700.4960000000001</v>
      </c>
      <c r="K549" s="101">
        <f t="shared" si="118"/>
        <v>1690.1460000000002</v>
      </c>
      <c r="L549" s="101">
        <f t="shared" si="118"/>
        <v>1677.9260000000002</v>
      </c>
      <c r="M549" s="101">
        <f t="shared" si="118"/>
        <v>1678.616</v>
      </c>
      <c r="N549" s="101">
        <f t="shared" si="118"/>
        <v>1680.8360000000002</v>
      </c>
      <c r="O549" s="101">
        <f t="shared" si="118"/>
        <v>1674.1660000000002</v>
      </c>
      <c r="P549" s="101">
        <f t="shared" si="118"/>
        <v>1701.7460000000001</v>
      </c>
      <c r="Q549" s="101">
        <f t="shared" si="118"/>
        <v>1704.2860000000001</v>
      </c>
      <c r="R549" s="101">
        <f t="shared" si="118"/>
        <v>1723.7460000000001</v>
      </c>
      <c r="S549" s="101">
        <f t="shared" si="118"/>
        <v>1723.7060000000001</v>
      </c>
      <c r="T549" s="101">
        <f t="shared" si="118"/>
        <v>1786.576</v>
      </c>
      <c r="U549" s="101">
        <f t="shared" si="118"/>
        <v>1689.2260000000001</v>
      </c>
      <c r="V549" s="101">
        <f t="shared" si="118"/>
        <v>1697.2060000000001</v>
      </c>
      <c r="W549" s="101">
        <f t="shared" si="118"/>
        <v>1689.4660000000001</v>
      </c>
      <c r="X549" s="101">
        <f t="shared" si="118"/>
        <v>1683.886</v>
      </c>
      <c r="Y549" s="101">
        <f t="shared" si="118"/>
        <v>1681.576</v>
      </c>
    </row>
    <row r="550" spans="1:25" s="62" customFormat="1" ht="18.75" hidden="1" customHeight="1" outlineLevel="1" x14ac:dyDescent="0.2">
      <c r="A550" s="56" t="s">
        <v>8</v>
      </c>
      <c r="B550" s="76">
        <f>B76</f>
        <v>926.49</v>
      </c>
      <c r="C550" s="71">
        <f t="shared" ref="C550:Y550" si="119">C76</f>
        <v>926.04</v>
      </c>
      <c r="D550" s="71">
        <f t="shared" si="119"/>
        <v>941.81</v>
      </c>
      <c r="E550" s="72">
        <f t="shared" si="119"/>
        <v>938.05</v>
      </c>
      <c r="F550" s="71">
        <f t="shared" si="119"/>
        <v>947.16</v>
      </c>
      <c r="G550" s="71">
        <f t="shared" si="119"/>
        <v>942.19</v>
      </c>
      <c r="H550" s="71">
        <f t="shared" si="119"/>
        <v>949.46</v>
      </c>
      <c r="I550" s="71">
        <f t="shared" si="119"/>
        <v>935.54</v>
      </c>
      <c r="J550" s="73">
        <f t="shared" si="119"/>
        <v>934.29</v>
      </c>
      <c r="K550" s="71">
        <f t="shared" si="119"/>
        <v>923.94</v>
      </c>
      <c r="L550" s="71">
        <f t="shared" si="119"/>
        <v>911.72</v>
      </c>
      <c r="M550" s="71">
        <f t="shared" si="119"/>
        <v>912.41</v>
      </c>
      <c r="N550" s="71">
        <f t="shared" si="119"/>
        <v>914.63</v>
      </c>
      <c r="O550" s="71">
        <f t="shared" si="119"/>
        <v>907.96</v>
      </c>
      <c r="P550" s="71">
        <f t="shared" si="119"/>
        <v>935.54</v>
      </c>
      <c r="Q550" s="71">
        <f t="shared" si="119"/>
        <v>938.08</v>
      </c>
      <c r="R550" s="71">
        <f t="shared" si="119"/>
        <v>957.54</v>
      </c>
      <c r="S550" s="71">
        <f t="shared" si="119"/>
        <v>957.5</v>
      </c>
      <c r="T550" s="71">
        <f t="shared" si="119"/>
        <v>1020.37</v>
      </c>
      <c r="U550" s="71">
        <f t="shared" si="119"/>
        <v>923.02</v>
      </c>
      <c r="V550" s="71">
        <f t="shared" si="119"/>
        <v>931</v>
      </c>
      <c r="W550" s="71">
        <f t="shared" si="119"/>
        <v>923.26</v>
      </c>
      <c r="X550" s="71">
        <f t="shared" si="119"/>
        <v>917.68</v>
      </c>
      <c r="Y550" s="79">
        <f t="shared" si="119"/>
        <v>915.37</v>
      </c>
    </row>
    <row r="551" spans="1:25" s="62" customFormat="1" ht="18.75" hidden="1" customHeight="1" outlineLevel="1" x14ac:dyDescent="0.2">
      <c r="A551" s="57" t="s">
        <v>9</v>
      </c>
      <c r="B551" s="76">
        <v>763.71</v>
      </c>
      <c r="C551" s="74">
        <v>763.71</v>
      </c>
      <c r="D551" s="74">
        <v>763.71</v>
      </c>
      <c r="E551" s="74">
        <v>763.71</v>
      </c>
      <c r="F551" s="74">
        <v>763.71</v>
      </c>
      <c r="G551" s="74">
        <v>763.71</v>
      </c>
      <c r="H551" s="74">
        <v>763.71</v>
      </c>
      <c r="I551" s="74">
        <v>763.71</v>
      </c>
      <c r="J551" s="74">
        <v>763.71</v>
      </c>
      <c r="K551" s="74">
        <v>763.71</v>
      </c>
      <c r="L551" s="74">
        <v>763.71</v>
      </c>
      <c r="M551" s="74">
        <v>763.71</v>
      </c>
      <c r="N551" s="74">
        <v>763.71</v>
      </c>
      <c r="O551" s="74">
        <v>763.71</v>
      </c>
      <c r="P551" s="74">
        <v>763.71</v>
      </c>
      <c r="Q551" s="74">
        <v>763.71</v>
      </c>
      <c r="R551" s="74">
        <v>763.71</v>
      </c>
      <c r="S551" s="74">
        <v>763.71</v>
      </c>
      <c r="T551" s="74">
        <v>763.71</v>
      </c>
      <c r="U551" s="74">
        <v>763.71</v>
      </c>
      <c r="V551" s="74">
        <v>763.71</v>
      </c>
      <c r="W551" s="74">
        <v>763.71</v>
      </c>
      <c r="X551" s="74">
        <v>763.71</v>
      </c>
      <c r="Y551" s="81">
        <v>763.71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2.496</v>
      </c>
      <c r="C553" s="75">
        <v>2.496</v>
      </c>
      <c r="D553" s="75">
        <v>2.496</v>
      </c>
      <c r="E553" s="75">
        <v>2.496</v>
      </c>
      <c r="F553" s="75">
        <v>2.496</v>
      </c>
      <c r="G553" s="75">
        <v>2.496</v>
      </c>
      <c r="H553" s="75">
        <v>2.496</v>
      </c>
      <c r="I553" s="75">
        <v>2.496</v>
      </c>
      <c r="J553" s="75">
        <v>2.496</v>
      </c>
      <c r="K553" s="75">
        <v>2.496</v>
      </c>
      <c r="L553" s="75">
        <v>2.496</v>
      </c>
      <c r="M553" s="75">
        <v>2.496</v>
      </c>
      <c r="N553" s="75">
        <v>2.496</v>
      </c>
      <c r="O553" s="75">
        <v>2.496</v>
      </c>
      <c r="P553" s="75">
        <v>2.496</v>
      </c>
      <c r="Q553" s="75">
        <v>2.496</v>
      </c>
      <c r="R553" s="75">
        <v>2.496</v>
      </c>
      <c r="S553" s="75">
        <v>2.496</v>
      </c>
      <c r="T553" s="75">
        <v>2.496</v>
      </c>
      <c r="U553" s="75">
        <v>2.496</v>
      </c>
      <c r="V553" s="75">
        <v>2.496</v>
      </c>
      <c r="W553" s="75">
        <v>2.496</v>
      </c>
      <c r="X553" s="75">
        <v>2.496</v>
      </c>
      <c r="Y553" s="82">
        <v>2.496</v>
      </c>
    </row>
    <row r="554" spans="1:25" s="62" customFormat="1" ht="18.75" customHeight="1" collapsed="1" thickBot="1" x14ac:dyDescent="0.25">
      <c r="A554" s="109">
        <v>15</v>
      </c>
      <c r="B554" s="101">
        <f>SUM(B555:B558)</f>
        <v>1706.3760000000002</v>
      </c>
      <c r="C554" s="101">
        <f t="shared" ref="C554:Y554" si="120">SUM(C555:C558)</f>
        <v>1703.2060000000001</v>
      </c>
      <c r="D554" s="101">
        <f t="shared" si="120"/>
        <v>1700.826</v>
      </c>
      <c r="E554" s="101">
        <f t="shared" si="120"/>
        <v>1724.9560000000001</v>
      </c>
      <c r="F554" s="101">
        <f t="shared" si="120"/>
        <v>1712.886</v>
      </c>
      <c r="G554" s="101">
        <f t="shared" si="120"/>
        <v>1718.3760000000002</v>
      </c>
      <c r="H554" s="101">
        <f t="shared" si="120"/>
        <v>1758.6760000000002</v>
      </c>
      <c r="I554" s="101">
        <f t="shared" si="120"/>
        <v>1721.4260000000002</v>
      </c>
      <c r="J554" s="101">
        <f t="shared" si="120"/>
        <v>1722.0460000000003</v>
      </c>
      <c r="K554" s="101">
        <f t="shared" si="120"/>
        <v>1714.2560000000001</v>
      </c>
      <c r="L554" s="101">
        <f t="shared" si="120"/>
        <v>1713.3960000000002</v>
      </c>
      <c r="M554" s="101">
        <f t="shared" si="120"/>
        <v>1718.2360000000001</v>
      </c>
      <c r="N554" s="101">
        <f t="shared" si="120"/>
        <v>1706.7160000000001</v>
      </c>
      <c r="O554" s="101">
        <f t="shared" si="120"/>
        <v>1699.0660000000003</v>
      </c>
      <c r="P554" s="101">
        <f t="shared" si="120"/>
        <v>1722.136</v>
      </c>
      <c r="Q554" s="101">
        <f t="shared" si="120"/>
        <v>1737.1660000000002</v>
      </c>
      <c r="R554" s="101">
        <f t="shared" si="120"/>
        <v>1734.616</v>
      </c>
      <c r="S554" s="101">
        <f t="shared" si="120"/>
        <v>1715.616</v>
      </c>
      <c r="T554" s="101">
        <f t="shared" si="120"/>
        <v>1708.7160000000001</v>
      </c>
      <c r="U554" s="101">
        <f t="shared" si="120"/>
        <v>1690.1460000000002</v>
      </c>
      <c r="V554" s="101">
        <f t="shared" si="120"/>
        <v>1674.4460000000001</v>
      </c>
      <c r="W554" s="101">
        <f t="shared" si="120"/>
        <v>1694.9060000000002</v>
      </c>
      <c r="X554" s="101">
        <f t="shared" si="120"/>
        <v>1698.6060000000002</v>
      </c>
      <c r="Y554" s="101">
        <f t="shared" si="120"/>
        <v>1693.9160000000002</v>
      </c>
    </row>
    <row r="555" spans="1:25" s="62" customFormat="1" ht="18.75" hidden="1" customHeight="1" outlineLevel="1" x14ac:dyDescent="0.2">
      <c r="A555" s="56" t="s">
        <v>8</v>
      </c>
      <c r="B555" s="76">
        <f>B81</f>
        <v>940.17</v>
      </c>
      <c r="C555" s="71">
        <f t="shared" ref="C555:Y555" si="121">C81</f>
        <v>937</v>
      </c>
      <c r="D555" s="71">
        <f t="shared" si="121"/>
        <v>934.62</v>
      </c>
      <c r="E555" s="72">
        <f t="shared" si="121"/>
        <v>958.75</v>
      </c>
      <c r="F555" s="71">
        <f t="shared" si="121"/>
        <v>946.68</v>
      </c>
      <c r="G555" s="71">
        <f t="shared" si="121"/>
        <v>952.17</v>
      </c>
      <c r="H555" s="71">
        <f t="shared" si="121"/>
        <v>992.47</v>
      </c>
      <c r="I555" s="71">
        <f t="shared" si="121"/>
        <v>955.22</v>
      </c>
      <c r="J555" s="73">
        <f t="shared" si="121"/>
        <v>955.84</v>
      </c>
      <c r="K555" s="71">
        <f t="shared" si="121"/>
        <v>948.05</v>
      </c>
      <c r="L555" s="71">
        <f t="shared" si="121"/>
        <v>947.19</v>
      </c>
      <c r="M555" s="71">
        <f t="shared" si="121"/>
        <v>952.03</v>
      </c>
      <c r="N555" s="71">
        <f t="shared" si="121"/>
        <v>940.51</v>
      </c>
      <c r="O555" s="71">
        <f t="shared" si="121"/>
        <v>932.86</v>
      </c>
      <c r="P555" s="71">
        <f t="shared" si="121"/>
        <v>955.93</v>
      </c>
      <c r="Q555" s="71">
        <f t="shared" si="121"/>
        <v>970.96</v>
      </c>
      <c r="R555" s="71">
        <f t="shared" si="121"/>
        <v>968.41</v>
      </c>
      <c r="S555" s="71">
        <f t="shared" si="121"/>
        <v>949.41</v>
      </c>
      <c r="T555" s="71">
        <f t="shared" si="121"/>
        <v>942.51</v>
      </c>
      <c r="U555" s="71">
        <f t="shared" si="121"/>
        <v>923.94</v>
      </c>
      <c r="V555" s="71">
        <f t="shared" si="121"/>
        <v>908.24</v>
      </c>
      <c r="W555" s="71">
        <f t="shared" si="121"/>
        <v>928.7</v>
      </c>
      <c r="X555" s="71">
        <f t="shared" si="121"/>
        <v>932.4</v>
      </c>
      <c r="Y555" s="79">
        <f t="shared" si="121"/>
        <v>927.71</v>
      </c>
    </row>
    <row r="556" spans="1:25" s="62" customFormat="1" ht="18.75" hidden="1" customHeight="1" outlineLevel="1" x14ac:dyDescent="0.2">
      <c r="A556" s="57" t="s">
        <v>9</v>
      </c>
      <c r="B556" s="76">
        <v>763.71</v>
      </c>
      <c r="C556" s="74">
        <v>763.71</v>
      </c>
      <c r="D556" s="74">
        <v>763.71</v>
      </c>
      <c r="E556" s="74">
        <v>763.71</v>
      </c>
      <c r="F556" s="74">
        <v>763.71</v>
      </c>
      <c r="G556" s="74">
        <v>763.71</v>
      </c>
      <c r="H556" s="74">
        <v>763.71</v>
      </c>
      <c r="I556" s="74">
        <v>763.71</v>
      </c>
      <c r="J556" s="74">
        <v>763.71</v>
      </c>
      <c r="K556" s="74">
        <v>763.71</v>
      </c>
      <c r="L556" s="74">
        <v>763.71</v>
      </c>
      <c r="M556" s="74">
        <v>763.71</v>
      </c>
      <c r="N556" s="74">
        <v>763.71</v>
      </c>
      <c r="O556" s="74">
        <v>763.71</v>
      </c>
      <c r="P556" s="74">
        <v>763.71</v>
      </c>
      <c r="Q556" s="74">
        <v>763.71</v>
      </c>
      <c r="R556" s="74">
        <v>763.71</v>
      </c>
      <c r="S556" s="74">
        <v>763.71</v>
      </c>
      <c r="T556" s="74">
        <v>763.71</v>
      </c>
      <c r="U556" s="74">
        <v>763.71</v>
      </c>
      <c r="V556" s="74">
        <v>763.71</v>
      </c>
      <c r="W556" s="74">
        <v>763.71</v>
      </c>
      <c r="X556" s="74">
        <v>763.71</v>
      </c>
      <c r="Y556" s="81">
        <v>763.71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2.496</v>
      </c>
      <c r="C558" s="75">
        <v>2.496</v>
      </c>
      <c r="D558" s="75">
        <v>2.496</v>
      </c>
      <c r="E558" s="75">
        <v>2.496</v>
      </c>
      <c r="F558" s="75">
        <v>2.496</v>
      </c>
      <c r="G558" s="75">
        <v>2.496</v>
      </c>
      <c r="H558" s="75">
        <v>2.496</v>
      </c>
      <c r="I558" s="75">
        <v>2.496</v>
      </c>
      <c r="J558" s="75">
        <v>2.496</v>
      </c>
      <c r="K558" s="75">
        <v>2.496</v>
      </c>
      <c r="L558" s="75">
        <v>2.496</v>
      </c>
      <c r="M558" s="75">
        <v>2.496</v>
      </c>
      <c r="N558" s="75">
        <v>2.496</v>
      </c>
      <c r="O558" s="75">
        <v>2.496</v>
      </c>
      <c r="P558" s="75">
        <v>2.496</v>
      </c>
      <c r="Q558" s="75">
        <v>2.496</v>
      </c>
      <c r="R558" s="75">
        <v>2.496</v>
      </c>
      <c r="S558" s="75">
        <v>2.496</v>
      </c>
      <c r="T558" s="75">
        <v>2.496</v>
      </c>
      <c r="U558" s="75">
        <v>2.496</v>
      </c>
      <c r="V558" s="75">
        <v>2.496</v>
      </c>
      <c r="W558" s="75">
        <v>2.496</v>
      </c>
      <c r="X558" s="75">
        <v>2.496</v>
      </c>
      <c r="Y558" s="82">
        <v>2.496</v>
      </c>
    </row>
    <row r="559" spans="1:25" s="62" customFormat="1" ht="18.75" customHeight="1" collapsed="1" thickBot="1" x14ac:dyDescent="0.25">
      <c r="A559" s="112">
        <v>16</v>
      </c>
      <c r="B559" s="101">
        <f>SUM(B560:B563)</f>
        <v>1779.6560000000002</v>
      </c>
      <c r="C559" s="101">
        <f t="shared" ref="C559:Y559" si="122">SUM(C560:C563)</f>
        <v>1765.9460000000001</v>
      </c>
      <c r="D559" s="101">
        <f t="shared" si="122"/>
        <v>1757.1660000000002</v>
      </c>
      <c r="E559" s="101">
        <f t="shared" si="122"/>
        <v>1745.2260000000001</v>
      </c>
      <c r="F559" s="101">
        <f t="shared" si="122"/>
        <v>1802.4860000000001</v>
      </c>
      <c r="G559" s="101">
        <f t="shared" si="122"/>
        <v>1766.6760000000002</v>
      </c>
      <c r="H559" s="101">
        <f t="shared" si="122"/>
        <v>1750.1760000000002</v>
      </c>
      <c r="I559" s="101">
        <f t="shared" si="122"/>
        <v>1759.0860000000002</v>
      </c>
      <c r="J559" s="101">
        <f t="shared" si="122"/>
        <v>1777.7960000000003</v>
      </c>
      <c r="K559" s="101">
        <f t="shared" si="122"/>
        <v>1777.8960000000002</v>
      </c>
      <c r="L559" s="101">
        <f t="shared" si="122"/>
        <v>1782.6060000000002</v>
      </c>
      <c r="M559" s="101">
        <f t="shared" si="122"/>
        <v>1782.826</v>
      </c>
      <c r="N559" s="101">
        <f t="shared" si="122"/>
        <v>1752.4960000000001</v>
      </c>
      <c r="O559" s="101">
        <f t="shared" si="122"/>
        <v>1745.9560000000001</v>
      </c>
      <c r="P559" s="101">
        <f t="shared" si="122"/>
        <v>1795.2060000000001</v>
      </c>
      <c r="Q559" s="101">
        <f t="shared" si="122"/>
        <v>1825.0860000000002</v>
      </c>
      <c r="R559" s="101">
        <f t="shared" si="122"/>
        <v>1923.296</v>
      </c>
      <c r="S559" s="101">
        <f t="shared" si="122"/>
        <v>1864.1660000000002</v>
      </c>
      <c r="T559" s="101">
        <f t="shared" si="122"/>
        <v>1838.6960000000001</v>
      </c>
      <c r="U559" s="101">
        <f t="shared" si="122"/>
        <v>1816.4460000000001</v>
      </c>
      <c r="V559" s="101">
        <f t="shared" si="122"/>
        <v>1766.6660000000002</v>
      </c>
      <c r="W559" s="101">
        <f t="shared" si="122"/>
        <v>1752.0860000000002</v>
      </c>
      <c r="X559" s="101">
        <f t="shared" si="122"/>
        <v>1763.056</v>
      </c>
      <c r="Y559" s="101">
        <f t="shared" si="122"/>
        <v>1781.8360000000002</v>
      </c>
    </row>
    <row r="560" spans="1:25" s="62" customFormat="1" ht="18.75" hidden="1" customHeight="1" outlineLevel="1" x14ac:dyDescent="0.2">
      <c r="A560" s="160" t="s">
        <v>8</v>
      </c>
      <c r="B560" s="76">
        <f>B86</f>
        <v>1013.45</v>
      </c>
      <c r="C560" s="71">
        <f t="shared" ref="C560:Y560" si="123">C86</f>
        <v>999.74</v>
      </c>
      <c r="D560" s="71">
        <f t="shared" si="123"/>
        <v>990.96</v>
      </c>
      <c r="E560" s="72">
        <f t="shared" si="123"/>
        <v>979.02</v>
      </c>
      <c r="F560" s="71">
        <f t="shared" si="123"/>
        <v>1036.28</v>
      </c>
      <c r="G560" s="71">
        <f t="shared" si="123"/>
        <v>1000.47</v>
      </c>
      <c r="H560" s="71">
        <f t="shared" si="123"/>
        <v>983.97</v>
      </c>
      <c r="I560" s="71">
        <f t="shared" si="123"/>
        <v>992.88</v>
      </c>
      <c r="J560" s="73">
        <f t="shared" si="123"/>
        <v>1011.59</v>
      </c>
      <c r="K560" s="71">
        <f t="shared" si="123"/>
        <v>1011.69</v>
      </c>
      <c r="L560" s="71">
        <f t="shared" si="123"/>
        <v>1016.4</v>
      </c>
      <c r="M560" s="71">
        <f t="shared" si="123"/>
        <v>1016.62</v>
      </c>
      <c r="N560" s="71">
        <f t="shared" si="123"/>
        <v>986.29</v>
      </c>
      <c r="O560" s="71">
        <f t="shared" si="123"/>
        <v>979.75</v>
      </c>
      <c r="P560" s="71">
        <f t="shared" si="123"/>
        <v>1029</v>
      </c>
      <c r="Q560" s="71">
        <f t="shared" si="123"/>
        <v>1058.8800000000001</v>
      </c>
      <c r="R560" s="71">
        <f t="shared" si="123"/>
        <v>1157.0899999999999</v>
      </c>
      <c r="S560" s="71">
        <f t="shared" si="123"/>
        <v>1097.96</v>
      </c>
      <c r="T560" s="71">
        <f t="shared" si="123"/>
        <v>1072.49</v>
      </c>
      <c r="U560" s="71">
        <f t="shared" si="123"/>
        <v>1050.24</v>
      </c>
      <c r="V560" s="71">
        <f t="shared" si="123"/>
        <v>1000.46</v>
      </c>
      <c r="W560" s="71">
        <f t="shared" si="123"/>
        <v>985.88</v>
      </c>
      <c r="X560" s="71">
        <f t="shared" si="123"/>
        <v>996.85</v>
      </c>
      <c r="Y560" s="79">
        <f t="shared" si="123"/>
        <v>1015.63</v>
      </c>
    </row>
    <row r="561" spans="1:25" s="62" customFormat="1" ht="18.75" hidden="1" customHeight="1" outlineLevel="1" x14ac:dyDescent="0.2">
      <c r="A561" s="53" t="s">
        <v>9</v>
      </c>
      <c r="B561" s="76">
        <v>763.71</v>
      </c>
      <c r="C561" s="74">
        <v>763.71</v>
      </c>
      <c r="D561" s="74">
        <v>763.71</v>
      </c>
      <c r="E561" s="74">
        <v>763.71</v>
      </c>
      <c r="F561" s="74">
        <v>763.71</v>
      </c>
      <c r="G561" s="74">
        <v>763.71</v>
      </c>
      <c r="H561" s="74">
        <v>763.71</v>
      </c>
      <c r="I561" s="74">
        <v>763.71</v>
      </c>
      <c r="J561" s="74">
        <v>763.71</v>
      </c>
      <c r="K561" s="74">
        <v>763.71</v>
      </c>
      <c r="L561" s="74">
        <v>763.71</v>
      </c>
      <c r="M561" s="74">
        <v>763.71</v>
      </c>
      <c r="N561" s="74">
        <v>763.71</v>
      </c>
      <c r="O561" s="74">
        <v>763.71</v>
      </c>
      <c r="P561" s="74">
        <v>763.71</v>
      </c>
      <c r="Q561" s="74">
        <v>763.71</v>
      </c>
      <c r="R561" s="74">
        <v>763.71</v>
      </c>
      <c r="S561" s="74">
        <v>763.71</v>
      </c>
      <c r="T561" s="74">
        <v>763.71</v>
      </c>
      <c r="U561" s="74">
        <v>763.71</v>
      </c>
      <c r="V561" s="74">
        <v>763.71</v>
      </c>
      <c r="W561" s="74">
        <v>763.71</v>
      </c>
      <c r="X561" s="74">
        <v>763.71</v>
      </c>
      <c r="Y561" s="81">
        <v>763.71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2.496</v>
      </c>
      <c r="C563" s="75">
        <v>2.496</v>
      </c>
      <c r="D563" s="75">
        <v>2.496</v>
      </c>
      <c r="E563" s="75">
        <v>2.496</v>
      </c>
      <c r="F563" s="75">
        <v>2.496</v>
      </c>
      <c r="G563" s="75">
        <v>2.496</v>
      </c>
      <c r="H563" s="75">
        <v>2.496</v>
      </c>
      <c r="I563" s="75">
        <v>2.496</v>
      </c>
      <c r="J563" s="75">
        <v>2.496</v>
      </c>
      <c r="K563" s="75">
        <v>2.496</v>
      </c>
      <c r="L563" s="75">
        <v>2.496</v>
      </c>
      <c r="M563" s="75">
        <v>2.496</v>
      </c>
      <c r="N563" s="75">
        <v>2.496</v>
      </c>
      <c r="O563" s="75">
        <v>2.496</v>
      </c>
      <c r="P563" s="75">
        <v>2.496</v>
      </c>
      <c r="Q563" s="75">
        <v>2.496</v>
      </c>
      <c r="R563" s="75">
        <v>2.496</v>
      </c>
      <c r="S563" s="75">
        <v>2.496</v>
      </c>
      <c r="T563" s="75">
        <v>2.496</v>
      </c>
      <c r="U563" s="75">
        <v>2.496</v>
      </c>
      <c r="V563" s="75">
        <v>2.496</v>
      </c>
      <c r="W563" s="75">
        <v>2.496</v>
      </c>
      <c r="X563" s="75">
        <v>2.496</v>
      </c>
      <c r="Y563" s="82">
        <v>2.496</v>
      </c>
    </row>
    <row r="564" spans="1:25" s="62" customFormat="1" ht="18.75" customHeight="1" collapsed="1" thickBot="1" x14ac:dyDescent="0.25">
      <c r="A564" s="109">
        <v>17</v>
      </c>
      <c r="B564" s="101">
        <f>SUM(B565:B568)</f>
        <v>1780.846</v>
      </c>
      <c r="C564" s="101">
        <f t="shared" ref="C564:Y564" si="124">SUM(C565:C568)</f>
        <v>1801.826</v>
      </c>
      <c r="D564" s="101">
        <f t="shared" si="124"/>
        <v>1796.8560000000002</v>
      </c>
      <c r="E564" s="101">
        <f t="shared" si="124"/>
        <v>1814.3560000000002</v>
      </c>
      <c r="F564" s="101">
        <f t="shared" si="124"/>
        <v>1814.2760000000001</v>
      </c>
      <c r="G564" s="101">
        <f t="shared" si="124"/>
        <v>1806.7660000000001</v>
      </c>
      <c r="H564" s="101">
        <f t="shared" si="124"/>
        <v>1817.4660000000001</v>
      </c>
      <c r="I564" s="101">
        <f t="shared" si="124"/>
        <v>1808.2160000000001</v>
      </c>
      <c r="J564" s="101">
        <f t="shared" si="124"/>
        <v>1864.8460000000002</v>
      </c>
      <c r="K564" s="101">
        <f t="shared" si="124"/>
        <v>1836.5160000000001</v>
      </c>
      <c r="L564" s="101">
        <f t="shared" si="124"/>
        <v>1809.0060000000001</v>
      </c>
      <c r="M564" s="101">
        <f t="shared" si="124"/>
        <v>1821.076</v>
      </c>
      <c r="N564" s="101">
        <f t="shared" si="124"/>
        <v>1797.7460000000001</v>
      </c>
      <c r="O564" s="101">
        <f t="shared" si="124"/>
        <v>1801.1360000000002</v>
      </c>
      <c r="P564" s="101">
        <f t="shared" si="124"/>
        <v>1783.3760000000002</v>
      </c>
      <c r="Q564" s="101">
        <f t="shared" si="124"/>
        <v>1852.9460000000001</v>
      </c>
      <c r="R564" s="101">
        <f t="shared" si="124"/>
        <v>1846.4960000000001</v>
      </c>
      <c r="S564" s="101">
        <f t="shared" si="124"/>
        <v>1793.3460000000002</v>
      </c>
      <c r="T564" s="101">
        <f t="shared" si="124"/>
        <v>1799.2160000000001</v>
      </c>
      <c r="U564" s="101">
        <f t="shared" si="124"/>
        <v>1799.2060000000001</v>
      </c>
      <c r="V564" s="101">
        <f t="shared" si="124"/>
        <v>1803.8860000000002</v>
      </c>
      <c r="W564" s="101">
        <f t="shared" si="124"/>
        <v>1783.4860000000001</v>
      </c>
      <c r="X564" s="101">
        <f t="shared" si="124"/>
        <v>1773.3360000000002</v>
      </c>
      <c r="Y564" s="101">
        <f t="shared" si="124"/>
        <v>1763.116</v>
      </c>
    </row>
    <row r="565" spans="1:25" s="62" customFormat="1" ht="18.75" hidden="1" customHeight="1" outlineLevel="1" x14ac:dyDescent="0.2">
      <c r="A565" s="160" t="s">
        <v>8</v>
      </c>
      <c r="B565" s="76">
        <f>B91</f>
        <v>1014.64</v>
      </c>
      <c r="C565" s="71">
        <f t="shared" ref="C565:Y565" si="125">C91</f>
        <v>1035.6199999999999</v>
      </c>
      <c r="D565" s="71">
        <f t="shared" si="125"/>
        <v>1030.6500000000001</v>
      </c>
      <c r="E565" s="72">
        <f t="shared" si="125"/>
        <v>1048.1500000000001</v>
      </c>
      <c r="F565" s="71">
        <f t="shared" si="125"/>
        <v>1048.07</v>
      </c>
      <c r="G565" s="71">
        <f t="shared" si="125"/>
        <v>1040.56</v>
      </c>
      <c r="H565" s="71">
        <f t="shared" si="125"/>
        <v>1051.26</v>
      </c>
      <c r="I565" s="71">
        <f t="shared" si="125"/>
        <v>1042.01</v>
      </c>
      <c r="J565" s="73">
        <f t="shared" si="125"/>
        <v>1098.6400000000001</v>
      </c>
      <c r="K565" s="71">
        <f t="shared" si="125"/>
        <v>1070.31</v>
      </c>
      <c r="L565" s="71">
        <f t="shared" si="125"/>
        <v>1042.8</v>
      </c>
      <c r="M565" s="71">
        <f t="shared" si="125"/>
        <v>1054.8699999999999</v>
      </c>
      <c r="N565" s="71">
        <f t="shared" si="125"/>
        <v>1031.54</v>
      </c>
      <c r="O565" s="71">
        <f t="shared" si="125"/>
        <v>1034.93</v>
      </c>
      <c r="P565" s="71">
        <f t="shared" si="125"/>
        <v>1017.17</v>
      </c>
      <c r="Q565" s="71">
        <f t="shared" si="125"/>
        <v>1086.74</v>
      </c>
      <c r="R565" s="71">
        <f t="shared" si="125"/>
        <v>1080.29</v>
      </c>
      <c r="S565" s="71">
        <f t="shared" si="125"/>
        <v>1027.1400000000001</v>
      </c>
      <c r="T565" s="71">
        <f t="shared" si="125"/>
        <v>1033.01</v>
      </c>
      <c r="U565" s="71">
        <f t="shared" si="125"/>
        <v>1033</v>
      </c>
      <c r="V565" s="71">
        <f t="shared" si="125"/>
        <v>1037.68</v>
      </c>
      <c r="W565" s="71">
        <f t="shared" si="125"/>
        <v>1017.28</v>
      </c>
      <c r="X565" s="71">
        <f t="shared" si="125"/>
        <v>1007.13</v>
      </c>
      <c r="Y565" s="79">
        <f t="shared" si="125"/>
        <v>996.91</v>
      </c>
    </row>
    <row r="566" spans="1:25" s="62" customFormat="1" ht="18.75" hidden="1" customHeight="1" outlineLevel="1" x14ac:dyDescent="0.2">
      <c r="A566" s="53" t="s">
        <v>9</v>
      </c>
      <c r="B566" s="76">
        <v>763.71</v>
      </c>
      <c r="C566" s="74">
        <v>763.71</v>
      </c>
      <c r="D566" s="74">
        <v>763.71</v>
      </c>
      <c r="E566" s="74">
        <v>763.71</v>
      </c>
      <c r="F566" s="74">
        <v>763.71</v>
      </c>
      <c r="G566" s="74">
        <v>763.71</v>
      </c>
      <c r="H566" s="74">
        <v>763.71</v>
      </c>
      <c r="I566" s="74">
        <v>763.71</v>
      </c>
      <c r="J566" s="74">
        <v>763.71</v>
      </c>
      <c r="K566" s="74">
        <v>763.71</v>
      </c>
      <c r="L566" s="74">
        <v>763.71</v>
      </c>
      <c r="M566" s="74">
        <v>763.71</v>
      </c>
      <c r="N566" s="74">
        <v>763.71</v>
      </c>
      <c r="O566" s="74">
        <v>763.71</v>
      </c>
      <c r="P566" s="74">
        <v>763.71</v>
      </c>
      <c r="Q566" s="74">
        <v>763.71</v>
      </c>
      <c r="R566" s="74">
        <v>763.71</v>
      </c>
      <c r="S566" s="74">
        <v>763.71</v>
      </c>
      <c r="T566" s="74">
        <v>763.71</v>
      </c>
      <c r="U566" s="74">
        <v>763.71</v>
      </c>
      <c r="V566" s="74">
        <v>763.71</v>
      </c>
      <c r="W566" s="74">
        <v>763.71</v>
      </c>
      <c r="X566" s="74">
        <v>763.71</v>
      </c>
      <c r="Y566" s="81">
        <v>763.71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2.496</v>
      </c>
      <c r="C568" s="75">
        <v>2.496</v>
      </c>
      <c r="D568" s="75">
        <v>2.496</v>
      </c>
      <c r="E568" s="75">
        <v>2.496</v>
      </c>
      <c r="F568" s="75">
        <v>2.496</v>
      </c>
      <c r="G568" s="75">
        <v>2.496</v>
      </c>
      <c r="H568" s="75">
        <v>2.496</v>
      </c>
      <c r="I568" s="75">
        <v>2.496</v>
      </c>
      <c r="J568" s="75">
        <v>2.496</v>
      </c>
      <c r="K568" s="75">
        <v>2.496</v>
      </c>
      <c r="L568" s="75">
        <v>2.496</v>
      </c>
      <c r="M568" s="75">
        <v>2.496</v>
      </c>
      <c r="N568" s="75">
        <v>2.496</v>
      </c>
      <c r="O568" s="75">
        <v>2.496</v>
      </c>
      <c r="P568" s="75">
        <v>2.496</v>
      </c>
      <c r="Q568" s="75">
        <v>2.496</v>
      </c>
      <c r="R568" s="75">
        <v>2.496</v>
      </c>
      <c r="S568" s="75">
        <v>2.496</v>
      </c>
      <c r="T568" s="75">
        <v>2.496</v>
      </c>
      <c r="U568" s="75">
        <v>2.496</v>
      </c>
      <c r="V568" s="75">
        <v>2.496</v>
      </c>
      <c r="W568" s="75">
        <v>2.496</v>
      </c>
      <c r="X568" s="75">
        <v>2.496</v>
      </c>
      <c r="Y568" s="82">
        <v>2.496</v>
      </c>
    </row>
    <row r="569" spans="1:25" s="62" customFormat="1" ht="18.75" customHeight="1" collapsed="1" thickBot="1" x14ac:dyDescent="0.25">
      <c r="A569" s="110">
        <v>18</v>
      </c>
      <c r="B569" s="101">
        <f>SUM(B570:B573)</f>
        <v>1801.7160000000001</v>
      </c>
      <c r="C569" s="101">
        <f t="shared" ref="C569:Y569" si="126">SUM(C570:C573)</f>
        <v>1775.806</v>
      </c>
      <c r="D569" s="101">
        <f t="shared" si="126"/>
        <v>1789.9160000000002</v>
      </c>
      <c r="E569" s="101">
        <f t="shared" si="126"/>
        <v>1794.6260000000002</v>
      </c>
      <c r="F569" s="101">
        <f t="shared" si="126"/>
        <v>1781.7960000000003</v>
      </c>
      <c r="G569" s="101">
        <f t="shared" si="126"/>
        <v>1777.136</v>
      </c>
      <c r="H569" s="101">
        <f t="shared" si="126"/>
        <v>1778.5660000000003</v>
      </c>
      <c r="I569" s="101">
        <f t="shared" si="126"/>
        <v>1763.0060000000001</v>
      </c>
      <c r="J569" s="101">
        <f t="shared" si="126"/>
        <v>1740.846</v>
      </c>
      <c r="K569" s="101">
        <f t="shared" si="126"/>
        <v>1735.8960000000002</v>
      </c>
      <c r="L569" s="101">
        <f t="shared" si="126"/>
        <v>1735.9960000000001</v>
      </c>
      <c r="M569" s="101">
        <f t="shared" si="126"/>
        <v>1743.3560000000002</v>
      </c>
      <c r="N569" s="101">
        <f t="shared" si="126"/>
        <v>1782.616</v>
      </c>
      <c r="O569" s="101">
        <f t="shared" si="126"/>
        <v>1778.326</v>
      </c>
      <c r="P569" s="101">
        <f t="shared" si="126"/>
        <v>1783.1860000000001</v>
      </c>
      <c r="Q569" s="101">
        <f t="shared" si="126"/>
        <v>1794.2360000000001</v>
      </c>
      <c r="R569" s="101">
        <f t="shared" si="126"/>
        <v>1783.5860000000002</v>
      </c>
      <c r="S569" s="101">
        <f t="shared" si="126"/>
        <v>1797.6560000000002</v>
      </c>
      <c r="T569" s="101">
        <f t="shared" si="126"/>
        <v>1792.6960000000001</v>
      </c>
      <c r="U569" s="101">
        <f t="shared" si="126"/>
        <v>1785.6460000000002</v>
      </c>
      <c r="V569" s="101">
        <f t="shared" si="126"/>
        <v>1765.0460000000003</v>
      </c>
      <c r="W569" s="101">
        <f t="shared" si="126"/>
        <v>1789.6460000000002</v>
      </c>
      <c r="X569" s="101">
        <f t="shared" si="126"/>
        <v>1782.306</v>
      </c>
      <c r="Y569" s="101">
        <f t="shared" si="126"/>
        <v>1777.2260000000001</v>
      </c>
    </row>
    <row r="570" spans="1:25" s="62" customFormat="1" ht="18.75" hidden="1" customHeight="1" outlineLevel="1" x14ac:dyDescent="0.2">
      <c r="A570" s="56" t="s">
        <v>8</v>
      </c>
      <c r="B570" s="76">
        <f>B96</f>
        <v>1035.51</v>
      </c>
      <c r="C570" s="71">
        <f t="shared" ref="C570:Y570" si="127">C96</f>
        <v>1009.6</v>
      </c>
      <c r="D570" s="71">
        <f t="shared" si="127"/>
        <v>1023.71</v>
      </c>
      <c r="E570" s="72">
        <f t="shared" si="127"/>
        <v>1028.42</v>
      </c>
      <c r="F570" s="71">
        <f t="shared" si="127"/>
        <v>1015.59</v>
      </c>
      <c r="G570" s="71">
        <f t="shared" si="127"/>
        <v>1010.93</v>
      </c>
      <c r="H570" s="71">
        <f t="shared" si="127"/>
        <v>1012.36</v>
      </c>
      <c r="I570" s="71">
        <f t="shared" si="127"/>
        <v>996.8</v>
      </c>
      <c r="J570" s="73">
        <f t="shared" si="127"/>
        <v>974.64</v>
      </c>
      <c r="K570" s="71">
        <f t="shared" si="127"/>
        <v>969.69</v>
      </c>
      <c r="L570" s="71">
        <f t="shared" si="127"/>
        <v>969.79</v>
      </c>
      <c r="M570" s="71">
        <f t="shared" si="127"/>
        <v>977.15</v>
      </c>
      <c r="N570" s="71">
        <f t="shared" si="127"/>
        <v>1016.41</v>
      </c>
      <c r="O570" s="71">
        <f t="shared" si="127"/>
        <v>1012.12</v>
      </c>
      <c r="P570" s="71">
        <f t="shared" si="127"/>
        <v>1016.98</v>
      </c>
      <c r="Q570" s="71">
        <f t="shared" si="127"/>
        <v>1028.03</v>
      </c>
      <c r="R570" s="71">
        <f t="shared" si="127"/>
        <v>1017.38</v>
      </c>
      <c r="S570" s="71">
        <f t="shared" si="127"/>
        <v>1031.45</v>
      </c>
      <c r="T570" s="71">
        <f t="shared" si="127"/>
        <v>1026.49</v>
      </c>
      <c r="U570" s="71">
        <f t="shared" si="127"/>
        <v>1019.44</v>
      </c>
      <c r="V570" s="71">
        <f t="shared" si="127"/>
        <v>998.84</v>
      </c>
      <c r="W570" s="71">
        <f t="shared" si="127"/>
        <v>1023.44</v>
      </c>
      <c r="X570" s="71">
        <f t="shared" si="127"/>
        <v>1016.1</v>
      </c>
      <c r="Y570" s="79">
        <f t="shared" si="127"/>
        <v>1011.02</v>
      </c>
    </row>
    <row r="571" spans="1:25" s="62" customFormat="1" ht="18.75" hidden="1" customHeight="1" outlineLevel="1" x14ac:dyDescent="0.2">
      <c r="A571" s="57" t="s">
        <v>9</v>
      </c>
      <c r="B571" s="76">
        <v>763.71</v>
      </c>
      <c r="C571" s="74">
        <v>763.71</v>
      </c>
      <c r="D571" s="74">
        <v>763.71</v>
      </c>
      <c r="E571" s="74">
        <v>763.71</v>
      </c>
      <c r="F571" s="74">
        <v>763.71</v>
      </c>
      <c r="G571" s="74">
        <v>763.71</v>
      </c>
      <c r="H571" s="74">
        <v>763.71</v>
      </c>
      <c r="I571" s="74">
        <v>763.71</v>
      </c>
      <c r="J571" s="74">
        <v>763.71</v>
      </c>
      <c r="K571" s="74">
        <v>763.71</v>
      </c>
      <c r="L571" s="74">
        <v>763.71</v>
      </c>
      <c r="M571" s="74">
        <v>763.71</v>
      </c>
      <c r="N571" s="74">
        <v>763.71</v>
      </c>
      <c r="O571" s="74">
        <v>763.71</v>
      </c>
      <c r="P571" s="74">
        <v>763.71</v>
      </c>
      <c r="Q571" s="74">
        <v>763.71</v>
      </c>
      <c r="R571" s="74">
        <v>763.71</v>
      </c>
      <c r="S571" s="74">
        <v>763.71</v>
      </c>
      <c r="T571" s="74">
        <v>763.71</v>
      </c>
      <c r="U571" s="74">
        <v>763.71</v>
      </c>
      <c r="V571" s="74">
        <v>763.71</v>
      </c>
      <c r="W571" s="74">
        <v>763.71</v>
      </c>
      <c r="X571" s="74">
        <v>763.71</v>
      </c>
      <c r="Y571" s="81">
        <v>763.71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2.496</v>
      </c>
      <c r="C573" s="75">
        <v>2.496</v>
      </c>
      <c r="D573" s="75">
        <v>2.496</v>
      </c>
      <c r="E573" s="75">
        <v>2.496</v>
      </c>
      <c r="F573" s="75">
        <v>2.496</v>
      </c>
      <c r="G573" s="75">
        <v>2.496</v>
      </c>
      <c r="H573" s="75">
        <v>2.496</v>
      </c>
      <c r="I573" s="75">
        <v>2.496</v>
      </c>
      <c r="J573" s="75">
        <v>2.496</v>
      </c>
      <c r="K573" s="75">
        <v>2.496</v>
      </c>
      <c r="L573" s="75">
        <v>2.496</v>
      </c>
      <c r="M573" s="75">
        <v>2.496</v>
      </c>
      <c r="N573" s="75">
        <v>2.496</v>
      </c>
      <c r="O573" s="75">
        <v>2.496</v>
      </c>
      <c r="P573" s="75">
        <v>2.496</v>
      </c>
      <c r="Q573" s="75">
        <v>2.496</v>
      </c>
      <c r="R573" s="75">
        <v>2.496</v>
      </c>
      <c r="S573" s="75">
        <v>2.496</v>
      </c>
      <c r="T573" s="75">
        <v>2.496</v>
      </c>
      <c r="U573" s="75">
        <v>2.496</v>
      </c>
      <c r="V573" s="75">
        <v>2.496</v>
      </c>
      <c r="W573" s="75">
        <v>2.496</v>
      </c>
      <c r="X573" s="75">
        <v>2.496</v>
      </c>
      <c r="Y573" s="82">
        <v>2.496</v>
      </c>
    </row>
    <row r="574" spans="1:25" s="62" customFormat="1" ht="18.75" customHeight="1" collapsed="1" thickBot="1" x14ac:dyDescent="0.25">
      <c r="A574" s="112">
        <v>19</v>
      </c>
      <c r="B574" s="101">
        <f>SUM(B575:B578)</f>
        <v>1686.1760000000002</v>
      </c>
      <c r="C574" s="101">
        <f t="shared" ref="C574:Y574" si="128">SUM(C575:C578)</f>
        <v>1685.0860000000002</v>
      </c>
      <c r="D574" s="101">
        <f t="shared" si="128"/>
        <v>1682.7460000000001</v>
      </c>
      <c r="E574" s="101">
        <f t="shared" si="128"/>
        <v>1697.7660000000001</v>
      </c>
      <c r="F574" s="101">
        <f t="shared" si="128"/>
        <v>1693.9860000000001</v>
      </c>
      <c r="G574" s="101">
        <f t="shared" si="128"/>
        <v>1701.616</v>
      </c>
      <c r="H574" s="101">
        <f t="shared" si="128"/>
        <v>1705.0160000000001</v>
      </c>
      <c r="I574" s="101">
        <f t="shared" si="128"/>
        <v>1698.5660000000003</v>
      </c>
      <c r="J574" s="101">
        <f t="shared" si="128"/>
        <v>1688.6860000000001</v>
      </c>
      <c r="K574" s="101">
        <f t="shared" si="128"/>
        <v>1682.7060000000001</v>
      </c>
      <c r="L574" s="101">
        <f t="shared" si="128"/>
        <v>1683.5660000000003</v>
      </c>
      <c r="M574" s="101">
        <f t="shared" si="128"/>
        <v>1683.0660000000003</v>
      </c>
      <c r="N574" s="101">
        <f t="shared" si="128"/>
        <v>1704.6060000000002</v>
      </c>
      <c r="O574" s="101">
        <f t="shared" si="128"/>
        <v>1690.6660000000002</v>
      </c>
      <c r="P574" s="101">
        <f t="shared" si="128"/>
        <v>1694.846</v>
      </c>
      <c r="Q574" s="101">
        <f t="shared" si="128"/>
        <v>1705.4160000000002</v>
      </c>
      <c r="R574" s="101">
        <f t="shared" si="128"/>
        <v>1707.3960000000002</v>
      </c>
      <c r="S574" s="101">
        <f t="shared" si="128"/>
        <v>1719.0660000000003</v>
      </c>
      <c r="T574" s="101">
        <f t="shared" si="128"/>
        <v>1703.7160000000001</v>
      </c>
      <c r="U574" s="101">
        <f t="shared" si="128"/>
        <v>1704.076</v>
      </c>
      <c r="V574" s="101">
        <f t="shared" si="128"/>
        <v>1692.326</v>
      </c>
      <c r="W574" s="101">
        <f t="shared" si="128"/>
        <v>1694.1660000000002</v>
      </c>
      <c r="X574" s="101">
        <f t="shared" si="128"/>
        <v>1693.9560000000001</v>
      </c>
      <c r="Y574" s="101">
        <f t="shared" si="128"/>
        <v>1695.0160000000001</v>
      </c>
    </row>
    <row r="575" spans="1:25" s="62" customFormat="1" ht="18.75" hidden="1" customHeight="1" outlineLevel="1" x14ac:dyDescent="0.2">
      <c r="A575" s="160" t="s">
        <v>8</v>
      </c>
      <c r="B575" s="76">
        <f>B101</f>
        <v>919.97</v>
      </c>
      <c r="C575" s="71">
        <f t="shared" ref="C575:Y575" si="129">C101</f>
        <v>918.88</v>
      </c>
      <c r="D575" s="71">
        <f t="shared" si="129"/>
        <v>916.54</v>
      </c>
      <c r="E575" s="72">
        <f t="shared" si="129"/>
        <v>931.56</v>
      </c>
      <c r="F575" s="71">
        <f t="shared" si="129"/>
        <v>927.78</v>
      </c>
      <c r="G575" s="71">
        <f t="shared" si="129"/>
        <v>935.41</v>
      </c>
      <c r="H575" s="71">
        <f t="shared" si="129"/>
        <v>938.81</v>
      </c>
      <c r="I575" s="71">
        <f t="shared" si="129"/>
        <v>932.36</v>
      </c>
      <c r="J575" s="73">
        <f t="shared" si="129"/>
        <v>922.48</v>
      </c>
      <c r="K575" s="71">
        <f t="shared" si="129"/>
        <v>916.5</v>
      </c>
      <c r="L575" s="71">
        <f t="shared" si="129"/>
        <v>917.36</v>
      </c>
      <c r="M575" s="71">
        <f t="shared" si="129"/>
        <v>916.86</v>
      </c>
      <c r="N575" s="71">
        <f t="shared" si="129"/>
        <v>938.4</v>
      </c>
      <c r="O575" s="71">
        <f t="shared" si="129"/>
        <v>924.46</v>
      </c>
      <c r="P575" s="71">
        <f t="shared" si="129"/>
        <v>928.64</v>
      </c>
      <c r="Q575" s="71">
        <f t="shared" si="129"/>
        <v>939.21</v>
      </c>
      <c r="R575" s="71">
        <f t="shared" si="129"/>
        <v>941.19</v>
      </c>
      <c r="S575" s="71">
        <f t="shared" si="129"/>
        <v>952.86</v>
      </c>
      <c r="T575" s="71">
        <f t="shared" si="129"/>
        <v>937.51</v>
      </c>
      <c r="U575" s="71">
        <f t="shared" si="129"/>
        <v>937.87</v>
      </c>
      <c r="V575" s="71">
        <f t="shared" si="129"/>
        <v>926.12</v>
      </c>
      <c r="W575" s="71">
        <f t="shared" si="129"/>
        <v>927.96</v>
      </c>
      <c r="X575" s="71">
        <f t="shared" si="129"/>
        <v>927.75</v>
      </c>
      <c r="Y575" s="79">
        <f t="shared" si="129"/>
        <v>928.81</v>
      </c>
    </row>
    <row r="576" spans="1:25" s="62" customFormat="1" ht="18.75" hidden="1" customHeight="1" outlineLevel="1" x14ac:dyDescent="0.2">
      <c r="A576" s="53" t="s">
        <v>9</v>
      </c>
      <c r="B576" s="76">
        <v>763.71</v>
      </c>
      <c r="C576" s="74">
        <v>763.71</v>
      </c>
      <c r="D576" s="74">
        <v>763.71</v>
      </c>
      <c r="E576" s="74">
        <v>763.71</v>
      </c>
      <c r="F576" s="74">
        <v>763.71</v>
      </c>
      <c r="G576" s="74">
        <v>763.71</v>
      </c>
      <c r="H576" s="74">
        <v>763.71</v>
      </c>
      <c r="I576" s="74">
        <v>763.71</v>
      </c>
      <c r="J576" s="74">
        <v>763.71</v>
      </c>
      <c r="K576" s="74">
        <v>763.71</v>
      </c>
      <c r="L576" s="74">
        <v>763.71</v>
      </c>
      <c r="M576" s="74">
        <v>763.71</v>
      </c>
      <c r="N576" s="74">
        <v>763.71</v>
      </c>
      <c r="O576" s="74">
        <v>763.71</v>
      </c>
      <c r="P576" s="74">
        <v>763.71</v>
      </c>
      <c r="Q576" s="74">
        <v>763.71</v>
      </c>
      <c r="R576" s="74">
        <v>763.71</v>
      </c>
      <c r="S576" s="74">
        <v>763.71</v>
      </c>
      <c r="T576" s="74">
        <v>763.71</v>
      </c>
      <c r="U576" s="74">
        <v>763.71</v>
      </c>
      <c r="V576" s="74">
        <v>763.71</v>
      </c>
      <c r="W576" s="74">
        <v>763.71</v>
      </c>
      <c r="X576" s="74">
        <v>763.71</v>
      </c>
      <c r="Y576" s="81">
        <v>763.71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2.496</v>
      </c>
      <c r="C578" s="75">
        <v>2.496</v>
      </c>
      <c r="D578" s="75">
        <v>2.496</v>
      </c>
      <c r="E578" s="75">
        <v>2.496</v>
      </c>
      <c r="F578" s="75">
        <v>2.496</v>
      </c>
      <c r="G578" s="75">
        <v>2.496</v>
      </c>
      <c r="H578" s="75">
        <v>2.496</v>
      </c>
      <c r="I578" s="75">
        <v>2.496</v>
      </c>
      <c r="J578" s="75">
        <v>2.496</v>
      </c>
      <c r="K578" s="75">
        <v>2.496</v>
      </c>
      <c r="L578" s="75">
        <v>2.496</v>
      </c>
      <c r="M578" s="75">
        <v>2.496</v>
      </c>
      <c r="N578" s="75">
        <v>2.496</v>
      </c>
      <c r="O578" s="75">
        <v>2.496</v>
      </c>
      <c r="P578" s="75">
        <v>2.496</v>
      </c>
      <c r="Q578" s="75">
        <v>2.496</v>
      </c>
      <c r="R578" s="75">
        <v>2.496</v>
      </c>
      <c r="S578" s="75">
        <v>2.496</v>
      </c>
      <c r="T578" s="75">
        <v>2.496</v>
      </c>
      <c r="U578" s="75">
        <v>2.496</v>
      </c>
      <c r="V578" s="75">
        <v>2.496</v>
      </c>
      <c r="W578" s="75">
        <v>2.496</v>
      </c>
      <c r="X578" s="75">
        <v>2.496</v>
      </c>
      <c r="Y578" s="82">
        <v>2.496</v>
      </c>
    </row>
    <row r="579" spans="1:25" s="62" customFormat="1" ht="18.75" customHeight="1" collapsed="1" thickBot="1" x14ac:dyDescent="0.25">
      <c r="A579" s="109">
        <v>20</v>
      </c>
      <c r="B579" s="101">
        <f>SUM(B580:B583)</f>
        <v>1673.8960000000002</v>
      </c>
      <c r="C579" s="101">
        <f t="shared" ref="C579:Y579" si="130">SUM(C580:C583)</f>
        <v>1672.096</v>
      </c>
      <c r="D579" s="101">
        <f t="shared" si="130"/>
        <v>1678.4460000000001</v>
      </c>
      <c r="E579" s="101">
        <f t="shared" si="130"/>
        <v>1689.2760000000003</v>
      </c>
      <c r="F579" s="101">
        <f t="shared" si="130"/>
        <v>1674.8560000000002</v>
      </c>
      <c r="G579" s="101">
        <f t="shared" si="130"/>
        <v>1680.6560000000002</v>
      </c>
      <c r="H579" s="101">
        <f t="shared" si="130"/>
        <v>1686.076</v>
      </c>
      <c r="I579" s="101">
        <f t="shared" si="130"/>
        <v>1679.9460000000001</v>
      </c>
      <c r="J579" s="101">
        <f t="shared" si="130"/>
        <v>1989.1160000000002</v>
      </c>
      <c r="K579" s="101">
        <f t="shared" si="130"/>
        <v>1666.1560000000002</v>
      </c>
      <c r="L579" s="101">
        <f t="shared" si="130"/>
        <v>1970.8460000000002</v>
      </c>
      <c r="M579" s="101">
        <f t="shared" si="130"/>
        <v>1669.886</v>
      </c>
      <c r="N579" s="101">
        <f t="shared" si="130"/>
        <v>1677.386</v>
      </c>
      <c r="O579" s="101">
        <f t="shared" si="130"/>
        <v>1673.2660000000001</v>
      </c>
      <c r="P579" s="101">
        <f t="shared" si="130"/>
        <v>1673.6860000000001</v>
      </c>
      <c r="Q579" s="101">
        <f t="shared" si="130"/>
        <v>1685.2560000000001</v>
      </c>
      <c r="R579" s="101">
        <f t="shared" si="130"/>
        <v>1683.3760000000002</v>
      </c>
      <c r="S579" s="101">
        <f t="shared" si="130"/>
        <v>1685.4860000000001</v>
      </c>
      <c r="T579" s="101">
        <f t="shared" si="130"/>
        <v>1674.6460000000002</v>
      </c>
      <c r="U579" s="101">
        <f t="shared" si="130"/>
        <v>1667.386</v>
      </c>
      <c r="V579" s="101">
        <f t="shared" si="130"/>
        <v>1663.2160000000001</v>
      </c>
      <c r="W579" s="101">
        <f t="shared" si="130"/>
        <v>1666.596</v>
      </c>
      <c r="X579" s="101">
        <f t="shared" si="130"/>
        <v>1663.4460000000001</v>
      </c>
      <c r="Y579" s="101">
        <f t="shared" si="130"/>
        <v>1661.4360000000001</v>
      </c>
    </row>
    <row r="580" spans="1:25" s="62" customFormat="1" ht="18.75" hidden="1" customHeight="1" outlineLevel="1" x14ac:dyDescent="0.2">
      <c r="A580" s="160" t="s">
        <v>8</v>
      </c>
      <c r="B580" s="76">
        <f>B106</f>
        <v>907.69</v>
      </c>
      <c r="C580" s="71">
        <f t="shared" ref="C580:Y580" si="131">C106</f>
        <v>905.89</v>
      </c>
      <c r="D580" s="71">
        <f t="shared" si="131"/>
        <v>912.24</v>
      </c>
      <c r="E580" s="72">
        <f t="shared" si="131"/>
        <v>923.07</v>
      </c>
      <c r="F580" s="71">
        <f t="shared" si="131"/>
        <v>908.65</v>
      </c>
      <c r="G580" s="71">
        <f t="shared" si="131"/>
        <v>914.45</v>
      </c>
      <c r="H580" s="71">
        <f t="shared" si="131"/>
        <v>919.87</v>
      </c>
      <c r="I580" s="71">
        <f t="shared" si="131"/>
        <v>913.74</v>
      </c>
      <c r="J580" s="73">
        <f t="shared" si="131"/>
        <v>1222.9100000000001</v>
      </c>
      <c r="K580" s="71">
        <f t="shared" si="131"/>
        <v>899.95</v>
      </c>
      <c r="L580" s="71">
        <f t="shared" si="131"/>
        <v>1204.6400000000001</v>
      </c>
      <c r="M580" s="71">
        <f t="shared" si="131"/>
        <v>903.68</v>
      </c>
      <c r="N580" s="71">
        <f t="shared" si="131"/>
        <v>911.18</v>
      </c>
      <c r="O580" s="71">
        <f t="shared" si="131"/>
        <v>907.06</v>
      </c>
      <c r="P580" s="71">
        <f t="shared" si="131"/>
        <v>907.48</v>
      </c>
      <c r="Q580" s="71">
        <f t="shared" si="131"/>
        <v>919.05</v>
      </c>
      <c r="R580" s="71">
        <f t="shared" si="131"/>
        <v>917.17</v>
      </c>
      <c r="S580" s="71">
        <f t="shared" si="131"/>
        <v>919.28</v>
      </c>
      <c r="T580" s="71">
        <f t="shared" si="131"/>
        <v>908.44</v>
      </c>
      <c r="U580" s="71">
        <f t="shared" si="131"/>
        <v>901.18</v>
      </c>
      <c r="V580" s="71">
        <f t="shared" si="131"/>
        <v>897.01</v>
      </c>
      <c r="W580" s="71">
        <f t="shared" si="131"/>
        <v>900.39</v>
      </c>
      <c r="X580" s="71">
        <f t="shared" si="131"/>
        <v>897.24</v>
      </c>
      <c r="Y580" s="79">
        <f t="shared" si="131"/>
        <v>895.23</v>
      </c>
    </row>
    <row r="581" spans="1:25" s="62" customFormat="1" ht="18.75" hidden="1" customHeight="1" outlineLevel="1" x14ac:dyDescent="0.2">
      <c r="A581" s="53" t="s">
        <v>9</v>
      </c>
      <c r="B581" s="76">
        <v>763.71</v>
      </c>
      <c r="C581" s="74">
        <v>763.71</v>
      </c>
      <c r="D581" s="74">
        <v>763.71</v>
      </c>
      <c r="E581" s="74">
        <v>763.71</v>
      </c>
      <c r="F581" s="74">
        <v>763.71</v>
      </c>
      <c r="G581" s="74">
        <v>763.71</v>
      </c>
      <c r="H581" s="74">
        <v>763.71</v>
      </c>
      <c r="I581" s="74">
        <v>763.71</v>
      </c>
      <c r="J581" s="74">
        <v>763.71</v>
      </c>
      <c r="K581" s="74">
        <v>763.71</v>
      </c>
      <c r="L581" s="74">
        <v>763.71</v>
      </c>
      <c r="M581" s="74">
        <v>763.71</v>
      </c>
      <c r="N581" s="74">
        <v>763.71</v>
      </c>
      <c r="O581" s="74">
        <v>763.71</v>
      </c>
      <c r="P581" s="74">
        <v>763.71</v>
      </c>
      <c r="Q581" s="74">
        <v>763.71</v>
      </c>
      <c r="R581" s="74">
        <v>763.71</v>
      </c>
      <c r="S581" s="74">
        <v>763.71</v>
      </c>
      <c r="T581" s="74">
        <v>763.71</v>
      </c>
      <c r="U581" s="74">
        <v>763.71</v>
      </c>
      <c r="V581" s="74">
        <v>763.71</v>
      </c>
      <c r="W581" s="74">
        <v>763.71</v>
      </c>
      <c r="X581" s="74">
        <v>763.71</v>
      </c>
      <c r="Y581" s="81">
        <v>763.71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2.496</v>
      </c>
      <c r="C583" s="75">
        <v>2.496</v>
      </c>
      <c r="D583" s="75">
        <v>2.496</v>
      </c>
      <c r="E583" s="75">
        <v>2.496</v>
      </c>
      <c r="F583" s="75">
        <v>2.496</v>
      </c>
      <c r="G583" s="75">
        <v>2.496</v>
      </c>
      <c r="H583" s="75">
        <v>2.496</v>
      </c>
      <c r="I583" s="75">
        <v>2.496</v>
      </c>
      <c r="J583" s="75">
        <v>2.496</v>
      </c>
      <c r="K583" s="75">
        <v>2.496</v>
      </c>
      <c r="L583" s="75">
        <v>2.496</v>
      </c>
      <c r="M583" s="75">
        <v>2.496</v>
      </c>
      <c r="N583" s="75">
        <v>2.496</v>
      </c>
      <c r="O583" s="75">
        <v>2.496</v>
      </c>
      <c r="P583" s="75">
        <v>2.496</v>
      </c>
      <c r="Q583" s="75">
        <v>2.496</v>
      </c>
      <c r="R583" s="75">
        <v>2.496</v>
      </c>
      <c r="S583" s="75">
        <v>2.496</v>
      </c>
      <c r="T583" s="75">
        <v>2.496</v>
      </c>
      <c r="U583" s="75">
        <v>2.496</v>
      </c>
      <c r="V583" s="75">
        <v>2.496</v>
      </c>
      <c r="W583" s="75">
        <v>2.496</v>
      </c>
      <c r="X583" s="75">
        <v>2.496</v>
      </c>
      <c r="Y583" s="82">
        <v>2.496</v>
      </c>
    </row>
    <row r="584" spans="1:25" s="62" customFormat="1" ht="18.75" customHeight="1" collapsed="1" thickBot="1" x14ac:dyDescent="0.25">
      <c r="A584" s="100">
        <v>21</v>
      </c>
      <c r="B584" s="101">
        <f>SUM(B585:B588)</f>
        <v>1807.7460000000001</v>
      </c>
      <c r="C584" s="101">
        <f t="shared" ref="C584:Y584" si="132">SUM(C585:C588)</f>
        <v>1782.9460000000001</v>
      </c>
      <c r="D584" s="101">
        <f t="shared" si="132"/>
        <v>1802.046</v>
      </c>
      <c r="E584" s="101">
        <f t="shared" si="132"/>
        <v>1807.1060000000002</v>
      </c>
      <c r="F584" s="101">
        <f t="shared" si="132"/>
        <v>1786.2160000000001</v>
      </c>
      <c r="G584" s="101">
        <f t="shared" si="132"/>
        <v>1796.4560000000001</v>
      </c>
      <c r="H584" s="101">
        <f t="shared" si="132"/>
        <v>1795.8460000000002</v>
      </c>
      <c r="I584" s="101">
        <f t="shared" si="132"/>
        <v>1796.0160000000001</v>
      </c>
      <c r="J584" s="101">
        <f t="shared" si="132"/>
        <v>1792.4460000000001</v>
      </c>
      <c r="K584" s="101">
        <f t="shared" si="132"/>
        <v>1789.4460000000001</v>
      </c>
      <c r="L584" s="101">
        <f t="shared" si="132"/>
        <v>1792.3660000000002</v>
      </c>
      <c r="M584" s="101">
        <f t="shared" si="132"/>
        <v>1787.9960000000001</v>
      </c>
      <c r="N584" s="101">
        <f t="shared" si="132"/>
        <v>1810.7860000000001</v>
      </c>
      <c r="O584" s="101">
        <f t="shared" si="132"/>
        <v>1792.6260000000002</v>
      </c>
      <c r="P584" s="101">
        <f t="shared" si="132"/>
        <v>1808.326</v>
      </c>
      <c r="Q584" s="101">
        <f t="shared" si="132"/>
        <v>1808.3560000000002</v>
      </c>
      <c r="R584" s="101">
        <f t="shared" si="132"/>
        <v>1816.1760000000002</v>
      </c>
      <c r="S584" s="101">
        <f t="shared" si="132"/>
        <v>1815.6760000000002</v>
      </c>
      <c r="T584" s="101">
        <f t="shared" si="132"/>
        <v>1811.4960000000001</v>
      </c>
      <c r="U584" s="101">
        <f t="shared" si="132"/>
        <v>1824.6960000000001</v>
      </c>
      <c r="V584" s="101">
        <f t="shared" si="132"/>
        <v>1814.0360000000001</v>
      </c>
      <c r="W584" s="101">
        <f t="shared" si="132"/>
        <v>1821.3360000000002</v>
      </c>
      <c r="X584" s="101">
        <f t="shared" si="132"/>
        <v>1809.816</v>
      </c>
      <c r="Y584" s="101">
        <f t="shared" si="132"/>
        <v>1812.9560000000001</v>
      </c>
    </row>
    <row r="585" spans="1:25" s="62" customFormat="1" ht="18.75" hidden="1" customHeight="1" outlineLevel="1" x14ac:dyDescent="0.2">
      <c r="A585" s="160" t="s">
        <v>8</v>
      </c>
      <c r="B585" s="76">
        <f>B111</f>
        <v>1041.54</v>
      </c>
      <c r="C585" s="71">
        <f t="shared" ref="C585:Y585" si="133">C111</f>
        <v>1016.74</v>
      </c>
      <c r="D585" s="71">
        <f t="shared" si="133"/>
        <v>1035.8399999999999</v>
      </c>
      <c r="E585" s="72">
        <f t="shared" si="133"/>
        <v>1040.9000000000001</v>
      </c>
      <c r="F585" s="71">
        <f t="shared" si="133"/>
        <v>1020.01</v>
      </c>
      <c r="G585" s="71">
        <f t="shared" si="133"/>
        <v>1030.25</v>
      </c>
      <c r="H585" s="71">
        <f t="shared" si="133"/>
        <v>1029.6400000000001</v>
      </c>
      <c r="I585" s="71">
        <f t="shared" si="133"/>
        <v>1029.81</v>
      </c>
      <c r="J585" s="73">
        <f t="shared" si="133"/>
        <v>1026.24</v>
      </c>
      <c r="K585" s="71">
        <f t="shared" si="133"/>
        <v>1023.24</v>
      </c>
      <c r="L585" s="71">
        <f t="shared" si="133"/>
        <v>1026.1600000000001</v>
      </c>
      <c r="M585" s="71">
        <f t="shared" si="133"/>
        <v>1021.79</v>
      </c>
      <c r="N585" s="71">
        <f t="shared" si="133"/>
        <v>1044.58</v>
      </c>
      <c r="O585" s="71">
        <f t="shared" si="133"/>
        <v>1026.42</v>
      </c>
      <c r="P585" s="71">
        <f t="shared" si="133"/>
        <v>1042.1199999999999</v>
      </c>
      <c r="Q585" s="71">
        <f t="shared" si="133"/>
        <v>1042.1500000000001</v>
      </c>
      <c r="R585" s="71">
        <f t="shared" si="133"/>
        <v>1049.97</v>
      </c>
      <c r="S585" s="71">
        <f t="shared" si="133"/>
        <v>1049.47</v>
      </c>
      <c r="T585" s="71">
        <f t="shared" si="133"/>
        <v>1045.29</v>
      </c>
      <c r="U585" s="71">
        <f t="shared" si="133"/>
        <v>1058.49</v>
      </c>
      <c r="V585" s="71">
        <f t="shared" si="133"/>
        <v>1047.83</v>
      </c>
      <c r="W585" s="71">
        <f t="shared" si="133"/>
        <v>1055.1300000000001</v>
      </c>
      <c r="X585" s="71">
        <f t="shared" si="133"/>
        <v>1043.6099999999999</v>
      </c>
      <c r="Y585" s="79">
        <f t="shared" si="133"/>
        <v>1046.75</v>
      </c>
    </row>
    <row r="586" spans="1:25" s="62" customFormat="1" ht="18.75" hidden="1" customHeight="1" outlineLevel="1" x14ac:dyDescent="0.2">
      <c r="A586" s="53" t="s">
        <v>9</v>
      </c>
      <c r="B586" s="76">
        <v>763.71</v>
      </c>
      <c r="C586" s="74">
        <v>763.71</v>
      </c>
      <c r="D586" s="74">
        <v>763.71</v>
      </c>
      <c r="E586" s="74">
        <v>763.71</v>
      </c>
      <c r="F586" s="74">
        <v>763.71</v>
      </c>
      <c r="G586" s="74">
        <v>763.71</v>
      </c>
      <c r="H586" s="74">
        <v>763.71</v>
      </c>
      <c r="I586" s="74">
        <v>763.71</v>
      </c>
      <c r="J586" s="74">
        <v>763.71</v>
      </c>
      <c r="K586" s="74">
        <v>763.71</v>
      </c>
      <c r="L586" s="74">
        <v>763.71</v>
      </c>
      <c r="M586" s="74">
        <v>763.71</v>
      </c>
      <c r="N586" s="74">
        <v>763.71</v>
      </c>
      <c r="O586" s="74">
        <v>763.71</v>
      </c>
      <c r="P586" s="74">
        <v>763.71</v>
      </c>
      <c r="Q586" s="74">
        <v>763.71</v>
      </c>
      <c r="R586" s="74">
        <v>763.71</v>
      </c>
      <c r="S586" s="74">
        <v>763.71</v>
      </c>
      <c r="T586" s="74">
        <v>763.71</v>
      </c>
      <c r="U586" s="74">
        <v>763.71</v>
      </c>
      <c r="V586" s="74">
        <v>763.71</v>
      </c>
      <c r="W586" s="74">
        <v>763.71</v>
      </c>
      <c r="X586" s="74">
        <v>763.71</v>
      </c>
      <c r="Y586" s="81">
        <v>763.71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2.496</v>
      </c>
      <c r="C588" s="75">
        <v>2.496</v>
      </c>
      <c r="D588" s="75">
        <v>2.496</v>
      </c>
      <c r="E588" s="75">
        <v>2.496</v>
      </c>
      <c r="F588" s="75">
        <v>2.496</v>
      </c>
      <c r="G588" s="75">
        <v>2.496</v>
      </c>
      <c r="H588" s="75">
        <v>2.496</v>
      </c>
      <c r="I588" s="75">
        <v>2.496</v>
      </c>
      <c r="J588" s="75">
        <v>2.496</v>
      </c>
      <c r="K588" s="75">
        <v>2.496</v>
      </c>
      <c r="L588" s="75">
        <v>2.496</v>
      </c>
      <c r="M588" s="75">
        <v>2.496</v>
      </c>
      <c r="N588" s="75">
        <v>2.496</v>
      </c>
      <c r="O588" s="75">
        <v>2.496</v>
      </c>
      <c r="P588" s="75">
        <v>2.496</v>
      </c>
      <c r="Q588" s="75">
        <v>2.496</v>
      </c>
      <c r="R588" s="75">
        <v>2.496</v>
      </c>
      <c r="S588" s="75">
        <v>2.496</v>
      </c>
      <c r="T588" s="75">
        <v>2.496</v>
      </c>
      <c r="U588" s="75">
        <v>2.496</v>
      </c>
      <c r="V588" s="75">
        <v>2.496</v>
      </c>
      <c r="W588" s="75">
        <v>2.496</v>
      </c>
      <c r="X588" s="75">
        <v>2.496</v>
      </c>
      <c r="Y588" s="82">
        <v>2.496</v>
      </c>
    </row>
    <row r="589" spans="1:25" s="62" customFormat="1" ht="18.75" customHeight="1" collapsed="1" thickBot="1" x14ac:dyDescent="0.25">
      <c r="A589" s="109">
        <v>22</v>
      </c>
      <c r="B589" s="101">
        <f>SUM(B590:B593)</f>
        <v>1827.1760000000002</v>
      </c>
      <c r="C589" s="101">
        <f t="shared" ref="C589:Y589" si="134">SUM(C590:C593)</f>
        <v>1832.9360000000001</v>
      </c>
      <c r="D589" s="101">
        <f t="shared" si="134"/>
        <v>1822.1160000000002</v>
      </c>
      <c r="E589" s="101">
        <f t="shared" si="134"/>
        <v>1832.046</v>
      </c>
      <c r="F589" s="101">
        <f t="shared" si="134"/>
        <v>1820.3360000000002</v>
      </c>
      <c r="G589" s="101">
        <f t="shared" si="134"/>
        <v>1828.1760000000002</v>
      </c>
      <c r="H589" s="101">
        <f t="shared" si="134"/>
        <v>1807.4060000000002</v>
      </c>
      <c r="I589" s="101">
        <f t="shared" si="134"/>
        <v>2049.3159999999998</v>
      </c>
      <c r="J589" s="101">
        <f t="shared" si="134"/>
        <v>2028.4260000000002</v>
      </c>
      <c r="K589" s="101">
        <f t="shared" si="134"/>
        <v>2003.7460000000001</v>
      </c>
      <c r="L589" s="101">
        <f t="shared" si="134"/>
        <v>2002.2460000000001</v>
      </c>
      <c r="M589" s="101">
        <f t="shared" si="134"/>
        <v>1809.8860000000002</v>
      </c>
      <c r="N589" s="101">
        <f t="shared" si="134"/>
        <v>1815.3560000000002</v>
      </c>
      <c r="O589" s="101">
        <f t="shared" si="134"/>
        <v>1821.1560000000002</v>
      </c>
      <c r="P589" s="101">
        <f t="shared" si="134"/>
        <v>1813.4360000000001</v>
      </c>
      <c r="Q589" s="101">
        <f t="shared" si="134"/>
        <v>1829.0360000000001</v>
      </c>
      <c r="R589" s="101">
        <f t="shared" si="134"/>
        <v>1826.0060000000001</v>
      </c>
      <c r="S589" s="101">
        <f t="shared" si="134"/>
        <v>1826.2460000000001</v>
      </c>
      <c r="T589" s="101">
        <f t="shared" si="134"/>
        <v>1824.3860000000002</v>
      </c>
      <c r="U589" s="101">
        <f t="shared" si="134"/>
        <v>1823.4060000000002</v>
      </c>
      <c r="V589" s="101">
        <f t="shared" si="134"/>
        <v>1814.546</v>
      </c>
      <c r="W589" s="101">
        <f t="shared" si="134"/>
        <v>1895.076</v>
      </c>
      <c r="X589" s="101">
        <f t="shared" si="134"/>
        <v>1899.7560000000001</v>
      </c>
      <c r="Y589" s="101">
        <f t="shared" si="134"/>
        <v>1817.9160000000002</v>
      </c>
    </row>
    <row r="590" spans="1:25" s="62" customFormat="1" ht="18.75" customHeight="1" outlineLevel="1" x14ac:dyDescent="0.2">
      <c r="A590" s="160" t="s">
        <v>8</v>
      </c>
      <c r="B590" s="76">
        <f>B116</f>
        <v>1060.97</v>
      </c>
      <c r="C590" s="71">
        <f t="shared" ref="C590:Y590" si="135">C116</f>
        <v>1066.73</v>
      </c>
      <c r="D590" s="71">
        <f t="shared" si="135"/>
        <v>1055.9100000000001</v>
      </c>
      <c r="E590" s="72">
        <f t="shared" si="135"/>
        <v>1065.8399999999999</v>
      </c>
      <c r="F590" s="71">
        <f t="shared" si="135"/>
        <v>1054.1300000000001</v>
      </c>
      <c r="G590" s="71">
        <f t="shared" si="135"/>
        <v>1061.97</v>
      </c>
      <c r="H590" s="71">
        <f t="shared" si="135"/>
        <v>1041.2</v>
      </c>
      <c r="I590" s="71">
        <f t="shared" si="135"/>
        <v>1283.1099999999999</v>
      </c>
      <c r="J590" s="73">
        <f t="shared" si="135"/>
        <v>1262.22</v>
      </c>
      <c r="K590" s="71">
        <f t="shared" si="135"/>
        <v>1237.54</v>
      </c>
      <c r="L590" s="71">
        <f t="shared" si="135"/>
        <v>1236.04</v>
      </c>
      <c r="M590" s="71">
        <f t="shared" si="135"/>
        <v>1043.68</v>
      </c>
      <c r="N590" s="71">
        <f t="shared" si="135"/>
        <v>1049.1500000000001</v>
      </c>
      <c r="O590" s="71">
        <f t="shared" si="135"/>
        <v>1054.95</v>
      </c>
      <c r="P590" s="71">
        <f t="shared" si="135"/>
        <v>1047.23</v>
      </c>
      <c r="Q590" s="71">
        <f t="shared" si="135"/>
        <v>1062.83</v>
      </c>
      <c r="R590" s="71">
        <f t="shared" si="135"/>
        <v>1059.8</v>
      </c>
      <c r="S590" s="71">
        <f t="shared" si="135"/>
        <v>1060.04</v>
      </c>
      <c r="T590" s="71">
        <f t="shared" si="135"/>
        <v>1058.18</v>
      </c>
      <c r="U590" s="71">
        <f t="shared" si="135"/>
        <v>1057.2</v>
      </c>
      <c r="V590" s="71">
        <f t="shared" si="135"/>
        <v>1048.3399999999999</v>
      </c>
      <c r="W590" s="71">
        <f t="shared" si="135"/>
        <v>1128.8699999999999</v>
      </c>
      <c r="X590" s="71">
        <f t="shared" si="135"/>
        <v>1133.55</v>
      </c>
      <c r="Y590" s="79">
        <f t="shared" si="135"/>
        <v>1051.71</v>
      </c>
    </row>
    <row r="591" spans="1:25" s="62" customFormat="1" ht="18.75" customHeight="1" outlineLevel="1" x14ac:dyDescent="0.2">
      <c r="A591" s="53" t="s">
        <v>9</v>
      </c>
      <c r="B591" s="76">
        <v>763.71</v>
      </c>
      <c r="C591" s="74">
        <v>763.71</v>
      </c>
      <c r="D591" s="74">
        <v>763.71</v>
      </c>
      <c r="E591" s="74">
        <v>763.71</v>
      </c>
      <c r="F591" s="74">
        <v>763.71</v>
      </c>
      <c r="G591" s="74">
        <v>763.71</v>
      </c>
      <c r="H591" s="74">
        <v>763.71</v>
      </c>
      <c r="I591" s="74">
        <v>763.71</v>
      </c>
      <c r="J591" s="74">
        <v>763.71</v>
      </c>
      <c r="K591" s="74">
        <v>763.71</v>
      </c>
      <c r="L591" s="74">
        <v>763.71</v>
      </c>
      <c r="M591" s="74">
        <v>763.71</v>
      </c>
      <c r="N591" s="74">
        <v>763.71</v>
      </c>
      <c r="O591" s="74">
        <v>763.71</v>
      </c>
      <c r="P591" s="74">
        <v>763.71</v>
      </c>
      <c r="Q591" s="74">
        <v>763.71</v>
      </c>
      <c r="R591" s="74">
        <v>763.71</v>
      </c>
      <c r="S591" s="74">
        <v>763.71</v>
      </c>
      <c r="T591" s="74">
        <v>763.71</v>
      </c>
      <c r="U591" s="74">
        <v>763.71</v>
      </c>
      <c r="V591" s="74">
        <v>763.71</v>
      </c>
      <c r="W591" s="74">
        <v>763.71</v>
      </c>
      <c r="X591" s="74">
        <v>763.71</v>
      </c>
      <c r="Y591" s="81">
        <v>763.71</v>
      </c>
    </row>
    <row r="592" spans="1:25" s="62" customFormat="1" ht="18.75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customHeight="1" outlineLevel="1" thickBot="1" x14ac:dyDescent="0.25">
      <c r="A593" s="161" t="s">
        <v>11</v>
      </c>
      <c r="B593" s="77">
        <v>2.496</v>
      </c>
      <c r="C593" s="75">
        <v>2.496</v>
      </c>
      <c r="D593" s="75">
        <v>2.496</v>
      </c>
      <c r="E593" s="75">
        <v>2.496</v>
      </c>
      <c r="F593" s="75">
        <v>2.496</v>
      </c>
      <c r="G593" s="75">
        <v>2.496</v>
      </c>
      <c r="H593" s="75">
        <v>2.496</v>
      </c>
      <c r="I593" s="75">
        <v>2.496</v>
      </c>
      <c r="J593" s="75">
        <v>2.496</v>
      </c>
      <c r="K593" s="75">
        <v>2.496</v>
      </c>
      <c r="L593" s="75">
        <v>2.496</v>
      </c>
      <c r="M593" s="75">
        <v>2.496</v>
      </c>
      <c r="N593" s="75">
        <v>2.496</v>
      </c>
      <c r="O593" s="75">
        <v>2.496</v>
      </c>
      <c r="P593" s="75">
        <v>2.496</v>
      </c>
      <c r="Q593" s="75">
        <v>2.496</v>
      </c>
      <c r="R593" s="75">
        <v>2.496</v>
      </c>
      <c r="S593" s="75">
        <v>2.496</v>
      </c>
      <c r="T593" s="75">
        <v>2.496</v>
      </c>
      <c r="U593" s="75">
        <v>2.496</v>
      </c>
      <c r="V593" s="75">
        <v>2.496</v>
      </c>
      <c r="W593" s="75">
        <v>2.496</v>
      </c>
      <c r="X593" s="75">
        <v>2.496</v>
      </c>
      <c r="Y593" s="82">
        <v>2.496</v>
      </c>
    </row>
    <row r="594" spans="1:25" s="62" customFormat="1" ht="18.75" customHeight="1" thickBot="1" x14ac:dyDescent="0.25">
      <c r="A594" s="100">
        <v>23</v>
      </c>
      <c r="B594" s="101">
        <f>SUM(B595:B598)</f>
        <v>1685.596</v>
      </c>
      <c r="C594" s="101">
        <f t="shared" ref="C594:Y594" si="136">SUM(C595:C598)</f>
        <v>1681.2460000000001</v>
      </c>
      <c r="D594" s="101">
        <f t="shared" si="136"/>
        <v>1671.4460000000001</v>
      </c>
      <c r="E594" s="101">
        <f t="shared" si="136"/>
        <v>1683.7060000000001</v>
      </c>
      <c r="F594" s="101">
        <f t="shared" si="136"/>
        <v>1676.4860000000001</v>
      </c>
      <c r="G594" s="101">
        <f t="shared" si="136"/>
        <v>1830.7460000000001</v>
      </c>
      <c r="H594" s="101">
        <f t="shared" si="136"/>
        <v>1687.6560000000002</v>
      </c>
      <c r="I594" s="101">
        <f t="shared" si="136"/>
        <v>1682.076</v>
      </c>
      <c r="J594" s="101">
        <f t="shared" si="136"/>
        <v>1673.556</v>
      </c>
      <c r="K594" s="101">
        <f t="shared" si="136"/>
        <v>1671.7060000000001</v>
      </c>
      <c r="L594" s="101">
        <f t="shared" si="136"/>
        <v>1667.4660000000001</v>
      </c>
      <c r="M594" s="101">
        <f t="shared" si="136"/>
        <v>1671.7360000000001</v>
      </c>
      <c r="N594" s="101">
        <f t="shared" si="136"/>
        <v>1678.1960000000001</v>
      </c>
      <c r="O594" s="101">
        <f t="shared" si="136"/>
        <v>1677.5360000000001</v>
      </c>
      <c r="P594" s="101">
        <f t="shared" si="136"/>
        <v>1677.1960000000001</v>
      </c>
      <c r="Q594" s="101">
        <f t="shared" si="136"/>
        <v>1690.346</v>
      </c>
      <c r="R594" s="101">
        <f t="shared" si="136"/>
        <v>1692.5460000000003</v>
      </c>
      <c r="S594" s="101">
        <f t="shared" si="136"/>
        <v>1696.5260000000003</v>
      </c>
      <c r="T594" s="101">
        <f t="shared" si="136"/>
        <v>1682.6760000000002</v>
      </c>
      <c r="U594" s="101">
        <f t="shared" si="136"/>
        <v>1669.616</v>
      </c>
      <c r="V594" s="101">
        <f t="shared" si="136"/>
        <v>1671.306</v>
      </c>
      <c r="W594" s="101">
        <f t="shared" si="136"/>
        <v>1668.7360000000001</v>
      </c>
      <c r="X594" s="101">
        <f t="shared" si="136"/>
        <v>1666.6860000000001</v>
      </c>
      <c r="Y594" s="101">
        <f t="shared" si="136"/>
        <v>1667.116</v>
      </c>
    </row>
    <row r="595" spans="1:25" s="62" customFormat="1" ht="18.75" hidden="1" customHeight="1" outlineLevel="1" x14ac:dyDescent="0.2">
      <c r="A595" s="160" t="s">
        <v>8</v>
      </c>
      <c r="B595" s="76">
        <f>B121</f>
        <v>919.39</v>
      </c>
      <c r="C595" s="71">
        <f t="shared" ref="C595:Y595" si="137">C121</f>
        <v>915.04</v>
      </c>
      <c r="D595" s="71">
        <f t="shared" si="137"/>
        <v>905.24</v>
      </c>
      <c r="E595" s="72">
        <f t="shared" si="137"/>
        <v>917.5</v>
      </c>
      <c r="F595" s="71">
        <f t="shared" si="137"/>
        <v>910.28</v>
      </c>
      <c r="G595" s="71">
        <f t="shared" si="137"/>
        <v>1064.54</v>
      </c>
      <c r="H595" s="71">
        <f t="shared" si="137"/>
        <v>921.45</v>
      </c>
      <c r="I595" s="71">
        <f t="shared" si="137"/>
        <v>915.87</v>
      </c>
      <c r="J595" s="73">
        <f t="shared" si="137"/>
        <v>907.35</v>
      </c>
      <c r="K595" s="71">
        <f t="shared" si="137"/>
        <v>905.5</v>
      </c>
      <c r="L595" s="71">
        <f t="shared" si="137"/>
        <v>901.26</v>
      </c>
      <c r="M595" s="71">
        <f t="shared" si="137"/>
        <v>905.53</v>
      </c>
      <c r="N595" s="71">
        <f t="shared" si="137"/>
        <v>911.99</v>
      </c>
      <c r="O595" s="71">
        <f t="shared" si="137"/>
        <v>911.33</v>
      </c>
      <c r="P595" s="71">
        <f t="shared" si="137"/>
        <v>910.99</v>
      </c>
      <c r="Q595" s="71">
        <f t="shared" si="137"/>
        <v>924.14</v>
      </c>
      <c r="R595" s="71">
        <f t="shared" si="137"/>
        <v>926.34</v>
      </c>
      <c r="S595" s="71">
        <f t="shared" si="137"/>
        <v>930.32</v>
      </c>
      <c r="T595" s="71">
        <f t="shared" si="137"/>
        <v>916.47</v>
      </c>
      <c r="U595" s="71">
        <f t="shared" si="137"/>
        <v>903.41</v>
      </c>
      <c r="V595" s="71">
        <f t="shared" si="137"/>
        <v>905.1</v>
      </c>
      <c r="W595" s="71">
        <f t="shared" si="137"/>
        <v>902.53</v>
      </c>
      <c r="X595" s="71">
        <f t="shared" si="137"/>
        <v>900.48</v>
      </c>
      <c r="Y595" s="79">
        <f t="shared" si="137"/>
        <v>900.91</v>
      </c>
    </row>
    <row r="596" spans="1:25" s="62" customFormat="1" ht="18.75" hidden="1" customHeight="1" outlineLevel="1" x14ac:dyDescent="0.2">
      <c r="A596" s="53" t="s">
        <v>9</v>
      </c>
      <c r="B596" s="76">
        <v>763.71</v>
      </c>
      <c r="C596" s="74">
        <v>763.71</v>
      </c>
      <c r="D596" s="74">
        <v>763.71</v>
      </c>
      <c r="E596" s="74">
        <v>763.71</v>
      </c>
      <c r="F596" s="74">
        <v>763.71</v>
      </c>
      <c r="G596" s="74">
        <v>763.71</v>
      </c>
      <c r="H596" s="74">
        <v>763.71</v>
      </c>
      <c r="I596" s="74">
        <v>763.71</v>
      </c>
      <c r="J596" s="74">
        <v>763.71</v>
      </c>
      <c r="K596" s="74">
        <v>763.71</v>
      </c>
      <c r="L596" s="74">
        <v>763.71</v>
      </c>
      <c r="M596" s="74">
        <v>763.71</v>
      </c>
      <c r="N596" s="74">
        <v>763.71</v>
      </c>
      <c r="O596" s="74">
        <v>763.71</v>
      </c>
      <c r="P596" s="74">
        <v>763.71</v>
      </c>
      <c r="Q596" s="74">
        <v>763.71</v>
      </c>
      <c r="R596" s="74">
        <v>763.71</v>
      </c>
      <c r="S596" s="74">
        <v>763.71</v>
      </c>
      <c r="T596" s="74">
        <v>763.71</v>
      </c>
      <c r="U596" s="74">
        <v>763.71</v>
      </c>
      <c r="V596" s="74">
        <v>763.71</v>
      </c>
      <c r="W596" s="74">
        <v>763.71</v>
      </c>
      <c r="X596" s="74">
        <v>763.71</v>
      </c>
      <c r="Y596" s="81">
        <v>763.71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2.496</v>
      </c>
      <c r="C598" s="75">
        <v>2.496</v>
      </c>
      <c r="D598" s="75">
        <v>2.496</v>
      </c>
      <c r="E598" s="75">
        <v>2.496</v>
      </c>
      <c r="F598" s="75">
        <v>2.496</v>
      </c>
      <c r="G598" s="75">
        <v>2.496</v>
      </c>
      <c r="H598" s="75">
        <v>2.496</v>
      </c>
      <c r="I598" s="75">
        <v>2.496</v>
      </c>
      <c r="J598" s="75">
        <v>2.496</v>
      </c>
      <c r="K598" s="75">
        <v>2.496</v>
      </c>
      <c r="L598" s="75">
        <v>2.496</v>
      </c>
      <c r="M598" s="75">
        <v>2.496</v>
      </c>
      <c r="N598" s="75">
        <v>2.496</v>
      </c>
      <c r="O598" s="75">
        <v>2.496</v>
      </c>
      <c r="P598" s="75">
        <v>2.496</v>
      </c>
      <c r="Q598" s="75">
        <v>2.496</v>
      </c>
      <c r="R598" s="75">
        <v>2.496</v>
      </c>
      <c r="S598" s="75">
        <v>2.496</v>
      </c>
      <c r="T598" s="75">
        <v>2.496</v>
      </c>
      <c r="U598" s="75">
        <v>2.496</v>
      </c>
      <c r="V598" s="75">
        <v>2.496</v>
      </c>
      <c r="W598" s="75">
        <v>2.496</v>
      </c>
      <c r="X598" s="75">
        <v>2.496</v>
      </c>
      <c r="Y598" s="82">
        <v>2.496</v>
      </c>
    </row>
    <row r="599" spans="1:25" s="62" customFormat="1" ht="18.75" customHeight="1" collapsed="1" thickBot="1" x14ac:dyDescent="0.25">
      <c r="A599" s="111">
        <v>24</v>
      </c>
      <c r="B599" s="101">
        <f>SUM(B600:B603)</f>
        <v>1663.3360000000002</v>
      </c>
      <c r="C599" s="101">
        <f t="shared" ref="C599:Y599" si="138">SUM(C600:C603)</f>
        <v>1657.8560000000002</v>
      </c>
      <c r="D599" s="101">
        <f t="shared" si="138"/>
        <v>1654.4160000000002</v>
      </c>
      <c r="E599" s="101">
        <f t="shared" si="138"/>
        <v>1664.866</v>
      </c>
      <c r="F599" s="101">
        <f t="shared" si="138"/>
        <v>1662.2160000000001</v>
      </c>
      <c r="G599" s="101">
        <f t="shared" si="138"/>
        <v>1662.886</v>
      </c>
      <c r="H599" s="101">
        <f t="shared" si="138"/>
        <v>1661.7660000000001</v>
      </c>
      <c r="I599" s="101">
        <f t="shared" si="138"/>
        <v>1657.7660000000001</v>
      </c>
      <c r="J599" s="101">
        <f t="shared" si="138"/>
        <v>1654.1960000000001</v>
      </c>
      <c r="K599" s="101">
        <f t="shared" si="138"/>
        <v>1647.0160000000001</v>
      </c>
      <c r="L599" s="101">
        <f t="shared" si="138"/>
        <v>1649.1460000000002</v>
      </c>
      <c r="M599" s="101">
        <f t="shared" si="138"/>
        <v>1649.9660000000001</v>
      </c>
      <c r="N599" s="101">
        <f t="shared" si="138"/>
        <v>1659.9060000000002</v>
      </c>
      <c r="O599" s="101">
        <f t="shared" si="138"/>
        <v>1660.1860000000001</v>
      </c>
      <c r="P599" s="101">
        <f t="shared" si="138"/>
        <v>1670.9760000000001</v>
      </c>
      <c r="Q599" s="101">
        <f t="shared" si="138"/>
        <v>1668.2760000000003</v>
      </c>
      <c r="R599" s="101">
        <f t="shared" si="138"/>
        <v>1676.9460000000001</v>
      </c>
      <c r="S599" s="101">
        <f t="shared" si="138"/>
        <v>1663.9860000000001</v>
      </c>
      <c r="T599" s="101">
        <f t="shared" si="138"/>
        <v>1668.636</v>
      </c>
      <c r="U599" s="101">
        <f t="shared" si="138"/>
        <v>1670.4560000000001</v>
      </c>
      <c r="V599" s="101">
        <f t="shared" si="138"/>
        <v>1667.8360000000002</v>
      </c>
      <c r="W599" s="101">
        <f t="shared" si="138"/>
        <v>1662.056</v>
      </c>
      <c r="X599" s="101">
        <f t="shared" si="138"/>
        <v>1659.8160000000003</v>
      </c>
      <c r="Y599" s="101">
        <f t="shared" si="138"/>
        <v>1655.076</v>
      </c>
    </row>
    <row r="600" spans="1:25" s="62" customFormat="1" ht="18.75" hidden="1" customHeight="1" outlineLevel="1" x14ac:dyDescent="0.2">
      <c r="A600" s="160" t="s">
        <v>8</v>
      </c>
      <c r="B600" s="76">
        <f>B126</f>
        <v>897.13</v>
      </c>
      <c r="C600" s="71">
        <f t="shared" ref="C600:Y600" si="139">C126</f>
        <v>891.65</v>
      </c>
      <c r="D600" s="71">
        <f t="shared" si="139"/>
        <v>888.21</v>
      </c>
      <c r="E600" s="72">
        <f t="shared" si="139"/>
        <v>898.66</v>
      </c>
      <c r="F600" s="71">
        <f t="shared" si="139"/>
        <v>896.01</v>
      </c>
      <c r="G600" s="71">
        <f t="shared" si="139"/>
        <v>896.68</v>
      </c>
      <c r="H600" s="71">
        <f t="shared" si="139"/>
        <v>895.56</v>
      </c>
      <c r="I600" s="71">
        <f t="shared" si="139"/>
        <v>891.56</v>
      </c>
      <c r="J600" s="73">
        <f t="shared" si="139"/>
        <v>887.99</v>
      </c>
      <c r="K600" s="71">
        <f t="shared" si="139"/>
        <v>880.81</v>
      </c>
      <c r="L600" s="71">
        <f t="shared" si="139"/>
        <v>882.94</v>
      </c>
      <c r="M600" s="71">
        <f t="shared" si="139"/>
        <v>883.76</v>
      </c>
      <c r="N600" s="71">
        <f t="shared" si="139"/>
        <v>893.7</v>
      </c>
      <c r="O600" s="71">
        <f t="shared" si="139"/>
        <v>893.98</v>
      </c>
      <c r="P600" s="71">
        <f t="shared" si="139"/>
        <v>904.77</v>
      </c>
      <c r="Q600" s="71">
        <f t="shared" si="139"/>
        <v>902.07</v>
      </c>
      <c r="R600" s="71">
        <f t="shared" si="139"/>
        <v>910.74</v>
      </c>
      <c r="S600" s="71">
        <f t="shared" si="139"/>
        <v>897.78</v>
      </c>
      <c r="T600" s="71">
        <f t="shared" si="139"/>
        <v>902.43</v>
      </c>
      <c r="U600" s="71">
        <f t="shared" si="139"/>
        <v>904.25</v>
      </c>
      <c r="V600" s="71">
        <f t="shared" si="139"/>
        <v>901.63</v>
      </c>
      <c r="W600" s="71">
        <f t="shared" si="139"/>
        <v>895.85</v>
      </c>
      <c r="X600" s="71">
        <f t="shared" si="139"/>
        <v>893.61</v>
      </c>
      <c r="Y600" s="79">
        <f t="shared" si="139"/>
        <v>888.87</v>
      </c>
    </row>
    <row r="601" spans="1:25" s="62" customFormat="1" ht="18.75" hidden="1" customHeight="1" outlineLevel="1" x14ac:dyDescent="0.2">
      <c r="A601" s="53" t="s">
        <v>9</v>
      </c>
      <c r="B601" s="76">
        <v>763.71</v>
      </c>
      <c r="C601" s="74">
        <v>763.71</v>
      </c>
      <c r="D601" s="74">
        <v>763.71</v>
      </c>
      <c r="E601" s="74">
        <v>763.71</v>
      </c>
      <c r="F601" s="74">
        <v>763.71</v>
      </c>
      <c r="G601" s="74">
        <v>763.71</v>
      </c>
      <c r="H601" s="74">
        <v>763.71</v>
      </c>
      <c r="I601" s="74">
        <v>763.71</v>
      </c>
      <c r="J601" s="74">
        <v>763.71</v>
      </c>
      <c r="K601" s="74">
        <v>763.71</v>
      </c>
      <c r="L601" s="74">
        <v>763.71</v>
      </c>
      <c r="M601" s="74">
        <v>763.71</v>
      </c>
      <c r="N601" s="74">
        <v>763.71</v>
      </c>
      <c r="O601" s="74">
        <v>763.71</v>
      </c>
      <c r="P601" s="74">
        <v>763.71</v>
      </c>
      <c r="Q601" s="74">
        <v>763.71</v>
      </c>
      <c r="R601" s="74">
        <v>763.71</v>
      </c>
      <c r="S601" s="74">
        <v>763.71</v>
      </c>
      <c r="T601" s="74">
        <v>763.71</v>
      </c>
      <c r="U601" s="74">
        <v>763.71</v>
      </c>
      <c r="V601" s="74">
        <v>763.71</v>
      </c>
      <c r="W601" s="74">
        <v>763.71</v>
      </c>
      <c r="X601" s="74">
        <v>763.71</v>
      </c>
      <c r="Y601" s="81">
        <v>763.71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2.496</v>
      </c>
      <c r="C603" s="75">
        <v>2.496</v>
      </c>
      <c r="D603" s="75">
        <v>2.496</v>
      </c>
      <c r="E603" s="75">
        <v>2.496</v>
      </c>
      <c r="F603" s="75">
        <v>2.496</v>
      </c>
      <c r="G603" s="75">
        <v>2.496</v>
      </c>
      <c r="H603" s="75">
        <v>2.496</v>
      </c>
      <c r="I603" s="75">
        <v>2.496</v>
      </c>
      <c r="J603" s="75">
        <v>2.496</v>
      </c>
      <c r="K603" s="75">
        <v>2.496</v>
      </c>
      <c r="L603" s="75">
        <v>2.496</v>
      </c>
      <c r="M603" s="75">
        <v>2.496</v>
      </c>
      <c r="N603" s="75">
        <v>2.496</v>
      </c>
      <c r="O603" s="75">
        <v>2.496</v>
      </c>
      <c r="P603" s="75">
        <v>2.496</v>
      </c>
      <c r="Q603" s="75">
        <v>2.496</v>
      </c>
      <c r="R603" s="75">
        <v>2.496</v>
      </c>
      <c r="S603" s="75">
        <v>2.496</v>
      </c>
      <c r="T603" s="75">
        <v>2.496</v>
      </c>
      <c r="U603" s="75">
        <v>2.496</v>
      </c>
      <c r="V603" s="75">
        <v>2.496</v>
      </c>
      <c r="W603" s="75">
        <v>2.496</v>
      </c>
      <c r="X603" s="75">
        <v>2.496</v>
      </c>
      <c r="Y603" s="82">
        <v>2.496</v>
      </c>
    </row>
    <row r="604" spans="1:25" s="62" customFormat="1" ht="18.75" customHeight="1" collapsed="1" thickBot="1" x14ac:dyDescent="0.25">
      <c r="A604" s="109">
        <v>25</v>
      </c>
      <c r="B604" s="101">
        <f>SUM(B605:B608)</f>
        <v>1672.4860000000001</v>
      </c>
      <c r="C604" s="101">
        <f t="shared" ref="C604:Y604" si="140">SUM(C605:C608)</f>
        <v>1681.7460000000001</v>
      </c>
      <c r="D604" s="101">
        <f t="shared" si="140"/>
        <v>1671.0860000000002</v>
      </c>
      <c r="E604" s="101">
        <f t="shared" si="140"/>
        <v>1713.7660000000001</v>
      </c>
      <c r="F604" s="101">
        <f t="shared" si="140"/>
        <v>1702.4760000000001</v>
      </c>
      <c r="G604" s="101">
        <f t="shared" si="140"/>
        <v>1706.8960000000002</v>
      </c>
      <c r="H604" s="101">
        <f t="shared" si="140"/>
        <v>1690.806</v>
      </c>
      <c r="I604" s="101">
        <f t="shared" si="140"/>
        <v>1672.6960000000001</v>
      </c>
      <c r="J604" s="101">
        <f t="shared" si="140"/>
        <v>1683.3160000000003</v>
      </c>
      <c r="K604" s="101">
        <f t="shared" si="140"/>
        <v>1684.1860000000001</v>
      </c>
      <c r="L604" s="101">
        <f t="shared" si="140"/>
        <v>1719.8160000000003</v>
      </c>
      <c r="M604" s="101">
        <f t="shared" si="140"/>
        <v>1680.7760000000003</v>
      </c>
      <c r="N604" s="101">
        <f t="shared" si="140"/>
        <v>1683.1060000000002</v>
      </c>
      <c r="O604" s="101">
        <f t="shared" si="140"/>
        <v>1676.3960000000002</v>
      </c>
      <c r="P604" s="101">
        <f t="shared" si="140"/>
        <v>1683.2560000000001</v>
      </c>
      <c r="Q604" s="101">
        <f t="shared" si="140"/>
        <v>1707.0260000000003</v>
      </c>
      <c r="R604" s="101">
        <f t="shared" si="140"/>
        <v>1712.846</v>
      </c>
      <c r="S604" s="101">
        <f t="shared" si="140"/>
        <v>1823.2560000000001</v>
      </c>
      <c r="T604" s="101">
        <f t="shared" si="140"/>
        <v>1698.3760000000002</v>
      </c>
      <c r="U604" s="101">
        <f t="shared" si="140"/>
        <v>1689.7660000000001</v>
      </c>
      <c r="V604" s="101">
        <f t="shared" si="140"/>
        <v>1686.886</v>
      </c>
      <c r="W604" s="101">
        <f t="shared" si="140"/>
        <v>1689.056</v>
      </c>
      <c r="X604" s="101">
        <f t="shared" si="140"/>
        <v>1671.1560000000002</v>
      </c>
      <c r="Y604" s="101">
        <f t="shared" si="140"/>
        <v>1660.556</v>
      </c>
    </row>
    <row r="605" spans="1:25" s="62" customFormat="1" ht="18.75" hidden="1" customHeight="1" outlineLevel="1" x14ac:dyDescent="0.2">
      <c r="A605" s="160" t="s">
        <v>8</v>
      </c>
      <c r="B605" s="76">
        <f>B131</f>
        <v>906.28</v>
      </c>
      <c r="C605" s="71">
        <f t="shared" ref="C605:Y605" si="141">C131</f>
        <v>915.54</v>
      </c>
      <c r="D605" s="71">
        <f t="shared" si="141"/>
        <v>904.88</v>
      </c>
      <c r="E605" s="72">
        <f t="shared" si="141"/>
        <v>947.56</v>
      </c>
      <c r="F605" s="71">
        <f t="shared" si="141"/>
        <v>936.27</v>
      </c>
      <c r="G605" s="71">
        <f t="shared" si="141"/>
        <v>940.69</v>
      </c>
      <c r="H605" s="71">
        <f t="shared" si="141"/>
        <v>924.6</v>
      </c>
      <c r="I605" s="71">
        <f t="shared" si="141"/>
        <v>906.49</v>
      </c>
      <c r="J605" s="73">
        <f t="shared" si="141"/>
        <v>917.11</v>
      </c>
      <c r="K605" s="71">
        <f t="shared" si="141"/>
        <v>917.98</v>
      </c>
      <c r="L605" s="71">
        <f t="shared" si="141"/>
        <v>953.61</v>
      </c>
      <c r="M605" s="71">
        <f t="shared" si="141"/>
        <v>914.57</v>
      </c>
      <c r="N605" s="71">
        <f t="shared" si="141"/>
        <v>916.9</v>
      </c>
      <c r="O605" s="71">
        <f t="shared" si="141"/>
        <v>910.19</v>
      </c>
      <c r="P605" s="71">
        <f t="shared" si="141"/>
        <v>917.05</v>
      </c>
      <c r="Q605" s="71">
        <f t="shared" si="141"/>
        <v>940.82</v>
      </c>
      <c r="R605" s="71">
        <f t="shared" si="141"/>
        <v>946.64</v>
      </c>
      <c r="S605" s="71">
        <f t="shared" si="141"/>
        <v>1057.05</v>
      </c>
      <c r="T605" s="71">
        <f t="shared" si="141"/>
        <v>932.17</v>
      </c>
      <c r="U605" s="71">
        <f t="shared" si="141"/>
        <v>923.56</v>
      </c>
      <c r="V605" s="71">
        <f t="shared" si="141"/>
        <v>920.68</v>
      </c>
      <c r="W605" s="71">
        <f t="shared" si="141"/>
        <v>922.85</v>
      </c>
      <c r="X605" s="71">
        <f t="shared" si="141"/>
        <v>904.95</v>
      </c>
      <c r="Y605" s="79">
        <f t="shared" si="141"/>
        <v>894.35</v>
      </c>
    </row>
    <row r="606" spans="1:25" s="62" customFormat="1" ht="18.75" hidden="1" customHeight="1" outlineLevel="1" x14ac:dyDescent="0.2">
      <c r="A606" s="53" t="s">
        <v>9</v>
      </c>
      <c r="B606" s="76">
        <v>763.71</v>
      </c>
      <c r="C606" s="74">
        <v>763.71</v>
      </c>
      <c r="D606" s="74">
        <v>763.71</v>
      </c>
      <c r="E606" s="74">
        <v>763.71</v>
      </c>
      <c r="F606" s="74">
        <v>763.71</v>
      </c>
      <c r="G606" s="74">
        <v>763.71</v>
      </c>
      <c r="H606" s="74">
        <v>763.71</v>
      </c>
      <c r="I606" s="74">
        <v>763.71</v>
      </c>
      <c r="J606" s="74">
        <v>763.71</v>
      </c>
      <c r="K606" s="74">
        <v>763.71</v>
      </c>
      <c r="L606" s="74">
        <v>763.71</v>
      </c>
      <c r="M606" s="74">
        <v>763.71</v>
      </c>
      <c r="N606" s="74">
        <v>763.71</v>
      </c>
      <c r="O606" s="74">
        <v>763.71</v>
      </c>
      <c r="P606" s="74">
        <v>763.71</v>
      </c>
      <c r="Q606" s="74">
        <v>763.71</v>
      </c>
      <c r="R606" s="74">
        <v>763.71</v>
      </c>
      <c r="S606" s="74">
        <v>763.71</v>
      </c>
      <c r="T606" s="74">
        <v>763.71</v>
      </c>
      <c r="U606" s="74">
        <v>763.71</v>
      </c>
      <c r="V606" s="74">
        <v>763.71</v>
      </c>
      <c r="W606" s="74">
        <v>763.71</v>
      </c>
      <c r="X606" s="74">
        <v>763.71</v>
      </c>
      <c r="Y606" s="81">
        <v>763.71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2.496</v>
      </c>
      <c r="C608" s="75">
        <v>2.496</v>
      </c>
      <c r="D608" s="75">
        <v>2.496</v>
      </c>
      <c r="E608" s="75">
        <v>2.496</v>
      </c>
      <c r="F608" s="75">
        <v>2.496</v>
      </c>
      <c r="G608" s="75">
        <v>2.496</v>
      </c>
      <c r="H608" s="75">
        <v>2.496</v>
      </c>
      <c r="I608" s="75">
        <v>2.496</v>
      </c>
      <c r="J608" s="75">
        <v>2.496</v>
      </c>
      <c r="K608" s="75">
        <v>2.496</v>
      </c>
      <c r="L608" s="75">
        <v>2.496</v>
      </c>
      <c r="M608" s="75">
        <v>2.496</v>
      </c>
      <c r="N608" s="75">
        <v>2.496</v>
      </c>
      <c r="O608" s="75">
        <v>2.496</v>
      </c>
      <c r="P608" s="75">
        <v>2.496</v>
      </c>
      <c r="Q608" s="75">
        <v>2.496</v>
      </c>
      <c r="R608" s="75">
        <v>2.496</v>
      </c>
      <c r="S608" s="75">
        <v>2.496</v>
      </c>
      <c r="T608" s="75">
        <v>2.496</v>
      </c>
      <c r="U608" s="75">
        <v>2.496</v>
      </c>
      <c r="V608" s="75">
        <v>2.496</v>
      </c>
      <c r="W608" s="75">
        <v>2.496</v>
      </c>
      <c r="X608" s="75">
        <v>2.496</v>
      </c>
      <c r="Y608" s="82">
        <v>2.496</v>
      </c>
    </row>
    <row r="609" spans="1:25" s="62" customFormat="1" ht="18.75" customHeight="1" collapsed="1" thickBot="1" x14ac:dyDescent="0.25">
      <c r="A609" s="110">
        <v>26</v>
      </c>
      <c r="B609" s="101">
        <f>SUM(B610:B613)</f>
        <v>1404.0060000000001</v>
      </c>
      <c r="C609" s="101">
        <f t="shared" ref="C609:Y609" si="142">SUM(C610:C613)</f>
        <v>1308.6560000000002</v>
      </c>
      <c r="D609" s="101">
        <f t="shared" si="142"/>
        <v>1196.4860000000001</v>
      </c>
      <c r="E609" s="101">
        <f t="shared" si="142"/>
        <v>1124.5660000000003</v>
      </c>
      <c r="F609" s="101">
        <f t="shared" si="142"/>
        <v>767.66600000000005</v>
      </c>
      <c r="G609" s="101">
        <f t="shared" si="142"/>
        <v>766.38599999999997</v>
      </c>
      <c r="H609" s="101">
        <f t="shared" si="142"/>
        <v>1440.0660000000003</v>
      </c>
      <c r="I609" s="101">
        <f t="shared" si="142"/>
        <v>1724.326</v>
      </c>
      <c r="J609" s="101">
        <f t="shared" si="142"/>
        <v>1776.9660000000001</v>
      </c>
      <c r="K609" s="101">
        <f t="shared" si="142"/>
        <v>1833.6760000000002</v>
      </c>
      <c r="L609" s="101">
        <f t="shared" si="142"/>
        <v>1862.3960000000002</v>
      </c>
      <c r="M609" s="101">
        <f t="shared" si="142"/>
        <v>1851.5960000000002</v>
      </c>
      <c r="N609" s="101">
        <f t="shared" si="142"/>
        <v>1845.1860000000001</v>
      </c>
      <c r="O609" s="101">
        <f t="shared" si="142"/>
        <v>1849.3660000000002</v>
      </c>
      <c r="P609" s="101">
        <f t="shared" si="142"/>
        <v>1842.9660000000001</v>
      </c>
      <c r="Q609" s="101">
        <f t="shared" si="142"/>
        <v>1819.3360000000002</v>
      </c>
      <c r="R609" s="101">
        <f t="shared" si="142"/>
        <v>1826.3560000000002</v>
      </c>
      <c r="S609" s="101">
        <f t="shared" si="142"/>
        <v>1819.0360000000001</v>
      </c>
      <c r="T609" s="101">
        <f t="shared" si="142"/>
        <v>1829.4760000000001</v>
      </c>
      <c r="U609" s="101">
        <f t="shared" si="142"/>
        <v>1828.8560000000002</v>
      </c>
      <c r="V609" s="101">
        <f t="shared" si="142"/>
        <v>1800.1260000000002</v>
      </c>
      <c r="W609" s="101">
        <f t="shared" si="142"/>
        <v>1758.9660000000001</v>
      </c>
      <c r="X609" s="101">
        <f t="shared" si="142"/>
        <v>1679.326</v>
      </c>
      <c r="Y609" s="101">
        <f t="shared" si="142"/>
        <v>1514.6060000000002</v>
      </c>
    </row>
    <row r="610" spans="1:25" s="62" customFormat="1" ht="18.75" hidden="1" customHeight="1" outlineLevel="1" x14ac:dyDescent="0.2">
      <c r="A610" s="56" t="s">
        <v>8</v>
      </c>
      <c r="B610" s="76">
        <v>637.79999999999995</v>
      </c>
      <c r="C610" s="71">
        <v>542.45000000000005</v>
      </c>
      <c r="D610" s="71">
        <v>430.28</v>
      </c>
      <c r="E610" s="72">
        <v>358.36</v>
      </c>
      <c r="F610" s="71">
        <v>1.46</v>
      </c>
      <c r="G610" s="71">
        <v>0.18</v>
      </c>
      <c r="H610" s="71">
        <v>673.86</v>
      </c>
      <c r="I610" s="71">
        <v>958.12</v>
      </c>
      <c r="J610" s="73">
        <v>1010.76</v>
      </c>
      <c r="K610" s="71">
        <v>1067.47</v>
      </c>
      <c r="L610" s="71">
        <v>1096.19</v>
      </c>
      <c r="M610" s="71">
        <v>1085.3900000000001</v>
      </c>
      <c r="N610" s="71">
        <v>1078.98</v>
      </c>
      <c r="O610" s="71">
        <v>1083.1600000000001</v>
      </c>
      <c r="P610" s="71">
        <v>1076.76</v>
      </c>
      <c r="Q610" s="71">
        <v>1053.1300000000001</v>
      </c>
      <c r="R610" s="71">
        <v>1060.1500000000001</v>
      </c>
      <c r="S610" s="71">
        <v>1052.83</v>
      </c>
      <c r="T610" s="71">
        <v>1063.27</v>
      </c>
      <c r="U610" s="71">
        <v>1062.6500000000001</v>
      </c>
      <c r="V610" s="71">
        <v>1033.92</v>
      </c>
      <c r="W610" s="71">
        <v>992.76</v>
      </c>
      <c r="X610" s="71">
        <v>913.12</v>
      </c>
      <c r="Y610" s="79">
        <v>748.4</v>
      </c>
    </row>
    <row r="611" spans="1:25" s="62" customFormat="1" ht="18.75" hidden="1" customHeight="1" outlineLevel="1" x14ac:dyDescent="0.2">
      <c r="A611" s="57" t="s">
        <v>9</v>
      </c>
      <c r="B611" s="76">
        <v>763.71</v>
      </c>
      <c r="C611" s="74">
        <v>763.71</v>
      </c>
      <c r="D611" s="74">
        <v>763.71</v>
      </c>
      <c r="E611" s="74">
        <v>763.71</v>
      </c>
      <c r="F611" s="74">
        <v>763.71</v>
      </c>
      <c r="G611" s="74">
        <v>763.71</v>
      </c>
      <c r="H611" s="74">
        <v>763.71</v>
      </c>
      <c r="I611" s="74">
        <v>763.71</v>
      </c>
      <c r="J611" s="74">
        <v>763.71</v>
      </c>
      <c r="K611" s="74">
        <v>763.71</v>
      </c>
      <c r="L611" s="74">
        <v>763.71</v>
      </c>
      <c r="M611" s="74">
        <v>763.71</v>
      </c>
      <c r="N611" s="74">
        <v>763.71</v>
      </c>
      <c r="O611" s="74">
        <v>763.71</v>
      </c>
      <c r="P611" s="74">
        <v>763.71</v>
      </c>
      <c r="Q611" s="74">
        <v>763.71</v>
      </c>
      <c r="R611" s="74">
        <v>763.71</v>
      </c>
      <c r="S611" s="74">
        <v>763.71</v>
      </c>
      <c r="T611" s="74">
        <v>763.71</v>
      </c>
      <c r="U611" s="74">
        <v>763.71</v>
      </c>
      <c r="V611" s="74">
        <v>763.71</v>
      </c>
      <c r="W611" s="74">
        <v>763.71</v>
      </c>
      <c r="X611" s="74">
        <v>763.71</v>
      </c>
      <c r="Y611" s="81">
        <v>763.71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2.496</v>
      </c>
      <c r="C613" s="75">
        <v>2.496</v>
      </c>
      <c r="D613" s="75">
        <v>2.496</v>
      </c>
      <c r="E613" s="75">
        <v>2.496</v>
      </c>
      <c r="F613" s="75">
        <v>2.496</v>
      </c>
      <c r="G613" s="75">
        <v>2.496</v>
      </c>
      <c r="H613" s="75">
        <v>2.496</v>
      </c>
      <c r="I613" s="75">
        <v>2.496</v>
      </c>
      <c r="J613" s="75">
        <v>2.496</v>
      </c>
      <c r="K613" s="75">
        <v>2.496</v>
      </c>
      <c r="L613" s="75">
        <v>2.496</v>
      </c>
      <c r="M613" s="75">
        <v>2.496</v>
      </c>
      <c r="N613" s="75">
        <v>2.496</v>
      </c>
      <c r="O613" s="75">
        <v>2.496</v>
      </c>
      <c r="P613" s="75">
        <v>2.496</v>
      </c>
      <c r="Q613" s="75">
        <v>2.496</v>
      </c>
      <c r="R613" s="75">
        <v>2.496</v>
      </c>
      <c r="S613" s="75">
        <v>2.496</v>
      </c>
      <c r="T613" s="75">
        <v>2.496</v>
      </c>
      <c r="U613" s="75">
        <v>2.496</v>
      </c>
      <c r="V613" s="75">
        <v>2.496</v>
      </c>
      <c r="W613" s="75">
        <v>2.496</v>
      </c>
      <c r="X613" s="75">
        <v>2.496</v>
      </c>
      <c r="Y613" s="82">
        <v>2.496</v>
      </c>
    </row>
    <row r="614" spans="1:25" s="62" customFormat="1" ht="18.75" customHeight="1" collapsed="1" thickBot="1" x14ac:dyDescent="0.25">
      <c r="A614" s="112">
        <v>27</v>
      </c>
      <c r="B614" s="101">
        <f>SUM(B615:B618)</f>
        <v>1702.3960000000002</v>
      </c>
      <c r="C614" s="101">
        <f t="shared" ref="C614:Y614" si="143">SUM(C615:C618)</f>
        <v>1713.7960000000003</v>
      </c>
      <c r="D614" s="101">
        <f t="shared" si="143"/>
        <v>1732.4260000000002</v>
      </c>
      <c r="E614" s="101">
        <f t="shared" si="143"/>
        <v>1733.4860000000001</v>
      </c>
      <c r="F614" s="101">
        <f t="shared" si="143"/>
        <v>1730.7560000000001</v>
      </c>
      <c r="G614" s="101">
        <f t="shared" si="143"/>
        <v>1529.1060000000002</v>
      </c>
      <c r="H614" s="101">
        <f t="shared" si="143"/>
        <v>1716.5460000000003</v>
      </c>
      <c r="I614" s="101">
        <f t="shared" si="143"/>
        <v>1707.0160000000001</v>
      </c>
      <c r="J614" s="101">
        <f t="shared" si="143"/>
        <v>1708.2460000000001</v>
      </c>
      <c r="K614" s="101">
        <f t="shared" si="143"/>
        <v>1708.556</v>
      </c>
      <c r="L614" s="101">
        <f t="shared" si="143"/>
        <v>1707.7660000000001</v>
      </c>
      <c r="M614" s="101">
        <f t="shared" si="143"/>
        <v>1686.3760000000002</v>
      </c>
      <c r="N614" s="101">
        <f t="shared" si="143"/>
        <v>1705.1260000000002</v>
      </c>
      <c r="O614" s="101">
        <f t="shared" si="143"/>
        <v>1709.1260000000002</v>
      </c>
      <c r="P614" s="101">
        <f t="shared" si="143"/>
        <v>1720.7160000000001</v>
      </c>
      <c r="Q614" s="101">
        <f t="shared" si="143"/>
        <v>1721.5160000000001</v>
      </c>
      <c r="R614" s="101">
        <f t="shared" si="143"/>
        <v>1722.5660000000003</v>
      </c>
      <c r="S614" s="101">
        <f t="shared" si="143"/>
        <v>1712.636</v>
      </c>
      <c r="T614" s="101">
        <f t="shared" si="143"/>
        <v>1719.9160000000002</v>
      </c>
      <c r="U614" s="101">
        <f t="shared" si="143"/>
        <v>1688.9860000000001</v>
      </c>
      <c r="V614" s="101">
        <f t="shared" si="143"/>
        <v>1699.7260000000001</v>
      </c>
      <c r="W614" s="101">
        <f t="shared" si="143"/>
        <v>1697.6560000000002</v>
      </c>
      <c r="X614" s="101">
        <f t="shared" si="143"/>
        <v>1701.1960000000001</v>
      </c>
      <c r="Y614" s="101">
        <f t="shared" si="143"/>
        <v>1701.4560000000001</v>
      </c>
    </row>
    <row r="615" spans="1:25" s="62" customFormat="1" ht="18.75" hidden="1" customHeight="1" outlineLevel="1" x14ac:dyDescent="0.2">
      <c r="A615" s="56" t="s">
        <v>8</v>
      </c>
      <c r="B615" s="76">
        <f>B141</f>
        <v>936.19</v>
      </c>
      <c r="C615" s="71">
        <f t="shared" ref="C615:Y615" si="144">C141</f>
        <v>947.59</v>
      </c>
      <c r="D615" s="71">
        <f t="shared" si="144"/>
        <v>966.22</v>
      </c>
      <c r="E615" s="72">
        <f t="shared" si="144"/>
        <v>967.28</v>
      </c>
      <c r="F615" s="71">
        <f t="shared" si="144"/>
        <v>964.55</v>
      </c>
      <c r="G615" s="71">
        <f t="shared" si="144"/>
        <v>762.9</v>
      </c>
      <c r="H615" s="71">
        <f t="shared" si="144"/>
        <v>950.34</v>
      </c>
      <c r="I615" s="71">
        <f t="shared" si="144"/>
        <v>940.81</v>
      </c>
      <c r="J615" s="73">
        <f t="shared" si="144"/>
        <v>942.04</v>
      </c>
      <c r="K615" s="71">
        <f t="shared" si="144"/>
        <v>942.35</v>
      </c>
      <c r="L615" s="71">
        <f t="shared" si="144"/>
        <v>941.56</v>
      </c>
      <c r="M615" s="71">
        <f t="shared" si="144"/>
        <v>920.17</v>
      </c>
      <c r="N615" s="71">
        <f t="shared" si="144"/>
        <v>938.92</v>
      </c>
      <c r="O615" s="71">
        <f t="shared" si="144"/>
        <v>942.92</v>
      </c>
      <c r="P615" s="71">
        <f t="shared" si="144"/>
        <v>954.51</v>
      </c>
      <c r="Q615" s="71">
        <f t="shared" si="144"/>
        <v>955.31</v>
      </c>
      <c r="R615" s="71">
        <f t="shared" si="144"/>
        <v>956.36</v>
      </c>
      <c r="S615" s="71">
        <f t="shared" si="144"/>
        <v>946.43</v>
      </c>
      <c r="T615" s="71">
        <f t="shared" si="144"/>
        <v>953.71</v>
      </c>
      <c r="U615" s="71">
        <f t="shared" si="144"/>
        <v>922.78</v>
      </c>
      <c r="V615" s="71">
        <f t="shared" si="144"/>
        <v>933.52</v>
      </c>
      <c r="W615" s="71">
        <f t="shared" si="144"/>
        <v>931.45</v>
      </c>
      <c r="X615" s="71">
        <f t="shared" si="144"/>
        <v>934.99</v>
      </c>
      <c r="Y615" s="79">
        <f t="shared" si="144"/>
        <v>935.25</v>
      </c>
    </row>
    <row r="616" spans="1:25" s="62" customFormat="1" ht="18.75" hidden="1" customHeight="1" outlineLevel="1" x14ac:dyDescent="0.2">
      <c r="A616" s="57" t="s">
        <v>9</v>
      </c>
      <c r="B616" s="76">
        <v>763.71</v>
      </c>
      <c r="C616" s="74">
        <v>763.71</v>
      </c>
      <c r="D616" s="74">
        <v>763.71</v>
      </c>
      <c r="E616" s="74">
        <v>763.71</v>
      </c>
      <c r="F616" s="74">
        <v>763.71</v>
      </c>
      <c r="G616" s="74">
        <v>763.71</v>
      </c>
      <c r="H616" s="74">
        <v>763.71</v>
      </c>
      <c r="I616" s="74">
        <v>763.71</v>
      </c>
      <c r="J616" s="74">
        <v>763.71</v>
      </c>
      <c r="K616" s="74">
        <v>763.71</v>
      </c>
      <c r="L616" s="74">
        <v>763.71</v>
      </c>
      <c r="M616" s="74">
        <v>763.71</v>
      </c>
      <c r="N616" s="74">
        <v>763.71</v>
      </c>
      <c r="O616" s="74">
        <v>763.71</v>
      </c>
      <c r="P616" s="74">
        <v>763.71</v>
      </c>
      <c r="Q616" s="74">
        <v>763.71</v>
      </c>
      <c r="R616" s="74">
        <v>763.71</v>
      </c>
      <c r="S616" s="74">
        <v>763.71</v>
      </c>
      <c r="T616" s="74">
        <v>763.71</v>
      </c>
      <c r="U616" s="74">
        <v>763.71</v>
      </c>
      <c r="V616" s="74">
        <v>763.71</v>
      </c>
      <c r="W616" s="74">
        <v>763.71</v>
      </c>
      <c r="X616" s="74">
        <v>763.71</v>
      </c>
      <c r="Y616" s="81">
        <v>763.71</v>
      </c>
    </row>
    <row r="617" spans="1:25" s="62" customFormat="1" ht="18.75" hidden="1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hidden="1" customHeight="1" outlineLevel="1" thickBot="1" x14ac:dyDescent="0.25">
      <c r="A618" s="147" t="s">
        <v>11</v>
      </c>
      <c r="B618" s="77">
        <v>2.496</v>
      </c>
      <c r="C618" s="75">
        <v>2.496</v>
      </c>
      <c r="D618" s="75">
        <v>2.496</v>
      </c>
      <c r="E618" s="75">
        <v>2.496</v>
      </c>
      <c r="F618" s="75">
        <v>2.496</v>
      </c>
      <c r="G618" s="75">
        <v>2.496</v>
      </c>
      <c r="H618" s="75">
        <v>2.496</v>
      </c>
      <c r="I618" s="75">
        <v>2.496</v>
      </c>
      <c r="J618" s="75">
        <v>2.496</v>
      </c>
      <c r="K618" s="75">
        <v>2.496</v>
      </c>
      <c r="L618" s="75">
        <v>2.496</v>
      </c>
      <c r="M618" s="75">
        <v>2.496</v>
      </c>
      <c r="N618" s="75">
        <v>2.496</v>
      </c>
      <c r="O618" s="75">
        <v>2.496</v>
      </c>
      <c r="P618" s="75">
        <v>2.496</v>
      </c>
      <c r="Q618" s="75">
        <v>2.496</v>
      </c>
      <c r="R618" s="75">
        <v>2.496</v>
      </c>
      <c r="S618" s="75">
        <v>2.496</v>
      </c>
      <c r="T618" s="75">
        <v>2.496</v>
      </c>
      <c r="U618" s="75">
        <v>2.496</v>
      </c>
      <c r="V618" s="75">
        <v>2.496</v>
      </c>
      <c r="W618" s="75">
        <v>2.496</v>
      </c>
      <c r="X618" s="75">
        <v>2.496</v>
      </c>
      <c r="Y618" s="82">
        <v>2.496</v>
      </c>
    </row>
    <row r="619" spans="1:25" s="62" customFormat="1" ht="18.75" customHeight="1" collapsed="1" thickBot="1" x14ac:dyDescent="0.25">
      <c r="A619" s="111">
        <v>28</v>
      </c>
      <c r="B619" s="101">
        <f>SUM(B620:B623)</f>
        <v>1647.9060000000002</v>
      </c>
      <c r="C619" s="101">
        <f t="shared" ref="C619:Y619" si="145">SUM(C620:C623)</f>
        <v>1655.2660000000001</v>
      </c>
      <c r="D619" s="101">
        <f t="shared" si="145"/>
        <v>1656.7760000000003</v>
      </c>
      <c r="E619" s="101">
        <f t="shared" si="145"/>
        <v>1664.6060000000002</v>
      </c>
      <c r="F619" s="101">
        <f t="shared" si="145"/>
        <v>1653.1860000000001</v>
      </c>
      <c r="G619" s="101">
        <f t="shared" si="145"/>
        <v>1654.8960000000002</v>
      </c>
      <c r="H619" s="101">
        <f t="shared" si="145"/>
        <v>1654.2660000000001</v>
      </c>
      <c r="I619" s="101">
        <f t="shared" si="145"/>
        <v>1628.806</v>
      </c>
      <c r="J619" s="101">
        <f t="shared" si="145"/>
        <v>1614.7160000000001</v>
      </c>
      <c r="K619" s="101">
        <f t="shared" si="145"/>
        <v>1625.2960000000003</v>
      </c>
      <c r="L619" s="101">
        <f t="shared" si="145"/>
        <v>1618.8960000000002</v>
      </c>
      <c r="M619" s="101">
        <f t="shared" si="145"/>
        <v>1631.2360000000001</v>
      </c>
      <c r="N619" s="101">
        <f t="shared" si="145"/>
        <v>1555.1760000000002</v>
      </c>
      <c r="O619" s="101">
        <f t="shared" si="145"/>
        <v>1544.8160000000003</v>
      </c>
      <c r="P619" s="101">
        <f t="shared" si="145"/>
        <v>1552.2360000000001</v>
      </c>
      <c r="Q619" s="101">
        <f t="shared" si="145"/>
        <v>1665.1460000000002</v>
      </c>
      <c r="R619" s="101">
        <f t="shared" si="145"/>
        <v>1664.1860000000001</v>
      </c>
      <c r="S619" s="101">
        <f t="shared" si="145"/>
        <v>1666.0460000000003</v>
      </c>
      <c r="T619" s="101">
        <f t="shared" si="145"/>
        <v>1646.9160000000002</v>
      </c>
      <c r="U619" s="101">
        <f t="shared" si="145"/>
        <v>1650.3760000000002</v>
      </c>
      <c r="V619" s="101">
        <f t="shared" si="145"/>
        <v>1630.2260000000001</v>
      </c>
      <c r="W619" s="101">
        <f t="shared" si="145"/>
        <v>1643.3760000000002</v>
      </c>
      <c r="X619" s="101">
        <f t="shared" si="145"/>
        <v>1634.6560000000002</v>
      </c>
      <c r="Y619" s="101">
        <f t="shared" si="145"/>
        <v>1636.8360000000002</v>
      </c>
    </row>
    <row r="620" spans="1:25" s="62" customFormat="1" ht="18.75" hidden="1" customHeight="1" outlineLevel="1" x14ac:dyDescent="0.2">
      <c r="A620" s="160" t="s">
        <v>8</v>
      </c>
      <c r="B620" s="76">
        <f>B146</f>
        <v>881.7</v>
      </c>
      <c r="C620" s="71">
        <f t="shared" ref="C620:Y620" si="146">C146</f>
        <v>889.06</v>
      </c>
      <c r="D620" s="71">
        <f t="shared" si="146"/>
        <v>890.57</v>
      </c>
      <c r="E620" s="72">
        <f t="shared" si="146"/>
        <v>898.4</v>
      </c>
      <c r="F620" s="71">
        <f t="shared" si="146"/>
        <v>886.98</v>
      </c>
      <c r="G620" s="71">
        <f t="shared" si="146"/>
        <v>888.69</v>
      </c>
      <c r="H620" s="71">
        <f t="shared" si="146"/>
        <v>888.06</v>
      </c>
      <c r="I620" s="71">
        <f t="shared" si="146"/>
        <v>862.6</v>
      </c>
      <c r="J620" s="73">
        <f t="shared" si="146"/>
        <v>848.51</v>
      </c>
      <c r="K620" s="71">
        <f t="shared" si="146"/>
        <v>859.09</v>
      </c>
      <c r="L620" s="71">
        <f t="shared" si="146"/>
        <v>852.69</v>
      </c>
      <c r="M620" s="71">
        <f t="shared" si="146"/>
        <v>865.03</v>
      </c>
      <c r="N620" s="71">
        <f t="shared" si="146"/>
        <v>788.97</v>
      </c>
      <c r="O620" s="71">
        <f t="shared" si="146"/>
        <v>778.61</v>
      </c>
      <c r="P620" s="71">
        <f t="shared" si="146"/>
        <v>786.03</v>
      </c>
      <c r="Q620" s="71">
        <f t="shared" si="146"/>
        <v>898.94</v>
      </c>
      <c r="R620" s="71">
        <f t="shared" si="146"/>
        <v>897.98</v>
      </c>
      <c r="S620" s="71">
        <f t="shared" si="146"/>
        <v>899.84</v>
      </c>
      <c r="T620" s="71">
        <f t="shared" si="146"/>
        <v>880.71</v>
      </c>
      <c r="U620" s="71">
        <f t="shared" si="146"/>
        <v>884.17</v>
      </c>
      <c r="V620" s="71">
        <f t="shared" si="146"/>
        <v>864.02</v>
      </c>
      <c r="W620" s="71">
        <f t="shared" si="146"/>
        <v>877.17</v>
      </c>
      <c r="X620" s="71">
        <f t="shared" si="146"/>
        <v>868.45</v>
      </c>
      <c r="Y620" s="79">
        <f t="shared" si="146"/>
        <v>870.63</v>
      </c>
    </row>
    <row r="621" spans="1:25" s="62" customFormat="1" ht="18.75" hidden="1" customHeight="1" outlineLevel="1" x14ac:dyDescent="0.2">
      <c r="A621" s="53" t="s">
        <v>9</v>
      </c>
      <c r="B621" s="76">
        <v>763.71</v>
      </c>
      <c r="C621" s="74">
        <v>763.71</v>
      </c>
      <c r="D621" s="74">
        <v>763.71</v>
      </c>
      <c r="E621" s="74">
        <v>763.71</v>
      </c>
      <c r="F621" s="74">
        <v>763.71</v>
      </c>
      <c r="G621" s="74">
        <v>763.71</v>
      </c>
      <c r="H621" s="74">
        <v>763.71</v>
      </c>
      <c r="I621" s="74">
        <v>763.71</v>
      </c>
      <c r="J621" s="74">
        <v>763.71</v>
      </c>
      <c r="K621" s="74">
        <v>763.71</v>
      </c>
      <c r="L621" s="74">
        <v>763.71</v>
      </c>
      <c r="M621" s="74">
        <v>763.71</v>
      </c>
      <c r="N621" s="74">
        <v>763.71</v>
      </c>
      <c r="O621" s="74">
        <v>763.71</v>
      </c>
      <c r="P621" s="74">
        <v>763.71</v>
      </c>
      <c r="Q621" s="74">
        <v>763.71</v>
      </c>
      <c r="R621" s="74">
        <v>763.71</v>
      </c>
      <c r="S621" s="74">
        <v>763.71</v>
      </c>
      <c r="T621" s="74">
        <v>763.71</v>
      </c>
      <c r="U621" s="74">
        <v>763.71</v>
      </c>
      <c r="V621" s="74">
        <v>763.71</v>
      </c>
      <c r="W621" s="74">
        <v>763.71</v>
      </c>
      <c r="X621" s="74">
        <v>763.71</v>
      </c>
      <c r="Y621" s="81">
        <v>763.71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2.496</v>
      </c>
      <c r="C623" s="75">
        <v>2.496</v>
      </c>
      <c r="D623" s="75">
        <v>2.496</v>
      </c>
      <c r="E623" s="75">
        <v>2.496</v>
      </c>
      <c r="F623" s="75">
        <v>2.496</v>
      </c>
      <c r="G623" s="75">
        <v>2.496</v>
      </c>
      <c r="H623" s="75">
        <v>2.496</v>
      </c>
      <c r="I623" s="75">
        <v>2.496</v>
      </c>
      <c r="J623" s="75">
        <v>2.496</v>
      </c>
      <c r="K623" s="75">
        <v>2.496</v>
      </c>
      <c r="L623" s="75">
        <v>2.496</v>
      </c>
      <c r="M623" s="75">
        <v>2.496</v>
      </c>
      <c r="N623" s="75">
        <v>2.496</v>
      </c>
      <c r="O623" s="75">
        <v>2.496</v>
      </c>
      <c r="P623" s="75">
        <v>2.496</v>
      </c>
      <c r="Q623" s="75">
        <v>2.496</v>
      </c>
      <c r="R623" s="75">
        <v>2.496</v>
      </c>
      <c r="S623" s="75">
        <v>2.496</v>
      </c>
      <c r="T623" s="75">
        <v>2.496</v>
      </c>
      <c r="U623" s="75">
        <v>2.496</v>
      </c>
      <c r="V623" s="75">
        <v>2.496</v>
      </c>
      <c r="W623" s="75">
        <v>2.496</v>
      </c>
      <c r="X623" s="75">
        <v>2.496</v>
      </c>
      <c r="Y623" s="82">
        <v>2.496</v>
      </c>
    </row>
    <row r="624" spans="1:25" s="62" customFormat="1" ht="18.75" customHeight="1" collapsed="1" thickBot="1" x14ac:dyDescent="0.25">
      <c r="A624" s="109">
        <v>29</v>
      </c>
      <c r="B624" s="101">
        <f>SUM(B625:B628)</f>
        <v>1679.3560000000002</v>
      </c>
      <c r="C624" s="101">
        <f t="shared" ref="C624:Y624" si="147">SUM(C625:C628)</f>
        <v>1670.556</v>
      </c>
      <c r="D624" s="101">
        <f t="shared" si="147"/>
        <v>1576.136</v>
      </c>
      <c r="E624" s="101">
        <f t="shared" si="147"/>
        <v>1582.4760000000001</v>
      </c>
      <c r="F624" s="101">
        <f t="shared" si="147"/>
        <v>1586.3560000000002</v>
      </c>
      <c r="G624" s="101">
        <f t="shared" si="147"/>
        <v>1600.4560000000001</v>
      </c>
      <c r="H624" s="101">
        <f t="shared" si="147"/>
        <v>1599.2160000000001</v>
      </c>
      <c r="I624" s="101">
        <f t="shared" si="147"/>
        <v>1591.2560000000001</v>
      </c>
      <c r="J624" s="101">
        <f t="shared" si="147"/>
        <v>1574.886</v>
      </c>
      <c r="K624" s="101">
        <f t="shared" si="147"/>
        <v>1573.2760000000003</v>
      </c>
      <c r="L624" s="101">
        <f t="shared" si="147"/>
        <v>1575.0060000000001</v>
      </c>
      <c r="M624" s="101">
        <f t="shared" si="147"/>
        <v>1571.9960000000001</v>
      </c>
      <c r="N624" s="101">
        <f t="shared" si="147"/>
        <v>1575.3360000000002</v>
      </c>
      <c r="O624" s="101">
        <f t="shared" si="147"/>
        <v>1570.9060000000002</v>
      </c>
      <c r="P624" s="101">
        <f t="shared" si="147"/>
        <v>1578.1260000000002</v>
      </c>
      <c r="Q624" s="101">
        <f t="shared" si="147"/>
        <v>1681.5060000000001</v>
      </c>
      <c r="R624" s="101">
        <f t="shared" si="147"/>
        <v>1680.9960000000001</v>
      </c>
      <c r="S624" s="101">
        <f t="shared" si="147"/>
        <v>1692.9360000000001</v>
      </c>
      <c r="T624" s="101">
        <f t="shared" si="147"/>
        <v>1681.4360000000001</v>
      </c>
      <c r="U624" s="101">
        <f t="shared" si="147"/>
        <v>1679.136</v>
      </c>
      <c r="V624" s="101">
        <f t="shared" si="147"/>
        <v>1666.7660000000001</v>
      </c>
      <c r="W624" s="101">
        <f t="shared" si="147"/>
        <v>1678.5260000000003</v>
      </c>
      <c r="X624" s="101">
        <f t="shared" si="147"/>
        <v>1677.6260000000002</v>
      </c>
      <c r="Y624" s="101">
        <f t="shared" si="147"/>
        <v>1673.7960000000003</v>
      </c>
    </row>
    <row r="625" spans="1:25" s="62" customFormat="1" ht="18.75" hidden="1" customHeight="1" outlineLevel="1" x14ac:dyDescent="0.2">
      <c r="A625" s="160" t="s">
        <v>8</v>
      </c>
      <c r="B625" s="76">
        <f>B151</f>
        <v>913.15</v>
      </c>
      <c r="C625" s="71">
        <f t="shared" ref="C625:Y625" si="148">C151</f>
        <v>904.35</v>
      </c>
      <c r="D625" s="71">
        <f t="shared" si="148"/>
        <v>809.93</v>
      </c>
      <c r="E625" s="72">
        <f t="shared" si="148"/>
        <v>816.27</v>
      </c>
      <c r="F625" s="71">
        <f t="shared" si="148"/>
        <v>820.15</v>
      </c>
      <c r="G625" s="71">
        <f t="shared" si="148"/>
        <v>834.25</v>
      </c>
      <c r="H625" s="71">
        <f t="shared" si="148"/>
        <v>833.01</v>
      </c>
      <c r="I625" s="71">
        <f t="shared" si="148"/>
        <v>825.05</v>
      </c>
      <c r="J625" s="73">
        <f t="shared" si="148"/>
        <v>808.68</v>
      </c>
      <c r="K625" s="71">
        <f t="shared" si="148"/>
        <v>807.07</v>
      </c>
      <c r="L625" s="71">
        <f t="shared" si="148"/>
        <v>808.8</v>
      </c>
      <c r="M625" s="71">
        <f t="shared" si="148"/>
        <v>805.79</v>
      </c>
      <c r="N625" s="71">
        <f t="shared" si="148"/>
        <v>809.13</v>
      </c>
      <c r="O625" s="71">
        <f t="shared" si="148"/>
        <v>804.7</v>
      </c>
      <c r="P625" s="71">
        <f t="shared" si="148"/>
        <v>811.92</v>
      </c>
      <c r="Q625" s="71">
        <f t="shared" si="148"/>
        <v>915.3</v>
      </c>
      <c r="R625" s="71">
        <f t="shared" si="148"/>
        <v>914.79</v>
      </c>
      <c r="S625" s="71">
        <f t="shared" si="148"/>
        <v>926.73</v>
      </c>
      <c r="T625" s="71">
        <f t="shared" si="148"/>
        <v>915.23</v>
      </c>
      <c r="U625" s="71">
        <f t="shared" si="148"/>
        <v>912.93</v>
      </c>
      <c r="V625" s="71">
        <f t="shared" si="148"/>
        <v>900.56</v>
      </c>
      <c r="W625" s="71">
        <f t="shared" si="148"/>
        <v>912.32</v>
      </c>
      <c r="X625" s="71">
        <f t="shared" si="148"/>
        <v>911.42</v>
      </c>
      <c r="Y625" s="79">
        <f t="shared" si="148"/>
        <v>907.59</v>
      </c>
    </row>
    <row r="626" spans="1:25" s="62" customFormat="1" ht="18.75" hidden="1" customHeight="1" outlineLevel="1" x14ac:dyDescent="0.2">
      <c r="A626" s="53" t="s">
        <v>9</v>
      </c>
      <c r="B626" s="76">
        <v>763.71</v>
      </c>
      <c r="C626" s="74">
        <v>763.71</v>
      </c>
      <c r="D626" s="74">
        <v>763.71</v>
      </c>
      <c r="E626" s="74">
        <v>763.71</v>
      </c>
      <c r="F626" s="74">
        <v>763.71</v>
      </c>
      <c r="G626" s="74">
        <v>763.71</v>
      </c>
      <c r="H626" s="74">
        <v>763.71</v>
      </c>
      <c r="I626" s="74">
        <v>763.71</v>
      </c>
      <c r="J626" s="74">
        <v>763.71</v>
      </c>
      <c r="K626" s="74">
        <v>763.71</v>
      </c>
      <c r="L626" s="74">
        <v>763.71</v>
      </c>
      <c r="M626" s="74">
        <v>763.71</v>
      </c>
      <c r="N626" s="74">
        <v>763.71</v>
      </c>
      <c r="O626" s="74">
        <v>763.71</v>
      </c>
      <c r="P626" s="74">
        <v>763.71</v>
      </c>
      <c r="Q626" s="74">
        <v>763.71</v>
      </c>
      <c r="R626" s="74">
        <v>763.71</v>
      </c>
      <c r="S626" s="74">
        <v>763.71</v>
      </c>
      <c r="T626" s="74">
        <v>763.71</v>
      </c>
      <c r="U626" s="74">
        <v>763.71</v>
      </c>
      <c r="V626" s="74">
        <v>763.71</v>
      </c>
      <c r="W626" s="74">
        <v>763.71</v>
      </c>
      <c r="X626" s="74">
        <v>763.71</v>
      </c>
      <c r="Y626" s="81">
        <v>763.71</v>
      </c>
    </row>
    <row r="627" spans="1:25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5" s="62" customFormat="1" ht="18.75" hidden="1" customHeight="1" outlineLevel="1" thickBot="1" x14ac:dyDescent="0.25">
      <c r="A628" s="161" t="s">
        <v>11</v>
      </c>
      <c r="B628" s="77">
        <v>2.496</v>
      </c>
      <c r="C628" s="75">
        <v>2.496</v>
      </c>
      <c r="D628" s="75">
        <v>2.496</v>
      </c>
      <c r="E628" s="75">
        <v>2.496</v>
      </c>
      <c r="F628" s="75">
        <v>2.496</v>
      </c>
      <c r="G628" s="75">
        <v>2.496</v>
      </c>
      <c r="H628" s="75">
        <v>2.496</v>
      </c>
      <c r="I628" s="75">
        <v>2.496</v>
      </c>
      <c r="J628" s="75">
        <v>2.496</v>
      </c>
      <c r="K628" s="75">
        <v>2.496</v>
      </c>
      <c r="L628" s="75">
        <v>2.496</v>
      </c>
      <c r="M628" s="75">
        <v>2.496</v>
      </c>
      <c r="N628" s="75">
        <v>2.496</v>
      </c>
      <c r="O628" s="75">
        <v>2.496</v>
      </c>
      <c r="P628" s="75">
        <v>2.496</v>
      </c>
      <c r="Q628" s="75">
        <v>2.496</v>
      </c>
      <c r="R628" s="75">
        <v>2.496</v>
      </c>
      <c r="S628" s="75">
        <v>2.496</v>
      </c>
      <c r="T628" s="75">
        <v>2.496</v>
      </c>
      <c r="U628" s="75">
        <v>2.496</v>
      </c>
      <c r="V628" s="75">
        <v>2.496</v>
      </c>
      <c r="W628" s="75">
        <v>2.496</v>
      </c>
      <c r="X628" s="75">
        <v>2.496</v>
      </c>
      <c r="Y628" s="82">
        <v>2.496</v>
      </c>
    </row>
    <row r="629" spans="1:25" s="62" customFormat="1" ht="18.75" customHeight="1" collapsed="1" thickBot="1" x14ac:dyDescent="0.25">
      <c r="A629" s="110">
        <v>30</v>
      </c>
      <c r="B629" s="101">
        <f>SUM(B630:B633)</f>
        <v>1676.7760000000003</v>
      </c>
      <c r="C629" s="101">
        <f t="shared" ref="C629:Y629" si="149">SUM(C630:C633)</f>
        <v>1667.096</v>
      </c>
      <c r="D629" s="101">
        <f t="shared" si="149"/>
        <v>1702.6560000000002</v>
      </c>
      <c r="E629" s="101">
        <f t="shared" si="149"/>
        <v>1623.806</v>
      </c>
      <c r="F629" s="101">
        <f t="shared" si="149"/>
        <v>1613.9860000000001</v>
      </c>
      <c r="G629" s="101">
        <f t="shared" si="149"/>
        <v>1607.4360000000001</v>
      </c>
      <c r="H629" s="101">
        <f t="shared" si="149"/>
        <v>1618.7160000000001</v>
      </c>
      <c r="I629" s="101">
        <f t="shared" si="149"/>
        <v>1606.7860000000001</v>
      </c>
      <c r="J629" s="101">
        <f t="shared" si="149"/>
        <v>1599.2660000000001</v>
      </c>
      <c r="K629" s="101">
        <f t="shared" si="149"/>
        <v>1596.1660000000002</v>
      </c>
      <c r="L629" s="101">
        <f t="shared" si="149"/>
        <v>1594.366</v>
      </c>
      <c r="M629" s="101">
        <f t="shared" si="149"/>
        <v>1588.1660000000002</v>
      </c>
      <c r="N629" s="101">
        <f t="shared" si="149"/>
        <v>1594.7260000000001</v>
      </c>
      <c r="O629" s="101">
        <f t="shared" si="149"/>
        <v>1586.8760000000002</v>
      </c>
      <c r="P629" s="101">
        <f t="shared" si="149"/>
        <v>1613.1260000000002</v>
      </c>
      <c r="Q629" s="101">
        <f t="shared" si="149"/>
        <v>1697.5260000000003</v>
      </c>
      <c r="R629" s="101">
        <f t="shared" si="149"/>
        <v>1720.6260000000002</v>
      </c>
      <c r="S629" s="101">
        <f t="shared" si="149"/>
        <v>1741.4260000000002</v>
      </c>
      <c r="T629" s="101">
        <f t="shared" si="149"/>
        <v>1718.7060000000001</v>
      </c>
      <c r="U629" s="101">
        <f t="shared" si="149"/>
        <v>1707.2960000000003</v>
      </c>
      <c r="V629" s="101">
        <f t="shared" si="149"/>
        <v>1713.346</v>
      </c>
      <c r="W629" s="101">
        <f t="shared" si="149"/>
        <v>1717.2760000000003</v>
      </c>
      <c r="X629" s="101">
        <f t="shared" si="149"/>
        <v>1719.0660000000003</v>
      </c>
      <c r="Y629" s="101">
        <f t="shared" si="149"/>
        <v>1713.2760000000003</v>
      </c>
    </row>
    <row r="630" spans="1:25" s="62" customFormat="1" ht="18.75" hidden="1" customHeight="1" outlineLevel="1" x14ac:dyDescent="0.2">
      <c r="A630" s="56" t="s">
        <v>8</v>
      </c>
      <c r="B630" s="76">
        <f>B156</f>
        <v>910.57</v>
      </c>
      <c r="C630" s="71">
        <f t="shared" ref="C630:Y630" si="150">C156</f>
        <v>900.89</v>
      </c>
      <c r="D630" s="71">
        <f t="shared" si="150"/>
        <v>936.45</v>
      </c>
      <c r="E630" s="72">
        <f t="shared" si="150"/>
        <v>857.6</v>
      </c>
      <c r="F630" s="71">
        <f t="shared" si="150"/>
        <v>847.78</v>
      </c>
      <c r="G630" s="71">
        <f t="shared" si="150"/>
        <v>841.23</v>
      </c>
      <c r="H630" s="71">
        <f t="shared" si="150"/>
        <v>852.51</v>
      </c>
      <c r="I630" s="71">
        <f t="shared" si="150"/>
        <v>840.58</v>
      </c>
      <c r="J630" s="73">
        <f t="shared" si="150"/>
        <v>833.06</v>
      </c>
      <c r="K630" s="71">
        <f t="shared" si="150"/>
        <v>829.96</v>
      </c>
      <c r="L630" s="71">
        <f t="shared" si="150"/>
        <v>828.16</v>
      </c>
      <c r="M630" s="71">
        <f t="shared" si="150"/>
        <v>821.96</v>
      </c>
      <c r="N630" s="71">
        <f t="shared" si="150"/>
        <v>828.52</v>
      </c>
      <c r="O630" s="71">
        <f t="shared" si="150"/>
        <v>820.67</v>
      </c>
      <c r="P630" s="71">
        <f t="shared" si="150"/>
        <v>846.92</v>
      </c>
      <c r="Q630" s="71">
        <f t="shared" si="150"/>
        <v>931.32</v>
      </c>
      <c r="R630" s="71">
        <f t="shared" si="150"/>
        <v>954.42</v>
      </c>
      <c r="S630" s="71">
        <f t="shared" si="150"/>
        <v>975.22</v>
      </c>
      <c r="T630" s="71">
        <f t="shared" si="150"/>
        <v>952.5</v>
      </c>
      <c r="U630" s="71">
        <f t="shared" si="150"/>
        <v>941.09</v>
      </c>
      <c r="V630" s="71">
        <f t="shared" si="150"/>
        <v>947.14</v>
      </c>
      <c r="W630" s="71">
        <f t="shared" si="150"/>
        <v>951.07</v>
      </c>
      <c r="X630" s="71">
        <f t="shared" si="150"/>
        <v>952.86</v>
      </c>
      <c r="Y630" s="79">
        <f t="shared" si="150"/>
        <v>947.07</v>
      </c>
    </row>
    <row r="631" spans="1:25" s="62" customFormat="1" ht="18.75" hidden="1" customHeight="1" outlineLevel="1" x14ac:dyDescent="0.2">
      <c r="A631" s="57" t="s">
        <v>9</v>
      </c>
      <c r="B631" s="76">
        <v>763.71</v>
      </c>
      <c r="C631" s="74">
        <v>763.71</v>
      </c>
      <c r="D631" s="74">
        <v>763.71</v>
      </c>
      <c r="E631" s="74">
        <v>763.71</v>
      </c>
      <c r="F631" s="74">
        <v>763.71</v>
      </c>
      <c r="G631" s="74">
        <v>763.71</v>
      </c>
      <c r="H631" s="74">
        <v>763.71</v>
      </c>
      <c r="I631" s="74">
        <v>763.71</v>
      </c>
      <c r="J631" s="74">
        <v>763.71</v>
      </c>
      <c r="K631" s="74">
        <v>763.71</v>
      </c>
      <c r="L631" s="74">
        <v>763.71</v>
      </c>
      <c r="M631" s="74">
        <v>763.71</v>
      </c>
      <c r="N631" s="74">
        <v>763.71</v>
      </c>
      <c r="O631" s="74">
        <v>763.71</v>
      </c>
      <c r="P631" s="74">
        <v>763.71</v>
      </c>
      <c r="Q631" s="74">
        <v>763.71</v>
      </c>
      <c r="R631" s="74">
        <v>763.71</v>
      </c>
      <c r="S631" s="74">
        <v>763.71</v>
      </c>
      <c r="T631" s="74">
        <v>763.71</v>
      </c>
      <c r="U631" s="74">
        <v>763.71</v>
      </c>
      <c r="V631" s="74">
        <v>763.71</v>
      </c>
      <c r="W631" s="74">
        <v>763.71</v>
      </c>
      <c r="X631" s="74">
        <v>763.71</v>
      </c>
      <c r="Y631" s="81">
        <v>763.71</v>
      </c>
    </row>
    <row r="632" spans="1:25" s="62" customFormat="1" ht="18.75" hidden="1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5" s="62" customFormat="1" ht="18.75" hidden="1" customHeight="1" outlineLevel="1" thickBot="1" x14ac:dyDescent="0.25">
      <c r="A633" s="147" t="s">
        <v>11</v>
      </c>
      <c r="B633" s="77">
        <v>2.496</v>
      </c>
      <c r="C633" s="75">
        <v>2.496</v>
      </c>
      <c r="D633" s="75">
        <v>2.496</v>
      </c>
      <c r="E633" s="75">
        <v>2.496</v>
      </c>
      <c r="F633" s="75">
        <v>2.496</v>
      </c>
      <c r="G633" s="75">
        <v>2.496</v>
      </c>
      <c r="H633" s="75">
        <v>2.496</v>
      </c>
      <c r="I633" s="75">
        <v>2.496</v>
      </c>
      <c r="J633" s="75">
        <v>2.496</v>
      </c>
      <c r="K633" s="75">
        <v>2.496</v>
      </c>
      <c r="L633" s="75">
        <v>2.496</v>
      </c>
      <c r="M633" s="75">
        <v>2.496</v>
      </c>
      <c r="N633" s="75">
        <v>2.496</v>
      </c>
      <c r="O633" s="75">
        <v>2.496</v>
      </c>
      <c r="P633" s="75">
        <v>2.496</v>
      </c>
      <c r="Q633" s="75">
        <v>2.496</v>
      </c>
      <c r="R633" s="75">
        <v>2.496</v>
      </c>
      <c r="S633" s="75">
        <v>2.496</v>
      </c>
      <c r="T633" s="75">
        <v>2.496</v>
      </c>
      <c r="U633" s="75">
        <v>2.496</v>
      </c>
      <c r="V633" s="75">
        <v>2.496</v>
      </c>
      <c r="W633" s="75">
        <v>2.496</v>
      </c>
      <c r="X633" s="75">
        <v>2.496</v>
      </c>
      <c r="Y633" s="82">
        <v>2.496</v>
      </c>
    </row>
    <row r="634" spans="1:25" s="62" customFormat="1" ht="18.75" customHeight="1" collapsed="1" thickBot="1" x14ac:dyDescent="0.25">
      <c r="A634" s="112">
        <v>31</v>
      </c>
      <c r="B634" s="101">
        <f>SUM(B635:B638)</f>
        <v>1725.7660000000001</v>
      </c>
      <c r="C634" s="101">
        <f t="shared" ref="C634:Y634" si="151">SUM(C635:C638)</f>
        <v>1710.6960000000001</v>
      </c>
      <c r="D634" s="101">
        <f t="shared" si="151"/>
        <v>1704.0860000000002</v>
      </c>
      <c r="E634" s="101">
        <f t="shared" si="151"/>
        <v>1622.116</v>
      </c>
      <c r="F634" s="101">
        <f t="shared" si="151"/>
        <v>1622.8960000000002</v>
      </c>
      <c r="G634" s="101">
        <f t="shared" si="151"/>
        <v>1623.636</v>
      </c>
      <c r="H634" s="101">
        <f t="shared" si="151"/>
        <v>1630.9460000000001</v>
      </c>
      <c r="I634" s="101">
        <f t="shared" si="151"/>
        <v>1619.366</v>
      </c>
      <c r="J634" s="101">
        <f t="shared" si="151"/>
        <v>1611.806</v>
      </c>
      <c r="K634" s="101">
        <f t="shared" si="151"/>
        <v>1611.636</v>
      </c>
      <c r="L634" s="101">
        <f t="shared" si="151"/>
        <v>1610.806</v>
      </c>
      <c r="M634" s="101">
        <f t="shared" si="151"/>
        <v>1610.2960000000003</v>
      </c>
      <c r="N634" s="101">
        <f t="shared" si="151"/>
        <v>1619.8760000000002</v>
      </c>
      <c r="O634" s="101">
        <f t="shared" si="151"/>
        <v>1610.9960000000001</v>
      </c>
      <c r="P634" s="101">
        <f t="shared" si="151"/>
        <v>1648.1860000000001</v>
      </c>
      <c r="Q634" s="101">
        <f t="shared" si="151"/>
        <v>1767.6060000000002</v>
      </c>
      <c r="R634" s="101">
        <f t="shared" si="151"/>
        <v>1773.4060000000002</v>
      </c>
      <c r="S634" s="101">
        <f t="shared" si="151"/>
        <v>1784.6660000000002</v>
      </c>
      <c r="T634" s="101">
        <f t="shared" si="151"/>
        <v>1740.0060000000001</v>
      </c>
      <c r="U634" s="101">
        <f t="shared" si="151"/>
        <v>1720.1260000000002</v>
      </c>
      <c r="V634" s="101">
        <f t="shared" si="151"/>
        <v>1724.096</v>
      </c>
      <c r="W634" s="101">
        <f t="shared" si="151"/>
        <v>1724.9160000000002</v>
      </c>
      <c r="X634" s="101">
        <f t="shared" si="151"/>
        <v>1731.3160000000003</v>
      </c>
      <c r="Y634" s="101">
        <f t="shared" si="151"/>
        <v>1724.9360000000001</v>
      </c>
    </row>
    <row r="635" spans="1:25" s="62" customFormat="1" ht="18.75" hidden="1" customHeight="1" outlineLevel="1" x14ac:dyDescent="0.2">
      <c r="A635" s="160" t="s">
        <v>8</v>
      </c>
      <c r="B635" s="76">
        <f>B161</f>
        <v>959.56</v>
      </c>
      <c r="C635" s="71">
        <f t="shared" ref="C635:Y635" si="152">C161</f>
        <v>944.49</v>
      </c>
      <c r="D635" s="71">
        <f t="shared" si="152"/>
        <v>937.88</v>
      </c>
      <c r="E635" s="72">
        <f t="shared" si="152"/>
        <v>855.91</v>
      </c>
      <c r="F635" s="71">
        <f t="shared" si="152"/>
        <v>856.69</v>
      </c>
      <c r="G635" s="71">
        <f t="shared" si="152"/>
        <v>857.43</v>
      </c>
      <c r="H635" s="71">
        <f t="shared" si="152"/>
        <v>864.74</v>
      </c>
      <c r="I635" s="71">
        <f t="shared" si="152"/>
        <v>853.16</v>
      </c>
      <c r="J635" s="73">
        <f t="shared" si="152"/>
        <v>845.6</v>
      </c>
      <c r="K635" s="71">
        <f t="shared" si="152"/>
        <v>845.43</v>
      </c>
      <c r="L635" s="71">
        <f t="shared" si="152"/>
        <v>844.6</v>
      </c>
      <c r="M635" s="71">
        <f t="shared" si="152"/>
        <v>844.09</v>
      </c>
      <c r="N635" s="71">
        <f t="shared" si="152"/>
        <v>853.67</v>
      </c>
      <c r="O635" s="71">
        <f t="shared" si="152"/>
        <v>844.79</v>
      </c>
      <c r="P635" s="71">
        <f t="shared" si="152"/>
        <v>881.98</v>
      </c>
      <c r="Q635" s="71">
        <f t="shared" si="152"/>
        <v>1001.4</v>
      </c>
      <c r="R635" s="71">
        <f t="shared" si="152"/>
        <v>1007.2</v>
      </c>
      <c r="S635" s="71">
        <f t="shared" si="152"/>
        <v>1018.46</v>
      </c>
      <c r="T635" s="71">
        <f t="shared" si="152"/>
        <v>973.8</v>
      </c>
      <c r="U635" s="71">
        <f t="shared" si="152"/>
        <v>953.92</v>
      </c>
      <c r="V635" s="71">
        <f t="shared" si="152"/>
        <v>957.89</v>
      </c>
      <c r="W635" s="71">
        <f t="shared" si="152"/>
        <v>958.71</v>
      </c>
      <c r="X635" s="71">
        <f t="shared" si="152"/>
        <v>965.11</v>
      </c>
      <c r="Y635" s="79">
        <f t="shared" si="152"/>
        <v>958.73</v>
      </c>
    </row>
    <row r="636" spans="1:25" s="62" customFormat="1" ht="18.75" hidden="1" customHeight="1" outlineLevel="1" x14ac:dyDescent="0.2">
      <c r="A636" s="53" t="s">
        <v>9</v>
      </c>
      <c r="B636" s="76">
        <v>763.71</v>
      </c>
      <c r="C636" s="74">
        <v>763.71</v>
      </c>
      <c r="D636" s="74">
        <v>763.71</v>
      </c>
      <c r="E636" s="74">
        <v>763.71</v>
      </c>
      <c r="F636" s="74">
        <v>763.71</v>
      </c>
      <c r="G636" s="74">
        <v>763.71</v>
      </c>
      <c r="H636" s="74">
        <v>763.71</v>
      </c>
      <c r="I636" s="74">
        <v>763.71</v>
      </c>
      <c r="J636" s="74">
        <v>763.71</v>
      </c>
      <c r="K636" s="74">
        <v>763.71</v>
      </c>
      <c r="L636" s="74">
        <v>763.71</v>
      </c>
      <c r="M636" s="74">
        <v>763.71</v>
      </c>
      <c r="N636" s="74">
        <v>763.71</v>
      </c>
      <c r="O636" s="74">
        <v>763.71</v>
      </c>
      <c r="P636" s="74">
        <v>763.71</v>
      </c>
      <c r="Q636" s="74">
        <v>763.71</v>
      </c>
      <c r="R636" s="74">
        <v>763.71</v>
      </c>
      <c r="S636" s="74">
        <v>763.71</v>
      </c>
      <c r="T636" s="74">
        <v>763.71</v>
      </c>
      <c r="U636" s="74">
        <v>763.71</v>
      </c>
      <c r="V636" s="74">
        <v>763.71</v>
      </c>
      <c r="W636" s="74">
        <v>763.71</v>
      </c>
      <c r="X636" s="74">
        <v>763.71</v>
      </c>
      <c r="Y636" s="81">
        <v>763.71</v>
      </c>
    </row>
    <row r="637" spans="1:25" s="62" customFormat="1" ht="18.75" hidden="1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5" s="62" customFormat="1" ht="18.75" hidden="1" customHeight="1" outlineLevel="1" thickBot="1" x14ac:dyDescent="0.25">
      <c r="A638" s="161" t="s">
        <v>11</v>
      </c>
      <c r="B638" s="77">
        <v>2.496</v>
      </c>
      <c r="C638" s="75">
        <v>2.496</v>
      </c>
      <c r="D638" s="75">
        <v>2.496</v>
      </c>
      <c r="E638" s="75">
        <v>2.496</v>
      </c>
      <c r="F638" s="75">
        <v>2.496</v>
      </c>
      <c r="G638" s="75">
        <v>2.496</v>
      </c>
      <c r="H638" s="75">
        <v>2.496</v>
      </c>
      <c r="I638" s="75">
        <v>2.496</v>
      </c>
      <c r="J638" s="75">
        <v>2.496</v>
      </c>
      <c r="K638" s="75">
        <v>2.496</v>
      </c>
      <c r="L638" s="75">
        <v>2.496</v>
      </c>
      <c r="M638" s="75">
        <v>2.496</v>
      </c>
      <c r="N638" s="75">
        <v>2.496</v>
      </c>
      <c r="O638" s="75">
        <v>2.496</v>
      </c>
      <c r="P638" s="75">
        <v>2.496</v>
      </c>
      <c r="Q638" s="75">
        <v>2.496</v>
      </c>
      <c r="R638" s="75">
        <v>2.496</v>
      </c>
      <c r="S638" s="75">
        <v>2.496</v>
      </c>
      <c r="T638" s="75">
        <v>2.496</v>
      </c>
      <c r="U638" s="75">
        <v>2.496</v>
      </c>
      <c r="V638" s="75">
        <v>2.496</v>
      </c>
      <c r="W638" s="75">
        <v>2.496</v>
      </c>
      <c r="X638" s="75">
        <v>2.496</v>
      </c>
      <c r="Y638" s="82">
        <v>2.496</v>
      </c>
    </row>
    <row r="639" spans="1:25" collapsed="1" x14ac:dyDescent="0.2">
      <c r="A639" s="68"/>
    </row>
    <row r="640" spans="1:25" s="152" customFormat="1" ht="15.75" x14ac:dyDescent="0.25">
      <c r="A640" s="145" t="s">
        <v>86</v>
      </c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1:25" ht="15" thickBot="1" x14ac:dyDescent="0.25"/>
    <row r="642" spans="1:25" s="62" customFormat="1" ht="32.25" customHeight="1" thickBot="1" x14ac:dyDescent="0.25">
      <c r="A642" s="389" t="s">
        <v>47</v>
      </c>
      <c r="B642" s="391" t="s">
        <v>82</v>
      </c>
      <c r="C642" s="392"/>
      <c r="D642" s="392"/>
      <c r="E642" s="392"/>
      <c r="F642" s="392"/>
      <c r="G642" s="392"/>
      <c r="H642" s="392"/>
      <c r="I642" s="392"/>
      <c r="J642" s="392"/>
      <c r="K642" s="392"/>
      <c r="L642" s="392"/>
      <c r="M642" s="392"/>
      <c r="N642" s="392"/>
      <c r="O642" s="392"/>
      <c r="P642" s="392"/>
      <c r="Q642" s="392"/>
      <c r="R642" s="392"/>
      <c r="S642" s="392"/>
      <c r="T642" s="392"/>
      <c r="U642" s="392"/>
      <c r="V642" s="392"/>
      <c r="W642" s="392"/>
      <c r="X642" s="392"/>
      <c r="Y642" s="393"/>
    </row>
    <row r="643" spans="1:25" s="62" customFormat="1" ht="35.25" customHeight="1" thickBot="1" x14ac:dyDescent="0.25">
      <c r="A643" s="390"/>
      <c r="B643" s="164" t="s">
        <v>46</v>
      </c>
      <c r="C643" s="165" t="s">
        <v>45</v>
      </c>
      <c r="D643" s="166" t="s">
        <v>44</v>
      </c>
      <c r="E643" s="165" t="s">
        <v>43</v>
      </c>
      <c r="F643" s="165" t="s">
        <v>42</v>
      </c>
      <c r="G643" s="165" t="s">
        <v>41</v>
      </c>
      <c r="H643" s="165" t="s">
        <v>40</v>
      </c>
      <c r="I643" s="165" t="s">
        <v>39</v>
      </c>
      <c r="J643" s="165" t="s">
        <v>38</v>
      </c>
      <c r="K643" s="167" t="s">
        <v>37</v>
      </c>
      <c r="L643" s="165" t="s">
        <v>36</v>
      </c>
      <c r="M643" s="168" t="s">
        <v>35</v>
      </c>
      <c r="N643" s="167" t="s">
        <v>34</v>
      </c>
      <c r="O643" s="165" t="s">
        <v>33</v>
      </c>
      <c r="P643" s="168" t="s">
        <v>32</v>
      </c>
      <c r="Q643" s="166" t="s">
        <v>31</v>
      </c>
      <c r="R643" s="165" t="s">
        <v>30</v>
      </c>
      <c r="S643" s="166" t="s">
        <v>29</v>
      </c>
      <c r="T643" s="165" t="s">
        <v>28</v>
      </c>
      <c r="U643" s="166" t="s">
        <v>27</v>
      </c>
      <c r="V643" s="165" t="s">
        <v>26</v>
      </c>
      <c r="W643" s="166" t="s">
        <v>25</v>
      </c>
      <c r="X643" s="165" t="s">
        <v>24</v>
      </c>
      <c r="Y643" s="169" t="s">
        <v>23</v>
      </c>
    </row>
    <row r="644" spans="1:25" s="62" customFormat="1" ht="18.75" customHeight="1" thickBot="1" x14ac:dyDescent="0.25">
      <c r="A644" s="113">
        <v>1</v>
      </c>
      <c r="B644" s="101">
        <f>SUM(B645:B647)</f>
        <v>893.68600000000004</v>
      </c>
      <c r="C644" s="102">
        <f t="shared" ref="C644:Y644" si="153">SUM(C645:C647)</f>
        <v>897.83600000000001</v>
      </c>
      <c r="D644" s="102">
        <f t="shared" si="153"/>
        <v>936.15599999999995</v>
      </c>
      <c r="E644" s="103">
        <f t="shared" si="153"/>
        <v>942.12599999999998</v>
      </c>
      <c r="F644" s="103">
        <f t="shared" si="153"/>
        <v>941.63599999999997</v>
      </c>
      <c r="G644" s="103">
        <f t="shared" si="153"/>
        <v>945.02599999999995</v>
      </c>
      <c r="H644" s="103">
        <f t="shared" si="153"/>
        <v>937.26599999999996</v>
      </c>
      <c r="I644" s="103">
        <f t="shared" si="153"/>
        <v>938.81600000000003</v>
      </c>
      <c r="J644" s="103">
        <f t="shared" si="153"/>
        <v>926.43600000000004</v>
      </c>
      <c r="K644" s="104">
        <f t="shared" si="153"/>
        <v>929.40599999999995</v>
      </c>
      <c r="L644" s="103">
        <f t="shared" si="153"/>
        <v>901.82600000000002</v>
      </c>
      <c r="M644" s="105">
        <f t="shared" si="153"/>
        <v>903.23599999999999</v>
      </c>
      <c r="N644" s="104">
        <f t="shared" si="153"/>
        <v>913.28599999999994</v>
      </c>
      <c r="O644" s="103">
        <f t="shared" si="153"/>
        <v>906.29599999999994</v>
      </c>
      <c r="P644" s="105">
        <f t="shared" si="153"/>
        <v>943.17599999999993</v>
      </c>
      <c r="Q644" s="106">
        <f t="shared" si="153"/>
        <v>958.75599999999997</v>
      </c>
      <c r="R644" s="103">
        <f t="shared" si="153"/>
        <v>957.14599999999996</v>
      </c>
      <c r="S644" s="106">
        <f t="shared" si="153"/>
        <v>957.01599999999996</v>
      </c>
      <c r="T644" s="103">
        <f t="shared" si="153"/>
        <v>904.30599999999993</v>
      </c>
      <c r="U644" s="102">
        <f t="shared" si="153"/>
        <v>898.81600000000003</v>
      </c>
      <c r="V644" s="102">
        <f t="shared" si="153"/>
        <v>889.50599999999997</v>
      </c>
      <c r="W644" s="102">
        <f t="shared" si="153"/>
        <v>885.28599999999994</v>
      </c>
      <c r="X644" s="102">
        <f t="shared" si="153"/>
        <v>874.846</v>
      </c>
      <c r="Y644" s="107">
        <f t="shared" si="153"/>
        <v>886.17599999999993</v>
      </c>
    </row>
    <row r="645" spans="1:25" s="67" customFormat="1" ht="18.75" hidden="1" customHeight="1" outlineLevel="1" x14ac:dyDescent="0.2">
      <c r="A645" s="159" t="s">
        <v>8</v>
      </c>
      <c r="B645" s="70">
        <f t="shared" ref="B645:Y645" si="154">B11</f>
        <v>891.19</v>
      </c>
      <c r="C645" s="71">
        <f t="shared" si="154"/>
        <v>895.34</v>
      </c>
      <c r="D645" s="71">
        <f t="shared" si="154"/>
        <v>933.66</v>
      </c>
      <c r="E645" s="72">
        <f t="shared" si="154"/>
        <v>939.63</v>
      </c>
      <c r="F645" s="71">
        <f t="shared" si="154"/>
        <v>939.14</v>
      </c>
      <c r="G645" s="71">
        <f t="shared" si="154"/>
        <v>942.53</v>
      </c>
      <c r="H645" s="71">
        <f t="shared" si="154"/>
        <v>934.77</v>
      </c>
      <c r="I645" s="71">
        <f t="shared" si="154"/>
        <v>936.32</v>
      </c>
      <c r="J645" s="73">
        <f t="shared" si="154"/>
        <v>923.94</v>
      </c>
      <c r="K645" s="71">
        <f t="shared" si="154"/>
        <v>926.91</v>
      </c>
      <c r="L645" s="71">
        <f t="shared" si="154"/>
        <v>899.33</v>
      </c>
      <c r="M645" s="71">
        <f t="shared" si="154"/>
        <v>900.74</v>
      </c>
      <c r="N645" s="71">
        <f t="shared" si="154"/>
        <v>910.79</v>
      </c>
      <c r="O645" s="71">
        <f t="shared" si="154"/>
        <v>903.8</v>
      </c>
      <c r="P645" s="71">
        <f t="shared" si="154"/>
        <v>940.68</v>
      </c>
      <c r="Q645" s="71">
        <f t="shared" si="154"/>
        <v>956.26</v>
      </c>
      <c r="R645" s="71">
        <f t="shared" si="154"/>
        <v>954.65</v>
      </c>
      <c r="S645" s="71">
        <f t="shared" si="154"/>
        <v>954.52</v>
      </c>
      <c r="T645" s="71">
        <f t="shared" si="154"/>
        <v>901.81</v>
      </c>
      <c r="U645" s="71">
        <f t="shared" si="154"/>
        <v>896.32</v>
      </c>
      <c r="V645" s="71">
        <f t="shared" si="154"/>
        <v>887.01</v>
      </c>
      <c r="W645" s="71">
        <f t="shared" si="154"/>
        <v>882.79</v>
      </c>
      <c r="X645" s="71">
        <f t="shared" si="154"/>
        <v>872.35</v>
      </c>
      <c r="Y645" s="79">
        <f t="shared" si="154"/>
        <v>883.68</v>
      </c>
    </row>
    <row r="646" spans="1:25" s="67" customFormat="1" ht="18.75" hidden="1" customHeight="1" outlineLevel="1" x14ac:dyDescent="0.2">
      <c r="A646" s="58" t="s">
        <v>10</v>
      </c>
      <c r="B646" s="76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81"/>
    </row>
    <row r="647" spans="1:25" s="67" customFormat="1" ht="18.75" hidden="1" customHeight="1" outlineLevel="1" thickBot="1" x14ac:dyDescent="0.25">
      <c r="A647" s="147" t="s">
        <v>11</v>
      </c>
      <c r="B647" s="77">
        <v>2.496</v>
      </c>
      <c r="C647" s="75">
        <v>2.496</v>
      </c>
      <c r="D647" s="75">
        <v>2.496</v>
      </c>
      <c r="E647" s="75">
        <v>2.496</v>
      </c>
      <c r="F647" s="75">
        <v>2.496</v>
      </c>
      <c r="G647" s="75">
        <v>2.496</v>
      </c>
      <c r="H647" s="75">
        <v>2.496</v>
      </c>
      <c r="I647" s="75">
        <v>2.496</v>
      </c>
      <c r="J647" s="75">
        <v>2.496</v>
      </c>
      <c r="K647" s="75">
        <v>2.496</v>
      </c>
      <c r="L647" s="75">
        <v>2.496</v>
      </c>
      <c r="M647" s="75">
        <v>2.496</v>
      </c>
      <c r="N647" s="75">
        <v>2.496</v>
      </c>
      <c r="O647" s="75">
        <v>2.496</v>
      </c>
      <c r="P647" s="75">
        <v>2.496</v>
      </c>
      <c r="Q647" s="75">
        <v>2.496</v>
      </c>
      <c r="R647" s="75">
        <v>2.496</v>
      </c>
      <c r="S647" s="75">
        <v>2.496</v>
      </c>
      <c r="T647" s="75">
        <v>2.496</v>
      </c>
      <c r="U647" s="75">
        <v>2.496</v>
      </c>
      <c r="V647" s="75">
        <v>2.496</v>
      </c>
      <c r="W647" s="75">
        <v>2.496</v>
      </c>
      <c r="X647" s="75">
        <v>2.496</v>
      </c>
      <c r="Y647" s="82">
        <v>2.496</v>
      </c>
    </row>
    <row r="648" spans="1:25" s="62" customFormat="1" ht="18.75" customHeight="1" collapsed="1" thickBot="1" x14ac:dyDescent="0.25">
      <c r="A648" s="112">
        <v>2</v>
      </c>
      <c r="B648" s="101">
        <f t="shared" ref="B648:Y648" si="155">SUM(B649:B651)</f>
        <v>979.65599999999995</v>
      </c>
      <c r="C648" s="102">
        <f t="shared" si="155"/>
        <v>987.69600000000003</v>
      </c>
      <c r="D648" s="102">
        <f t="shared" si="155"/>
        <v>992.06600000000003</v>
      </c>
      <c r="E648" s="103">
        <f t="shared" si="155"/>
        <v>1016.9059999999999</v>
      </c>
      <c r="F648" s="103">
        <f t="shared" si="155"/>
        <v>997.62599999999998</v>
      </c>
      <c r="G648" s="103">
        <f t="shared" si="155"/>
        <v>1044.9560000000001</v>
      </c>
      <c r="H648" s="103">
        <f t="shared" si="155"/>
        <v>1061.1260000000002</v>
      </c>
      <c r="I648" s="103">
        <f t="shared" si="155"/>
        <v>1032.9460000000001</v>
      </c>
      <c r="J648" s="103">
        <f t="shared" si="155"/>
        <v>1038.4260000000002</v>
      </c>
      <c r="K648" s="104">
        <f t="shared" si="155"/>
        <v>991.17599999999993</v>
      </c>
      <c r="L648" s="103">
        <f t="shared" si="155"/>
        <v>999.08600000000001</v>
      </c>
      <c r="M648" s="105">
        <f t="shared" si="155"/>
        <v>1004.0559999999999</v>
      </c>
      <c r="N648" s="104">
        <f t="shared" si="155"/>
        <v>998.15599999999995</v>
      </c>
      <c r="O648" s="103">
        <f t="shared" si="155"/>
        <v>1020.6759999999999</v>
      </c>
      <c r="P648" s="105">
        <f t="shared" si="155"/>
        <v>1037.866</v>
      </c>
      <c r="Q648" s="106">
        <f t="shared" si="155"/>
        <v>1059.4360000000001</v>
      </c>
      <c r="R648" s="103">
        <f t="shared" si="155"/>
        <v>1051.4260000000002</v>
      </c>
      <c r="S648" s="106">
        <f t="shared" si="155"/>
        <v>1063.3960000000002</v>
      </c>
      <c r="T648" s="103">
        <f t="shared" si="155"/>
        <v>1023.4259999999999</v>
      </c>
      <c r="U648" s="102">
        <f t="shared" si="155"/>
        <v>1023.9059999999999</v>
      </c>
      <c r="V648" s="102">
        <f t="shared" si="155"/>
        <v>1016.686</v>
      </c>
      <c r="W648" s="102">
        <f t="shared" si="155"/>
        <v>970.49599999999998</v>
      </c>
      <c r="X648" s="102">
        <f t="shared" si="155"/>
        <v>1032.0160000000001</v>
      </c>
      <c r="Y648" s="107">
        <f t="shared" si="155"/>
        <v>1030.1760000000002</v>
      </c>
    </row>
    <row r="649" spans="1:25" s="62" customFormat="1" ht="18.75" hidden="1" customHeight="1" outlineLevel="1" x14ac:dyDescent="0.2">
      <c r="A649" s="159" t="s">
        <v>8</v>
      </c>
      <c r="B649" s="70">
        <f>B16</f>
        <v>977.16</v>
      </c>
      <c r="C649" s="70">
        <f t="shared" ref="C649:Y649" si="156">C16</f>
        <v>985.2</v>
      </c>
      <c r="D649" s="70">
        <f t="shared" si="156"/>
        <v>989.57</v>
      </c>
      <c r="E649" s="70">
        <f t="shared" si="156"/>
        <v>1014.41</v>
      </c>
      <c r="F649" s="70">
        <f t="shared" si="156"/>
        <v>995.13</v>
      </c>
      <c r="G649" s="70">
        <f t="shared" si="156"/>
        <v>1042.46</v>
      </c>
      <c r="H649" s="70">
        <f t="shared" si="156"/>
        <v>1058.6300000000001</v>
      </c>
      <c r="I649" s="70">
        <f t="shared" si="156"/>
        <v>1030.45</v>
      </c>
      <c r="J649" s="70">
        <f t="shared" si="156"/>
        <v>1035.93</v>
      </c>
      <c r="K649" s="70">
        <f t="shared" si="156"/>
        <v>988.68</v>
      </c>
      <c r="L649" s="70">
        <f t="shared" si="156"/>
        <v>996.59</v>
      </c>
      <c r="M649" s="70">
        <f t="shared" si="156"/>
        <v>1001.56</v>
      </c>
      <c r="N649" s="70">
        <f t="shared" si="156"/>
        <v>995.66</v>
      </c>
      <c r="O649" s="70">
        <f t="shared" si="156"/>
        <v>1018.18</v>
      </c>
      <c r="P649" s="70">
        <f t="shared" si="156"/>
        <v>1035.3699999999999</v>
      </c>
      <c r="Q649" s="70">
        <f t="shared" si="156"/>
        <v>1056.94</v>
      </c>
      <c r="R649" s="70">
        <f t="shared" si="156"/>
        <v>1048.93</v>
      </c>
      <c r="S649" s="70">
        <f t="shared" si="156"/>
        <v>1060.9000000000001</v>
      </c>
      <c r="T649" s="70">
        <f t="shared" si="156"/>
        <v>1020.93</v>
      </c>
      <c r="U649" s="70">
        <f t="shared" si="156"/>
        <v>1021.41</v>
      </c>
      <c r="V649" s="70">
        <f t="shared" si="156"/>
        <v>1014.19</v>
      </c>
      <c r="W649" s="70">
        <f t="shared" si="156"/>
        <v>968</v>
      </c>
      <c r="X649" s="70">
        <f t="shared" si="156"/>
        <v>1029.52</v>
      </c>
      <c r="Y649" s="70">
        <f t="shared" si="156"/>
        <v>1027.68</v>
      </c>
    </row>
    <row r="650" spans="1:25" s="62" customFormat="1" ht="18.75" hidden="1" customHeight="1" outlineLevel="1" x14ac:dyDescent="0.2">
      <c r="A650" s="58" t="s">
        <v>10</v>
      </c>
      <c r="B650" s="76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81"/>
    </row>
    <row r="651" spans="1:25" s="62" customFormat="1" ht="18.75" hidden="1" customHeight="1" outlineLevel="1" thickBot="1" x14ac:dyDescent="0.25">
      <c r="A651" s="147" t="s">
        <v>11</v>
      </c>
      <c r="B651" s="77">
        <v>2.496</v>
      </c>
      <c r="C651" s="75">
        <v>2.496</v>
      </c>
      <c r="D651" s="75">
        <v>2.496</v>
      </c>
      <c r="E651" s="75">
        <v>2.496</v>
      </c>
      <c r="F651" s="75">
        <v>2.496</v>
      </c>
      <c r="G651" s="75">
        <v>2.496</v>
      </c>
      <c r="H651" s="75">
        <v>2.496</v>
      </c>
      <c r="I651" s="75">
        <v>2.496</v>
      </c>
      <c r="J651" s="75">
        <v>2.496</v>
      </c>
      <c r="K651" s="75">
        <v>2.496</v>
      </c>
      <c r="L651" s="75">
        <v>2.496</v>
      </c>
      <c r="M651" s="75">
        <v>2.496</v>
      </c>
      <c r="N651" s="75">
        <v>2.496</v>
      </c>
      <c r="O651" s="75">
        <v>2.496</v>
      </c>
      <c r="P651" s="75">
        <v>2.496</v>
      </c>
      <c r="Q651" s="75">
        <v>2.496</v>
      </c>
      <c r="R651" s="75">
        <v>2.496</v>
      </c>
      <c r="S651" s="75">
        <v>2.496</v>
      </c>
      <c r="T651" s="75">
        <v>2.496</v>
      </c>
      <c r="U651" s="75">
        <v>2.496</v>
      </c>
      <c r="V651" s="75">
        <v>2.496</v>
      </c>
      <c r="W651" s="75">
        <v>2.496</v>
      </c>
      <c r="X651" s="75">
        <v>2.496</v>
      </c>
      <c r="Y651" s="82">
        <v>2.496</v>
      </c>
    </row>
    <row r="652" spans="1:25" s="62" customFormat="1" ht="18.75" customHeight="1" collapsed="1" thickBot="1" x14ac:dyDescent="0.25">
      <c r="A652" s="109">
        <v>3</v>
      </c>
      <c r="B652" s="101">
        <f t="shared" ref="B652:Y652" si="157">SUM(B653:B655)</f>
        <v>893.71600000000001</v>
      </c>
      <c r="C652" s="102">
        <f t="shared" si="157"/>
        <v>890.596</v>
      </c>
      <c r="D652" s="102">
        <f t="shared" si="157"/>
        <v>885.66599999999994</v>
      </c>
      <c r="E652" s="103">
        <f t="shared" si="157"/>
        <v>891.20600000000002</v>
      </c>
      <c r="F652" s="103">
        <f t="shared" si="157"/>
        <v>888.01599999999996</v>
      </c>
      <c r="G652" s="103">
        <f t="shared" si="157"/>
        <v>899.39599999999996</v>
      </c>
      <c r="H652" s="103">
        <f t="shared" si="157"/>
        <v>904.41599999999994</v>
      </c>
      <c r="I652" s="103">
        <f t="shared" si="157"/>
        <v>896.36599999999999</v>
      </c>
      <c r="J652" s="103">
        <f t="shared" si="157"/>
        <v>888.35599999999999</v>
      </c>
      <c r="K652" s="104">
        <f t="shared" si="157"/>
        <v>887.35599999999999</v>
      </c>
      <c r="L652" s="103">
        <f t="shared" si="157"/>
        <v>881.73599999999999</v>
      </c>
      <c r="M652" s="105">
        <f t="shared" si="157"/>
        <v>885.30599999999993</v>
      </c>
      <c r="N652" s="104">
        <f t="shared" si="157"/>
        <v>879.41599999999994</v>
      </c>
      <c r="O652" s="103">
        <f t="shared" si="157"/>
        <v>884.24599999999998</v>
      </c>
      <c r="P652" s="105">
        <f t="shared" si="157"/>
        <v>895.54599999999994</v>
      </c>
      <c r="Q652" s="106">
        <f t="shared" si="157"/>
        <v>896.55599999999993</v>
      </c>
      <c r="R652" s="103">
        <f t="shared" si="157"/>
        <v>901.46600000000001</v>
      </c>
      <c r="S652" s="106">
        <f t="shared" si="157"/>
        <v>906.476</v>
      </c>
      <c r="T652" s="103">
        <f t="shared" si="157"/>
        <v>888.41599999999994</v>
      </c>
      <c r="U652" s="102">
        <f t="shared" si="157"/>
        <v>888.58600000000001</v>
      </c>
      <c r="V652" s="102">
        <f t="shared" si="157"/>
        <v>882.29599999999994</v>
      </c>
      <c r="W652" s="102">
        <f t="shared" si="157"/>
        <v>881.94600000000003</v>
      </c>
      <c r="X652" s="102">
        <f t="shared" si="157"/>
        <v>872.69600000000003</v>
      </c>
      <c r="Y652" s="107">
        <f t="shared" si="157"/>
        <v>872.93600000000004</v>
      </c>
    </row>
    <row r="653" spans="1:25" s="62" customFormat="1" ht="18.75" hidden="1" customHeight="1" outlineLevel="1" x14ac:dyDescent="0.2">
      <c r="A653" s="56" t="s">
        <v>8</v>
      </c>
      <c r="B653" s="70">
        <f>B21</f>
        <v>891.22</v>
      </c>
      <c r="C653" s="70">
        <f t="shared" ref="C653:Y653" si="158">C21</f>
        <v>888.1</v>
      </c>
      <c r="D653" s="70">
        <f t="shared" si="158"/>
        <v>883.17</v>
      </c>
      <c r="E653" s="70">
        <f t="shared" si="158"/>
        <v>888.71</v>
      </c>
      <c r="F653" s="70">
        <f t="shared" si="158"/>
        <v>885.52</v>
      </c>
      <c r="G653" s="70">
        <f t="shared" si="158"/>
        <v>896.9</v>
      </c>
      <c r="H653" s="70">
        <f t="shared" si="158"/>
        <v>901.92</v>
      </c>
      <c r="I653" s="70">
        <f t="shared" si="158"/>
        <v>893.87</v>
      </c>
      <c r="J653" s="70">
        <f t="shared" si="158"/>
        <v>885.86</v>
      </c>
      <c r="K653" s="70">
        <f t="shared" si="158"/>
        <v>884.86</v>
      </c>
      <c r="L653" s="70">
        <f t="shared" si="158"/>
        <v>879.24</v>
      </c>
      <c r="M653" s="70">
        <f t="shared" si="158"/>
        <v>882.81</v>
      </c>
      <c r="N653" s="70">
        <f t="shared" si="158"/>
        <v>876.92</v>
      </c>
      <c r="O653" s="70">
        <f t="shared" si="158"/>
        <v>881.75</v>
      </c>
      <c r="P653" s="70">
        <f t="shared" si="158"/>
        <v>893.05</v>
      </c>
      <c r="Q653" s="70">
        <f t="shared" si="158"/>
        <v>894.06</v>
      </c>
      <c r="R653" s="70">
        <f t="shared" si="158"/>
        <v>898.97</v>
      </c>
      <c r="S653" s="70">
        <f t="shared" si="158"/>
        <v>903.98</v>
      </c>
      <c r="T653" s="70">
        <f t="shared" si="158"/>
        <v>885.92</v>
      </c>
      <c r="U653" s="70">
        <f t="shared" si="158"/>
        <v>886.09</v>
      </c>
      <c r="V653" s="70">
        <f t="shared" si="158"/>
        <v>879.8</v>
      </c>
      <c r="W653" s="70">
        <f t="shared" si="158"/>
        <v>879.45</v>
      </c>
      <c r="X653" s="70">
        <f t="shared" si="158"/>
        <v>870.2</v>
      </c>
      <c r="Y653" s="70">
        <f t="shared" si="158"/>
        <v>870.44</v>
      </c>
    </row>
    <row r="654" spans="1:25" s="62" customFormat="1" ht="18.75" hidden="1" customHeight="1" outlineLevel="1" x14ac:dyDescent="0.2">
      <c r="A654" s="53" t="s">
        <v>10</v>
      </c>
      <c r="B654" s="76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147" t="s">
        <v>11</v>
      </c>
      <c r="B655" s="77">
        <v>2.496</v>
      </c>
      <c r="C655" s="75">
        <v>2.496</v>
      </c>
      <c r="D655" s="75">
        <v>2.496</v>
      </c>
      <c r="E655" s="75">
        <v>2.496</v>
      </c>
      <c r="F655" s="75">
        <v>2.496</v>
      </c>
      <c r="G655" s="75">
        <v>2.496</v>
      </c>
      <c r="H655" s="75">
        <v>2.496</v>
      </c>
      <c r="I655" s="75">
        <v>2.496</v>
      </c>
      <c r="J655" s="75">
        <v>2.496</v>
      </c>
      <c r="K655" s="75">
        <v>2.496</v>
      </c>
      <c r="L655" s="75">
        <v>2.496</v>
      </c>
      <c r="M655" s="75">
        <v>2.496</v>
      </c>
      <c r="N655" s="75">
        <v>2.496</v>
      </c>
      <c r="O655" s="75">
        <v>2.496</v>
      </c>
      <c r="P655" s="75">
        <v>2.496</v>
      </c>
      <c r="Q655" s="75">
        <v>2.496</v>
      </c>
      <c r="R655" s="75">
        <v>2.496</v>
      </c>
      <c r="S655" s="75">
        <v>2.496</v>
      </c>
      <c r="T655" s="75">
        <v>2.496</v>
      </c>
      <c r="U655" s="75">
        <v>2.496</v>
      </c>
      <c r="V655" s="75">
        <v>2.496</v>
      </c>
      <c r="W655" s="75">
        <v>2.496</v>
      </c>
      <c r="X655" s="75">
        <v>2.496</v>
      </c>
      <c r="Y655" s="82">
        <v>2.496</v>
      </c>
    </row>
    <row r="656" spans="1:25" s="62" customFormat="1" ht="18.75" customHeight="1" collapsed="1" thickBot="1" x14ac:dyDescent="0.25">
      <c r="A656" s="112">
        <v>4</v>
      </c>
      <c r="B656" s="101">
        <f t="shared" ref="B656:Y656" si="159">SUM(B657:B659)</f>
        <v>905.92599999999993</v>
      </c>
      <c r="C656" s="102">
        <f t="shared" si="159"/>
        <v>921.79599999999994</v>
      </c>
      <c r="D656" s="102">
        <f t="shared" si="159"/>
        <v>900.476</v>
      </c>
      <c r="E656" s="103">
        <f t="shared" si="159"/>
        <v>912.096</v>
      </c>
      <c r="F656" s="103">
        <f t="shared" si="159"/>
        <v>910.93600000000004</v>
      </c>
      <c r="G656" s="103">
        <f t="shared" si="159"/>
        <v>914.40599999999995</v>
      </c>
      <c r="H656" s="103">
        <f t="shared" si="159"/>
        <v>917.98599999999999</v>
      </c>
      <c r="I656" s="103">
        <f t="shared" si="159"/>
        <v>907.35599999999999</v>
      </c>
      <c r="J656" s="103">
        <f t="shared" si="159"/>
        <v>919.43600000000004</v>
      </c>
      <c r="K656" s="104">
        <f t="shared" si="159"/>
        <v>915.08600000000001</v>
      </c>
      <c r="L656" s="103">
        <f t="shared" si="159"/>
        <v>895.01599999999996</v>
      </c>
      <c r="M656" s="105">
        <f t="shared" si="159"/>
        <v>899.70600000000002</v>
      </c>
      <c r="N656" s="104">
        <f t="shared" si="159"/>
        <v>925.23599999999999</v>
      </c>
      <c r="O656" s="103">
        <f t="shared" si="159"/>
        <v>921.88599999999997</v>
      </c>
      <c r="P656" s="105">
        <f t="shared" si="159"/>
        <v>921.20600000000002</v>
      </c>
      <c r="Q656" s="106">
        <f t="shared" si="159"/>
        <v>940.33600000000001</v>
      </c>
      <c r="R656" s="103">
        <f t="shared" si="159"/>
        <v>932.83600000000001</v>
      </c>
      <c r="S656" s="106">
        <f t="shared" si="159"/>
        <v>937.45600000000002</v>
      </c>
      <c r="T656" s="103">
        <f t="shared" si="159"/>
        <v>925.13599999999997</v>
      </c>
      <c r="U656" s="102">
        <f t="shared" si="159"/>
        <v>922.54599999999994</v>
      </c>
      <c r="V656" s="102">
        <f t="shared" si="159"/>
        <v>917.66599999999994</v>
      </c>
      <c r="W656" s="102">
        <f t="shared" si="159"/>
        <v>923.16599999999994</v>
      </c>
      <c r="X656" s="102">
        <f t="shared" si="159"/>
        <v>916.52599999999995</v>
      </c>
      <c r="Y656" s="107">
        <f t="shared" si="159"/>
        <v>912.85599999999999</v>
      </c>
    </row>
    <row r="657" spans="1:25" s="62" customFormat="1" ht="18.75" hidden="1" customHeight="1" outlineLevel="1" x14ac:dyDescent="0.2">
      <c r="A657" s="159" t="s">
        <v>8</v>
      </c>
      <c r="B657" s="255">
        <f>B26</f>
        <v>903.43</v>
      </c>
      <c r="C657" s="255">
        <f t="shared" ref="C657:Y657" si="160">C26</f>
        <v>919.3</v>
      </c>
      <c r="D657" s="255">
        <f t="shared" si="160"/>
        <v>897.98</v>
      </c>
      <c r="E657" s="255">
        <f t="shared" si="160"/>
        <v>909.6</v>
      </c>
      <c r="F657" s="255">
        <f t="shared" si="160"/>
        <v>908.44</v>
      </c>
      <c r="G657" s="255">
        <f t="shared" si="160"/>
        <v>911.91</v>
      </c>
      <c r="H657" s="255">
        <f t="shared" si="160"/>
        <v>915.49</v>
      </c>
      <c r="I657" s="255">
        <f t="shared" si="160"/>
        <v>904.86</v>
      </c>
      <c r="J657" s="255">
        <f t="shared" si="160"/>
        <v>916.94</v>
      </c>
      <c r="K657" s="255">
        <f t="shared" si="160"/>
        <v>912.59</v>
      </c>
      <c r="L657" s="255">
        <f t="shared" si="160"/>
        <v>892.52</v>
      </c>
      <c r="M657" s="255">
        <f t="shared" si="160"/>
        <v>897.21</v>
      </c>
      <c r="N657" s="255">
        <f t="shared" si="160"/>
        <v>922.74</v>
      </c>
      <c r="O657" s="255">
        <f t="shared" si="160"/>
        <v>919.39</v>
      </c>
      <c r="P657" s="255">
        <f t="shared" si="160"/>
        <v>918.71</v>
      </c>
      <c r="Q657" s="255">
        <f t="shared" si="160"/>
        <v>937.84</v>
      </c>
      <c r="R657" s="255">
        <f t="shared" si="160"/>
        <v>930.34</v>
      </c>
      <c r="S657" s="255">
        <f t="shared" si="160"/>
        <v>934.96</v>
      </c>
      <c r="T657" s="255">
        <f t="shared" si="160"/>
        <v>922.64</v>
      </c>
      <c r="U657" s="255">
        <f t="shared" si="160"/>
        <v>920.05</v>
      </c>
      <c r="V657" s="255">
        <f t="shared" si="160"/>
        <v>915.17</v>
      </c>
      <c r="W657" s="255">
        <f t="shared" si="160"/>
        <v>920.67</v>
      </c>
      <c r="X657" s="255">
        <f t="shared" si="160"/>
        <v>914.03</v>
      </c>
      <c r="Y657" s="255">
        <f t="shared" si="160"/>
        <v>910.36</v>
      </c>
    </row>
    <row r="658" spans="1:25" s="62" customFormat="1" ht="18.75" hidden="1" customHeight="1" outlineLevel="1" x14ac:dyDescent="0.2">
      <c r="A658" s="58" t="s">
        <v>10</v>
      </c>
      <c r="B658" s="76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81"/>
    </row>
    <row r="659" spans="1:25" s="62" customFormat="1" ht="18.75" hidden="1" customHeight="1" outlineLevel="1" thickBot="1" x14ac:dyDescent="0.25">
      <c r="A659" s="147" t="s">
        <v>11</v>
      </c>
      <c r="B659" s="77">
        <v>2.496</v>
      </c>
      <c r="C659" s="75">
        <v>2.496</v>
      </c>
      <c r="D659" s="75">
        <v>2.496</v>
      </c>
      <c r="E659" s="75">
        <v>2.496</v>
      </c>
      <c r="F659" s="75">
        <v>2.496</v>
      </c>
      <c r="G659" s="75">
        <v>2.496</v>
      </c>
      <c r="H659" s="75">
        <v>2.496</v>
      </c>
      <c r="I659" s="75">
        <v>2.496</v>
      </c>
      <c r="J659" s="75">
        <v>2.496</v>
      </c>
      <c r="K659" s="75">
        <v>2.496</v>
      </c>
      <c r="L659" s="75">
        <v>2.496</v>
      </c>
      <c r="M659" s="75">
        <v>2.496</v>
      </c>
      <c r="N659" s="75">
        <v>2.496</v>
      </c>
      <c r="O659" s="75">
        <v>2.496</v>
      </c>
      <c r="P659" s="75">
        <v>2.496</v>
      </c>
      <c r="Q659" s="75">
        <v>2.496</v>
      </c>
      <c r="R659" s="75">
        <v>2.496</v>
      </c>
      <c r="S659" s="75">
        <v>2.496</v>
      </c>
      <c r="T659" s="75">
        <v>2.496</v>
      </c>
      <c r="U659" s="75">
        <v>2.496</v>
      </c>
      <c r="V659" s="75">
        <v>2.496</v>
      </c>
      <c r="W659" s="75">
        <v>2.496</v>
      </c>
      <c r="X659" s="75">
        <v>2.496</v>
      </c>
      <c r="Y659" s="82">
        <v>2.496</v>
      </c>
    </row>
    <row r="660" spans="1:25" s="62" customFormat="1" ht="18.75" customHeight="1" collapsed="1" thickBot="1" x14ac:dyDescent="0.25">
      <c r="A660" s="109">
        <v>5</v>
      </c>
      <c r="B660" s="131">
        <f t="shared" ref="B660:Y660" si="161">SUM(B661:B663)</f>
        <v>936.76599999999996</v>
      </c>
      <c r="C660" s="132">
        <f t="shared" si="161"/>
        <v>936.26599999999996</v>
      </c>
      <c r="D660" s="132">
        <f t="shared" si="161"/>
        <v>933.65599999999995</v>
      </c>
      <c r="E660" s="132">
        <f t="shared" si="161"/>
        <v>948.57600000000002</v>
      </c>
      <c r="F660" s="132">
        <f t="shared" si="161"/>
        <v>932.49599999999998</v>
      </c>
      <c r="G660" s="132">
        <f t="shared" si="161"/>
        <v>943.78599999999994</v>
      </c>
      <c r="H660" s="132">
        <f t="shared" si="161"/>
        <v>944.28599999999994</v>
      </c>
      <c r="I660" s="132">
        <f t="shared" si="161"/>
        <v>933.79599999999994</v>
      </c>
      <c r="J660" s="132">
        <f t="shared" si="161"/>
        <v>938.68600000000004</v>
      </c>
      <c r="K660" s="133">
        <f t="shared" si="161"/>
        <v>932.99599999999998</v>
      </c>
      <c r="L660" s="132">
        <f t="shared" si="161"/>
        <v>928.36599999999999</v>
      </c>
      <c r="M660" s="134">
        <f t="shared" si="161"/>
        <v>932.05599999999993</v>
      </c>
      <c r="N660" s="133">
        <f t="shared" si="161"/>
        <v>941.78599999999994</v>
      </c>
      <c r="O660" s="132">
        <f t="shared" si="161"/>
        <v>934.55599999999993</v>
      </c>
      <c r="P660" s="134">
        <f t="shared" si="161"/>
        <v>938.11599999999999</v>
      </c>
      <c r="Q660" s="135">
        <f t="shared" si="161"/>
        <v>958.40599999999995</v>
      </c>
      <c r="R660" s="132">
        <f t="shared" si="161"/>
        <v>954.62599999999998</v>
      </c>
      <c r="S660" s="135">
        <f t="shared" si="161"/>
        <v>956.55599999999993</v>
      </c>
      <c r="T660" s="132">
        <f t="shared" si="161"/>
        <v>947.63599999999997</v>
      </c>
      <c r="U660" s="132">
        <f t="shared" si="161"/>
        <v>936.91599999999994</v>
      </c>
      <c r="V660" s="132">
        <f t="shared" si="161"/>
        <v>915.77599999999995</v>
      </c>
      <c r="W660" s="132">
        <f t="shared" si="161"/>
        <v>926.70600000000002</v>
      </c>
      <c r="X660" s="132">
        <f t="shared" si="161"/>
        <v>916.346</v>
      </c>
      <c r="Y660" s="136">
        <f t="shared" si="161"/>
        <v>916.06600000000003</v>
      </c>
    </row>
    <row r="661" spans="1:25" s="62" customFormat="1" ht="18.75" hidden="1" customHeight="1" outlineLevel="1" x14ac:dyDescent="0.2">
      <c r="A661" s="58" t="s">
        <v>8</v>
      </c>
      <c r="B661" s="255">
        <f>B31</f>
        <v>934.27</v>
      </c>
      <c r="C661" s="255">
        <f t="shared" ref="C661:Y661" si="162">C31</f>
        <v>933.77</v>
      </c>
      <c r="D661" s="255">
        <f t="shared" si="162"/>
        <v>931.16</v>
      </c>
      <c r="E661" s="255">
        <f t="shared" si="162"/>
        <v>946.08</v>
      </c>
      <c r="F661" s="255">
        <f t="shared" si="162"/>
        <v>930</v>
      </c>
      <c r="G661" s="255">
        <f t="shared" si="162"/>
        <v>941.29</v>
      </c>
      <c r="H661" s="255">
        <f t="shared" si="162"/>
        <v>941.79</v>
      </c>
      <c r="I661" s="255">
        <f t="shared" si="162"/>
        <v>931.3</v>
      </c>
      <c r="J661" s="255">
        <f t="shared" si="162"/>
        <v>936.19</v>
      </c>
      <c r="K661" s="255">
        <f t="shared" si="162"/>
        <v>930.5</v>
      </c>
      <c r="L661" s="255">
        <f t="shared" si="162"/>
        <v>925.87</v>
      </c>
      <c r="M661" s="255">
        <f t="shared" si="162"/>
        <v>929.56</v>
      </c>
      <c r="N661" s="255">
        <f t="shared" si="162"/>
        <v>939.29</v>
      </c>
      <c r="O661" s="255">
        <f t="shared" si="162"/>
        <v>932.06</v>
      </c>
      <c r="P661" s="255">
        <f t="shared" si="162"/>
        <v>935.62</v>
      </c>
      <c r="Q661" s="255">
        <f t="shared" si="162"/>
        <v>955.91</v>
      </c>
      <c r="R661" s="255">
        <f t="shared" si="162"/>
        <v>952.13</v>
      </c>
      <c r="S661" s="255">
        <f t="shared" si="162"/>
        <v>954.06</v>
      </c>
      <c r="T661" s="255">
        <f t="shared" si="162"/>
        <v>945.14</v>
      </c>
      <c r="U661" s="255">
        <f t="shared" si="162"/>
        <v>934.42</v>
      </c>
      <c r="V661" s="255">
        <f t="shared" si="162"/>
        <v>913.28</v>
      </c>
      <c r="W661" s="255">
        <f t="shared" si="162"/>
        <v>924.21</v>
      </c>
      <c r="X661" s="255">
        <f t="shared" si="162"/>
        <v>913.85</v>
      </c>
      <c r="Y661" s="255">
        <f t="shared" si="162"/>
        <v>913.57</v>
      </c>
    </row>
    <row r="662" spans="1:25" s="62" customFormat="1" ht="18.75" hidden="1" customHeight="1" outlineLevel="1" x14ac:dyDescent="0.2">
      <c r="A662" s="53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147" t="s">
        <v>11</v>
      </c>
      <c r="B663" s="77">
        <v>2.496</v>
      </c>
      <c r="C663" s="75">
        <v>2.496</v>
      </c>
      <c r="D663" s="75">
        <v>2.496</v>
      </c>
      <c r="E663" s="75">
        <v>2.496</v>
      </c>
      <c r="F663" s="75">
        <v>2.496</v>
      </c>
      <c r="G663" s="75">
        <v>2.496</v>
      </c>
      <c r="H663" s="75">
        <v>2.496</v>
      </c>
      <c r="I663" s="75">
        <v>2.496</v>
      </c>
      <c r="J663" s="75">
        <v>2.496</v>
      </c>
      <c r="K663" s="75">
        <v>2.496</v>
      </c>
      <c r="L663" s="75">
        <v>2.496</v>
      </c>
      <c r="M663" s="75">
        <v>2.496</v>
      </c>
      <c r="N663" s="75">
        <v>2.496</v>
      </c>
      <c r="O663" s="75">
        <v>2.496</v>
      </c>
      <c r="P663" s="75">
        <v>2.496</v>
      </c>
      <c r="Q663" s="75">
        <v>2.496</v>
      </c>
      <c r="R663" s="75">
        <v>2.496</v>
      </c>
      <c r="S663" s="75">
        <v>2.496</v>
      </c>
      <c r="T663" s="75">
        <v>2.496</v>
      </c>
      <c r="U663" s="75">
        <v>2.496</v>
      </c>
      <c r="V663" s="75">
        <v>2.496</v>
      </c>
      <c r="W663" s="75">
        <v>2.496</v>
      </c>
      <c r="X663" s="75">
        <v>2.496</v>
      </c>
      <c r="Y663" s="82">
        <v>2.496</v>
      </c>
    </row>
    <row r="664" spans="1:25" s="62" customFormat="1" ht="18.75" customHeight="1" collapsed="1" thickBot="1" x14ac:dyDescent="0.25">
      <c r="A664" s="144">
        <v>6</v>
      </c>
      <c r="B664" s="138">
        <f t="shared" ref="B664:Y664" si="163">SUM(B665:B667)</f>
        <v>884.78599999999994</v>
      </c>
      <c r="C664" s="139">
        <f t="shared" si="163"/>
        <v>890.89599999999996</v>
      </c>
      <c r="D664" s="139">
        <f t="shared" si="163"/>
        <v>894.17599999999993</v>
      </c>
      <c r="E664" s="139">
        <f t="shared" si="163"/>
        <v>908.53599999999994</v>
      </c>
      <c r="F664" s="139">
        <f t="shared" si="163"/>
        <v>904.21600000000001</v>
      </c>
      <c r="G664" s="139">
        <f t="shared" si="163"/>
        <v>907.79599999999994</v>
      </c>
      <c r="H664" s="139">
        <f t="shared" si="163"/>
        <v>909.87599999999998</v>
      </c>
      <c r="I664" s="139">
        <f t="shared" si="163"/>
        <v>902.64599999999996</v>
      </c>
      <c r="J664" s="139">
        <f t="shared" si="163"/>
        <v>905.04599999999994</v>
      </c>
      <c r="K664" s="140">
        <f t="shared" si="163"/>
        <v>900.81600000000003</v>
      </c>
      <c r="L664" s="139">
        <f t="shared" si="163"/>
        <v>894.56600000000003</v>
      </c>
      <c r="M664" s="141">
        <f t="shared" si="163"/>
        <v>889.00599999999997</v>
      </c>
      <c r="N664" s="140">
        <f t="shared" si="163"/>
        <v>886.23599999999999</v>
      </c>
      <c r="O664" s="139">
        <f t="shared" si="163"/>
        <v>882.30599999999993</v>
      </c>
      <c r="P664" s="141">
        <f t="shared" si="163"/>
        <v>891.02599999999995</v>
      </c>
      <c r="Q664" s="142">
        <f t="shared" si="163"/>
        <v>942.39599999999996</v>
      </c>
      <c r="R664" s="139">
        <f t="shared" si="163"/>
        <v>916.04599999999994</v>
      </c>
      <c r="S664" s="142">
        <f t="shared" si="163"/>
        <v>914.05599999999993</v>
      </c>
      <c r="T664" s="139">
        <f t="shared" si="163"/>
        <v>902.45600000000002</v>
      </c>
      <c r="U664" s="139">
        <f t="shared" si="163"/>
        <v>892.60599999999999</v>
      </c>
      <c r="V664" s="139">
        <f t="shared" si="163"/>
        <v>885.65599999999995</v>
      </c>
      <c r="W664" s="139">
        <f t="shared" si="163"/>
        <v>894.83600000000001</v>
      </c>
      <c r="X664" s="139">
        <f t="shared" si="163"/>
        <v>888.92599999999993</v>
      </c>
      <c r="Y664" s="137">
        <f t="shared" si="163"/>
        <v>885.13599999999997</v>
      </c>
    </row>
    <row r="665" spans="1:25" s="62" customFormat="1" ht="18.75" hidden="1" customHeight="1" outlineLevel="1" x14ac:dyDescent="0.2">
      <c r="A665" s="56" t="s">
        <v>8</v>
      </c>
      <c r="B665" s="255">
        <f>B36</f>
        <v>882.29</v>
      </c>
      <c r="C665" s="255">
        <f t="shared" ref="C665:Y665" si="164">C36</f>
        <v>888.4</v>
      </c>
      <c r="D665" s="255">
        <f t="shared" si="164"/>
        <v>891.68</v>
      </c>
      <c r="E665" s="255">
        <f t="shared" si="164"/>
        <v>906.04</v>
      </c>
      <c r="F665" s="255">
        <f t="shared" si="164"/>
        <v>901.72</v>
      </c>
      <c r="G665" s="255">
        <f t="shared" si="164"/>
        <v>905.3</v>
      </c>
      <c r="H665" s="255">
        <f t="shared" si="164"/>
        <v>907.38</v>
      </c>
      <c r="I665" s="255">
        <f t="shared" si="164"/>
        <v>900.15</v>
      </c>
      <c r="J665" s="255">
        <f t="shared" si="164"/>
        <v>902.55</v>
      </c>
      <c r="K665" s="255">
        <f t="shared" si="164"/>
        <v>898.32</v>
      </c>
      <c r="L665" s="255">
        <f t="shared" si="164"/>
        <v>892.07</v>
      </c>
      <c r="M665" s="255">
        <f t="shared" si="164"/>
        <v>886.51</v>
      </c>
      <c r="N665" s="255">
        <f t="shared" si="164"/>
        <v>883.74</v>
      </c>
      <c r="O665" s="255">
        <f t="shared" si="164"/>
        <v>879.81</v>
      </c>
      <c r="P665" s="255">
        <f t="shared" si="164"/>
        <v>888.53</v>
      </c>
      <c r="Q665" s="255">
        <f t="shared" si="164"/>
        <v>939.9</v>
      </c>
      <c r="R665" s="255">
        <f t="shared" si="164"/>
        <v>913.55</v>
      </c>
      <c r="S665" s="255">
        <f t="shared" si="164"/>
        <v>911.56</v>
      </c>
      <c r="T665" s="255">
        <f t="shared" si="164"/>
        <v>899.96</v>
      </c>
      <c r="U665" s="255">
        <f t="shared" si="164"/>
        <v>890.11</v>
      </c>
      <c r="V665" s="255">
        <f t="shared" si="164"/>
        <v>883.16</v>
      </c>
      <c r="W665" s="255">
        <f t="shared" si="164"/>
        <v>892.34</v>
      </c>
      <c r="X665" s="255">
        <f t="shared" si="164"/>
        <v>886.43</v>
      </c>
      <c r="Y665" s="255">
        <f t="shared" si="164"/>
        <v>882.64</v>
      </c>
    </row>
    <row r="666" spans="1:25" s="62" customFormat="1" ht="18.75" hidden="1" customHeight="1" outlineLevel="1" x14ac:dyDescent="0.2">
      <c r="A666" s="53" t="s">
        <v>10</v>
      </c>
      <c r="B666" s="76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81"/>
    </row>
    <row r="667" spans="1:25" s="62" customFormat="1" ht="18.75" hidden="1" customHeight="1" outlineLevel="1" thickBot="1" x14ac:dyDescent="0.25">
      <c r="A667" s="147" t="s">
        <v>11</v>
      </c>
      <c r="B667" s="77">
        <v>2.496</v>
      </c>
      <c r="C667" s="75">
        <v>2.496</v>
      </c>
      <c r="D667" s="75">
        <v>2.496</v>
      </c>
      <c r="E667" s="75">
        <v>2.496</v>
      </c>
      <c r="F667" s="75">
        <v>2.496</v>
      </c>
      <c r="G667" s="75">
        <v>2.496</v>
      </c>
      <c r="H667" s="75">
        <v>2.496</v>
      </c>
      <c r="I667" s="75">
        <v>2.496</v>
      </c>
      <c r="J667" s="75">
        <v>2.496</v>
      </c>
      <c r="K667" s="75">
        <v>2.496</v>
      </c>
      <c r="L667" s="75">
        <v>2.496</v>
      </c>
      <c r="M667" s="75">
        <v>2.496</v>
      </c>
      <c r="N667" s="75">
        <v>2.496</v>
      </c>
      <c r="O667" s="75">
        <v>2.496</v>
      </c>
      <c r="P667" s="75">
        <v>2.496</v>
      </c>
      <c r="Q667" s="75">
        <v>2.496</v>
      </c>
      <c r="R667" s="75">
        <v>2.496</v>
      </c>
      <c r="S667" s="75">
        <v>2.496</v>
      </c>
      <c r="T667" s="75">
        <v>2.496</v>
      </c>
      <c r="U667" s="75">
        <v>2.496</v>
      </c>
      <c r="V667" s="75">
        <v>2.496</v>
      </c>
      <c r="W667" s="75">
        <v>2.496</v>
      </c>
      <c r="X667" s="75">
        <v>2.496</v>
      </c>
      <c r="Y667" s="82">
        <v>2.496</v>
      </c>
    </row>
    <row r="668" spans="1:25" s="62" customFormat="1" ht="18.75" customHeight="1" collapsed="1" thickBot="1" x14ac:dyDescent="0.25">
      <c r="A668" s="109">
        <v>7</v>
      </c>
      <c r="B668" s="101">
        <f t="shared" ref="B668:Y668" si="165">SUM(B669:B671)</f>
        <v>1026.306</v>
      </c>
      <c r="C668" s="102">
        <f t="shared" si="165"/>
        <v>1050.316</v>
      </c>
      <c r="D668" s="102">
        <f t="shared" si="165"/>
        <v>1086.296</v>
      </c>
      <c r="E668" s="103">
        <f t="shared" si="165"/>
        <v>1133.8760000000002</v>
      </c>
      <c r="F668" s="103">
        <f t="shared" si="165"/>
        <v>1130.5160000000001</v>
      </c>
      <c r="G668" s="103">
        <f t="shared" si="165"/>
        <v>1044.0260000000001</v>
      </c>
      <c r="H668" s="103">
        <f t="shared" si="165"/>
        <v>1102.296</v>
      </c>
      <c r="I668" s="103">
        <f t="shared" si="165"/>
        <v>1090.6260000000002</v>
      </c>
      <c r="J668" s="103">
        <f t="shared" si="165"/>
        <v>1072.106</v>
      </c>
      <c r="K668" s="104">
        <f t="shared" si="165"/>
        <v>1059.9460000000001</v>
      </c>
      <c r="L668" s="103">
        <f t="shared" si="165"/>
        <v>1046.9660000000001</v>
      </c>
      <c r="M668" s="105">
        <f t="shared" si="165"/>
        <v>1052.6460000000002</v>
      </c>
      <c r="N668" s="104">
        <f t="shared" si="165"/>
        <v>1073.0360000000001</v>
      </c>
      <c r="O668" s="103">
        <f t="shared" si="165"/>
        <v>1073.816</v>
      </c>
      <c r="P668" s="105">
        <f t="shared" si="165"/>
        <v>1084.316</v>
      </c>
      <c r="Q668" s="106">
        <f t="shared" si="165"/>
        <v>1133.586</v>
      </c>
      <c r="R668" s="103">
        <f t="shared" si="165"/>
        <v>1129.2860000000001</v>
      </c>
      <c r="S668" s="106">
        <f t="shared" si="165"/>
        <v>1095.4560000000001</v>
      </c>
      <c r="T668" s="103">
        <f t="shared" si="165"/>
        <v>1054.7260000000001</v>
      </c>
      <c r="U668" s="102">
        <f t="shared" si="165"/>
        <v>1085.1960000000001</v>
      </c>
      <c r="V668" s="102">
        <f t="shared" si="165"/>
        <v>1059.7660000000001</v>
      </c>
      <c r="W668" s="102">
        <f t="shared" si="165"/>
        <v>1049.3860000000002</v>
      </c>
      <c r="X668" s="102">
        <f t="shared" si="165"/>
        <v>1032.6660000000002</v>
      </c>
      <c r="Y668" s="107">
        <f t="shared" si="165"/>
        <v>1050.7260000000001</v>
      </c>
    </row>
    <row r="669" spans="1:25" s="62" customFormat="1" ht="18.75" hidden="1" customHeight="1" outlineLevel="1" x14ac:dyDescent="0.2">
      <c r="A669" s="56" t="s">
        <v>8</v>
      </c>
      <c r="B669" s="255">
        <f>B41</f>
        <v>1023.81</v>
      </c>
      <c r="C669" s="255">
        <f t="shared" ref="C669:Y669" si="166">C41</f>
        <v>1047.82</v>
      </c>
      <c r="D669" s="255">
        <f t="shared" si="166"/>
        <v>1083.8</v>
      </c>
      <c r="E669" s="255">
        <f t="shared" si="166"/>
        <v>1131.3800000000001</v>
      </c>
      <c r="F669" s="255">
        <f t="shared" si="166"/>
        <v>1128.02</v>
      </c>
      <c r="G669" s="255">
        <f t="shared" si="166"/>
        <v>1041.53</v>
      </c>
      <c r="H669" s="255">
        <f t="shared" si="166"/>
        <v>1099.8</v>
      </c>
      <c r="I669" s="255">
        <f t="shared" si="166"/>
        <v>1088.1300000000001</v>
      </c>
      <c r="J669" s="255">
        <f t="shared" si="166"/>
        <v>1069.6099999999999</v>
      </c>
      <c r="K669" s="255">
        <f t="shared" si="166"/>
        <v>1057.45</v>
      </c>
      <c r="L669" s="255">
        <f t="shared" si="166"/>
        <v>1044.47</v>
      </c>
      <c r="M669" s="255">
        <f t="shared" si="166"/>
        <v>1050.1500000000001</v>
      </c>
      <c r="N669" s="255">
        <f t="shared" si="166"/>
        <v>1070.54</v>
      </c>
      <c r="O669" s="255">
        <f t="shared" si="166"/>
        <v>1071.32</v>
      </c>
      <c r="P669" s="255">
        <f t="shared" si="166"/>
        <v>1081.82</v>
      </c>
      <c r="Q669" s="255">
        <f t="shared" si="166"/>
        <v>1131.0899999999999</v>
      </c>
      <c r="R669" s="255">
        <f t="shared" si="166"/>
        <v>1126.79</v>
      </c>
      <c r="S669" s="255">
        <f t="shared" si="166"/>
        <v>1092.96</v>
      </c>
      <c r="T669" s="255">
        <f t="shared" si="166"/>
        <v>1052.23</v>
      </c>
      <c r="U669" s="255">
        <f t="shared" si="166"/>
        <v>1082.7</v>
      </c>
      <c r="V669" s="255">
        <f t="shared" si="166"/>
        <v>1057.27</v>
      </c>
      <c r="W669" s="255">
        <f t="shared" si="166"/>
        <v>1046.8900000000001</v>
      </c>
      <c r="X669" s="255">
        <f t="shared" si="166"/>
        <v>1030.17</v>
      </c>
      <c r="Y669" s="255">
        <f t="shared" si="166"/>
        <v>1048.23</v>
      </c>
    </row>
    <row r="670" spans="1:25" s="62" customFormat="1" ht="18.75" hidden="1" customHeight="1" outlineLevel="1" x14ac:dyDescent="0.2">
      <c r="A670" s="53" t="s">
        <v>10</v>
      </c>
      <c r="B670" s="76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81"/>
    </row>
    <row r="671" spans="1:25" s="62" customFormat="1" ht="18.75" hidden="1" customHeight="1" outlineLevel="1" thickBot="1" x14ac:dyDescent="0.25">
      <c r="A671" s="147" t="s">
        <v>11</v>
      </c>
      <c r="B671" s="77">
        <v>2.496</v>
      </c>
      <c r="C671" s="75">
        <v>2.496</v>
      </c>
      <c r="D671" s="75">
        <v>2.496</v>
      </c>
      <c r="E671" s="75">
        <v>2.496</v>
      </c>
      <c r="F671" s="75">
        <v>2.496</v>
      </c>
      <c r="G671" s="75">
        <v>2.496</v>
      </c>
      <c r="H671" s="75">
        <v>2.496</v>
      </c>
      <c r="I671" s="75">
        <v>2.496</v>
      </c>
      <c r="J671" s="75">
        <v>2.496</v>
      </c>
      <c r="K671" s="75">
        <v>2.496</v>
      </c>
      <c r="L671" s="75">
        <v>2.496</v>
      </c>
      <c r="M671" s="75">
        <v>2.496</v>
      </c>
      <c r="N671" s="75">
        <v>2.496</v>
      </c>
      <c r="O671" s="75">
        <v>2.496</v>
      </c>
      <c r="P671" s="75">
        <v>2.496</v>
      </c>
      <c r="Q671" s="75">
        <v>2.496</v>
      </c>
      <c r="R671" s="75">
        <v>2.496</v>
      </c>
      <c r="S671" s="75">
        <v>2.496</v>
      </c>
      <c r="T671" s="75">
        <v>2.496</v>
      </c>
      <c r="U671" s="75">
        <v>2.496</v>
      </c>
      <c r="V671" s="75">
        <v>2.496</v>
      </c>
      <c r="W671" s="75">
        <v>2.496</v>
      </c>
      <c r="X671" s="75">
        <v>2.496</v>
      </c>
      <c r="Y671" s="82">
        <v>2.496</v>
      </c>
    </row>
    <row r="672" spans="1:25" s="62" customFormat="1" ht="18.75" customHeight="1" collapsed="1" thickBot="1" x14ac:dyDescent="0.25">
      <c r="A672" s="112">
        <v>8</v>
      </c>
      <c r="B672" s="101">
        <f t="shared" ref="B672:Y672" si="167">SUM(B673:B675)</f>
        <v>886.17599999999993</v>
      </c>
      <c r="C672" s="102">
        <f t="shared" si="167"/>
        <v>906.85599999999999</v>
      </c>
      <c r="D672" s="102">
        <f t="shared" si="167"/>
        <v>888.04599999999994</v>
      </c>
      <c r="E672" s="103">
        <f t="shared" si="167"/>
        <v>905.61599999999999</v>
      </c>
      <c r="F672" s="103">
        <f t="shared" si="167"/>
        <v>915.73599999999999</v>
      </c>
      <c r="G672" s="103">
        <f t="shared" si="167"/>
        <v>922.74599999999998</v>
      </c>
      <c r="H672" s="103">
        <f t="shared" si="167"/>
        <v>923.15599999999995</v>
      </c>
      <c r="I672" s="103">
        <f t="shared" si="167"/>
        <v>924.83600000000001</v>
      </c>
      <c r="J672" s="103">
        <f t="shared" si="167"/>
        <v>912.07600000000002</v>
      </c>
      <c r="K672" s="104">
        <f t="shared" si="167"/>
        <v>891.51599999999996</v>
      </c>
      <c r="L672" s="103">
        <f t="shared" si="167"/>
        <v>901.36599999999999</v>
      </c>
      <c r="M672" s="105">
        <f t="shared" si="167"/>
        <v>900.02599999999995</v>
      </c>
      <c r="N672" s="104">
        <f t="shared" si="167"/>
        <v>903.14599999999996</v>
      </c>
      <c r="O672" s="103">
        <f t="shared" si="167"/>
        <v>909.58600000000001</v>
      </c>
      <c r="P672" s="105">
        <f t="shared" si="167"/>
        <v>910.976</v>
      </c>
      <c r="Q672" s="106">
        <f t="shared" si="167"/>
        <v>931.50599999999997</v>
      </c>
      <c r="R672" s="103">
        <f t="shared" si="167"/>
        <v>925.89599999999996</v>
      </c>
      <c r="S672" s="106">
        <f t="shared" si="167"/>
        <v>922.64599999999996</v>
      </c>
      <c r="T672" s="103">
        <f t="shared" si="167"/>
        <v>897.39599999999996</v>
      </c>
      <c r="U672" s="102">
        <f t="shared" si="167"/>
        <v>898.596</v>
      </c>
      <c r="V672" s="102">
        <f t="shared" si="167"/>
        <v>900.13599999999997</v>
      </c>
      <c r="W672" s="102">
        <f t="shared" si="167"/>
        <v>900.53599999999994</v>
      </c>
      <c r="X672" s="102">
        <f t="shared" si="167"/>
        <v>897.98599999999999</v>
      </c>
      <c r="Y672" s="107">
        <f t="shared" si="167"/>
        <v>898.64599999999996</v>
      </c>
    </row>
    <row r="673" spans="1:25" s="62" customFormat="1" ht="18.75" hidden="1" customHeight="1" outlineLevel="1" x14ac:dyDescent="0.2">
      <c r="A673" s="56" t="s">
        <v>8</v>
      </c>
      <c r="B673" s="255">
        <f>B46</f>
        <v>883.68</v>
      </c>
      <c r="C673" s="255">
        <f t="shared" ref="C673:Y673" si="168">C46</f>
        <v>904.36</v>
      </c>
      <c r="D673" s="255">
        <f t="shared" si="168"/>
        <v>885.55</v>
      </c>
      <c r="E673" s="255">
        <f t="shared" si="168"/>
        <v>903.12</v>
      </c>
      <c r="F673" s="255">
        <f t="shared" si="168"/>
        <v>913.24</v>
      </c>
      <c r="G673" s="255">
        <f t="shared" si="168"/>
        <v>920.25</v>
      </c>
      <c r="H673" s="255">
        <f t="shared" si="168"/>
        <v>920.66</v>
      </c>
      <c r="I673" s="255">
        <f t="shared" si="168"/>
        <v>922.34</v>
      </c>
      <c r="J673" s="255">
        <f t="shared" si="168"/>
        <v>909.58</v>
      </c>
      <c r="K673" s="255">
        <f t="shared" si="168"/>
        <v>889.02</v>
      </c>
      <c r="L673" s="255">
        <f t="shared" si="168"/>
        <v>898.87</v>
      </c>
      <c r="M673" s="255">
        <f t="shared" si="168"/>
        <v>897.53</v>
      </c>
      <c r="N673" s="255">
        <f t="shared" si="168"/>
        <v>900.65</v>
      </c>
      <c r="O673" s="255">
        <f t="shared" si="168"/>
        <v>907.09</v>
      </c>
      <c r="P673" s="255">
        <f t="shared" si="168"/>
        <v>908.48</v>
      </c>
      <c r="Q673" s="255">
        <f t="shared" si="168"/>
        <v>929.01</v>
      </c>
      <c r="R673" s="255">
        <f t="shared" si="168"/>
        <v>923.4</v>
      </c>
      <c r="S673" s="255">
        <f t="shared" si="168"/>
        <v>920.15</v>
      </c>
      <c r="T673" s="255">
        <f t="shared" si="168"/>
        <v>894.9</v>
      </c>
      <c r="U673" s="255">
        <f t="shared" si="168"/>
        <v>896.1</v>
      </c>
      <c r="V673" s="255">
        <f t="shared" si="168"/>
        <v>897.64</v>
      </c>
      <c r="W673" s="255">
        <f t="shared" si="168"/>
        <v>898.04</v>
      </c>
      <c r="X673" s="255">
        <f t="shared" si="168"/>
        <v>895.49</v>
      </c>
      <c r="Y673" s="255">
        <f t="shared" si="168"/>
        <v>896.15</v>
      </c>
    </row>
    <row r="674" spans="1:25" s="62" customFormat="1" ht="18.75" hidden="1" customHeight="1" outlineLevel="1" x14ac:dyDescent="0.2">
      <c r="A674" s="53" t="s">
        <v>10</v>
      </c>
      <c r="B674" s="76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5" s="62" customFormat="1" ht="18.75" hidden="1" customHeight="1" outlineLevel="1" thickBot="1" x14ac:dyDescent="0.25">
      <c r="A675" s="147" t="s">
        <v>11</v>
      </c>
      <c r="B675" s="77">
        <v>2.496</v>
      </c>
      <c r="C675" s="75">
        <v>2.496</v>
      </c>
      <c r="D675" s="75">
        <v>2.496</v>
      </c>
      <c r="E675" s="75">
        <v>2.496</v>
      </c>
      <c r="F675" s="75">
        <v>2.496</v>
      </c>
      <c r="G675" s="75">
        <v>2.496</v>
      </c>
      <c r="H675" s="75">
        <v>2.496</v>
      </c>
      <c r="I675" s="75">
        <v>2.496</v>
      </c>
      <c r="J675" s="75">
        <v>2.496</v>
      </c>
      <c r="K675" s="75">
        <v>2.496</v>
      </c>
      <c r="L675" s="75">
        <v>2.496</v>
      </c>
      <c r="M675" s="75">
        <v>2.496</v>
      </c>
      <c r="N675" s="75">
        <v>2.496</v>
      </c>
      <c r="O675" s="75">
        <v>2.496</v>
      </c>
      <c r="P675" s="75">
        <v>2.496</v>
      </c>
      <c r="Q675" s="75">
        <v>2.496</v>
      </c>
      <c r="R675" s="75">
        <v>2.496</v>
      </c>
      <c r="S675" s="75">
        <v>2.496</v>
      </c>
      <c r="T675" s="75">
        <v>2.496</v>
      </c>
      <c r="U675" s="75">
        <v>2.496</v>
      </c>
      <c r="V675" s="75">
        <v>2.496</v>
      </c>
      <c r="W675" s="75">
        <v>2.496</v>
      </c>
      <c r="X675" s="75">
        <v>2.496</v>
      </c>
      <c r="Y675" s="82">
        <v>2.496</v>
      </c>
    </row>
    <row r="676" spans="1:25" s="62" customFormat="1" ht="18.75" customHeight="1" collapsed="1" thickBot="1" x14ac:dyDescent="0.25">
      <c r="A676" s="109">
        <v>9</v>
      </c>
      <c r="B676" s="101">
        <f t="shared" ref="B676:Y676" si="169">SUM(B677:B679)</f>
        <v>895.40599999999995</v>
      </c>
      <c r="C676" s="102">
        <f t="shared" si="169"/>
        <v>892.83600000000001</v>
      </c>
      <c r="D676" s="102">
        <f t="shared" si="169"/>
        <v>893.48599999999999</v>
      </c>
      <c r="E676" s="103">
        <f t="shared" si="169"/>
        <v>903.89599999999996</v>
      </c>
      <c r="F676" s="103">
        <f t="shared" si="169"/>
        <v>899.93600000000004</v>
      </c>
      <c r="G676" s="103">
        <f t="shared" si="169"/>
        <v>903.53599999999994</v>
      </c>
      <c r="H676" s="103">
        <f t="shared" si="169"/>
        <v>921.64599999999996</v>
      </c>
      <c r="I676" s="103">
        <f t="shared" si="169"/>
        <v>911.69600000000003</v>
      </c>
      <c r="J676" s="103">
        <f t="shared" si="169"/>
        <v>912.096</v>
      </c>
      <c r="K676" s="104">
        <f t="shared" si="169"/>
        <v>909.18600000000004</v>
      </c>
      <c r="L676" s="103">
        <f t="shared" si="169"/>
        <v>911.31600000000003</v>
      </c>
      <c r="M676" s="105">
        <f t="shared" si="169"/>
        <v>915.87599999999998</v>
      </c>
      <c r="N676" s="104">
        <f t="shared" si="169"/>
        <v>911.86599999999999</v>
      </c>
      <c r="O676" s="103">
        <f t="shared" si="169"/>
        <v>903.78599999999994</v>
      </c>
      <c r="P676" s="105">
        <f t="shared" si="169"/>
        <v>911.71600000000001</v>
      </c>
      <c r="Q676" s="106">
        <f t="shared" si="169"/>
        <v>921.68600000000004</v>
      </c>
      <c r="R676" s="103">
        <f t="shared" si="169"/>
        <v>915.82600000000002</v>
      </c>
      <c r="S676" s="106">
        <f t="shared" si="169"/>
        <v>911.40599999999995</v>
      </c>
      <c r="T676" s="103">
        <f t="shared" si="169"/>
        <v>897.41599999999994</v>
      </c>
      <c r="U676" s="102">
        <f t="shared" si="169"/>
        <v>911.06600000000003</v>
      </c>
      <c r="V676" s="102">
        <f t="shared" si="169"/>
        <v>902.12599999999998</v>
      </c>
      <c r="W676" s="102">
        <f t="shared" si="169"/>
        <v>896.13599999999997</v>
      </c>
      <c r="X676" s="102">
        <f t="shared" si="169"/>
        <v>890.23599999999999</v>
      </c>
      <c r="Y676" s="107">
        <f t="shared" si="169"/>
        <v>890.50599999999997</v>
      </c>
    </row>
    <row r="677" spans="1:25" s="62" customFormat="1" ht="18.75" hidden="1" customHeight="1" outlineLevel="1" x14ac:dyDescent="0.2">
      <c r="A677" s="159" t="s">
        <v>8</v>
      </c>
      <c r="B677" s="255">
        <f>B51</f>
        <v>892.91</v>
      </c>
      <c r="C677" s="255">
        <f t="shared" ref="C677:Y677" si="170">C51</f>
        <v>890.34</v>
      </c>
      <c r="D677" s="255">
        <f t="shared" si="170"/>
        <v>890.99</v>
      </c>
      <c r="E677" s="255">
        <f t="shared" si="170"/>
        <v>901.4</v>
      </c>
      <c r="F677" s="255">
        <f t="shared" si="170"/>
        <v>897.44</v>
      </c>
      <c r="G677" s="255">
        <f t="shared" si="170"/>
        <v>901.04</v>
      </c>
      <c r="H677" s="255">
        <f t="shared" si="170"/>
        <v>919.15</v>
      </c>
      <c r="I677" s="255">
        <f t="shared" si="170"/>
        <v>909.2</v>
      </c>
      <c r="J677" s="255">
        <f t="shared" si="170"/>
        <v>909.6</v>
      </c>
      <c r="K677" s="255">
        <f t="shared" si="170"/>
        <v>906.69</v>
      </c>
      <c r="L677" s="255">
        <f t="shared" si="170"/>
        <v>908.82</v>
      </c>
      <c r="M677" s="255">
        <f t="shared" si="170"/>
        <v>913.38</v>
      </c>
      <c r="N677" s="255">
        <f t="shared" si="170"/>
        <v>909.37</v>
      </c>
      <c r="O677" s="255">
        <f t="shared" si="170"/>
        <v>901.29</v>
      </c>
      <c r="P677" s="255">
        <f t="shared" si="170"/>
        <v>909.22</v>
      </c>
      <c r="Q677" s="255">
        <f t="shared" si="170"/>
        <v>919.19</v>
      </c>
      <c r="R677" s="255">
        <f t="shared" si="170"/>
        <v>913.33</v>
      </c>
      <c r="S677" s="255">
        <f t="shared" si="170"/>
        <v>908.91</v>
      </c>
      <c r="T677" s="255">
        <f t="shared" si="170"/>
        <v>894.92</v>
      </c>
      <c r="U677" s="255">
        <f t="shared" si="170"/>
        <v>908.57</v>
      </c>
      <c r="V677" s="255">
        <f t="shared" si="170"/>
        <v>899.63</v>
      </c>
      <c r="W677" s="255">
        <f t="shared" si="170"/>
        <v>893.64</v>
      </c>
      <c r="X677" s="255">
        <f t="shared" si="170"/>
        <v>887.74</v>
      </c>
      <c r="Y677" s="255">
        <f t="shared" si="170"/>
        <v>888.01</v>
      </c>
    </row>
    <row r="678" spans="1:25" s="62" customFormat="1" ht="18.75" hidden="1" customHeight="1" outlineLevel="1" x14ac:dyDescent="0.2">
      <c r="A678" s="58" t="s">
        <v>10</v>
      </c>
      <c r="B678" s="76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81"/>
    </row>
    <row r="679" spans="1:25" s="62" customFormat="1" ht="18.75" hidden="1" customHeight="1" outlineLevel="1" thickBot="1" x14ac:dyDescent="0.25">
      <c r="A679" s="147" t="s">
        <v>11</v>
      </c>
      <c r="B679" s="77">
        <v>2.496</v>
      </c>
      <c r="C679" s="75">
        <v>2.496</v>
      </c>
      <c r="D679" s="75">
        <v>2.496</v>
      </c>
      <c r="E679" s="75">
        <v>2.496</v>
      </c>
      <c r="F679" s="75">
        <v>2.496</v>
      </c>
      <c r="G679" s="75">
        <v>2.496</v>
      </c>
      <c r="H679" s="75">
        <v>2.496</v>
      </c>
      <c r="I679" s="75">
        <v>2.496</v>
      </c>
      <c r="J679" s="75">
        <v>2.496</v>
      </c>
      <c r="K679" s="75">
        <v>2.496</v>
      </c>
      <c r="L679" s="75">
        <v>2.496</v>
      </c>
      <c r="M679" s="75">
        <v>2.496</v>
      </c>
      <c r="N679" s="75">
        <v>2.496</v>
      </c>
      <c r="O679" s="75">
        <v>2.496</v>
      </c>
      <c r="P679" s="75">
        <v>2.496</v>
      </c>
      <c r="Q679" s="75">
        <v>2.496</v>
      </c>
      <c r="R679" s="75">
        <v>2.496</v>
      </c>
      <c r="S679" s="75">
        <v>2.496</v>
      </c>
      <c r="T679" s="75">
        <v>2.496</v>
      </c>
      <c r="U679" s="75">
        <v>2.496</v>
      </c>
      <c r="V679" s="75">
        <v>2.496</v>
      </c>
      <c r="W679" s="75">
        <v>2.496</v>
      </c>
      <c r="X679" s="75">
        <v>2.496</v>
      </c>
      <c r="Y679" s="82">
        <v>2.496</v>
      </c>
    </row>
    <row r="680" spans="1:25" s="62" customFormat="1" ht="18.75" customHeight="1" collapsed="1" thickBot="1" x14ac:dyDescent="0.25">
      <c r="A680" s="112">
        <v>10</v>
      </c>
      <c r="B680" s="101">
        <f t="shared" ref="B680:Y680" si="171">SUM(B681:B683)</f>
        <v>915.90599999999995</v>
      </c>
      <c r="C680" s="102">
        <f t="shared" si="171"/>
        <v>888.94600000000003</v>
      </c>
      <c r="D680" s="102">
        <f t="shared" si="171"/>
        <v>891.69600000000003</v>
      </c>
      <c r="E680" s="103">
        <f t="shared" si="171"/>
        <v>901.18600000000004</v>
      </c>
      <c r="F680" s="103">
        <f t="shared" si="171"/>
        <v>907.45600000000002</v>
      </c>
      <c r="G680" s="103">
        <f t="shared" si="171"/>
        <v>903.76599999999996</v>
      </c>
      <c r="H680" s="103">
        <f t="shared" si="171"/>
        <v>927.45600000000002</v>
      </c>
      <c r="I680" s="103">
        <f t="shared" si="171"/>
        <v>900.86599999999999</v>
      </c>
      <c r="J680" s="103">
        <f t="shared" si="171"/>
        <v>896.92599999999993</v>
      </c>
      <c r="K680" s="104">
        <f t="shared" si="171"/>
        <v>901.40599999999995</v>
      </c>
      <c r="L680" s="103">
        <f t="shared" si="171"/>
        <v>892.096</v>
      </c>
      <c r="M680" s="105">
        <f t="shared" si="171"/>
        <v>894.00599999999997</v>
      </c>
      <c r="N680" s="104">
        <f t="shared" si="171"/>
        <v>908.85599999999999</v>
      </c>
      <c r="O680" s="103">
        <f t="shared" si="171"/>
        <v>901.15599999999995</v>
      </c>
      <c r="P680" s="105">
        <f t="shared" si="171"/>
        <v>900.05599999999993</v>
      </c>
      <c r="Q680" s="106">
        <f t="shared" si="171"/>
        <v>914.44600000000003</v>
      </c>
      <c r="R680" s="103">
        <f t="shared" si="171"/>
        <v>909.33600000000001</v>
      </c>
      <c r="S680" s="106">
        <f t="shared" si="171"/>
        <v>908.53599999999994</v>
      </c>
      <c r="T680" s="103">
        <f t="shared" si="171"/>
        <v>900.19600000000003</v>
      </c>
      <c r="U680" s="102">
        <f t="shared" si="171"/>
        <v>905.02599999999995</v>
      </c>
      <c r="V680" s="102">
        <f t="shared" si="171"/>
        <v>892.04599999999994</v>
      </c>
      <c r="W680" s="102">
        <f t="shared" si="171"/>
        <v>893.36599999999999</v>
      </c>
      <c r="X680" s="102">
        <f t="shared" si="171"/>
        <v>894.91599999999994</v>
      </c>
      <c r="Y680" s="107">
        <f t="shared" si="171"/>
        <v>890.726</v>
      </c>
    </row>
    <row r="681" spans="1:25" s="62" customFormat="1" ht="18.75" hidden="1" customHeight="1" outlineLevel="1" x14ac:dyDescent="0.2">
      <c r="A681" s="56" t="s">
        <v>8</v>
      </c>
      <c r="B681" s="255">
        <f>B56</f>
        <v>913.41</v>
      </c>
      <c r="C681" s="255">
        <f t="shared" ref="C681:Y681" si="172">C56</f>
        <v>886.45</v>
      </c>
      <c r="D681" s="255">
        <f t="shared" si="172"/>
        <v>889.2</v>
      </c>
      <c r="E681" s="255">
        <f t="shared" si="172"/>
        <v>898.69</v>
      </c>
      <c r="F681" s="255">
        <f t="shared" si="172"/>
        <v>904.96</v>
      </c>
      <c r="G681" s="255">
        <f t="shared" si="172"/>
        <v>901.27</v>
      </c>
      <c r="H681" s="255">
        <f t="shared" si="172"/>
        <v>924.96</v>
      </c>
      <c r="I681" s="255">
        <f t="shared" si="172"/>
        <v>898.37</v>
      </c>
      <c r="J681" s="255">
        <f t="shared" si="172"/>
        <v>894.43</v>
      </c>
      <c r="K681" s="255">
        <f t="shared" si="172"/>
        <v>898.91</v>
      </c>
      <c r="L681" s="255">
        <f t="shared" si="172"/>
        <v>889.6</v>
      </c>
      <c r="M681" s="255">
        <f t="shared" si="172"/>
        <v>891.51</v>
      </c>
      <c r="N681" s="255">
        <f t="shared" si="172"/>
        <v>906.36</v>
      </c>
      <c r="O681" s="255">
        <f t="shared" si="172"/>
        <v>898.66</v>
      </c>
      <c r="P681" s="255">
        <f t="shared" si="172"/>
        <v>897.56</v>
      </c>
      <c r="Q681" s="255">
        <f t="shared" si="172"/>
        <v>911.95</v>
      </c>
      <c r="R681" s="255">
        <f t="shared" si="172"/>
        <v>906.84</v>
      </c>
      <c r="S681" s="255">
        <f t="shared" si="172"/>
        <v>906.04</v>
      </c>
      <c r="T681" s="255">
        <f t="shared" si="172"/>
        <v>897.7</v>
      </c>
      <c r="U681" s="255">
        <f t="shared" si="172"/>
        <v>902.53</v>
      </c>
      <c r="V681" s="255">
        <f t="shared" si="172"/>
        <v>889.55</v>
      </c>
      <c r="W681" s="255">
        <f t="shared" si="172"/>
        <v>890.87</v>
      </c>
      <c r="X681" s="255">
        <f t="shared" si="172"/>
        <v>892.42</v>
      </c>
      <c r="Y681" s="255">
        <f t="shared" si="172"/>
        <v>888.23</v>
      </c>
    </row>
    <row r="682" spans="1:25" s="62" customFormat="1" ht="18.75" hidden="1" customHeight="1" outlineLevel="1" x14ac:dyDescent="0.2">
      <c r="A682" s="53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147" t="s">
        <v>11</v>
      </c>
      <c r="B683" s="77">
        <v>2.496</v>
      </c>
      <c r="C683" s="75">
        <v>2.496</v>
      </c>
      <c r="D683" s="75">
        <v>2.496</v>
      </c>
      <c r="E683" s="75">
        <v>2.496</v>
      </c>
      <c r="F683" s="75">
        <v>2.496</v>
      </c>
      <c r="G683" s="75">
        <v>2.496</v>
      </c>
      <c r="H683" s="75">
        <v>2.496</v>
      </c>
      <c r="I683" s="75">
        <v>2.496</v>
      </c>
      <c r="J683" s="75">
        <v>2.496</v>
      </c>
      <c r="K683" s="75">
        <v>2.496</v>
      </c>
      <c r="L683" s="75">
        <v>2.496</v>
      </c>
      <c r="M683" s="75">
        <v>2.496</v>
      </c>
      <c r="N683" s="75">
        <v>2.496</v>
      </c>
      <c r="O683" s="75">
        <v>2.496</v>
      </c>
      <c r="P683" s="75">
        <v>2.496</v>
      </c>
      <c r="Q683" s="75">
        <v>2.496</v>
      </c>
      <c r="R683" s="75">
        <v>2.496</v>
      </c>
      <c r="S683" s="75">
        <v>2.496</v>
      </c>
      <c r="T683" s="75">
        <v>2.496</v>
      </c>
      <c r="U683" s="75">
        <v>2.496</v>
      </c>
      <c r="V683" s="75">
        <v>2.496</v>
      </c>
      <c r="W683" s="75">
        <v>2.496</v>
      </c>
      <c r="X683" s="75">
        <v>2.496</v>
      </c>
      <c r="Y683" s="82">
        <v>2.496</v>
      </c>
    </row>
    <row r="684" spans="1:25" s="62" customFormat="1" ht="18.75" customHeight="1" collapsed="1" thickBot="1" x14ac:dyDescent="0.25">
      <c r="A684" s="109">
        <v>11</v>
      </c>
      <c r="B684" s="101">
        <f t="shared" ref="B684:Y684" si="173">SUM(B685:B687)</f>
        <v>1003.566</v>
      </c>
      <c r="C684" s="102">
        <f t="shared" si="173"/>
        <v>1023.836</v>
      </c>
      <c r="D684" s="102">
        <f t="shared" si="173"/>
        <v>1017.716</v>
      </c>
      <c r="E684" s="103">
        <f t="shared" si="173"/>
        <v>1039.4260000000002</v>
      </c>
      <c r="F684" s="103">
        <f t="shared" si="173"/>
        <v>1037.1460000000002</v>
      </c>
      <c r="G684" s="103">
        <f t="shared" si="173"/>
        <v>1038.1260000000002</v>
      </c>
      <c r="H684" s="103">
        <f t="shared" si="173"/>
        <v>1156.2460000000001</v>
      </c>
      <c r="I684" s="103">
        <f t="shared" si="173"/>
        <v>1024.2160000000001</v>
      </c>
      <c r="J684" s="103">
        <f t="shared" si="173"/>
        <v>1026.1659999999999</v>
      </c>
      <c r="K684" s="104">
        <f t="shared" si="173"/>
        <v>1020.846</v>
      </c>
      <c r="L684" s="103">
        <f t="shared" si="173"/>
        <v>1022.646</v>
      </c>
      <c r="M684" s="105">
        <f t="shared" si="173"/>
        <v>1034.606</v>
      </c>
      <c r="N684" s="104">
        <f t="shared" si="173"/>
        <v>1038.9060000000002</v>
      </c>
      <c r="O684" s="103">
        <f t="shared" si="173"/>
        <v>1007.526</v>
      </c>
      <c r="P684" s="105">
        <f t="shared" si="173"/>
        <v>1034.806</v>
      </c>
      <c r="Q684" s="106">
        <f t="shared" si="173"/>
        <v>1037.836</v>
      </c>
      <c r="R684" s="103">
        <f t="shared" si="173"/>
        <v>1037.0060000000001</v>
      </c>
      <c r="S684" s="106">
        <f t="shared" si="173"/>
        <v>1076.3860000000002</v>
      </c>
      <c r="T684" s="103">
        <f t="shared" si="173"/>
        <v>1040.0160000000001</v>
      </c>
      <c r="U684" s="102">
        <f t="shared" si="173"/>
        <v>1012.236</v>
      </c>
      <c r="V684" s="102">
        <f t="shared" si="173"/>
        <v>1001.9259999999999</v>
      </c>
      <c r="W684" s="102">
        <f t="shared" si="173"/>
        <v>999.81600000000003</v>
      </c>
      <c r="X684" s="102">
        <f t="shared" si="173"/>
        <v>994.10599999999999</v>
      </c>
      <c r="Y684" s="107">
        <f t="shared" si="173"/>
        <v>987.30599999999993</v>
      </c>
    </row>
    <row r="685" spans="1:25" s="62" customFormat="1" ht="18.75" hidden="1" customHeight="1" outlineLevel="1" x14ac:dyDescent="0.2">
      <c r="A685" s="56" t="s">
        <v>8</v>
      </c>
      <c r="B685" s="255">
        <f>B61</f>
        <v>1001.07</v>
      </c>
      <c r="C685" s="255">
        <f t="shared" ref="C685:Y685" si="174">C61</f>
        <v>1021.34</v>
      </c>
      <c r="D685" s="255">
        <f t="shared" si="174"/>
        <v>1015.22</v>
      </c>
      <c r="E685" s="255">
        <f t="shared" si="174"/>
        <v>1036.93</v>
      </c>
      <c r="F685" s="255">
        <f t="shared" si="174"/>
        <v>1034.6500000000001</v>
      </c>
      <c r="G685" s="255">
        <f t="shared" si="174"/>
        <v>1035.6300000000001</v>
      </c>
      <c r="H685" s="255">
        <f t="shared" si="174"/>
        <v>1153.75</v>
      </c>
      <c r="I685" s="255">
        <f t="shared" si="174"/>
        <v>1021.72</v>
      </c>
      <c r="J685" s="255">
        <f t="shared" si="174"/>
        <v>1023.67</v>
      </c>
      <c r="K685" s="255">
        <f t="shared" si="174"/>
        <v>1018.35</v>
      </c>
      <c r="L685" s="255">
        <f t="shared" si="174"/>
        <v>1020.15</v>
      </c>
      <c r="M685" s="255">
        <f t="shared" si="174"/>
        <v>1032.1099999999999</v>
      </c>
      <c r="N685" s="255">
        <f t="shared" si="174"/>
        <v>1036.4100000000001</v>
      </c>
      <c r="O685" s="255">
        <f t="shared" si="174"/>
        <v>1005.03</v>
      </c>
      <c r="P685" s="255">
        <f t="shared" si="174"/>
        <v>1032.31</v>
      </c>
      <c r="Q685" s="255">
        <f t="shared" si="174"/>
        <v>1035.3399999999999</v>
      </c>
      <c r="R685" s="255">
        <f t="shared" si="174"/>
        <v>1034.51</v>
      </c>
      <c r="S685" s="255">
        <f t="shared" si="174"/>
        <v>1073.8900000000001</v>
      </c>
      <c r="T685" s="255">
        <f t="shared" si="174"/>
        <v>1037.52</v>
      </c>
      <c r="U685" s="255">
        <f t="shared" si="174"/>
        <v>1009.74</v>
      </c>
      <c r="V685" s="255">
        <f t="shared" si="174"/>
        <v>999.43</v>
      </c>
      <c r="W685" s="255">
        <f t="shared" si="174"/>
        <v>997.32</v>
      </c>
      <c r="X685" s="255">
        <f t="shared" si="174"/>
        <v>991.61</v>
      </c>
      <c r="Y685" s="255">
        <f t="shared" si="174"/>
        <v>984.81</v>
      </c>
    </row>
    <row r="686" spans="1:25" s="62" customFormat="1" ht="18.75" hidden="1" customHeight="1" outlineLevel="1" x14ac:dyDescent="0.2">
      <c r="A686" s="53" t="s">
        <v>10</v>
      </c>
      <c r="B686" s="76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81"/>
    </row>
    <row r="687" spans="1:25" s="62" customFormat="1" ht="18.75" hidden="1" customHeight="1" outlineLevel="1" thickBot="1" x14ac:dyDescent="0.25">
      <c r="A687" s="147" t="s">
        <v>11</v>
      </c>
      <c r="B687" s="77">
        <v>2.496</v>
      </c>
      <c r="C687" s="75">
        <v>2.496</v>
      </c>
      <c r="D687" s="75">
        <v>2.496</v>
      </c>
      <c r="E687" s="75">
        <v>2.496</v>
      </c>
      <c r="F687" s="75">
        <v>2.496</v>
      </c>
      <c r="G687" s="75">
        <v>2.496</v>
      </c>
      <c r="H687" s="75">
        <v>2.496</v>
      </c>
      <c r="I687" s="75">
        <v>2.496</v>
      </c>
      <c r="J687" s="75">
        <v>2.496</v>
      </c>
      <c r="K687" s="75">
        <v>2.496</v>
      </c>
      <c r="L687" s="75">
        <v>2.496</v>
      </c>
      <c r="M687" s="75">
        <v>2.496</v>
      </c>
      <c r="N687" s="75">
        <v>2.496</v>
      </c>
      <c r="O687" s="75">
        <v>2.496</v>
      </c>
      <c r="P687" s="75">
        <v>2.496</v>
      </c>
      <c r="Q687" s="75">
        <v>2.496</v>
      </c>
      <c r="R687" s="75">
        <v>2.496</v>
      </c>
      <c r="S687" s="75">
        <v>2.496</v>
      </c>
      <c r="T687" s="75">
        <v>2.496</v>
      </c>
      <c r="U687" s="75">
        <v>2.496</v>
      </c>
      <c r="V687" s="75">
        <v>2.496</v>
      </c>
      <c r="W687" s="75">
        <v>2.496</v>
      </c>
      <c r="X687" s="75">
        <v>2.496</v>
      </c>
      <c r="Y687" s="82">
        <v>2.496</v>
      </c>
    </row>
    <row r="688" spans="1:25" s="62" customFormat="1" ht="18.75" customHeight="1" collapsed="1" thickBot="1" x14ac:dyDescent="0.25">
      <c r="A688" s="112">
        <v>12</v>
      </c>
      <c r="B688" s="101">
        <f t="shared" ref="B688:Y688" si="175">SUM(B689:B691)</f>
        <v>962.00599999999997</v>
      </c>
      <c r="C688" s="102">
        <f t="shared" si="175"/>
        <v>959.49599999999998</v>
      </c>
      <c r="D688" s="102">
        <f t="shared" si="175"/>
        <v>964.35599999999999</v>
      </c>
      <c r="E688" s="103">
        <f t="shared" si="175"/>
        <v>974.95600000000002</v>
      </c>
      <c r="F688" s="103">
        <f t="shared" si="175"/>
        <v>963.42599999999993</v>
      </c>
      <c r="G688" s="103">
        <f t="shared" si="175"/>
        <v>1036.4860000000001</v>
      </c>
      <c r="H688" s="103">
        <f t="shared" si="175"/>
        <v>1069.4760000000001</v>
      </c>
      <c r="I688" s="103">
        <f t="shared" si="175"/>
        <v>964.24599999999998</v>
      </c>
      <c r="J688" s="103">
        <f t="shared" si="175"/>
        <v>996.08600000000001</v>
      </c>
      <c r="K688" s="104">
        <f t="shared" si="175"/>
        <v>987.29599999999994</v>
      </c>
      <c r="L688" s="103">
        <f t="shared" si="175"/>
        <v>1004.106</v>
      </c>
      <c r="M688" s="105">
        <f t="shared" si="175"/>
        <v>1018.266</v>
      </c>
      <c r="N688" s="104">
        <f t="shared" si="175"/>
        <v>963.726</v>
      </c>
      <c r="O688" s="103">
        <f t="shared" si="175"/>
        <v>962.58600000000001</v>
      </c>
      <c r="P688" s="105">
        <f t="shared" si="175"/>
        <v>979.68600000000004</v>
      </c>
      <c r="Q688" s="106">
        <f t="shared" si="175"/>
        <v>1019.266</v>
      </c>
      <c r="R688" s="103">
        <f t="shared" si="175"/>
        <v>1064.1860000000001</v>
      </c>
      <c r="S688" s="106">
        <f t="shared" si="175"/>
        <v>982.476</v>
      </c>
      <c r="T688" s="103">
        <f t="shared" si="175"/>
        <v>945.11599999999999</v>
      </c>
      <c r="U688" s="102">
        <f t="shared" si="175"/>
        <v>933.02599999999995</v>
      </c>
      <c r="V688" s="102">
        <f t="shared" si="175"/>
        <v>943.11599999999999</v>
      </c>
      <c r="W688" s="102">
        <f t="shared" si="175"/>
        <v>941.41599999999994</v>
      </c>
      <c r="X688" s="102">
        <f t="shared" si="175"/>
        <v>944.48599999999999</v>
      </c>
      <c r="Y688" s="107">
        <f t="shared" si="175"/>
        <v>953.64599999999996</v>
      </c>
    </row>
    <row r="689" spans="1:25" s="62" customFormat="1" ht="18.75" hidden="1" customHeight="1" outlineLevel="1" x14ac:dyDescent="0.2">
      <c r="A689" s="56" t="s">
        <v>8</v>
      </c>
      <c r="B689" s="255">
        <f>B66</f>
        <v>959.51</v>
      </c>
      <c r="C689" s="255">
        <f t="shared" ref="C689:Y689" si="176">C66</f>
        <v>957</v>
      </c>
      <c r="D689" s="255">
        <f t="shared" si="176"/>
        <v>961.86</v>
      </c>
      <c r="E689" s="255">
        <f t="shared" si="176"/>
        <v>972.46</v>
      </c>
      <c r="F689" s="255">
        <f t="shared" si="176"/>
        <v>960.93</v>
      </c>
      <c r="G689" s="255">
        <f t="shared" si="176"/>
        <v>1033.99</v>
      </c>
      <c r="H689" s="255">
        <f t="shared" si="176"/>
        <v>1066.98</v>
      </c>
      <c r="I689" s="255">
        <f t="shared" si="176"/>
        <v>961.75</v>
      </c>
      <c r="J689" s="255">
        <f t="shared" si="176"/>
        <v>993.59</v>
      </c>
      <c r="K689" s="255">
        <f t="shared" si="176"/>
        <v>984.8</v>
      </c>
      <c r="L689" s="255">
        <f t="shared" si="176"/>
        <v>1001.61</v>
      </c>
      <c r="M689" s="255">
        <f t="shared" si="176"/>
        <v>1015.77</v>
      </c>
      <c r="N689" s="255">
        <f t="shared" si="176"/>
        <v>961.23</v>
      </c>
      <c r="O689" s="255">
        <f t="shared" si="176"/>
        <v>960.09</v>
      </c>
      <c r="P689" s="255">
        <f t="shared" si="176"/>
        <v>977.19</v>
      </c>
      <c r="Q689" s="255">
        <f t="shared" si="176"/>
        <v>1016.77</v>
      </c>
      <c r="R689" s="255">
        <f t="shared" si="176"/>
        <v>1061.69</v>
      </c>
      <c r="S689" s="255">
        <f t="shared" si="176"/>
        <v>979.98</v>
      </c>
      <c r="T689" s="255">
        <f t="shared" si="176"/>
        <v>942.62</v>
      </c>
      <c r="U689" s="255">
        <f t="shared" si="176"/>
        <v>930.53</v>
      </c>
      <c r="V689" s="255">
        <f t="shared" si="176"/>
        <v>940.62</v>
      </c>
      <c r="W689" s="255">
        <f t="shared" si="176"/>
        <v>938.92</v>
      </c>
      <c r="X689" s="255">
        <f t="shared" si="176"/>
        <v>941.99</v>
      </c>
      <c r="Y689" s="255">
        <f t="shared" si="176"/>
        <v>951.15</v>
      </c>
    </row>
    <row r="690" spans="1:25" s="62" customFormat="1" ht="18.75" hidden="1" customHeight="1" outlineLevel="1" x14ac:dyDescent="0.2">
      <c r="A690" s="53" t="s">
        <v>10</v>
      </c>
      <c r="B690" s="76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81"/>
    </row>
    <row r="691" spans="1:25" s="62" customFormat="1" ht="18.75" hidden="1" customHeight="1" outlineLevel="1" thickBot="1" x14ac:dyDescent="0.25">
      <c r="A691" s="147" t="s">
        <v>11</v>
      </c>
      <c r="B691" s="77">
        <v>2.496</v>
      </c>
      <c r="C691" s="75">
        <v>2.496</v>
      </c>
      <c r="D691" s="75">
        <v>2.496</v>
      </c>
      <c r="E691" s="75">
        <v>2.496</v>
      </c>
      <c r="F691" s="75">
        <v>2.496</v>
      </c>
      <c r="G691" s="75">
        <v>2.496</v>
      </c>
      <c r="H691" s="75">
        <v>2.496</v>
      </c>
      <c r="I691" s="75">
        <v>2.496</v>
      </c>
      <c r="J691" s="75">
        <v>2.496</v>
      </c>
      <c r="K691" s="75">
        <v>2.496</v>
      </c>
      <c r="L691" s="75">
        <v>2.496</v>
      </c>
      <c r="M691" s="75">
        <v>2.496</v>
      </c>
      <c r="N691" s="75">
        <v>2.496</v>
      </c>
      <c r="O691" s="75">
        <v>2.496</v>
      </c>
      <c r="P691" s="75">
        <v>2.496</v>
      </c>
      <c r="Q691" s="75">
        <v>2.496</v>
      </c>
      <c r="R691" s="75">
        <v>2.496</v>
      </c>
      <c r="S691" s="75">
        <v>2.496</v>
      </c>
      <c r="T691" s="75">
        <v>2.496</v>
      </c>
      <c r="U691" s="75">
        <v>2.496</v>
      </c>
      <c r="V691" s="75">
        <v>2.496</v>
      </c>
      <c r="W691" s="75">
        <v>2.496</v>
      </c>
      <c r="X691" s="75">
        <v>2.496</v>
      </c>
      <c r="Y691" s="82">
        <v>2.496</v>
      </c>
    </row>
    <row r="692" spans="1:25" s="62" customFormat="1" ht="18.75" customHeight="1" collapsed="1" thickBot="1" x14ac:dyDescent="0.25">
      <c r="A692" s="109">
        <v>13</v>
      </c>
      <c r="B692" s="101">
        <f t="shared" ref="B692:Y692" si="177">SUM(B693:B695)</f>
        <v>999.596</v>
      </c>
      <c r="C692" s="102">
        <f t="shared" si="177"/>
        <v>1013.866</v>
      </c>
      <c r="D692" s="102">
        <f t="shared" si="177"/>
        <v>1006.946</v>
      </c>
      <c r="E692" s="103">
        <f t="shared" si="177"/>
        <v>1028.6560000000002</v>
      </c>
      <c r="F692" s="103">
        <f t="shared" si="177"/>
        <v>1020.636</v>
      </c>
      <c r="G692" s="103">
        <f t="shared" si="177"/>
        <v>1008.7859999999999</v>
      </c>
      <c r="H692" s="103">
        <f t="shared" si="177"/>
        <v>1017.876</v>
      </c>
      <c r="I692" s="103">
        <f t="shared" si="177"/>
        <v>1004.3059999999999</v>
      </c>
      <c r="J692" s="103">
        <f t="shared" si="177"/>
        <v>986.95600000000002</v>
      </c>
      <c r="K692" s="104">
        <f t="shared" si="177"/>
        <v>1005.646</v>
      </c>
      <c r="L692" s="103">
        <f t="shared" si="177"/>
        <v>1008.856</v>
      </c>
      <c r="M692" s="105">
        <f t="shared" si="177"/>
        <v>1010.206</v>
      </c>
      <c r="N692" s="104">
        <f t="shared" si="177"/>
        <v>995.68600000000004</v>
      </c>
      <c r="O692" s="103">
        <f t="shared" si="177"/>
        <v>997.77599999999995</v>
      </c>
      <c r="P692" s="105">
        <f t="shared" si="177"/>
        <v>997.726</v>
      </c>
      <c r="Q692" s="106">
        <f t="shared" si="177"/>
        <v>1021.316</v>
      </c>
      <c r="R692" s="103">
        <f t="shared" si="177"/>
        <v>1022.026</v>
      </c>
      <c r="S692" s="106">
        <f t="shared" si="177"/>
        <v>1014.646</v>
      </c>
      <c r="T692" s="103">
        <f t="shared" si="177"/>
        <v>1013.016</v>
      </c>
      <c r="U692" s="102">
        <f t="shared" si="177"/>
        <v>1008.686</v>
      </c>
      <c r="V692" s="102">
        <f t="shared" si="177"/>
        <v>975.64599999999996</v>
      </c>
      <c r="W692" s="102">
        <f t="shared" si="177"/>
        <v>995.82600000000002</v>
      </c>
      <c r="X692" s="102">
        <f t="shared" si="177"/>
        <v>993.04599999999994</v>
      </c>
      <c r="Y692" s="107">
        <f t="shared" si="177"/>
        <v>979.35599999999999</v>
      </c>
    </row>
    <row r="693" spans="1:25" s="62" customFormat="1" ht="18.75" hidden="1" customHeight="1" outlineLevel="1" x14ac:dyDescent="0.2">
      <c r="A693" s="159" t="s">
        <v>8</v>
      </c>
      <c r="B693" s="255">
        <f>B71</f>
        <v>997.1</v>
      </c>
      <c r="C693" s="255">
        <f t="shared" ref="C693:Y693" si="178">C71</f>
        <v>1011.37</v>
      </c>
      <c r="D693" s="255">
        <f t="shared" si="178"/>
        <v>1004.45</v>
      </c>
      <c r="E693" s="255">
        <f t="shared" si="178"/>
        <v>1026.1600000000001</v>
      </c>
      <c r="F693" s="255">
        <f t="shared" si="178"/>
        <v>1018.14</v>
      </c>
      <c r="G693" s="255">
        <f t="shared" si="178"/>
        <v>1006.29</v>
      </c>
      <c r="H693" s="255">
        <f t="shared" si="178"/>
        <v>1015.38</v>
      </c>
      <c r="I693" s="255">
        <f t="shared" si="178"/>
        <v>1001.81</v>
      </c>
      <c r="J693" s="255">
        <f t="shared" si="178"/>
        <v>984.46</v>
      </c>
      <c r="K693" s="255">
        <f t="shared" si="178"/>
        <v>1003.15</v>
      </c>
      <c r="L693" s="255">
        <f t="shared" si="178"/>
        <v>1006.36</v>
      </c>
      <c r="M693" s="255">
        <f t="shared" si="178"/>
        <v>1007.71</v>
      </c>
      <c r="N693" s="255">
        <f t="shared" si="178"/>
        <v>993.19</v>
      </c>
      <c r="O693" s="255">
        <f t="shared" si="178"/>
        <v>995.28</v>
      </c>
      <c r="P693" s="255">
        <f t="shared" si="178"/>
        <v>995.23</v>
      </c>
      <c r="Q693" s="255">
        <f t="shared" si="178"/>
        <v>1018.82</v>
      </c>
      <c r="R693" s="255">
        <f t="shared" si="178"/>
        <v>1019.53</v>
      </c>
      <c r="S693" s="255">
        <f t="shared" si="178"/>
        <v>1012.15</v>
      </c>
      <c r="T693" s="255">
        <f t="shared" si="178"/>
        <v>1010.52</v>
      </c>
      <c r="U693" s="255">
        <f t="shared" si="178"/>
        <v>1006.19</v>
      </c>
      <c r="V693" s="255">
        <f t="shared" si="178"/>
        <v>973.15</v>
      </c>
      <c r="W693" s="255">
        <f t="shared" si="178"/>
        <v>993.33</v>
      </c>
      <c r="X693" s="255">
        <f t="shared" si="178"/>
        <v>990.55</v>
      </c>
      <c r="Y693" s="255">
        <f t="shared" si="178"/>
        <v>976.86</v>
      </c>
    </row>
    <row r="694" spans="1:25" s="62" customFormat="1" ht="18.75" hidden="1" customHeight="1" outlineLevel="1" x14ac:dyDescent="0.2">
      <c r="A694" s="58" t="s">
        <v>10</v>
      </c>
      <c r="B694" s="76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81"/>
    </row>
    <row r="695" spans="1:25" s="62" customFormat="1" ht="18.75" hidden="1" customHeight="1" outlineLevel="1" thickBot="1" x14ac:dyDescent="0.25">
      <c r="A695" s="147" t="s">
        <v>11</v>
      </c>
      <c r="B695" s="77">
        <v>2.496</v>
      </c>
      <c r="C695" s="75">
        <v>2.496</v>
      </c>
      <c r="D695" s="75">
        <v>2.496</v>
      </c>
      <c r="E695" s="75">
        <v>2.496</v>
      </c>
      <c r="F695" s="75">
        <v>2.496</v>
      </c>
      <c r="G695" s="75">
        <v>2.496</v>
      </c>
      <c r="H695" s="75">
        <v>2.496</v>
      </c>
      <c r="I695" s="75">
        <v>2.496</v>
      </c>
      <c r="J695" s="75">
        <v>2.496</v>
      </c>
      <c r="K695" s="75">
        <v>2.496</v>
      </c>
      <c r="L695" s="75">
        <v>2.496</v>
      </c>
      <c r="M695" s="75">
        <v>2.496</v>
      </c>
      <c r="N695" s="75">
        <v>2.496</v>
      </c>
      <c r="O695" s="75">
        <v>2.496</v>
      </c>
      <c r="P695" s="75">
        <v>2.496</v>
      </c>
      <c r="Q695" s="75">
        <v>2.496</v>
      </c>
      <c r="R695" s="75">
        <v>2.496</v>
      </c>
      <c r="S695" s="75">
        <v>2.496</v>
      </c>
      <c r="T695" s="75">
        <v>2.496</v>
      </c>
      <c r="U695" s="75">
        <v>2.496</v>
      </c>
      <c r="V695" s="75">
        <v>2.496</v>
      </c>
      <c r="W695" s="75">
        <v>2.496</v>
      </c>
      <c r="X695" s="75">
        <v>2.496</v>
      </c>
      <c r="Y695" s="82">
        <v>2.496</v>
      </c>
    </row>
    <row r="696" spans="1:25" s="62" customFormat="1" ht="18.75" customHeight="1" collapsed="1" thickBot="1" x14ac:dyDescent="0.25">
      <c r="A696" s="112">
        <v>14</v>
      </c>
      <c r="B696" s="101">
        <f t="shared" ref="B696:Y696" si="179">SUM(B697:B699)</f>
        <v>928.98599999999999</v>
      </c>
      <c r="C696" s="102">
        <f t="shared" si="179"/>
        <v>928.53599999999994</v>
      </c>
      <c r="D696" s="102">
        <f t="shared" si="179"/>
        <v>944.30599999999993</v>
      </c>
      <c r="E696" s="103">
        <f t="shared" si="179"/>
        <v>940.54599999999994</v>
      </c>
      <c r="F696" s="103">
        <f t="shared" si="179"/>
        <v>949.65599999999995</v>
      </c>
      <c r="G696" s="103">
        <f t="shared" si="179"/>
        <v>944.68600000000004</v>
      </c>
      <c r="H696" s="103">
        <f t="shared" si="179"/>
        <v>951.95600000000002</v>
      </c>
      <c r="I696" s="103">
        <f t="shared" si="179"/>
        <v>938.03599999999994</v>
      </c>
      <c r="J696" s="103">
        <f t="shared" si="179"/>
        <v>936.78599999999994</v>
      </c>
      <c r="K696" s="104">
        <f t="shared" si="179"/>
        <v>926.43600000000004</v>
      </c>
      <c r="L696" s="103">
        <f t="shared" si="179"/>
        <v>914.21600000000001</v>
      </c>
      <c r="M696" s="105">
        <f t="shared" si="179"/>
        <v>914.90599999999995</v>
      </c>
      <c r="N696" s="104">
        <f t="shared" si="179"/>
        <v>917.12599999999998</v>
      </c>
      <c r="O696" s="103">
        <f t="shared" si="179"/>
        <v>910.45600000000002</v>
      </c>
      <c r="P696" s="105">
        <f t="shared" si="179"/>
        <v>938.03599999999994</v>
      </c>
      <c r="Q696" s="106">
        <f t="shared" si="179"/>
        <v>940.57600000000002</v>
      </c>
      <c r="R696" s="103">
        <f t="shared" si="179"/>
        <v>960.03599999999994</v>
      </c>
      <c r="S696" s="106">
        <f t="shared" si="179"/>
        <v>959.99599999999998</v>
      </c>
      <c r="T696" s="103">
        <f t="shared" si="179"/>
        <v>1022.866</v>
      </c>
      <c r="U696" s="102">
        <f t="shared" si="179"/>
        <v>925.51599999999996</v>
      </c>
      <c r="V696" s="102">
        <f t="shared" si="179"/>
        <v>933.49599999999998</v>
      </c>
      <c r="W696" s="102">
        <f t="shared" si="179"/>
        <v>925.75599999999997</v>
      </c>
      <c r="X696" s="102">
        <f t="shared" si="179"/>
        <v>920.17599999999993</v>
      </c>
      <c r="Y696" s="107">
        <f t="shared" si="179"/>
        <v>917.86599999999999</v>
      </c>
    </row>
    <row r="697" spans="1:25" s="62" customFormat="1" ht="18.75" hidden="1" customHeight="1" outlineLevel="1" x14ac:dyDescent="0.2">
      <c r="A697" s="56" t="s">
        <v>8</v>
      </c>
      <c r="B697" s="255">
        <f>B76</f>
        <v>926.49</v>
      </c>
      <c r="C697" s="255">
        <f t="shared" ref="C697:Y697" si="180">C76</f>
        <v>926.04</v>
      </c>
      <c r="D697" s="255">
        <f t="shared" si="180"/>
        <v>941.81</v>
      </c>
      <c r="E697" s="255">
        <f t="shared" si="180"/>
        <v>938.05</v>
      </c>
      <c r="F697" s="255">
        <f t="shared" si="180"/>
        <v>947.16</v>
      </c>
      <c r="G697" s="255">
        <f t="shared" si="180"/>
        <v>942.19</v>
      </c>
      <c r="H697" s="255">
        <f t="shared" si="180"/>
        <v>949.46</v>
      </c>
      <c r="I697" s="255">
        <f t="shared" si="180"/>
        <v>935.54</v>
      </c>
      <c r="J697" s="255">
        <f t="shared" si="180"/>
        <v>934.29</v>
      </c>
      <c r="K697" s="255">
        <f t="shared" si="180"/>
        <v>923.94</v>
      </c>
      <c r="L697" s="255">
        <f t="shared" si="180"/>
        <v>911.72</v>
      </c>
      <c r="M697" s="255">
        <f t="shared" si="180"/>
        <v>912.41</v>
      </c>
      <c r="N697" s="255">
        <f t="shared" si="180"/>
        <v>914.63</v>
      </c>
      <c r="O697" s="255">
        <f t="shared" si="180"/>
        <v>907.96</v>
      </c>
      <c r="P697" s="255">
        <f t="shared" si="180"/>
        <v>935.54</v>
      </c>
      <c r="Q697" s="255">
        <f t="shared" si="180"/>
        <v>938.08</v>
      </c>
      <c r="R697" s="255">
        <f t="shared" si="180"/>
        <v>957.54</v>
      </c>
      <c r="S697" s="255">
        <f t="shared" si="180"/>
        <v>957.5</v>
      </c>
      <c r="T697" s="255">
        <f t="shared" si="180"/>
        <v>1020.37</v>
      </c>
      <c r="U697" s="255">
        <f t="shared" si="180"/>
        <v>923.02</v>
      </c>
      <c r="V697" s="255">
        <f t="shared" si="180"/>
        <v>931</v>
      </c>
      <c r="W697" s="255">
        <f t="shared" si="180"/>
        <v>923.26</v>
      </c>
      <c r="X697" s="255">
        <f t="shared" si="180"/>
        <v>917.68</v>
      </c>
      <c r="Y697" s="255">
        <f t="shared" si="180"/>
        <v>915.37</v>
      </c>
    </row>
    <row r="698" spans="1:25" s="62" customFormat="1" ht="18.75" hidden="1" customHeight="1" outlineLevel="1" x14ac:dyDescent="0.2">
      <c r="A698" s="53" t="s">
        <v>10</v>
      </c>
      <c r="B698" s="76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81"/>
    </row>
    <row r="699" spans="1:25" s="62" customFormat="1" ht="18.75" hidden="1" customHeight="1" outlineLevel="1" thickBot="1" x14ac:dyDescent="0.25">
      <c r="A699" s="147" t="s">
        <v>11</v>
      </c>
      <c r="B699" s="77">
        <v>2.496</v>
      </c>
      <c r="C699" s="75">
        <v>2.496</v>
      </c>
      <c r="D699" s="75">
        <v>2.496</v>
      </c>
      <c r="E699" s="75">
        <v>2.496</v>
      </c>
      <c r="F699" s="75">
        <v>2.496</v>
      </c>
      <c r="G699" s="75">
        <v>2.496</v>
      </c>
      <c r="H699" s="75">
        <v>2.496</v>
      </c>
      <c r="I699" s="75">
        <v>2.496</v>
      </c>
      <c r="J699" s="75">
        <v>2.496</v>
      </c>
      <c r="K699" s="75">
        <v>2.496</v>
      </c>
      <c r="L699" s="75">
        <v>2.496</v>
      </c>
      <c r="M699" s="75">
        <v>2.496</v>
      </c>
      <c r="N699" s="75">
        <v>2.496</v>
      </c>
      <c r="O699" s="75">
        <v>2.496</v>
      </c>
      <c r="P699" s="75">
        <v>2.496</v>
      </c>
      <c r="Q699" s="75">
        <v>2.496</v>
      </c>
      <c r="R699" s="75">
        <v>2.496</v>
      </c>
      <c r="S699" s="75">
        <v>2.496</v>
      </c>
      <c r="T699" s="75">
        <v>2.496</v>
      </c>
      <c r="U699" s="75">
        <v>2.496</v>
      </c>
      <c r="V699" s="75">
        <v>2.496</v>
      </c>
      <c r="W699" s="75">
        <v>2.496</v>
      </c>
      <c r="X699" s="75">
        <v>2.496</v>
      </c>
      <c r="Y699" s="82">
        <v>2.496</v>
      </c>
    </row>
    <row r="700" spans="1:25" s="62" customFormat="1" ht="18.75" customHeight="1" collapsed="1" thickBot="1" x14ac:dyDescent="0.25">
      <c r="A700" s="109">
        <v>15</v>
      </c>
      <c r="B700" s="101">
        <f t="shared" ref="B700:Y700" si="181">SUM(B701:B703)</f>
        <v>942.66599999999994</v>
      </c>
      <c r="C700" s="102">
        <f t="shared" si="181"/>
        <v>939.49599999999998</v>
      </c>
      <c r="D700" s="102">
        <f t="shared" si="181"/>
        <v>937.11599999999999</v>
      </c>
      <c r="E700" s="103">
        <f t="shared" si="181"/>
        <v>961.24599999999998</v>
      </c>
      <c r="F700" s="103">
        <f t="shared" si="181"/>
        <v>949.17599999999993</v>
      </c>
      <c r="G700" s="103">
        <f t="shared" si="181"/>
        <v>954.66599999999994</v>
      </c>
      <c r="H700" s="103">
        <f t="shared" si="181"/>
        <v>994.96600000000001</v>
      </c>
      <c r="I700" s="103">
        <f t="shared" si="181"/>
        <v>957.71600000000001</v>
      </c>
      <c r="J700" s="103">
        <f t="shared" si="181"/>
        <v>958.33600000000001</v>
      </c>
      <c r="K700" s="104">
        <f t="shared" si="181"/>
        <v>950.54599999999994</v>
      </c>
      <c r="L700" s="103">
        <f t="shared" si="181"/>
        <v>949.68600000000004</v>
      </c>
      <c r="M700" s="105">
        <f t="shared" si="181"/>
        <v>954.52599999999995</v>
      </c>
      <c r="N700" s="104">
        <f t="shared" si="181"/>
        <v>943.00599999999997</v>
      </c>
      <c r="O700" s="103">
        <f t="shared" si="181"/>
        <v>935.35599999999999</v>
      </c>
      <c r="P700" s="105">
        <f t="shared" si="181"/>
        <v>958.42599999999993</v>
      </c>
      <c r="Q700" s="106">
        <f t="shared" si="181"/>
        <v>973.45600000000002</v>
      </c>
      <c r="R700" s="103">
        <f t="shared" si="181"/>
        <v>970.90599999999995</v>
      </c>
      <c r="S700" s="106">
        <f t="shared" si="181"/>
        <v>951.90599999999995</v>
      </c>
      <c r="T700" s="103">
        <f t="shared" si="181"/>
        <v>945.00599999999997</v>
      </c>
      <c r="U700" s="102">
        <f t="shared" si="181"/>
        <v>926.43600000000004</v>
      </c>
      <c r="V700" s="102">
        <f t="shared" si="181"/>
        <v>910.73599999999999</v>
      </c>
      <c r="W700" s="102">
        <f t="shared" si="181"/>
        <v>931.19600000000003</v>
      </c>
      <c r="X700" s="102">
        <f t="shared" si="181"/>
        <v>934.89599999999996</v>
      </c>
      <c r="Y700" s="107">
        <f t="shared" si="181"/>
        <v>930.20600000000002</v>
      </c>
    </row>
    <row r="701" spans="1:25" s="62" customFormat="1" ht="18.75" hidden="1" customHeight="1" outlineLevel="1" x14ac:dyDescent="0.2">
      <c r="A701" s="159" t="s">
        <v>8</v>
      </c>
      <c r="B701" s="255">
        <f>B81</f>
        <v>940.17</v>
      </c>
      <c r="C701" s="255">
        <f t="shared" ref="C701:Y701" si="182">C81</f>
        <v>937</v>
      </c>
      <c r="D701" s="255">
        <f t="shared" si="182"/>
        <v>934.62</v>
      </c>
      <c r="E701" s="255">
        <f t="shared" si="182"/>
        <v>958.75</v>
      </c>
      <c r="F701" s="255">
        <f t="shared" si="182"/>
        <v>946.68</v>
      </c>
      <c r="G701" s="255">
        <f t="shared" si="182"/>
        <v>952.17</v>
      </c>
      <c r="H701" s="255">
        <f t="shared" si="182"/>
        <v>992.47</v>
      </c>
      <c r="I701" s="255">
        <f t="shared" si="182"/>
        <v>955.22</v>
      </c>
      <c r="J701" s="255">
        <f t="shared" si="182"/>
        <v>955.84</v>
      </c>
      <c r="K701" s="255">
        <f t="shared" si="182"/>
        <v>948.05</v>
      </c>
      <c r="L701" s="255">
        <f t="shared" si="182"/>
        <v>947.19</v>
      </c>
      <c r="M701" s="255">
        <f t="shared" si="182"/>
        <v>952.03</v>
      </c>
      <c r="N701" s="255">
        <f t="shared" si="182"/>
        <v>940.51</v>
      </c>
      <c r="O701" s="255">
        <f t="shared" si="182"/>
        <v>932.86</v>
      </c>
      <c r="P701" s="255">
        <f t="shared" si="182"/>
        <v>955.93</v>
      </c>
      <c r="Q701" s="255">
        <f t="shared" si="182"/>
        <v>970.96</v>
      </c>
      <c r="R701" s="255">
        <f t="shared" si="182"/>
        <v>968.41</v>
      </c>
      <c r="S701" s="255">
        <f t="shared" si="182"/>
        <v>949.41</v>
      </c>
      <c r="T701" s="255">
        <f t="shared" si="182"/>
        <v>942.51</v>
      </c>
      <c r="U701" s="255">
        <f t="shared" si="182"/>
        <v>923.94</v>
      </c>
      <c r="V701" s="255">
        <f t="shared" si="182"/>
        <v>908.24</v>
      </c>
      <c r="W701" s="255">
        <f t="shared" si="182"/>
        <v>928.7</v>
      </c>
      <c r="X701" s="255">
        <f t="shared" si="182"/>
        <v>932.4</v>
      </c>
      <c r="Y701" s="255">
        <f t="shared" si="182"/>
        <v>927.71</v>
      </c>
    </row>
    <row r="702" spans="1:25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5" s="62" customFormat="1" ht="18.75" hidden="1" customHeight="1" outlineLevel="1" thickBot="1" x14ac:dyDescent="0.25">
      <c r="A703" s="147" t="s">
        <v>11</v>
      </c>
      <c r="B703" s="77">
        <v>2.496</v>
      </c>
      <c r="C703" s="75">
        <v>2.496</v>
      </c>
      <c r="D703" s="75">
        <v>2.496</v>
      </c>
      <c r="E703" s="75">
        <v>2.496</v>
      </c>
      <c r="F703" s="75">
        <v>2.496</v>
      </c>
      <c r="G703" s="75">
        <v>2.496</v>
      </c>
      <c r="H703" s="75">
        <v>2.496</v>
      </c>
      <c r="I703" s="75">
        <v>2.496</v>
      </c>
      <c r="J703" s="75">
        <v>2.496</v>
      </c>
      <c r="K703" s="75">
        <v>2.496</v>
      </c>
      <c r="L703" s="75">
        <v>2.496</v>
      </c>
      <c r="M703" s="75">
        <v>2.496</v>
      </c>
      <c r="N703" s="75">
        <v>2.496</v>
      </c>
      <c r="O703" s="75">
        <v>2.496</v>
      </c>
      <c r="P703" s="75">
        <v>2.496</v>
      </c>
      <c r="Q703" s="75">
        <v>2.496</v>
      </c>
      <c r="R703" s="75">
        <v>2.496</v>
      </c>
      <c r="S703" s="75">
        <v>2.496</v>
      </c>
      <c r="T703" s="75">
        <v>2.496</v>
      </c>
      <c r="U703" s="75">
        <v>2.496</v>
      </c>
      <c r="V703" s="75">
        <v>2.496</v>
      </c>
      <c r="W703" s="75">
        <v>2.496</v>
      </c>
      <c r="X703" s="75">
        <v>2.496</v>
      </c>
      <c r="Y703" s="82">
        <v>2.496</v>
      </c>
    </row>
    <row r="704" spans="1:25" s="62" customFormat="1" ht="18.75" customHeight="1" collapsed="1" thickBot="1" x14ac:dyDescent="0.25">
      <c r="A704" s="112">
        <v>16</v>
      </c>
      <c r="B704" s="101">
        <f t="shared" ref="B704:Y704" si="183">SUM(B705:B707)</f>
        <v>1015.946</v>
      </c>
      <c r="C704" s="102">
        <f t="shared" si="183"/>
        <v>1002.236</v>
      </c>
      <c r="D704" s="102">
        <f t="shared" si="183"/>
        <v>993.45600000000002</v>
      </c>
      <c r="E704" s="103">
        <f t="shared" si="183"/>
        <v>981.51599999999996</v>
      </c>
      <c r="F704" s="103">
        <f t="shared" si="183"/>
        <v>1038.7760000000001</v>
      </c>
      <c r="G704" s="103">
        <f t="shared" si="183"/>
        <v>1002.966</v>
      </c>
      <c r="H704" s="103">
        <f t="shared" si="183"/>
        <v>986.46600000000001</v>
      </c>
      <c r="I704" s="103">
        <f t="shared" si="183"/>
        <v>995.37599999999998</v>
      </c>
      <c r="J704" s="103">
        <f t="shared" si="183"/>
        <v>1014.086</v>
      </c>
      <c r="K704" s="104">
        <f t="shared" si="183"/>
        <v>1014.186</v>
      </c>
      <c r="L704" s="103">
        <f t="shared" si="183"/>
        <v>1018.896</v>
      </c>
      <c r="M704" s="105">
        <f t="shared" si="183"/>
        <v>1019.116</v>
      </c>
      <c r="N704" s="104">
        <f t="shared" si="183"/>
        <v>988.78599999999994</v>
      </c>
      <c r="O704" s="103">
        <f t="shared" si="183"/>
        <v>982.24599999999998</v>
      </c>
      <c r="P704" s="105">
        <f t="shared" si="183"/>
        <v>1031.4960000000001</v>
      </c>
      <c r="Q704" s="106">
        <f t="shared" si="183"/>
        <v>1061.3760000000002</v>
      </c>
      <c r="R704" s="103">
        <f t="shared" si="183"/>
        <v>1159.586</v>
      </c>
      <c r="S704" s="106">
        <f t="shared" si="183"/>
        <v>1100.4560000000001</v>
      </c>
      <c r="T704" s="103">
        <f t="shared" si="183"/>
        <v>1074.9860000000001</v>
      </c>
      <c r="U704" s="102">
        <f t="shared" si="183"/>
        <v>1052.7360000000001</v>
      </c>
      <c r="V704" s="102">
        <f t="shared" si="183"/>
        <v>1002.956</v>
      </c>
      <c r="W704" s="102">
        <f t="shared" si="183"/>
        <v>988.37599999999998</v>
      </c>
      <c r="X704" s="102">
        <f t="shared" si="183"/>
        <v>999.346</v>
      </c>
      <c r="Y704" s="107">
        <f t="shared" si="183"/>
        <v>1018.126</v>
      </c>
    </row>
    <row r="705" spans="1:25" s="62" customFormat="1" ht="18.75" hidden="1" customHeight="1" outlineLevel="1" x14ac:dyDescent="0.2">
      <c r="A705" s="159" t="s">
        <v>8</v>
      </c>
      <c r="B705" s="255">
        <f>B86</f>
        <v>1013.45</v>
      </c>
      <c r="C705" s="255">
        <f t="shared" ref="C705:Y705" si="184">C86</f>
        <v>999.74</v>
      </c>
      <c r="D705" s="255">
        <f t="shared" si="184"/>
        <v>990.96</v>
      </c>
      <c r="E705" s="255">
        <f t="shared" si="184"/>
        <v>979.02</v>
      </c>
      <c r="F705" s="255">
        <f t="shared" si="184"/>
        <v>1036.28</v>
      </c>
      <c r="G705" s="255">
        <f t="shared" si="184"/>
        <v>1000.47</v>
      </c>
      <c r="H705" s="255">
        <f t="shared" si="184"/>
        <v>983.97</v>
      </c>
      <c r="I705" s="255">
        <f t="shared" si="184"/>
        <v>992.88</v>
      </c>
      <c r="J705" s="255">
        <f t="shared" si="184"/>
        <v>1011.59</v>
      </c>
      <c r="K705" s="255">
        <f t="shared" si="184"/>
        <v>1011.69</v>
      </c>
      <c r="L705" s="255">
        <f t="shared" si="184"/>
        <v>1016.4</v>
      </c>
      <c r="M705" s="255">
        <f t="shared" si="184"/>
        <v>1016.62</v>
      </c>
      <c r="N705" s="255">
        <f t="shared" si="184"/>
        <v>986.29</v>
      </c>
      <c r="O705" s="255">
        <f t="shared" si="184"/>
        <v>979.75</v>
      </c>
      <c r="P705" s="255">
        <f t="shared" si="184"/>
        <v>1029</v>
      </c>
      <c r="Q705" s="255">
        <f t="shared" si="184"/>
        <v>1058.8800000000001</v>
      </c>
      <c r="R705" s="255">
        <f t="shared" si="184"/>
        <v>1157.0899999999999</v>
      </c>
      <c r="S705" s="255">
        <f t="shared" si="184"/>
        <v>1097.96</v>
      </c>
      <c r="T705" s="255">
        <f t="shared" si="184"/>
        <v>1072.49</v>
      </c>
      <c r="U705" s="255">
        <f t="shared" si="184"/>
        <v>1050.24</v>
      </c>
      <c r="V705" s="255">
        <f t="shared" si="184"/>
        <v>1000.46</v>
      </c>
      <c r="W705" s="255">
        <f t="shared" si="184"/>
        <v>985.88</v>
      </c>
      <c r="X705" s="255">
        <f t="shared" si="184"/>
        <v>996.85</v>
      </c>
      <c r="Y705" s="255">
        <f t="shared" si="184"/>
        <v>1015.63</v>
      </c>
    </row>
    <row r="706" spans="1:25" s="62" customFormat="1" ht="18.75" hidden="1" customHeight="1" outlineLevel="1" x14ac:dyDescent="0.2">
      <c r="A706" s="54" t="s">
        <v>10</v>
      </c>
      <c r="B706" s="76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81"/>
    </row>
    <row r="707" spans="1:25" s="62" customFormat="1" ht="18.75" hidden="1" customHeight="1" outlineLevel="1" thickBot="1" x14ac:dyDescent="0.25">
      <c r="A707" s="161" t="s">
        <v>11</v>
      </c>
      <c r="B707" s="77">
        <v>2.496</v>
      </c>
      <c r="C707" s="75">
        <v>2.496</v>
      </c>
      <c r="D707" s="75">
        <v>2.496</v>
      </c>
      <c r="E707" s="75">
        <v>2.496</v>
      </c>
      <c r="F707" s="75">
        <v>2.496</v>
      </c>
      <c r="G707" s="75">
        <v>2.496</v>
      </c>
      <c r="H707" s="75">
        <v>2.496</v>
      </c>
      <c r="I707" s="75">
        <v>2.496</v>
      </c>
      <c r="J707" s="75">
        <v>2.496</v>
      </c>
      <c r="K707" s="75">
        <v>2.496</v>
      </c>
      <c r="L707" s="75">
        <v>2.496</v>
      </c>
      <c r="M707" s="75">
        <v>2.496</v>
      </c>
      <c r="N707" s="75">
        <v>2.496</v>
      </c>
      <c r="O707" s="75">
        <v>2.496</v>
      </c>
      <c r="P707" s="75">
        <v>2.496</v>
      </c>
      <c r="Q707" s="75">
        <v>2.496</v>
      </c>
      <c r="R707" s="75">
        <v>2.496</v>
      </c>
      <c r="S707" s="75">
        <v>2.496</v>
      </c>
      <c r="T707" s="75">
        <v>2.496</v>
      </c>
      <c r="U707" s="75">
        <v>2.496</v>
      </c>
      <c r="V707" s="75">
        <v>2.496</v>
      </c>
      <c r="W707" s="75">
        <v>2.496</v>
      </c>
      <c r="X707" s="75">
        <v>2.496</v>
      </c>
      <c r="Y707" s="82">
        <v>2.496</v>
      </c>
    </row>
    <row r="708" spans="1:25" s="62" customFormat="1" ht="18.75" customHeight="1" collapsed="1" thickBot="1" x14ac:dyDescent="0.25">
      <c r="A708" s="109">
        <v>17</v>
      </c>
      <c r="B708" s="101">
        <f t="shared" ref="B708:Y708" si="185">SUM(B709:B711)</f>
        <v>1017.136</v>
      </c>
      <c r="C708" s="102">
        <f t="shared" si="185"/>
        <v>1038.116</v>
      </c>
      <c r="D708" s="102">
        <f t="shared" si="185"/>
        <v>1033.1460000000002</v>
      </c>
      <c r="E708" s="103">
        <f t="shared" si="185"/>
        <v>1050.6460000000002</v>
      </c>
      <c r="F708" s="103">
        <f t="shared" si="185"/>
        <v>1050.566</v>
      </c>
      <c r="G708" s="103">
        <f t="shared" si="185"/>
        <v>1043.056</v>
      </c>
      <c r="H708" s="103">
        <f t="shared" si="185"/>
        <v>1053.7560000000001</v>
      </c>
      <c r="I708" s="103">
        <f t="shared" si="185"/>
        <v>1044.5060000000001</v>
      </c>
      <c r="J708" s="103">
        <f t="shared" si="185"/>
        <v>1101.1360000000002</v>
      </c>
      <c r="K708" s="104">
        <f t="shared" si="185"/>
        <v>1072.806</v>
      </c>
      <c r="L708" s="103">
        <f t="shared" si="185"/>
        <v>1045.296</v>
      </c>
      <c r="M708" s="105">
        <f t="shared" si="185"/>
        <v>1057.366</v>
      </c>
      <c r="N708" s="104">
        <f t="shared" si="185"/>
        <v>1034.0360000000001</v>
      </c>
      <c r="O708" s="103">
        <f t="shared" si="185"/>
        <v>1037.4260000000002</v>
      </c>
      <c r="P708" s="105">
        <f t="shared" si="185"/>
        <v>1019.6659999999999</v>
      </c>
      <c r="Q708" s="106">
        <f t="shared" si="185"/>
        <v>1089.2360000000001</v>
      </c>
      <c r="R708" s="103">
        <f t="shared" si="185"/>
        <v>1082.7860000000001</v>
      </c>
      <c r="S708" s="106">
        <f t="shared" si="185"/>
        <v>1029.6360000000002</v>
      </c>
      <c r="T708" s="103">
        <f t="shared" si="185"/>
        <v>1035.5060000000001</v>
      </c>
      <c r="U708" s="102">
        <f t="shared" si="185"/>
        <v>1035.4960000000001</v>
      </c>
      <c r="V708" s="102">
        <f t="shared" si="185"/>
        <v>1040.1760000000002</v>
      </c>
      <c r="W708" s="102">
        <f t="shared" si="185"/>
        <v>1019.776</v>
      </c>
      <c r="X708" s="102">
        <f t="shared" si="185"/>
        <v>1009.626</v>
      </c>
      <c r="Y708" s="107">
        <f t="shared" si="185"/>
        <v>999.40599999999995</v>
      </c>
    </row>
    <row r="709" spans="1:25" s="62" customFormat="1" ht="18.75" hidden="1" customHeight="1" outlineLevel="1" x14ac:dyDescent="0.2">
      <c r="A709" s="159" t="s">
        <v>8</v>
      </c>
      <c r="B709" s="255">
        <f>B91</f>
        <v>1014.64</v>
      </c>
      <c r="C709" s="255">
        <f t="shared" ref="C709:Y709" si="186">C91</f>
        <v>1035.6199999999999</v>
      </c>
      <c r="D709" s="255">
        <f t="shared" si="186"/>
        <v>1030.6500000000001</v>
      </c>
      <c r="E709" s="255">
        <f t="shared" si="186"/>
        <v>1048.1500000000001</v>
      </c>
      <c r="F709" s="255">
        <f t="shared" si="186"/>
        <v>1048.07</v>
      </c>
      <c r="G709" s="255">
        <f t="shared" si="186"/>
        <v>1040.56</v>
      </c>
      <c r="H709" s="255">
        <f t="shared" si="186"/>
        <v>1051.26</v>
      </c>
      <c r="I709" s="255">
        <f t="shared" si="186"/>
        <v>1042.01</v>
      </c>
      <c r="J709" s="255">
        <f t="shared" si="186"/>
        <v>1098.6400000000001</v>
      </c>
      <c r="K709" s="255">
        <f t="shared" si="186"/>
        <v>1070.31</v>
      </c>
      <c r="L709" s="255">
        <f t="shared" si="186"/>
        <v>1042.8</v>
      </c>
      <c r="M709" s="255">
        <f t="shared" si="186"/>
        <v>1054.8699999999999</v>
      </c>
      <c r="N709" s="255">
        <f t="shared" si="186"/>
        <v>1031.54</v>
      </c>
      <c r="O709" s="255">
        <f t="shared" si="186"/>
        <v>1034.93</v>
      </c>
      <c r="P709" s="255">
        <f t="shared" si="186"/>
        <v>1017.17</v>
      </c>
      <c r="Q709" s="255">
        <f t="shared" si="186"/>
        <v>1086.74</v>
      </c>
      <c r="R709" s="255">
        <f t="shared" si="186"/>
        <v>1080.29</v>
      </c>
      <c r="S709" s="255">
        <f t="shared" si="186"/>
        <v>1027.1400000000001</v>
      </c>
      <c r="T709" s="255">
        <f t="shared" si="186"/>
        <v>1033.01</v>
      </c>
      <c r="U709" s="255">
        <f t="shared" si="186"/>
        <v>1033</v>
      </c>
      <c r="V709" s="255">
        <f t="shared" si="186"/>
        <v>1037.68</v>
      </c>
      <c r="W709" s="255">
        <f t="shared" si="186"/>
        <v>1017.28</v>
      </c>
      <c r="X709" s="255">
        <f t="shared" si="186"/>
        <v>1007.13</v>
      </c>
      <c r="Y709" s="255">
        <f t="shared" si="186"/>
        <v>996.91</v>
      </c>
    </row>
    <row r="710" spans="1:25" s="62" customFormat="1" ht="18.75" hidden="1" customHeight="1" outlineLevel="1" x14ac:dyDescent="0.2">
      <c r="A710" s="54" t="s">
        <v>10</v>
      </c>
      <c r="B710" s="76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81"/>
    </row>
    <row r="711" spans="1:25" s="62" customFormat="1" ht="18.75" hidden="1" customHeight="1" outlineLevel="1" thickBot="1" x14ac:dyDescent="0.25">
      <c r="A711" s="161" t="s">
        <v>11</v>
      </c>
      <c r="B711" s="77">
        <v>2.496</v>
      </c>
      <c r="C711" s="75">
        <v>2.496</v>
      </c>
      <c r="D711" s="75">
        <v>2.496</v>
      </c>
      <c r="E711" s="75">
        <v>2.496</v>
      </c>
      <c r="F711" s="75">
        <v>2.496</v>
      </c>
      <c r="G711" s="75">
        <v>2.496</v>
      </c>
      <c r="H711" s="75">
        <v>2.496</v>
      </c>
      <c r="I711" s="75">
        <v>2.496</v>
      </c>
      <c r="J711" s="75">
        <v>2.496</v>
      </c>
      <c r="K711" s="75">
        <v>2.496</v>
      </c>
      <c r="L711" s="75">
        <v>2.496</v>
      </c>
      <c r="M711" s="75">
        <v>2.496</v>
      </c>
      <c r="N711" s="75">
        <v>2.496</v>
      </c>
      <c r="O711" s="75">
        <v>2.496</v>
      </c>
      <c r="P711" s="75">
        <v>2.496</v>
      </c>
      <c r="Q711" s="75">
        <v>2.496</v>
      </c>
      <c r="R711" s="75">
        <v>2.496</v>
      </c>
      <c r="S711" s="75">
        <v>2.496</v>
      </c>
      <c r="T711" s="75">
        <v>2.496</v>
      </c>
      <c r="U711" s="75">
        <v>2.496</v>
      </c>
      <c r="V711" s="75">
        <v>2.496</v>
      </c>
      <c r="W711" s="75">
        <v>2.496</v>
      </c>
      <c r="X711" s="75">
        <v>2.496</v>
      </c>
      <c r="Y711" s="82">
        <v>2.496</v>
      </c>
    </row>
    <row r="712" spans="1:25" s="62" customFormat="1" ht="18.75" customHeight="1" collapsed="1" thickBot="1" x14ac:dyDescent="0.25">
      <c r="A712" s="110">
        <v>18</v>
      </c>
      <c r="B712" s="101">
        <f t="shared" ref="B712:Y712" si="187">SUM(B713:B715)</f>
        <v>1038.0060000000001</v>
      </c>
      <c r="C712" s="102">
        <f t="shared" si="187"/>
        <v>1012.096</v>
      </c>
      <c r="D712" s="102">
        <f t="shared" si="187"/>
        <v>1026.2060000000001</v>
      </c>
      <c r="E712" s="103">
        <f t="shared" si="187"/>
        <v>1030.9160000000002</v>
      </c>
      <c r="F712" s="103">
        <f t="shared" si="187"/>
        <v>1018.086</v>
      </c>
      <c r="G712" s="103">
        <f t="shared" si="187"/>
        <v>1013.4259999999999</v>
      </c>
      <c r="H712" s="103">
        <f t="shared" si="187"/>
        <v>1014.856</v>
      </c>
      <c r="I712" s="103">
        <f t="shared" si="187"/>
        <v>999.29599999999994</v>
      </c>
      <c r="J712" s="103">
        <f t="shared" si="187"/>
        <v>977.13599999999997</v>
      </c>
      <c r="K712" s="104">
        <f t="shared" si="187"/>
        <v>972.18600000000004</v>
      </c>
      <c r="L712" s="103">
        <f t="shared" si="187"/>
        <v>972.28599999999994</v>
      </c>
      <c r="M712" s="105">
        <f t="shared" si="187"/>
        <v>979.64599999999996</v>
      </c>
      <c r="N712" s="104">
        <f t="shared" si="187"/>
        <v>1018.9059999999999</v>
      </c>
      <c r="O712" s="103">
        <f t="shared" si="187"/>
        <v>1014.616</v>
      </c>
      <c r="P712" s="105">
        <f t="shared" si="187"/>
        <v>1019.476</v>
      </c>
      <c r="Q712" s="106">
        <f t="shared" si="187"/>
        <v>1030.5260000000001</v>
      </c>
      <c r="R712" s="103">
        <f t="shared" si="187"/>
        <v>1019.876</v>
      </c>
      <c r="S712" s="106">
        <f t="shared" si="187"/>
        <v>1033.9460000000001</v>
      </c>
      <c r="T712" s="103">
        <f t="shared" si="187"/>
        <v>1028.9860000000001</v>
      </c>
      <c r="U712" s="102">
        <f t="shared" si="187"/>
        <v>1021.936</v>
      </c>
      <c r="V712" s="102">
        <f t="shared" si="187"/>
        <v>1001.336</v>
      </c>
      <c r="W712" s="102">
        <f t="shared" si="187"/>
        <v>1025.9360000000001</v>
      </c>
      <c r="X712" s="102">
        <f t="shared" si="187"/>
        <v>1018.596</v>
      </c>
      <c r="Y712" s="107">
        <f t="shared" si="187"/>
        <v>1013.516</v>
      </c>
    </row>
    <row r="713" spans="1:25" s="62" customFormat="1" ht="18.75" hidden="1" customHeight="1" outlineLevel="1" x14ac:dyDescent="0.2">
      <c r="A713" s="56" t="s">
        <v>8</v>
      </c>
      <c r="B713" s="255">
        <f>B96</f>
        <v>1035.51</v>
      </c>
      <c r="C713" s="255">
        <f t="shared" ref="C713:Y713" si="188">C96</f>
        <v>1009.6</v>
      </c>
      <c r="D713" s="255">
        <f t="shared" si="188"/>
        <v>1023.71</v>
      </c>
      <c r="E713" s="255">
        <f t="shared" si="188"/>
        <v>1028.42</v>
      </c>
      <c r="F713" s="255">
        <f t="shared" si="188"/>
        <v>1015.59</v>
      </c>
      <c r="G713" s="255">
        <f t="shared" si="188"/>
        <v>1010.93</v>
      </c>
      <c r="H713" s="255">
        <f t="shared" si="188"/>
        <v>1012.36</v>
      </c>
      <c r="I713" s="255">
        <f t="shared" si="188"/>
        <v>996.8</v>
      </c>
      <c r="J713" s="255">
        <f t="shared" si="188"/>
        <v>974.64</v>
      </c>
      <c r="K713" s="255">
        <f t="shared" si="188"/>
        <v>969.69</v>
      </c>
      <c r="L713" s="255">
        <f t="shared" si="188"/>
        <v>969.79</v>
      </c>
      <c r="M713" s="255">
        <f t="shared" si="188"/>
        <v>977.15</v>
      </c>
      <c r="N713" s="255">
        <f t="shared" si="188"/>
        <v>1016.41</v>
      </c>
      <c r="O713" s="255">
        <f t="shared" si="188"/>
        <v>1012.12</v>
      </c>
      <c r="P713" s="255">
        <f t="shared" si="188"/>
        <v>1016.98</v>
      </c>
      <c r="Q713" s="255">
        <f t="shared" si="188"/>
        <v>1028.03</v>
      </c>
      <c r="R713" s="255">
        <f t="shared" si="188"/>
        <v>1017.38</v>
      </c>
      <c r="S713" s="255">
        <f t="shared" si="188"/>
        <v>1031.45</v>
      </c>
      <c r="T713" s="255">
        <f t="shared" si="188"/>
        <v>1026.49</v>
      </c>
      <c r="U713" s="255">
        <f t="shared" si="188"/>
        <v>1019.44</v>
      </c>
      <c r="V713" s="255">
        <f t="shared" si="188"/>
        <v>998.84</v>
      </c>
      <c r="W713" s="255">
        <f t="shared" si="188"/>
        <v>1023.44</v>
      </c>
      <c r="X713" s="255">
        <f t="shared" si="188"/>
        <v>1016.1</v>
      </c>
      <c r="Y713" s="255">
        <f t="shared" si="188"/>
        <v>1011.02</v>
      </c>
    </row>
    <row r="714" spans="1:25" s="62" customFormat="1" ht="18.75" hidden="1" customHeight="1" outlineLevel="1" x14ac:dyDescent="0.2">
      <c r="A714" s="53" t="s">
        <v>10</v>
      </c>
      <c r="B714" s="76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81"/>
    </row>
    <row r="715" spans="1:25" s="62" customFormat="1" ht="18.75" hidden="1" customHeight="1" outlineLevel="1" thickBot="1" x14ac:dyDescent="0.25">
      <c r="A715" s="147" t="s">
        <v>11</v>
      </c>
      <c r="B715" s="77">
        <v>2.496</v>
      </c>
      <c r="C715" s="75">
        <v>2.496</v>
      </c>
      <c r="D715" s="75">
        <v>2.496</v>
      </c>
      <c r="E715" s="75">
        <v>2.496</v>
      </c>
      <c r="F715" s="75">
        <v>2.496</v>
      </c>
      <c r="G715" s="75">
        <v>2.496</v>
      </c>
      <c r="H715" s="75">
        <v>2.496</v>
      </c>
      <c r="I715" s="75">
        <v>2.496</v>
      </c>
      <c r="J715" s="75">
        <v>2.496</v>
      </c>
      <c r="K715" s="75">
        <v>2.496</v>
      </c>
      <c r="L715" s="75">
        <v>2.496</v>
      </c>
      <c r="M715" s="75">
        <v>2.496</v>
      </c>
      <c r="N715" s="75">
        <v>2.496</v>
      </c>
      <c r="O715" s="75">
        <v>2.496</v>
      </c>
      <c r="P715" s="75">
        <v>2.496</v>
      </c>
      <c r="Q715" s="75">
        <v>2.496</v>
      </c>
      <c r="R715" s="75">
        <v>2.496</v>
      </c>
      <c r="S715" s="75">
        <v>2.496</v>
      </c>
      <c r="T715" s="75">
        <v>2.496</v>
      </c>
      <c r="U715" s="75">
        <v>2.496</v>
      </c>
      <c r="V715" s="75">
        <v>2.496</v>
      </c>
      <c r="W715" s="75">
        <v>2.496</v>
      </c>
      <c r="X715" s="75">
        <v>2.496</v>
      </c>
      <c r="Y715" s="82">
        <v>2.496</v>
      </c>
    </row>
    <row r="716" spans="1:25" s="62" customFormat="1" ht="18.75" customHeight="1" collapsed="1" thickBot="1" x14ac:dyDescent="0.25">
      <c r="A716" s="112">
        <v>19</v>
      </c>
      <c r="B716" s="101">
        <f t="shared" ref="B716:Y716" si="189">SUM(B717:B719)</f>
        <v>922.46600000000001</v>
      </c>
      <c r="C716" s="102">
        <f t="shared" si="189"/>
        <v>921.37599999999998</v>
      </c>
      <c r="D716" s="102">
        <f t="shared" si="189"/>
        <v>919.03599999999994</v>
      </c>
      <c r="E716" s="103">
        <f t="shared" si="189"/>
        <v>934.05599999999993</v>
      </c>
      <c r="F716" s="103">
        <f t="shared" si="189"/>
        <v>930.27599999999995</v>
      </c>
      <c r="G716" s="103">
        <f t="shared" si="189"/>
        <v>937.90599999999995</v>
      </c>
      <c r="H716" s="103">
        <f t="shared" si="189"/>
        <v>941.30599999999993</v>
      </c>
      <c r="I716" s="103">
        <f t="shared" si="189"/>
        <v>934.85599999999999</v>
      </c>
      <c r="J716" s="103">
        <f t="shared" si="189"/>
        <v>924.976</v>
      </c>
      <c r="K716" s="104">
        <f t="shared" si="189"/>
        <v>918.99599999999998</v>
      </c>
      <c r="L716" s="103">
        <f t="shared" si="189"/>
        <v>919.85599999999999</v>
      </c>
      <c r="M716" s="105">
        <f t="shared" si="189"/>
        <v>919.35599999999999</v>
      </c>
      <c r="N716" s="104">
        <f t="shared" si="189"/>
        <v>940.89599999999996</v>
      </c>
      <c r="O716" s="103">
        <f t="shared" si="189"/>
        <v>926.95600000000002</v>
      </c>
      <c r="P716" s="105">
        <f t="shared" si="189"/>
        <v>931.13599999999997</v>
      </c>
      <c r="Q716" s="106">
        <f t="shared" si="189"/>
        <v>941.70600000000002</v>
      </c>
      <c r="R716" s="103">
        <f t="shared" si="189"/>
        <v>943.68600000000004</v>
      </c>
      <c r="S716" s="106">
        <f t="shared" si="189"/>
        <v>955.35599999999999</v>
      </c>
      <c r="T716" s="103">
        <f t="shared" si="189"/>
        <v>940.00599999999997</v>
      </c>
      <c r="U716" s="102">
        <f t="shared" si="189"/>
        <v>940.36599999999999</v>
      </c>
      <c r="V716" s="102">
        <f t="shared" si="189"/>
        <v>928.61599999999999</v>
      </c>
      <c r="W716" s="102">
        <f t="shared" si="189"/>
        <v>930.45600000000002</v>
      </c>
      <c r="X716" s="102">
        <f t="shared" si="189"/>
        <v>930.24599999999998</v>
      </c>
      <c r="Y716" s="107">
        <f t="shared" si="189"/>
        <v>931.30599999999993</v>
      </c>
    </row>
    <row r="717" spans="1:25" s="62" customFormat="1" ht="18.75" hidden="1" customHeight="1" outlineLevel="1" x14ac:dyDescent="0.2">
      <c r="A717" s="160" t="s">
        <v>8</v>
      </c>
      <c r="B717" s="255">
        <f>B101</f>
        <v>919.97</v>
      </c>
      <c r="C717" s="255">
        <f t="shared" ref="C717:Y717" si="190">C101</f>
        <v>918.88</v>
      </c>
      <c r="D717" s="255">
        <f t="shared" si="190"/>
        <v>916.54</v>
      </c>
      <c r="E717" s="255">
        <f t="shared" si="190"/>
        <v>931.56</v>
      </c>
      <c r="F717" s="255">
        <f t="shared" si="190"/>
        <v>927.78</v>
      </c>
      <c r="G717" s="255">
        <f t="shared" si="190"/>
        <v>935.41</v>
      </c>
      <c r="H717" s="255">
        <f t="shared" si="190"/>
        <v>938.81</v>
      </c>
      <c r="I717" s="255">
        <f t="shared" si="190"/>
        <v>932.36</v>
      </c>
      <c r="J717" s="255">
        <f t="shared" si="190"/>
        <v>922.48</v>
      </c>
      <c r="K717" s="255">
        <f t="shared" si="190"/>
        <v>916.5</v>
      </c>
      <c r="L717" s="255">
        <f t="shared" si="190"/>
        <v>917.36</v>
      </c>
      <c r="M717" s="255">
        <f t="shared" si="190"/>
        <v>916.86</v>
      </c>
      <c r="N717" s="255">
        <f t="shared" si="190"/>
        <v>938.4</v>
      </c>
      <c r="O717" s="255">
        <f t="shared" si="190"/>
        <v>924.46</v>
      </c>
      <c r="P717" s="255">
        <f t="shared" si="190"/>
        <v>928.64</v>
      </c>
      <c r="Q717" s="255">
        <f t="shared" si="190"/>
        <v>939.21</v>
      </c>
      <c r="R717" s="255">
        <f t="shared" si="190"/>
        <v>941.19</v>
      </c>
      <c r="S717" s="255">
        <f t="shared" si="190"/>
        <v>952.86</v>
      </c>
      <c r="T717" s="255">
        <f t="shared" si="190"/>
        <v>937.51</v>
      </c>
      <c r="U717" s="255">
        <f t="shared" si="190"/>
        <v>937.87</v>
      </c>
      <c r="V717" s="255">
        <f t="shared" si="190"/>
        <v>926.12</v>
      </c>
      <c r="W717" s="255">
        <f t="shared" si="190"/>
        <v>927.96</v>
      </c>
      <c r="X717" s="255">
        <f t="shared" si="190"/>
        <v>927.75</v>
      </c>
      <c r="Y717" s="255">
        <f t="shared" si="190"/>
        <v>928.81</v>
      </c>
    </row>
    <row r="718" spans="1:25" s="62" customFormat="1" ht="18.75" hidden="1" customHeight="1" outlineLevel="1" x14ac:dyDescent="0.2">
      <c r="A718" s="53" t="s">
        <v>10</v>
      </c>
      <c r="B718" s="76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81"/>
    </row>
    <row r="719" spans="1:25" s="62" customFormat="1" ht="18.75" hidden="1" customHeight="1" outlineLevel="1" thickBot="1" x14ac:dyDescent="0.25">
      <c r="A719" s="161" t="s">
        <v>11</v>
      </c>
      <c r="B719" s="77">
        <v>2.496</v>
      </c>
      <c r="C719" s="75">
        <v>2.496</v>
      </c>
      <c r="D719" s="75">
        <v>2.496</v>
      </c>
      <c r="E719" s="75">
        <v>2.496</v>
      </c>
      <c r="F719" s="75">
        <v>2.496</v>
      </c>
      <c r="G719" s="75">
        <v>2.496</v>
      </c>
      <c r="H719" s="75">
        <v>2.496</v>
      </c>
      <c r="I719" s="75">
        <v>2.496</v>
      </c>
      <c r="J719" s="75">
        <v>2.496</v>
      </c>
      <c r="K719" s="75">
        <v>2.496</v>
      </c>
      <c r="L719" s="75">
        <v>2.496</v>
      </c>
      <c r="M719" s="75">
        <v>2.496</v>
      </c>
      <c r="N719" s="75">
        <v>2.496</v>
      </c>
      <c r="O719" s="75">
        <v>2.496</v>
      </c>
      <c r="P719" s="75">
        <v>2.496</v>
      </c>
      <c r="Q719" s="75">
        <v>2.496</v>
      </c>
      <c r="R719" s="75">
        <v>2.496</v>
      </c>
      <c r="S719" s="75">
        <v>2.496</v>
      </c>
      <c r="T719" s="75">
        <v>2.496</v>
      </c>
      <c r="U719" s="75">
        <v>2.496</v>
      </c>
      <c r="V719" s="75">
        <v>2.496</v>
      </c>
      <c r="W719" s="75">
        <v>2.496</v>
      </c>
      <c r="X719" s="75">
        <v>2.496</v>
      </c>
      <c r="Y719" s="82">
        <v>2.496</v>
      </c>
    </row>
    <row r="720" spans="1:25" s="62" customFormat="1" ht="18.75" customHeight="1" collapsed="1" thickBot="1" x14ac:dyDescent="0.25">
      <c r="A720" s="109">
        <v>20</v>
      </c>
      <c r="B720" s="101">
        <f t="shared" ref="B720:Y720" si="191">SUM(B721:B723)</f>
        <v>910.18600000000004</v>
      </c>
      <c r="C720" s="102">
        <f t="shared" si="191"/>
        <v>908.38599999999997</v>
      </c>
      <c r="D720" s="102">
        <f t="shared" si="191"/>
        <v>914.73599999999999</v>
      </c>
      <c r="E720" s="103">
        <f t="shared" si="191"/>
        <v>925.56600000000003</v>
      </c>
      <c r="F720" s="103">
        <f t="shared" si="191"/>
        <v>911.14599999999996</v>
      </c>
      <c r="G720" s="103">
        <f t="shared" si="191"/>
        <v>916.94600000000003</v>
      </c>
      <c r="H720" s="103">
        <f t="shared" si="191"/>
        <v>922.36599999999999</v>
      </c>
      <c r="I720" s="103">
        <f t="shared" si="191"/>
        <v>916.23599999999999</v>
      </c>
      <c r="J720" s="103">
        <f t="shared" si="191"/>
        <v>1225.4060000000002</v>
      </c>
      <c r="K720" s="104">
        <f t="shared" si="191"/>
        <v>902.44600000000003</v>
      </c>
      <c r="L720" s="103">
        <f t="shared" si="191"/>
        <v>1207.1360000000002</v>
      </c>
      <c r="M720" s="105">
        <f t="shared" si="191"/>
        <v>906.17599999999993</v>
      </c>
      <c r="N720" s="104">
        <f t="shared" si="191"/>
        <v>913.67599999999993</v>
      </c>
      <c r="O720" s="103">
        <f t="shared" si="191"/>
        <v>909.55599999999993</v>
      </c>
      <c r="P720" s="105">
        <f t="shared" si="191"/>
        <v>909.976</v>
      </c>
      <c r="Q720" s="106">
        <f t="shared" si="191"/>
        <v>921.54599999999994</v>
      </c>
      <c r="R720" s="103">
        <f t="shared" si="191"/>
        <v>919.66599999999994</v>
      </c>
      <c r="S720" s="106">
        <f t="shared" si="191"/>
        <v>921.77599999999995</v>
      </c>
      <c r="T720" s="103">
        <f t="shared" si="191"/>
        <v>910.93600000000004</v>
      </c>
      <c r="U720" s="102">
        <f t="shared" si="191"/>
        <v>903.67599999999993</v>
      </c>
      <c r="V720" s="102">
        <f t="shared" si="191"/>
        <v>899.50599999999997</v>
      </c>
      <c r="W720" s="102">
        <f t="shared" si="191"/>
        <v>902.88599999999997</v>
      </c>
      <c r="X720" s="102">
        <f t="shared" si="191"/>
        <v>899.73599999999999</v>
      </c>
      <c r="Y720" s="107">
        <f t="shared" si="191"/>
        <v>897.726</v>
      </c>
    </row>
    <row r="721" spans="1:25" s="62" customFormat="1" ht="18.75" hidden="1" customHeight="1" outlineLevel="1" x14ac:dyDescent="0.2">
      <c r="A721" s="159" t="s">
        <v>8</v>
      </c>
      <c r="B721" s="255">
        <f>B106</f>
        <v>907.69</v>
      </c>
      <c r="C721" s="255">
        <f t="shared" ref="C721:Y721" si="192">C106</f>
        <v>905.89</v>
      </c>
      <c r="D721" s="255">
        <f t="shared" si="192"/>
        <v>912.24</v>
      </c>
      <c r="E721" s="255">
        <f t="shared" si="192"/>
        <v>923.07</v>
      </c>
      <c r="F721" s="255">
        <f t="shared" si="192"/>
        <v>908.65</v>
      </c>
      <c r="G721" s="255">
        <f t="shared" si="192"/>
        <v>914.45</v>
      </c>
      <c r="H721" s="255">
        <f t="shared" si="192"/>
        <v>919.87</v>
      </c>
      <c r="I721" s="255">
        <f t="shared" si="192"/>
        <v>913.74</v>
      </c>
      <c r="J721" s="255">
        <f t="shared" si="192"/>
        <v>1222.9100000000001</v>
      </c>
      <c r="K721" s="255">
        <f t="shared" si="192"/>
        <v>899.95</v>
      </c>
      <c r="L721" s="255">
        <f t="shared" si="192"/>
        <v>1204.6400000000001</v>
      </c>
      <c r="M721" s="255">
        <f t="shared" si="192"/>
        <v>903.68</v>
      </c>
      <c r="N721" s="255">
        <f t="shared" si="192"/>
        <v>911.18</v>
      </c>
      <c r="O721" s="255">
        <f t="shared" si="192"/>
        <v>907.06</v>
      </c>
      <c r="P721" s="255">
        <f t="shared" si="192"/>
        <v>907.48</v>
      </c>
      <c r="Q721" s="255">
        <f t="shared" si="192"/>
        <v>919.05</v>
      </c>
      <c r="R721" s="255">
        <f t="shared" si="192"/>
        <v>917.17</v>
      </c>
      <c r="S721" s="255">
        <f t="shared" si="192"/>
        <v>919.28</v>
      </c>
      <c r="T721" s="255">
        <f t="shared" si="192"/>
        <v>908.44</v>
      </c>
      <c r="U721" s="255">
        <f t="shared" si="192"/>
        <v>901.18</v>
      </c>
      <c r="V721" s="255">
        <f t="shared" si="192"/>
        <v>897.01</v>
      </c>
      <c r="W721" s="255">
        <f t="shared" si="192"/>
        <v>900.39</v>
      </c>
      <c r="X721" s="255">
        <f t="shared" si="192"/>
        <v>897.24</v>
      </c>
      <c r="Y721" s="255">
        <f t="shared" si="192"/>
        <v>895.23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161" t="s">
        <v>11</v>
      </c>
      <c r="B723" s="77">
        <v>2.496</v>
      </c>
      <c r="C723" s="75">
        <v>2.496</v>
      </c>
      <c r="D723" s="75">
        <v>2.496</v>
      </c>
      <c r="E723" s="75">
        <v>2.496</v>
      </c>
      <c r="F723" s="75">
        <v>2.496</v>
      </c>
      <c r="G723" s="75">
        <v>2.496</v>
      </c>
      <c r="H723" s="75">
        <v>2.496</v>
      </c>
      <c r="I723" s="75">
        <v>2.496</v>
      </c>
      <c r="J723" s="75">
        <v>2.496</v>
      </c>
      <c r="K723" s="75">
        <v>2.496</v>
      </c>
      <c r="L723" s="75">
        <v>2.496</v>
      </c>
      <c r="M723" s="75">
        <v>2.496</v>
      </c>
      <c r="N723" s="75">
        <v>2.496</v>
      </c>
      <c r="O723" s="75">
        <v>2.496</v>
      </c>
      <c r="P723" s="75">
        <v>2.496</v>
      </c>
      <c r="Q723" s="75">
        <v>2.496</v>
      </c>
      <c r="R723" s="75">
        <v>2.496</v>
      </c>
      <c r="S723" s="75">
        <v>2.496</v>
      </c>
      <c r="T723" s="75">
        <v>2.496</v>
      </c>
      <c r="U723" s="75">
        <v>2.496</v>
      </c>
      <c r="V723" s="75">
        <v>2.496</v>
      </c>
      <c r="W723" s="75">
        <v>2.496</v>
      </c>
      <c r="X723" s="75">
        <v>2.496</v>
      </c>
      <c r="Y723" s="82">
        <v>2.496</v>
      </c>
    </row>
    <row r="724" spans="1:25" s="62" customFormat="1" ht="18.75" customHeight="1" collapsed="1" thickBot="1" x14ac:dyDescent="0.25">
      <c r="A724" s="100">
        <v>21</v>
      </c>
      <c r="B724" s="101">
        <f t="shared" ref="B724:Y724" si="193">SUM(B725:B727)</f>
        <v>1044.0360000000001</v>
      </c>
      <c r="C724" s="102">
        <f t="shared" si="193"/>
        <v>1019.236</v>
      </c>
      <c r="D724" s="102">
        <f t="shared" si="193"/>
        <v>1038.336</v>
      </c>
      <c r="E724" s="103">
        <f t="shared" si="193"/>
        <v>1043.3960000000002</v>
      </c>
      <c r="F724" s="103">
        <f t="shared" si="193"/>
        <v>1022.506</v>
      </c>
      <c r="G724" s="103">
        <f t="shared" si="193"/>
        <v>1032.7460000000001</v>
      </c>
      <c r="H724" s="103">
        <f t="shared" si="193"/>
        <v>1032.1360000000002</v>
      </c>
      <c r="I724" s="103">
        <f t="shared" si="193"/>
        <v>1032.306</v>
      </c>
      <c r="J724" s="103">
        <f t="shared" si="193"/>
        <v>1028.7360000000001</v>
      </c>
      <c r="K724" s="104">
        <f t="shared" si="193"/>
        <v>1025.7360000000001</v>
      </c>
      <c r="L724" s="103">
        <f t="shared" si="193"/>
        <v>1028.6560000000002</v>
      </c>
      <c r="M724" s="105">
        <f t="shared" si="193"/>
        <v>1024.2860000000001</v>
      </c>
      <c r="N724" s="104">
        <f t="shared" si="193"/>
        <v>1047.076</v>
      </c>
      <c r="O724" s="103">
        <f t="shared" si="193"/>
        <v>1028.9160000000002</v>
      </c>
      <c r="P724" s="105">
        <f t="shared" si="193"/>
        <v>1044.616</v>
      </c>
      <c r="Q724" s="106">
        <f t="shared" si="193"/>
        <v>1044.6460000000002</v>
      </c>
      <c r="R724" s="103">
        <f t="shared" si="193"/>
        <v>1052.4660000000001</v>
      </c>
      <c r="S724" s="106">
        <f t="shared" si="193"/>
        <v>1051.9660000000001</v>
      </c>
      <c r="T724" s="103">
        <f t="shared" si="193"/>
        <v>1047.7860000000001</v>
      </c>
      <c r="U724" s="102">
        <f t="shared" si="193"/>
        <v>1060.9860000000001</v>
      </c>
      <c r="V724" s="102">
        <f t="shared" si="193"/>
        <v>1050.326</v>
      </c>
      <c r="W724" s="102">
        <f t="shared" si="193"/>
        <v>1057.6260000000002</v>
      </c>
      <c r="X724" s="102">
        <f t="shared" si="193"/>
        <v>1046.106</v>
      </c>
      <c r="Y724" s="107">
        <f t="shared" si="193"/>
        <v>1049.2460000000001</v>
      </c>
    </row>
    <row r="725" spans="1:25" s="62" customFormat="1" ht="18.75" hidden="1" customHeight="1" outlineLevel="1" x14ac:dyDescent="0.2">
      <c r="A725" s="159" t="s">
        <v>8</v>
      </c>
      <c r="B725" s="255">
        <f>B111</f>
        <v>1041.54</v>
      </c>
      <c r="C725" s="255">
        <f t="shared" ref="C725:Y725" si="194">C111</f>
        <v>1016.74</v>
      </c>
      <c r="D725" s="255">
        <f t="shared" si="194"/>
        <v>1035.8399999999999</v>
      </c>
      <c r="E725" s="255">
        <f t="shared" si="194"/>
        <v>1040.9000000000001</v>
      </c>
      <c r="F725" s="255">
        <f t="shared" si="194"/>
        <v>1020.01</v>
      </c>
      <c r="G725" s="255">
        <f t="shared" si="194"/>
        <v>1030.25</v>
      </c>
      <c r="H725" s="255">
        <f t="shared" si="194"/>
        <v>1029.6400000000001</v>
      </c>
      <c r="I725" s="255">
        <f t="shared" si="194"/>
        <v>1029.81</v>
      </c>
      <c r="J725" s="255">
        <f t="shared" si="194"/>
        <v>1026.24</v>
      </c>
      <c r="K725" s="255">
        <f t="shared" si="194"/>
        <v>1023.24</v>
      </c>
      <c r="L725" s="255">
        <f t="shared" si="194"/>
        <v>1026.1600000000001</v>
      </c>
      <c r="M725" s="255">
        <f t="shared" si="194"/>
        <v>1021.79</v>
      </c>
      <c r="N725" s="255">
        <f t="shared" si="194"/>
        <v>1044.58</v>
      </c>
      <c r="O725" s="255">
        <f t="shared" si="194"/>
        <v>1026.42</v>
      </c>
      <c r="P725" s="255">
        <f t="shared" si="194"/>
        <v>1042.1199999999999</v>
      </c>
      <c r="Q725" s="255">
        <f t="shared" si="194"/>
        <v>1042.1500000000001</v>
      </c>
      <c r="R725" s="255">
        <f t="shared" si="194"/>
        <v>1049.97</v>
      </c>
      <c r="S725" s="255">
        <f t="shared" si="194"/>
        <v>1049.47</v>
      </c>
      <c r="T725" s="255">
        <f t="shared" si="194"/>
        <v>1045.29</v>
      </c>
      <c r="U725" s="255">
        <f t="shared" si="194"/>
        <v>1058.49</v>
      </c>
      <c r="V725" s="255">
        <f t="shared" si="194"/>
        <v>1047.83</v>
      </c>
      <c r="W725" s="255">
        <f t="shared" si="194"/>
        <v>1055.1300000000001</v>
      </c>
      <c r="X725" s="255">
        <f t="shared" si="194"/>
        <v>1043.6099999999999</v>
      </c>
      <c r="Y725" s="255">
        <f t="shared" si="194"/>
        <v>1046.75</v>
      </c>
    </row>
    <row r="726" spans="1:25" s="62" customFormat="1" ht="18.75" hidden="1" customHeight="1" outlineLevel="1" x14ac:dyDescent="0.2">
      <c r="A726" s="54" t="s">
        <v>10</v>
      </c>
      <c r="B726" s="76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81"/>
    </row>
    <row r="727" spans="1:25" s="62" customFormat="1" ht="18.75" hidden="1" customHeight="1" outlineLevel="1" thickBot="1" x14ac:dyDescent="0.25">
      <c r="A727" s="161" t="s">
        <v>11</v>
      </c>
      <c r="B727" s="77">
        <v>2.496</v>
      </c>
      <c r="C727" s="75">
        <v>2.496</v>
      </c>
      <c r="D727" s="75">
        <v>2.496</v>
      </c>
      <c r="E727" s="75">
        <v>2.496</v>
      </c>
      <c r="F727" s="75">
        <v>2.496</v>
      </c>
      <c r="G727" s="75">
        <v>2.496</v>
      </c>
      <c r="H727" s="75">
        <v>2.496</v>
      </c>
      <c r="I727" s="75">
        <v>2.496</v>
      </c>
      <c r="J727" s="75">
        <v>2.496</v>
      </c>
      <c r="K727" s="75">
        <v>2.496</v>
      </c>
      <c r="L727" s="75">
        <v>2.496</v>
      </c>
      <c r="M727" s="75">
        <v>2.496</v>
      </c>
      <c r="N727" s="75">
        <v>2.496</v>
      </c>
      <c r="O727" s="75">
        <v>2.496</v>
      </c>
      <c r="P727" s="75">
        <v>2.496</v>
      </c>
      <c r="Q727" s="75">
        <v>2.496</v>
      </c>
      <c r="R727" s="75">
        <v>2.496</v>
      </c>
      <c r="S727" s="75">
        <v>2.496</v>
      </c>
      <c r="T727" s="75">
        <v>2.496</v>
      </c>
      <c r="U727" s="75">
        <v>2.496</v>
      </c>
      <c r="V727" s="75">
        <v>2.496</v>
      </c>
      <c r="W727" s="75">
        <v>2.496</v>
      </c>
      <c r="X727" s="75">
        <v>2.496</v>
      </c>
      <c r="Y727" s="82">
        <v>2.496</v>
      </c>
    </row>
    <row r="728" spans="1:25" s="62" customFormat="1" ht="18.75" customHeight="1" collapsed="1" thickBot="1" x14ac:dyDescent="0.25">
      <c r="A728" s="109">
        <v>22</v>
      </c>
      <c r="B728" s="101">
        <f t="shared" ref="B728:Y728" si="195">SUM(B729:B731)</f>
        <v>1063.4660000000001</v>
      </c>
      <c r="C728" s="102">
        <f t="shared" si="195"/>
        <v>1069.2260000000001</v>
      </c>
      <c r="D728" s="102">
        <f t="shared" si="195"/>
        <v>1058.4060000000002</v>
      </c>
      <c r="E728" s="103">
        <f t="shared" si="195"/>
        <v>1068.336</v>
      </c>
      <c r="F728" s="103">
        <f t="shared" si="195"/>
        <v>1056.6260000000002</v>
      </c>
      <c r="G728" s="103">
        <f t="shared" si="195"/>
        <v>1064.4660000000001</v>
      </c>
      <c r="H728" s="103">
        <f t="shared" si="195"/>
        <v>1043.6960000000001</v>
      </c>
      <c r="I728" s="103">
        <f t="shared" si="195"/>
        <v>1285.606</v>
      </c>
      <c r="J728" s="103">
        <f t="shared" si="195"/>
        <v>1264.7160000000001</v>
      </c>
      <c r="K728" s="104">
        <f t="shared" si="195"/>
        <v>1240.0360000000001</v>
      </c>
      <c r="L728" s="103">
        <f t="shared" si="195"/>
        <v>1238.5360000000001</v>
      </c>
      <c r="M728" s="105">
        <f t="shared" si="195"/>
        <v>1046.1760000000002</v>
      </c>
      <c r="N728" s="104">
        <f t="shared" si="195"/>
        <v>1051.6460000000002</v>
      </c>
      <c r="O728" s="103">
        <f t="shared" si="195"/>
        <v>1057.4460000000001</v>
      </c>
      <c r="P728" s="105">
        <f t="shared" si="195"/>
        <v>1049.7260000000001</v>
      </c>
      <c r="Q728" s="106">
        <f t="shared" si="195"/>
        <v>1065.326</v>
      </c>
      <c r="R728" s="103">
        <f t="shared" si="195"/>
        <v>1062.296</v>
      </c>
      <c r="S728" s="106">
        <f t="shared" si="195"/>
        <v>1062.5360000000001</v>
      </c>
      <c r="T728" s="103">
        <f t="shared" si="195"/>
        <v>1060.6760000000002</v>
      </c>
      <c r="U728" s="102">
        <f t="shared" si="195"/>
        <v>1059.6960000000001</v>
      </c>
      <c r="V728" s="102">
        <f t="shared" si="195"/>
        <v>1050.836</v>
      </c>
      <c r="W728" s="102">
        <f t="shared" si="195"/>
        <v>1131.366</v>
      </c>
      <c r="X728" s="102">
        <f t="shared" si="195"/>
        <v>1136.046</v>
      </c>
      <c r="Y728" s="107">
        <f t="shared" si="195"/>
        <v>1054.2060000000001</v>
      </c>
    </row>
    <row r="729" spans="1:25" s="62" customFormat="1" ht="18.75" hidden="1" customHeight="1" outlineLevel="1" x14ac:dyDescent="0.2">
      <c r="A729" s="160" t="s">
        <v>8</v>
      </c>
      <c r="B729" s="255">
        <f>B116</f>
        <v>1060.97</v>
      </c>
      <c r="C729" s="255">
        <f t="shared" ref="C729:Y729" si="196">C116</f>
        <v>1066.73</v>
      </c>
      <c r="D729" s="255">
        <f t="shared" si="196"/>
        <v>1055.9100000000001</v>
      </c>
      <c r="E729" s="255">
        <f t="shared" si="196"/>
        <v>1065.8399999999999</v>
      </c>
      <c r="F729" s="255">
        <f t="shared" si="196"/>
        <v>1054.1300000000001</v>
      </c>
      <c r="G729" s="255">
        <f t="shared" si="196"/>
        <v>1061.97</v>
      </c>
      <c r="H729" s="255">
        <f t="shared" si="196"/>
        <v>1041.2</v>
      </c>
      <c r="I729" s="255">
        <f t="shared" si="196"/>
        <v>1283.1099999999999</v>
      </c>
      <c r="J729" s="255">
        <f t="shared" si="196"/>
        <v>1262.22</v>
      </c>
      <c r="K729" s="255">
        <f t="shared" si="196"/>
        <v>1237.54</v>
      </c>
      <c r="L729" s="255">
        <f t="shared" si="196"/>
        <v>1236.04</v>
      </c>
      <c r="M729" s="255">
        <f t="shared" si="196"/>
        <v>1043.68</v>
      </c>
      <c r="N729" s="255">
        <f t="shared" si="196"/>
        <v>1049.1500000000001</v>
      </c>
      <c r="O729" s="255">
        <f t="shared" si="196"/>
        <v>1054.95</v>
      </c>
      <c r="P729" s="255">
        <f t="shared" si="196"/>
        <v>1047.23</v>
      </c>
      <c r="Q729" s="255">
        <f t="shared" si="196"/>
        <v>1062.83</v>
      </c>
      <c r="R729" s="255">
        <f t="shared" si="196"/>
        <v>1059.8</v>
      </c>
      <c r="S729" s="255">
        <f t="shared" si="196"/>
        <v>1060.04</v>
      </c>
      <c r="T729" s="255">
        <f t="shared" si="196"/>
        <v>1058.18</v>
      </c>
      <c r="U729" s="255">
        <f t="shared" si="196"/>
        <v>1057.2</v>
      </c>
      <c r="V729" s="255">
        <f t="shared" si="196"/>
        <v>1048.3399999999999</v>
      </c>
      <c r="W729" s="255">
        <f t="shared" si="196"/>
        <v>1128.8699999999999</v>
      </c>
      <c r="X729" s="255">
        <f t="shared" si="196"/>
        <v>1133.55</v>
      </c>
      <c r="Y729" s="255">
        <f t="shared" si="196"/>
        <v>1051.71</v>
      </c>
    </row>
    <row r="730" spans="1:25" s="62" customFormat="1" ht="18.75" hidden="1" customHeight="1" outlineLevel="1" x14ac:dyDescent="0.2">
      <c r="A730" s="53" t="s">
        <v>10</v>
      </c>
      <c r="B730" s="76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81"/>
    </row>
    <row r="731" spans="1:25" s="62" customFormat="1" ht="18.75" hidden="1" customHeight="1" outlineLevel="1" thickBot="1" x14ac:dyDescent="0.25">
      <c r="A731" s="161" t="s">
        <v>11</v>
      </c>
      <c r="B731" s="77">
        <v>2.496</v>
      </c>
      <c r="C731" s="75">
        <v>2.496</v>
      </c>
      <c r="D731" s="75">
        <v>2.496</v>
      </c>
      <c r="E731" s="75">
        <v>2.496</v>
      </c>
      <c r="F731" s="75">
        <v>2.496</v>
      </c>
      <c r="G731" s="75">
        <v>2.496</v>
      </c>
      <c r="H731" s="75">
        <v>2.496</v>
      </c>
      <c r="I731" s="75">
        <v>2.496</v>
      </c>
      <c r="J731" s="75">
        <v>2.496</v>
      </c>
      <c r="K731" s="75">
        <v>2.496</v>
      </c>
      <c r="L731" s="75">
        <v>2.496</v>
      </c>
      <c r="M731" s="75">
        <v>2.496</v>
      </c>
      <c r="N731" s="75">
        <v>2.496</v>
      </c>
      <c r="O731" s="75">
        <v>2.496</v>
      </c>
      <c r="P731" s="75">
        <v>2.496</v>
      </c>
      <c r="Q731" s="75">
        <v>2.496</v>
      </c>
      <c r="R731" s="75">
        <v>2.496</v>
      </c>
      <c r="S731" s="75">
        <v>2.496</v>
      </c>
      <c r="T731" s="75">
        <v>2.496</v>
      </c>
      <c r="U731" s="75">
        <v>2.496</v>
      </c>
      <c r="V731" s="75">
        <v>2.496</v>
      </c>
      <c r="W731" s="75">
        <v>2.496</v>
      </c>
      <c r="X731" s="75">
        <v>2.496</v>
      </c>
      <c r="Y731" s="82">
        <v>2.496</v>
      </c>
    </row>
    <row r="732" spans="1:25" s="62" customFormat="1" ht="18.75" customHeight="1" collapsed="1" thickBot="1" x14ac:dyDescent="0.25">
      <c r="A732" s="100">
        <v>23</v>
      </c>
      <c r="B732" s="101">
        <f t="shared" ref="B732:Y732" si="197">SUM(B733:B735)</f>
        <v>921.88599999999997</v>
      </c>
      <c r="C732" s="102">
        <f t="shared" si="197"/>
        <v>917.53599999999994</v>
      </c>
      <c r="D732" s="102">
        <f t="shared" si="197"/>
        <v>907.73599999999999</v>
      </c>
      <c r="E732" s="103">
        <f t="shared" si="197"/>
        <v>919.99599999999998</v>
      </c>
      <c r="F732" s="103">
        <f t="shared" si="197"/>
        <v>912.77599999999995</v>
      </c>
      <c r="G732" s="103">
        <f t="shared" si="197"/>
        <v>1067.0360000000001</v>
      </c>
      <c r="H732" s="103">
        <f t="shared" si="197"/>
        <v>923.94600000000003</v>
      </c>
      <c r="I732" s="103">
        <f t="shared" si="197"/>
        <v>918.36599999999999</v>
      </c>
      <c r="J732" s="103">
        <f t="shared" si="197"/>
        <v>909.846</v>
      </c>
      <c r="K732" s="104">
        <f t="shared" si="197"/>
        <v>907.99599999999998</v>
      </c>
      <c r="L732" s="103">
        <f t="shared" si="197"/>
        <v>903.75599999999997</v>
      </c>
      <c r="M732" s="105">
        <f t="shared" si="197"/>
        <v>908.02599999999995</v>
      </c>
      <c r="N732" s="104">
        <f t="shared" si="197"/>
        <v>914.48599999999999</v>
      </c>
      <c r="O732" s="103">
        <f t="shared" si="197"/>
        <v>913.82600000000002</v>
      </c>
      <c r="P732" s="105">
        <f t="shared" si="197"/>
        <v>913.48599999999999</v>
      </c>
      <c r="Q732" s="106">
        <f t="shared" si="197"/>
        <v>926.63599999999997</v>
      </c>
      <c r="R732" s="103">
        <f t="shared" si="197"/>
        <v>928.83600000000001</v>
      </c>
      <c r="S732" s="106">
        <f t="shared" si="197"/>
        <v>932.81600000000003</v>
      </c>
      <c r="T732" s="103">
        <f t="shared" si="197"/>
        <v>918.96600000000001</v>
      </c>
      <c r="U732" s="102">
        <f t="shared" si="197"/>
        <v>905.90599999999995</v>
      </c>
      <c r="V732" s="102">
        <f t="shared" si="197"/>
        <v>907.596</v>
      </c>
      <c r="W732" s="102">
        <f t="shared" si="197"/>
        <v>905.02599999999995</v>
      </c>
      <c r="X732" s="102">
        <f t="shared" si="197"/>
        <v>902.976</v>
      </c>
      <c r="Y732" s="107">
        <f t="shared" si="197"/>
        <v>903.40599999999995</v>
      </c>
    </row>
    <row r="733" spans="1:25" s="62" customFormat="1" ht="18.75" hidden="1" customHeight="1" outlineLevel="1" x14ac:dyDescent="0.2">
      <c r="A733" s="160" t="s">
        <v>8</v>
      </c>
      <c r="B733" s="255">
        <f>B121</f>
        <v>919.39</v>
      </c>
      <c r="C733" s="255">
        <f t="shared" ref="C733:Y733" si="198">C121</f>
        <v>915.04</v>
      </c>
      <c r="D733" s="255">
        <f t="shared" si="198"/>
        <v>905.24</v>
      </c>
      <c r="E733" s="255">
        <f t="shared" si="198"/>
        <v>917.5</v>
      </c>
      <c r="F733" s="255">
        <f t="shared" si="198"/>
        <v>910.28</v>
      </c>
      <c r="G733" s="255">
        <f t="shared" si="198"/>
        <v>1064.54</v>
      </c>
      <c r="H733" s="255">
        <f t="shared" si="198"/>
        <v>921.45</v>
      </c>
      <c r="I733" s="255">
        <f t="shared" si="198"/>
        <v>915.87</v>
      </c>
      <c r="J733" s="255">
        <f t="shared" si="198"/>
        <v>907.35</v>
      </c>
      <c r="K733" s="255">
        <f t="shared" si="198"/>
        <v>905.5</v>
      </c>
      <c r="L733" s="255">
        <f t="shared" si="198"/>
        <v>901.26</v>
      </c>
      <c r="M733" s="255">
        <f t="shared" si="198"/>
        <v>905.53</v>
      </c>
      <c r="N733" s="255">
        <f t="shared" si="198"/>
        <v>911.99</v>
      </c>
      <c r="O733" s="255">
        <f t="shared" si="198"/>
        <v>911.33</v>
      </c>
      <c r="P733" s="255">
        <f t="shared" si="198"/>
        <v>910.99</v>
      </c>
      <c r="Q733" s="255">
        <f t="shared" si="198"/>
        <v>924.14</v>
      </c>
      <c r="R733" s="255">
        <f t="shared" si="198"/>
        <v>926.34</v>
      </c>
      <c r="S733" s="255">
        <f t="shared" si="198"/>
        <v>930.32</v>
      </c>
      <c r="T733" s="255">
        <f t="shared" si="198"/>
        <v>916.47</v>
      </c>
      <c r="U733" s="255">
        <f t="shared" si="198"/>
        <v>903.41</v>
      </c>
      <c r="V733" s="255">
        <f t="shared" si="198"/>
        <v>905.1</v>
      </c>
      <c r="W733" s="255">
        <f t="shared" si="198"/>
        <v>902.53</v>
      </c>
      <c r="X733" s="255">
        <f t="shared" si="198"/>
        <v>900.48</v>
      </c>
      <c r="Y733" s="255">
        <f t="shared" si="198"/>
        <v>900.91</v>
      </c>
    </row>
    <row r="734" spans="1:25" s="62" customFormat="1" ht="18.75" hidden="1" customHeight="1" outlineLevel="1" x14ac:dyDescent="0.2">
      <c r="A734" s="53" t="s">
        <v>10</v>
      </c>
      <c r="B734" s="76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81"/>
    </row>
    <row r="735" spans="1:25" s="62" customFormat="1" ht="18.75" hidden="1" customHeight="1" outlineLevel="1" thickBot="1" x14ac:dyDescent="0.25">
      <c r="A735" s="161" t="s">
        <v>11</v>
      </c>
      <c r="B735" s="77">
        <v>2.496</v>
      </c>
      <c r="C735" s="75">
        <v>2.496</v>
      </c>
      <c r="D735" s="75">
        <v>2.496</v>
      </c>
      <c r="E735" s="75">
        <v>2.496</v>
      </c>
      <c r="F735" s="75">
        <v>2.496</v>
      </c>
      <c r="G735" s="75">
        <v>2.496</v>
      </c>
      <c r="H735" s="75">
        <v>2.496</v>
      </c>
      <c r="I735" s="75">
        <v>2.496</v>
      </c>
      <c r="J735" s="75">
        <v>2.496</v>
      </c>
      <c r="K735" s="75">
        <v>2.496</v>
      </c>
      <c r="L735" s="75">
        <v>2.496</v>
      </c>
      <c r="M735" s="75">
        <v>2.496</v>
      </c>
      <c r="N735" s="75">
        <v>2.496</v>
      </c>
      <c r="O735" s="75">
        <v>2.496</v>
      </c>
      <c r="P735" s="75">
        <v>2.496</v>
      </c>
      <c r="Q735" s="75">
        <v>2.496</v>
      </c>
      <c r="R735" s="75">
        <v>2.496</v>
      </c>
      <c r="S735" s="75">
        <v>2.496</v>
      </c>
      <c r="T735" s="75">
        <v>2.496</v>
      </c>
      <c r="U735" s="75">
        <v>2.496</v>
      </c>
      <c r="V735" s="75">
        <v>2.496</v>
      </c>
      <c r="W735" s="75">
        <v>2.496</v>
      </c>
      <c r="X735" s="75">
        <v>2.496</v>
      </c>
      <c r="Y735" s="82">
        <v>2.496</v>
      </c>
    </row>
    <row r="736" spans="1:25" s="62" customFormat="1" ht="18.75" customHeight="1" collapsed="1" thickBot="1" x14ac:dyDescent="0.25">
      <c r="A736" s="111">
        <v>24</v>
      </c>
      <c r="B736" s="101">
        <f t="shared" ref="B736:Y736" si="199">SUM(B737:B739)</f>
        <v>899.62599999999998</v>
      </c>
      <c r="C736" s="102">
        <f t="shared" si="199"/>
        <v>894.14599999999996</v>
      </c>
      <c r="D736" s="102">
        <f t="shared" si="199"/>
        <v>890.70600000000002</v>
      </c>
      <c r="E736" s="103">
        <f t="shared" si="199"/>
        <v>901.15599999999995</v>
      </c>
      <c r="F736" s="103">
        <f t="shared" si="199"/>
        <v>898.50599999999997</v>
      </c>
      <c r="G736" s="103">
        <f t="shared" si="199"/>
        <v>899.17599999999993</v>
      </c>
      <c r="H736" s="103">
        <f t="shared" si="199"/>
        <v>898.05599999999993</v>
      </c>
      <c r="I736" s="103">
        <f t="shared" si="199"/>
        <v>894.05599999999993</v>
      </c>
      <c r="J736" s="103">
        <f t="shared" si="199"/>
        <v>890.48599999999999</v>
      </c>
      <c r="K736" s="104">
        <f t="shared" si="199"/>
        <v>883.30599999999993</v>
      </c>
      <c r="L736" s="103">
        <f t="shared" si="199"/>
        <v>885.43600000000004</v>
      </c>
      <c r="M736" s="105">
        <f t="shared" si="199"/>
        <v>886.25599999999997</v>
      </c>
      <c r="N736" s="104">
        <f t="shared" si="199"/>
        <v>896.19600000000003</v>
      </c>
      <c r="O736" s="103">
        <f t="shared" si="199"/>
        <v>896.476</v>
      </c>
      <c r="P736" s="105">
        <f t="shared" si="199"/>
        <v>907.26599999999996</v>
      </c>
      <c r="Q736" s="106">
        <f t="shared" si="199"/>
        <v>904.56600000000003</v>
      </c>
      <c r="R736" s="103">
        <f t="shared" si="199"/>
        <v>913.23599999999999</v>
      </c>
      <c r="S736" s="106">
        <f t="shared" si="199"/>
        <v>900.27599999999995</v>
      </c>
      <c r="T736" s="103">
        <f t="shared" si="199"/>
        <v>904.92599999999993</v>
      </c>
      <c r="U736" s="102">
        <f t="shared" si="199"/>
        <v>906.74599999999998</v>
      </c>
      <c r="V736" s="102">
        <f t="shared" si="199"/>
        <v>904.12599999999998</v>
      </c>
      <c r="W736" s="102">
        <f t="shared" si="199"/>
        <v>898.346</v>
      </c>
      <c r="X736" s="102">
        <f t="shared" si="199"/>
        <v>896.10599999999999</v>
      </c>
      <c r="Y736" s="107">
        <f t="shared" si="199"/>
        <v>891.36599999999999</v>
      </c>
    </row>
    <row r="737" spans="1:25" s="62" customFormat="1" ht="18.75" hidden="1" customHeight="1" outlineLevel="1" x14ac:dyDescent="0.2">
      <c r="A737" s="160" t="s">
        <v>8</v>
      </c>
      <c r="B737" s="255">
        <f>B126</f>
        <v>897.13</v>
      </c>
      <c r="C737" s="255">
        <f t="shared" ref="C737:Y737" si="200">C126</f>
        <v>891.65</v>
      </c>
      <c r="D737" s="255">
        <f t="shared" si="200"/>
        <v>888.21</v>
      </c>
      <c r="E737" s="255">
        <f t="shared" si="200"/>
        <v>898.66</v>
      </c>
      <c r="F737" s="255">
        <f t="shared" si="200"/>
        <v>896.01</v>
      </c>
      <c r="G737" s="255">
        <f t="shared" si="200"/>
        <v>896.68</v>
      </c>
      <c r="H737" s="255">
        <f t="shared" si="200"/>
        <v>895.56</v>
      </c>
      <c r="I737" s="255">
        <f t="shared" si="200"/>
        <v>891.56</v>
      </c>
      <c r="J737" s="255">
        <f t="shared" si="200"/>
        <v>887.99</v>
      </c>
      <c r="K737" s="255">
        <f t="shared" si="200"/>
        <v>880.81</v>
      </c>
      <c r="L737" s="255">
        <f t="shared" si="200"/>
        <v>882.94</v>
      </c>
      <c r="M737" s="255">
        <f t="shared" si="200"/>
        <v>883.76</v>
      </c>
      <c r="N737" s="255">
        <f t="shared" si="200"/>
        <v>893.7</v>
      </c>
      <c r="O737" s="255">
        <f t="shared" si="200"/>
        <v>893.98</v>
      </c>
      <c r="P737" s="255">
        <f t="shared" si="200"/>
        <v>904.77</v>
      </c>
      <c r="Q737" s="255">
        <f t="shared" si="200"/>
        <v>902.07</v>
      </c>
      <c r="R737" s="255">
        <f t="shared" si="200"/>
        <v>910.74</v>
      </c>
      <c r="S737" s="255">
        <f t="shared" si="200"/>
        <v>897.78</v>
      </c>
      <c r="T737" s="255">
        <f t="shared" si="200"/>
        <v>902.43</v>
      </c>
      <c r="U737" s="255">
        <f t="shared" si="200"/>
        <v>904.25</v>
      </c>
      <c r="V737" s="255">
        <f t="shared" si="200"/>
        <v>901.63</v>
      </c>
      <c r="W737" s="255">
        <f t="shared" si="200"/>
        <v>895.85</v>
      </c>
      <c r="X737" s="255">
        <f t="shared" si="200"/>
        <v>893.61</v>
      </c>
      <c r="Y737" s="255">
        <f t="shared" si="200"/>
        <v>888.87</v>
      </c>
    </row>
    <row r="738" spans="1:25" s="62" customFormat="1" ht="18.75" hidden="1" customHeight="1" outlineLevel="1" x14ac:dyDescent="0.2">
      <c r="A738" s="53" t="s">
        <v>10</v>
      </c>
      <c r="B738" s="76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81"/>
    </row>
    <row r="739" spans="1:25" s="62" customFormat="1" ht="18.75" hidden="1" customHeight="1" outlineLevel="1" thickBot="1" x14ac:dyDescent="0.25">
      <c r="A739" s="161" t="s">
        <v>11</v>
      </c>
      <c r="B739" s="77">
        <v>2.496</v>
      </c>
      <c r="C739" s="75">
        <v>2.496</v>
      </c>
      <c r="D739" s="75">
        <v>2.496</v>
      </c>
      <c r="E739" s="75">
        <v>2.496</v>
      </c>
      <c r="F739" s="75">
        <v>2.496</v>
      </c>
      <c r="G739" s="75">
        <v>2.496</v>
      </c>
      <c r="H739" s="75">
        <v>2.496</v>
      </c>
      <c r="I739" s="75">
        <v>2.496</v>
      </c>
      <c r="J739" s="75">
        <v>2.496</v>
      </c>
      <c r="K739" s="75">
        <v>2.496</v>
      </c>
      <c r="L739" s="75">
        <v>2.496</v>
      </c>
      <c r="M739" s="75">
        <v>2.496</v>
      </c>
      <c r="N739" s="75">
        <v>2.496</v>
      </c>
      <c r="O739" s="75">
        <v>2.496</v>
      </c>
      <c r="P739" s="75">
        <v>2.496</v>
      </c>
      <c r="Q739" s="75">
        <v>2.496</v>
      </c>
      <c r="R739" s="75">
        <v>2.496</v>
      </c>
      <c r="S739" s="75">
        <v>2.496</v>
      </c>
      <c r="T739" s="75">
        <v>2.496</v>
      </c>
      <c r="U739" s="75">
        <v>2.496</v>
      </c>
      <c r="V739" s="75">
        <v>2.496</v>
      </c>
      <c r="W739" s="75">
        <v>2.496</v>
      </c>
      <c r="X739" s="75">
        <v>2.496</v>
      </c>
      <c r="Y739" s="82">
        <v>2.496</v>
      </c>
    </row>
    <row r="740" spans="1:25" s="62" customFormat="1" ht="18.75" customHeight="1" collapsed="1" thickBot="1" x14ac:dyDescent="0.25">
      <c r="A740" s="109">
        <v>25</v>
      </c>
      <c r="B740" s="101">
        <v>719.87800000000004</v>
      </c>
      <c r="C740" s="102">
        <v>664.08799999999997</v>
      </c>
      <c r="D740" s="102">
        <v>508.32799999999997</v>
      </c>
      <c r="E740" s="103">
        <v>81.908000000000001</v>
      </c>
      <c r="F740" s="103">
        <v>86.578000000000003</v>
      </c>
      <c r="G740" s="103">
        <v>82.988</v>
      </c>
      <c r="H740" s="103">
        <v>81.908000000000001</v>
      </c>
      <c r="I740" s="103">
        <v>621.678</v>
      </c>
      <c r="J740" s="103">
        <v>747.93799999999999</v>
      </c>
      <c r="K740" s="104">
        <v>847.35800000000006</v>
      </c>
      <c r="L740" s="103">
        <v>898.88800000000003</v>
      </c>
      <c r="M740" s="105">
        <v>915.41800000000001</v>
      </c>
      <c r="N740" s="104">
        <v>919.91800000000001</v>
      </c>
      <c r="O740" s="103">
        <v>934.43799999999999</v>
      </c>
      <c r="P740" s="105">
        <v>938.47800000000007</v>
      </c>
      <c r="Q740" s="106">
        <v>978.25800000000004</v>
      </c>
      <c r="R740" s="103">
        <v>989.72800000000007</v>
      </c>
      <c r="S740" s="106">
        <v>1033.828</v>
      </c>
      <c r="T740" s="103">
        <v>1044.288</v>
      </c>
      <c r="U740" s="102">
        <v>1039.1679999999999</v>
      </c>
      <c r="V740" s="102">
        <v>1040.838</v>
      </c>
      <c r="W740" s="102">
        <v>982.84800000000007</v>
      </c>
      <c r="X740" s="102">
        <v>917.88800000000003</v>
      </c>
      <c r="Y740" s="107">
        <v>774.61800000000005</v>
      </c>
    </row>
    <row r="741" spans="1:25" s="62" customFormat="1" ht="18.75" hidden="1" customHeight="1" outlineLevel="1" x14ac:dyDescent="0.2">
      <c r="A741" s="160" t="s">
        <v>8</v>
      </c>
      <c r="B741" s="255">
        <f>B131</f>
        <v>906.28</v>
      </c>
      <c r="C741" s="255">
        <f t="shared" ref="C741:Y741" si="201">C131</f>
        <v>915.54</v>
      </c>
      <c r="D741" s="255">
        <f t="shared" si="201"/>
        <v>904.88</v>
      </c>
      <c r="E741" s="255">
        <f t="shared" si="201"/>
        <v>947.56</v>
      </c>
      <c r="F741" s="255">
        <f t="shared" si="201"/>
        <v>936.27</v>
      </c>
      <c r="G741" s="255">
        <f t="shared" si="201"/>
        <v>940.69</v>
      </c>
      <c r="H741" s="255">
        <f t="shared" si="201"/>
        <v>924.6</v>
      </c>
      <c r="I741" s="255">
        <f t="shared" si="201"/>
        <v>906.49</v>
      </c>
      <c r="J741" s="255">
        <f t="shared" si="201"/>
        <v>917.11</v>
      </c>
      <c r="K741" s="255">
        <f t="shared" si="201"/>
        <v>917.98</v>
      </c>
      <c r="L741" s="255">
        <f t="shared" si="201"/>
        <v>953.61</v>
      </c>
      <c r="M741" s="255">
        <f t="shared" si="201"/>
        <v>914.57</v>
      </c>
      <c r="N741" s="255">
        <f t="shared" si="201"/>
        <v>916.9</v>
      </c>
      <c r="O741" s="255">
        <f t="shared" si="201"/>
        <v>910.19</v>
      </c>
      <c r="P741" s="255">
        <f t="shared" si="201"/>
        <v>917.05</v>
      </c>
      <c r="Q741" s="255">
        <f t="shared" si="201"/>
        <v>940.82</v>
      </c>
      <c r="R741" s="255">
        <f t="shared" si="201"/>
        <v>946.64</v>
      </c>
      <c r="S741" s="255">
        <f t="shared" si="201"/>
        <v>1057.05</v>
      </c>
      <c r="T741" s="255">
        <f t="shared" si="201"/>
        <v>932.17</v>
      </c>
      <c r="U741" s="255">
        <f t="shared" si="201"/>
        <v>923.56</v>
      </c>
      <c r="V741" s="255">
        <f t="shared" si="201"/>
        <v>920.68</v>
      </c>
      <c r="W741" s="255">
        <f t="shared" si="201"/>
        <v>922.85</v>
      </c>
      <c r="X741" s="255">
        <f t="shared" si="201"/>
        <v>904.95</v>
      </c>
      <c r="Y741" s="255">
        <f t="shared" si="201"/>
        <v>894.35</v>
      </c>
    </row>
    <row r="742" spans="1:25" s="62" customFormat="1" ht="18.75" hidden="1" customHeight="1" outlineLevel="1" x14ac:dyDescent="0.2">
      <c r="A742" s="53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161" t="s">
        <v>11</v>
      </c>
      <c r="B743" s="77">
        <v>2.496</v>
      </c>
      <c r="C743" s="75">
        <v>2.496</v>
      </c>
      <c r="D743" s="75">
        <v>2.496</v>
      </c>
      <c r="E743" s="75">
        <v>2.496</v>
      </c>
      <c r="F743" s="75">
        <v>2.496</v>
      </c>
      <c r="G743" s="75">
        <v>2.496</v>
      </c>
      <c r="H743" s="75">
        <v>2.496</v>
      </c>
      <c r="I743" s="75">
        <v>2.496</v>
      </c>
      <c r="J743" s="75">
        <v>2.496</v>
      </c>
      <c r="K743" s="75">
        <v>2.496</v>
      </c>
      <c r="L743" s="75">
        <v>2.496</v>
      </c>
      <c r="M743" s="75">
        <v>2.496</v>
      </c>
      <c r="N743" s="75">
        <v>2.496</v>
      </c>
      <c r="O743" s="75">
        <v>2.496</v>
      </c>
      <c r="P743" s="75">
        <v>2.496</v>
      </c>
      <c r="Q743" s="75">
        <v>2.496</v>
      </c>
      <c r="R743" s="75">
        <v>2.496</v>
      </c>
      <c r="S743" s="75">
        <v>2.496</v>
      </c>
      <c r="T743" s="75">
        <v>2.496</v>
      </c>
      <c r="U743" s="75">
        <v>2.496</v>
      </c>
      <c r="V743" s="75">
        <v>2.496</v>
      </c>
      <c r="W743" s="75">
        <v>2.496</v>
      </c>
      <c r="X743" s="75">
        <v>2.496</v>
      </c>
      <c r="Y743" s="82">
        <v>2.496</v>
      </c>
    </row>
    <row r="744" spans="1:25" s="62" customFormat="1" ht="18.75" customHeight="1" collapsed="1" thickBot="1" x14ac:dyDescent="0.25">
      <c r="A744" s="110">
        <v>26</v>
      </c>
      <c r="B744" s="101">
        <f t="shared" ref="B744:Y744" si="202">SUM(B745:B747)</f>
        <v>944.03599999999994</v>
      </c>
      <c r="C744" s="102">
        <f t="shared" si="202"/>
        <v>934.66599999999994</v>
      </c>
      <c r="D744" s="102">
        <f t="shared" si="202"/>
        <v>949.11599999999999</v>
      </c>
      <c r="E744" s="103">
        <f t="shared" si="202"/>
        <v>964.99599999999998</v>
      </c>
      <c r="F744" s="103">
        <f t="shared" si="202"/>
        <v>954.726</v>
      </c>
      <c r="G744" s="103">
        <f t="shared" si="202"/>
        <v>1200.5260000000001</v>
      </c>
      <c r="H744" s="103">
        <f t="shared" si="202"/>
        <v>949.21600000000001</v>
      </c>
      <c r="I744" s="103">
        <f t="shared" si="202"/>
        <v>947.24599999999998</v>
      </c>
      <c r="J744" s="103">
        <f t="shared" si="202"/>
        <v>946.99599999999998</v>
      </c>
      <c r="K744" s="104">
        <f t="shared" si="202"/>
        <v>940.13599999999997</v>
      </c>
      <c r="L744" s="103">
        <f t="shared" si="202"/>
        <v>941.61599999999999</v>
      </c>
      <c r="M744" s="105">
        <f t="shared" si="202"/>
        <v>946.87599999999998</v>
      </c>
      <c r="N744" s="104">
        <f t="shared" si="202"/>
        <v>964.26599999999996</v>
      </c>
      <c r="O744" s="103">
        <f t="shared" si="202"/>
        <v>934.67599999999993</v>
      </c>
      <c r="P744" s="105">
        <f t="shared" si="202"/>
        <v>964.92599999999993</v>
      </c>
      <c r="Q744" s="106">
        <f t="shared" si="202"/>
        <v>969.76599999999996</v>
      </c>
      <c r="R744" s="103">
        <f t="shared" si="202"/>
        <v>968.02599999999995</v>
      </c>
      <c r="S744" s="106">
        <f t="shared" si="202"/>
        <v>1084.4460000000001</v>
      </c>
      <c r="T744" s="103">
        <f t="shared" si="202"/>
        <v>939.01599999999996</v>
      </c>
      <c r="U744" s="102">
        <f t="shared" si="202"/>
        <v>939.99599999999998</v>
      </c>
      <c r="V744" s="102">
        <f t="shared" si="202"/>
        <v>941.50599999999997</v>
      </c>
      <c r="W744" s="102">
        <f t="shared" si="202"/>
        <v>941.95600000000002</v>
      </c>
      <c r="X744" s="102">
        <f t="shared" si="202"/>
        <v>938.06600000000003</v>
      </c>
      <c r="Y744" s="107">
        <f t="shared" si="202"/>
        <v>924.46600000000001</v>
      </c>
    </row>
    <row r="745" spans="1:25" s="62" customFormat="1" ht="18.75" hidden="1" customHeight="1" outlineLevel="1" x14ac:dyDescent="0.2">
      <c r="A745" s="56" t="s">
        <v>8</v>
      </c>
      <c r="B745" s="255">
        <f>B136</f>
        <v>941.54</v>
      </c>
      <c r="C745" s="255">
        <f t="shared" ref="C745:Y745" si="203">C136</f>
        <v>932.17</v>
      </c>
      <c r="D745" s="255">
        <f t="shared" si="203"/>
        <v>946.62</v>
      </c>
      <c r="E745" s="255">
        <f t="shared" si="203"/>
        <v>962.5</v>
      </c>
      <c r="F745" s="255">
        <f t="shared" si="203"/>
        <v>952.23</v>
      </c>
      <c r="G745" s="255">
        <f t="shared" si="203"/>
        <v>1198.03</v>
      </c>
      <c r="H745" s="255">
        <f t="shared" si="203"/>
        <v>946.72</v>
      </c>
      <c r="I745" s="255">
        <f t="shared" si="203"/>
        <v>944.75</v>
      </c>
      <c r="J745" s="255">
        <f t="shared" si="203"/>
        <v>944.5</v>
      </c>
      <c r="K745" s="255">
        <f t="shared" si="203"/>
        <v>937.64</v>
      </c>
      <c r="L745" s="255">
        <f t="shared" si="203"/>
        <v>939.12</v>
      </c>
      <c r="M745" s="255">
        <f t="shared" si="203"/>
        <v>944.38</v>
      </c>
      <c r="N745" s="255">
        <f t="shared" si="203"/>
        <v>961.77</v>
      </c>
      <c r="O745" s="255">
        <f t="shared" si="203"/>
        <v>932.18</v>
      </c>
      <c r="P745" s="255">
        <f t="shared" si="203"/>
        <v>962.43</v>
      </c>
      <c r="Q745" s="255">
        <f t="shared" si="203"/>
        <v>967.27</v>
      </c>
      <c r="R745" s="255">
        <f t="shared" si="203"/>
        <v>965.53</v>
      </c>
      <c r="S745" s="255">
        <f t="shared" si="203"/>
        <v>1081.95</v>
      </c>
      <c r="T745" s="255">
        <f t="shared" si="203"/>
        <v>936.52</v>
      </c>
      <c r="U745" s="255">
        <f t="shared" si="203"/>
        <v>937.5</v>
      </c>
      <c r="V745" s="255">
        <f t="shared" si="203"/>
        <v>939.01</v>
      </c>
      <c r="W745" s="255">
        <f t="shared" si="203"/>
        <v>939.46</v>
      </c>
      <c r="X745" s="255">
        <f t="shared" si="203"/>
        <v>935.57</v>
      </c>
      <c r="Y745" s="255">
        <f t="shared" si="203"/>
        <v>921.97</v>
      </c>
    </row>
    <row r="746" spans="1:25" s="62" customFormat="1" ht="18.75" hidden="1" customHeight="1" outlineLevel="1" x14ac:dyDescent="0.2">
      <c r="A746" s="53" t="s">
        <v>10</v>
      </c>
      <c r="B746" s="76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81"/>
    </row>
    <row r="747" spans="1:25" s="62" customFormat="1" ht="18.75" hidden="1" customHeight="1" outlineLevel="1" thickBot="1" x14ac:dyDescent="0.25">
      <c r="A747" s="147" t="s">
        <v>11</v>
      </c>
      <c r="B747" s="77">
        <v>2.496</v>
      </c>
      <c r="C747" s="75">
        <v>2.496</v>
      </c>
      <c r="D747" s="75">
        <v>2.496</v>
      </c>
      <c r="E747" s="75">
        <v>2.496</v>
      </c>
      <c r="F747" s="75">
        <v>2.496</v>
      </c>
      <c r="G747" s="75">
        <v>2.496</v>
      </c>
      <c r="H747" s="75">
        <v>2.496</v>
      </c>
      <c r="I747" s="75">
        <v>2.496</v>
      </c>
      <c r="J747" s="75">
        <v>2.496</v>
      </c>
      <c r="K747" s="75">
        <v>2.496</v>
      </c>
      <c r="L747" s="75">
        <v>2.496</v>
      </c>
      <c r="M747" s="75">
        <v>2.496</v>
      </c>
      <c r="N747" s="75">
        <v>2.496</v>
      </c>
      <c r="O747" s="75">
        <v>2.496</v>
      </c>
      <c r="P747" s="75">
        <v>2.496</v>
      </c>
      <c r="Q747" s="75">
        <v>2.496</v>
      </c>
      <c r="R747" s="75">
        <v>2.496</v>
      </c>
      <c r="S747" s="75">
        <v>2.496</v>
      </c>
      <c r="T747" s="75">
        <v>2.496</v>
      </c>
      <c r="U747" s="75">
        <v>2.496</v>
      </c>
      <c r="V747" s="75">
        <v>2.496</v>
      </c>
      <c r="W747" s="75">
        <v>2.496</v>
      </c>
      <c r="X747" s="75">
        <v>2.496</v>
      </c>
      <c r="Y747" s="82">
        <v>2.496</v>
      </c>
    </row>
    <row r="748" spans="1:25" s="62" customFormat="1" ht="18.75" customHeight="1" collapsed="1" thickBot="1" x14ac:dyDescent="0.25">
      <c r="A748" s="112">
        <v>27</v>
      </c>
      <c r="B748" s="101">
        <f t="shared" ref="B748:Y748" si="204">SUM(B749:B751)</f>
        <v>938.68600000000004</v>
      </c>
      <c r="C748" s="102">
        <f t="shared" si="204"/>
        <v>950.08600000000001</v>
      </c>
      <c r="D748" s="102">
        <f t="shared" si="204"/>
        <v>968.71600000000001</v>
      </c>
      <c r="E748" s="103">
        <f t="shared" si="204"/>
        <v>969.77599999999995</v>
      </c>
      <c r="F748" s="103">
        <f t="shared" si="204"/>
        <v>967.04599999999994</v>
      </c>
      <c r="G748" s="103">
        <f t="shared" si="204"/>
        <v>765.39599999999996</v>
      </c>
      <c r="H748" s="103">
        <f t="shared" si="204"/>
        <v>952.83600000000001</v>
      </c>
      <c r="I748" s="103">
        <f t="shared" si="204"/>
        <v>943.30599999999993</v>
      </c>
      <c r="J748" s="103">
        <f t="shared" si="204"/>
        <v>944.53599999999994</v>
      </c>
      <c r="K748" s="104">
        <f t="shared" si="204"/>
        <v>944.846</v>
      </c>
      <c r="L748" s="103">
        <f t="shared" si="204"/>
        <v>944.05599999999993</v>
      </c>
      <c r="M748" s="105">
        <f t="shared" si="204"/>
        <v>922.66599999999994</v>
      </c>
      <c r="N748" s="104">
        <f t="shared" si="204"/>
        <v>941.41599999999994</v>
      </c>
      <c r="O748" s="103">
        <f t="shared" si="204"/>
        <v>945.41599999999994</v>
      </c>
      <c r="P748" s="105">
        <f t="shared" si="204"/>
        <v>957.00599999999997</v>
      </c>
      <c r="Q748" s="106">
        <f t="shared" si="204"/>
        <v>957.80599999999993</v>
      </c>
      <c r="R748" s="103">
        <f t="shared" si="204"/>
        <v>958.85599999999999</v>
      </c>
      <c r="S748" s="106">
        <f t="shared" si="204"/>
        <v>948.92599999999993</v>
      </c>
      <c r="T748" s="103">
        <f t="shared" si="204"/>
        <v>956.20600000000002</v>
      </c>
      <c r="U748" s="102">
        <f t="shared" si="204"/>
        <v>925.27599999999995</v>
      </c>
      <c r="V748" s="102">
        <f t="shared" si="204"/>
        <v>936.01599999999996</v>
      </c>
      <c r="W748" s="102">
        <f t="shared" si="204"/>
        <v>933.94600000000003</v>
      </c>
      <c r="X748" s="102">
        <f t="shared" si="204"/>
        <v>937.48599999999999</v>
      </c>
      <c r="Y748" s="107">
        <f t="shared" si="204"/>
        <v>937.74599999999998</v>
      </c>
    </row>
    <row r="749" spans="1:25" s="62" customFormat="1" ht="18.75" hidden="1" customHeight="1" outlineLevel="1" x14ac:dyDescent="0.2">
      <c r="A749" s="56" t="s">
        <v>8</v>
      </c>
      <c r="B749" s="255">
        <f>B141</f>
        <v>936.19</v>
      </c>
      <c r="C749" s="255">
        <f t="shared" ref="C749:Y749" si="205">C141</f>
        <v>947.59</v>
      </c>
      <c r="D749" s="255">
        <f t="shared" si="205"/>
        <v>966.22</v>
      </c>
      <c r="E749" s="255">
        <f t="shared" si="205"/>
        <v>967.28</v>
      </c>
      <c r="F749" s="255">
        <f t="shared" si="205"/>
        <v>964.55</v>
      </c>
      <c r="G749" s="255">
        <f t="shared" si="205"/>
        <v>762.9</v>
      </c>
      <c r="H749" s="255">
        <f t="shared" si="205"/>
        <v>950.34</v>
      </c>
      <c r="I749" s="255">
        <f t="shared" si="205"/>
        <v>940.81</v>
      </c>
      <c r="J749" s="255">
        <f t="shared" si="205"/>
        <v>942.04</v>
      </c>
      <c r="K749" s="255">
        <f t="shared" si="205"/>
        <v>942.35</v>
      </c>
      <c r="L749" s="255">
        <f t="shared" si="205"/>
        <v>941.56</v>
      </c>
      <c r="M749" s="255">
        <f t="shared" si="205"/>
        <v>920.17</v>
      </c>
      <c r="N749" s="255">
        <f t="shared" si="205"/>
        <v>938.92</v>
      </c>
      <c r="O749" s="255">
        <f t="shared" si="205"/>
        <v>942.92</v>
      </c>
      <c r="P749" s="255">
        <f t="shared" si="205"/>
        <v>954.51</v>
      </c>
      <c r="Q749" s="255">
        <f t="shared" si="205"/>
        <v>955.31</v>
      </c>
      <c r="R749" s="255">
        <f t="shared" si="205"/>
        <v>956.36</v>
      </c>
      <c r="S749" s="255">
        <f t="shared" si="205"/>
        <v>946.43</v>
      </c>
      <c r="T749" s="255">
        <f t="shared" si="205"/>
        <v>953.71</v>
      </c>
      <c r="U749" s="255">
        <f t="shared" si="205"/>
        <v>922.78</v>
      </c>
      <c r="V749" s="255">
        <f t="shared" si="205"/>
        <v>933.52</v>
      </c>
      <c r="W749" s="255">
        <f t="shared" si="205"/>
        <v>931.45</v>
      </c>
      <c r="X749" s="255">
        <f t="shared" si="205"/>
        <v>934.99</v>
      </c>
      <c r="Y749" s="255">
        <f t="shared" si="205"/>
        <v>935.25</v>
      </c>
    </row>
    <row r="750" spans="1:25" s="62" customFormat="1" ht="18.75" hidden="1" customHeight="1" outlineLevel="1" x14ac:dyDescent="0.2">
      <c r="A750" s="53" t="s">
        <v>10</v>
      </c>
      <c r="B750" s="76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81"/>
    </row>
    <row r="751" spans="1:25" s="62" customFormat="1" ht="18.75" hidden="1" customHeight="1" outlineLevel="1" thickBot="1" x14ac:dyDescent="0.25">
      <c r="A751" s="147" t="s">
        <v>11</v>
      </c>
      <c r="B751" s="77">
        <v>2.496</v>
      </c>
      <c r="C751" s="75">
        <v>2.496</v>
      </c>
      <c r="D751" s="75">
        <v>2.496</v>
      </c>
      <c r="E751" s="75">
        <v>2.496</v>
      </c>
      <c r="F751" s="75">
        <v>2.496</v>
      </c>
      <c r="G751" s="75">
        <v>2.496</v>
      </c>
      <c r="H751" s="75">
        <v>2.496</v>
      </c>
      <c r="I751" s="75">
        <v>2.496</v>
      </c>
      <c r="J751" s="75">
        <v>2.496</v>
      </c>
      <c r="K751" s="75">
        <v>2.496</v>
      </c>
      <c r="L751" s="75">
        <v>2.496</v>
      </c>
      <c r="M751" s="75">
        <v>2.496</v>
      </c>
      <c r="N751" s="75">
        <v>2.496</v>
      </c>
      <c r="O751" s="75">
        <v>2.496</v>
      </c>
      <c r="P751" s="75">
        <v>2.496</v>
      </c>
      <c r="Q751" s="75">
        <v>2.496</v>
      </c>
      <c r="R751" s="75">
        <v>2.496</v>
      </c>
      <c r="S751" s="75">
        <v>2.496</v>
      </c>
      <c r="T751" s="75">
        <v>2.496</v>
      </c>
      <c r="U751" s="75">
        <v>2.496</v>
      </c>
      <c r="V751" s="75">
        <v>2.496</v>
      </c>
      <c r="W751" s="75">
        <v>2.496</v>
      </c>
      <c r="X751" s="75">
        <v>2.496</v>
      </c>
      <c r="Y751" s="82">
        <v>2.496</v>
      </c>
    </row>
    <row r="752" spans="1:25" s="62" customFormat="1" ht="18.75" customHeight="1" collapsed="1" thickBot="1" x14ac:dyDescent="0.25">
      <c r="A752" s="111">
        <v>28</v>
      </c>
      <c r="B752" s="101">
        <v>750.428</v>
      </c>
      <c r="C752" s="102">
        <v>678.50800000000004</v>
      </c>
      <c r="D752" s="102">
        <v>591.61800000000005</v>
      </c>
      <c r="E752" s="103">
        <v>521.74800000000005</v>
      </c>
      <c r="F752" s="103">
        <v>619.82799999999997</v>
      </c>
      <c r="G752" s="103">
        <v>653.678</v>
      </c>
      <c r="H752" s="103">
        <v>814.048</v>
      </c>
      <c r="I752" s="103">
        <v>1044.7280000000001</v>
      </c>
      <c r="J752" s="103">
        <v>1169.2079999999999</v>
      </c>
      <c r="K752" s="104">
        <v>1232.4479999999999</v>
      </c>
      <c r="L752" s="103">
        <v>1268.078</v>
      </c>
      <c r="M752" s="105">
        <v>1254.8879999999999</v>
      </c>
      <c r="N752" s="104">
        <v>1245.578</v>
      </c>
      <c r="O752" s="103">
        <v>1253.1279999999999</v>
      </c>
      <c r="P752" s="105">
        <v>1253.548</v>
      </c>
      <c r="Q752" s="106">
        <v>1239.3879999999999</v>
      </c>
      <c r="R752" s="103">
        <v>1242.6979999999999</v>
      </c>
      <c r="S752" s="106">
        <v>1239.068</v>
      </c>
      <c r="T752" s="103">
        <v>1245.9979999999998</v>
      </c>
      <c r="U752" s="102">
        <v>1248.7079999999999</v>
      </c>
      <c r="V752" s="102">
        <v>1224.098</v>
      </c>
      <c r="W752" s="102">
        <v>1147.6879999999999</v>
      </c>
      <c r="X752" s="102">
        <v>1009.078</v>
      </c>
      <c r="Y752" s="107">
        <v>827.73800000000006</v>
      </c>
    </row>
    <row r="753" spans="1:25" s="62" customFormat="1" ht="18.75" hidden="1" customHeight="1" outlineLevel="1" x14ac:dyDescent="0.2">
      <c r="A753" s="160" t="s">
        <v>8</v>
      </c>
      <c r="B753" s="255">
        <f>B146</f>
        <v>881.7</v>
      </c>
      <c r="C753" s="255">
        <f t="shared" ref="C753:Y753" si="206">C146</f>
        <v>889.06</v>
      </c>
      <c r="D753" s="255">
        <f t="shared" si="206"/>
        <v>890.57</v>
      </c>
      <c r="E753" s="255">
        <f t="shared" si="206"/>
        <v>898.4</v>
      </c>
      <c r="F753" s="255">
        <f t="shared" si="206"/>
        <v>886.98</v>
      </c>
      <c r="G753" s="255">
        <f t="shared" si="206"/>
        <v>888.69</v>
      </c>
      <c r="H753" s="255">
        <f t="shared" si="206"/>
        <v>888.06</v>
      </c>
      <c r="I753" s="255">
        <f t="shared" si="206"/>
        <v>862.6</v>
      </c>
      <c r="J753" s="255">
        <f t="shared" si="206"/>
        <v>848.51</v>
      </c>
      <c r="K753" s="255">
        <f t="shared" si="206"/>
        <v>859.09</v>
      </c>
      <c r="L753" s="255">
        <f t="shared" si="206"/>
        <v>852.69</v>
      </c>
      <c r="M753" s="255">
        <f t="shared" si="206"/>
        <v>865.03</v>
      </c>
      <c r="N753" s="255">
        <f t="shared" si="206"/>
        <v>788.97</v>
      </c>
      <c r="O753" s="255">
        <f t="shared" si="206"/>
        <v>778.61</v>
      </c>
      <c r="P753" s="255">
        <f t="shared" si="206"/>
        <v>786.03</v>
      </c>
      <c r="Q753" s="255">
        <f t="shared" si="206"/>
        <v>898.94</v>
      </c>
      <c r="R753" s="255">
        <f t="shared" si="206"/>
        <v>897.98</v>
      </c>
      <c r="S753" s="255">
        <f t="shared" si="206"/>
        <v>899.84</v>
      </c>
      <c r="T753" s="255">
        <f t="shared" si="206"/>
        <v>880.71</v>
      </c>
      <c r="U753" s="255">
        <f t="shared" si="206"/>
        <v>884.17</v>
      </c>
      <c r="V753" s="255">
        <f t="shared" si="206"/>
        <v>864.02</v>
      </c>
      <c r="W753" s="255">
        <f t="shared" si="206"/>
        <v>877.17</v>
      </c>
      <c r="X753" s="255">
        <f t="shared" si="206"/>
        <v>868.45</v>
      </c>
      <c r="Y753" s="255">
        <f t="shared" si="206"/>
        <v>870.63</v>
      </c>
    </row>
    <row r="754" spans="1:25" s="62" customFormat="1" ht="18.75" hidden="1" customHeight="1" outlineLevel="1" x14ac:dyDescent="0.2">
      <c r="A754" s="53" t="s">
        <v>10</v>
      </c>
      <c r="B754" s="76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81"/>
    </row>
    <row r="755" spans="1:25" s="62" customFormat="1" ht="18.75" hidden="1" customHeight="1" outlineLevel="1" thickBot="1" x14ac:dyDescent="0.25">
      <c r="A755" s="161" t="s">
        <v>11</v>
      </c>
      <c r="B755" s="77">
        <v>2.496</v>
      </c>
      <c r="C755" s="75">
        <v>2.496</v>
      </c>
      <c r="D755" s="75">
        <v>2.496</v>
      </c>
      <c r="E755" s="75">
        <v>2.496</v>
      </c>
      <c r="F755" s="75">
        <v>2.496</v>
      </c>
      <c r="G755" s="75">
        <v>2.496</v>
      </c>
      <c r="H755" s="75">
        <v>2.496</v>
      </c>
      <c r="I755" s="75">
        <v>2.496</v>
      </c>
      <c r="J755" s="75">
        <v>2.496</v>
      </c>
      <c r="K755" s="75">
        <v>2.496</v>
      </c>
      <c r="L755" s="75">
        <v>2.496</v>
      </c>
      <c r="M755" s="75">
        <v>2.496</v>
      </c>
      <c r="N755" s="75">
        <v>2.496</v>
      </c>
      <c r="O755" s="75">
        <v>2.496</v>
      </c>
      <c r="P755" s="75">
        <v>2.496</v>
      </c>
      <c r="Q755" s="75">
        <v>2.496</v>
      </c>
      <c r="R755" s="75">
        <v>2.496</v>
      </c>
      <c r="S755" s="75">
        <v>2.496</v>
      </c>
      <c r="T755" s="75">
        <v>2.496</v>
      </c>
      <c r="U755" s="75">
        <v>2.496</v>
      </c>
      <c r="V755" s="75">
        <v>2.496</v>
      </c>
      <c r="W755" s="75">
        <v>2.496</v>
      </c>
      <c r="X755" s="75">
        <v>2.496</v>
      </c>
      <c r="Y755" s="82">
        <v>2.496</v>
      </c>
    </row>
    <row r="756" spans="1:25" s="62" customFormat="1" ht="18.75" customHeight="1" collapsed="1" thickBot="1" x14ac:dyDescent="0.25">
      <c r="A756" s="109">
        <v>29</v>
      </c>
      <c r="B756" s="101">
        <f t="shared" ref="B756:Y756" si="207">SUM(B757:B759)</f>
        <v>915.64599999999996</v>
      </c>
      <c r="C756" s="102">
        <f t="shared" si="207"/>
        <v>906.846</v>
      </c>
      <c r="D756" s="102">
        <f t="shared" si="207"/>
        <v>812.42599999999993</v>
      </c>
      <c r="E756" s="103">
        <f t="shared" si="207"/>
        <v>818.76599999999996</v>
      </c>
      <c r="F756" s="103">
        <f t="shared" si="207"/>
        <v>822.64599999999996</v>
      </c>
      <c r="G756" s="103">
        <f t="shared" si="207"/>
        <v>836.74599999999998</v>
      </c>
      <c r="H756" s="103">
        <f t="shared" si="207"/>
        <v>835.50599999999997</v>
      </c>
      <c r="I756" s="103">
        <f t="shared" si="207"/>
        <v>827.54599999999994</v>
      </c>
      <c r="J756" s="103">
        <f t="shared" si="207"/>
        <v>811.17599999999993</v>
      </c>
      <c r="K756" s="104">
        <f t="shared" si="207"/>
        <v>809.56600000000003</v>
      </c>
      <c r="L756" s="103">
        <f t="shared" si="207"/>
        <v>811.29599999999994</v>
      </c>
      <c r="M756" s="105">
        <f t="shared" si="207"/>
        <v>808.28599999999994</v>
      </c>
      <c r="N756" s="104">
        <f t="shared" si="207"/>
        <v>811.62599999999998</v>
      </c>
      <c r="O756" s="103">
        <f t="shared" si="207"/>
        <v>807.19600000000003</v>
      </c>
      <c r="P756" s="105">
        <f t="shared" si="207"/>
        <v>814.41599999999994</v>
      </c>
      <c r="Q756" s="106">
        <f t="shared" si="207"/>
        <v>917.79599999999994</v>
      </c>
      <c r="R756" s="103">
        <f t="shared" si="207"/>
        <v>917.28599999999994</v>
      </c>
      <c r="S756" s="106">
        <f t="shared" si="207"/>
        <v>929.226</v>
      </c>
      <c r="T756" s="103">
        <f t="shared" si="207"/>
        <v>917.726</v>
      </c>
      <c r="U756" s="102">
        <f t="shared" si="207"/>
        <v>915.42599999999993</v>
      </c>
      <c r="V756" s="102">
        <f t="shared" si="207"/>
        <v>903.05599999999993</v>
      </c>
      <c r="W756" s="102">
        <f t="shared" si="207"/>
        <v>914.81600000000003</v>
      </c>
      <c r="X756" s="102">
        <f t="shared" si="207"/>
        <v>913.91599999999994</v>
      </c>
      <c r="Y756" s="107">
        <f t="shared" si="207"/>
        <v>910.08600000000001</v>
      </c>
    </row>
    <row r="757" spans="1:25" s="62" customFormat="1" ht="18.75" hidden="1" customHeight="1" outlineLevel="1" x14ac:dyDescent="0.2">
      <c r="A757" s="160" t="s">
        <v>8</v>
      </c>
      <c r="B757" s="255">
        <f>B151</f>
        <v>913.15</v>
      </c>
      <c r="C757" s="255">
        <f t="shared" ref="C757:Y757" si="208">C151</f>
        <v>904.35</v>
      </c>
      <c r="D757" s="255">
        <f t="shared" si="208"/>
        <v>809.93</v>
      </c>
      <c r="E757" s="255">
        <f t="shared" si="208"/>
        <v>816.27</v>
      </c>
      <c r="F757" s="255">
        <f t="shared" si="208"/>
        <v>820.15</v>
      </c>
      <c r="G757" s="255">
        <f t="shared" si="208"/>
        <v>834.25</v>
      </c>
      <c r="H757" s="255">
        <f t="shared" si="208"/>
        <v>833.01</v>
      </c>
      <c r="I757" s="255">
        <f t="shared" si="208"/>
        <v>825.05</v>
      </c>
      <c r="J757" s="255">
        <f t="shared" si="208"/>
        <v>808.68</v>
      </c>
      <c r="K757" s="255">
        <f t="shared" si="208"/>
        <v>807.07</v>
      </c>
      <c r="L757" s="255">
        <f t="shared" si="208"/>
        <v>808.8</v>
      </c>
      <c r="M757" s="255">
        <f t="shared" si="208"/>
        <v>805.79</v>
      </c>
      <c r="N757" s="255">
        <f t="shared" si="208"/>
        <v>809.13</v>
      </c>
      <c r="O757" s="255">
        <f t="shared" si="208"/>
        <v>804.7</v>
      </c>
      <c r="P757" s="255">
        <f t="shared" si="208"/>
        <v>811.92</v>
      </c>
      <c r="Q757" s="255">
        <f t="shared" si="208"/>
        <v>915.3</v>
      </c>
      <c r="R757" s="255">
        <f t="shared" si="208"/>
        <v>914.79</v>
      </c>
      <c r="S757" s="255">
        <f t="shared" si="208"/>
        <v>926.73</v>
      </c>
      <c r="T757" s="255">
        <f t="shared" si="208"/>
        <v>915.23</v>
      </c>
      <c r="U757" s="255">
        <f t="shared" si="208"/>
        <v>912.93</v>
      </c>
      <c r="V757" s="255">
        <f t="shared" si="208"/>
        <v>900.56</v>
      </c>
      <c r="W757" s="255">
        <f t="shared" si="208"/>
        <v>912.32</v>
      </c>
      <c r="X757" s="255">
        <f t="shared" si="208"/>
        <v>911.42</v>
      </c>
      <c r="Y757" s="255">
        <f t="shared" si="208"/>
        <v>907.59</v>
      </c>
    </row>
    <row r="758" spans="1:25" s="62" customFormat="1" ht="18.75" hidden="1" customHeight="1" outlineLevel="1" x14ac:dyDescent="0.2">
      <c r="A758" s="53" t="s">
        <v>10</v>
      </c>
      <c r="B758" s="76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81"/>
    </row>
    <row r="759" spans="1:25" s="62" customFormat="1" ht="18.75" hidden="1" customHeight="1" outlineLevel="1" thickBot="1" x14ac:dyDescent="0.25">
      <c r="A759" s="161" t="s">
        <v>11</v>
      </c>
      <c r="B759" s="77">
        <v>2.496</v>
      </c>
      <c r="C759" s="75">
        <v>2.496</v>
      </c>
      <c r="D759" s="75">
        <v>2.496</v>
      </c>
      <c r="E759" s="75">
        <v>2.496</v>
      </c>
      <c r="F759" s="75">
        <v>2.496</v>
      </c>
      <c r="G759" s="75">
        <v>2.496</v>
      </c>
      <c r="H759" s="75">
        <v>2.496</v>
      </c>
      <c r="I759" s="75">
        <v>2.496</v>
      </c>
      <c r="J759" s="75">
        <v>2.496</v>
      </c>
      <c r="K759" s="75">
        <v>2.496</v>
      </c>
      <c r="L759" s="75">
        <v>2.496</v>
      </c>
      <c r="M759" s="75">
        <v>2.496</v>
      </c>
      <c r="N759" s="75">
        <v>2.496</v>
      </c>
      <c r="O759" s="75">
        <v>2.496</v>
      </c>
      <c r="P759" s="75">
        <v>2.496</v>
      </c>
      <c r="Q759" s="75">
        <v>2.496</v>
      </c>
      <c r="R759" s="75">
        <v>2.496</v>
      </c>
      <c r="S759" s="75">
        <v>2.496</v>
      </c>
      <c r="T759" s="75">
        <v>2.496</v>
      </c>
      <c r="U759" s="75">
        <v>2.496</v>
      </c>
      <c r="V759" s="75">
        <v>2.496</v>
      </c>
      <c r="W759" s="75">
        <v>2.496</v>
      </c>
      <c r="X759" s="75">
        <v>2.496</v>
      </c>
      <c r="Y759" s="82">
        <v>2.496</v>
      </c>
    </row>
    <row r="760" spans="1:25" s="62" customFormat="1" ht="18.75" customHeight="1" collapsed="1" thickBot="1" x14ac:dyDescent="0.25">
      <c r="A760" s="110">
        <v>30</v>
      </c>
      <c r="B760" s="101">
        <f t="shared" ref="B760:Y760" si="209">SUM(B761:B763)</f>
        <v>913.06600000000003</v>
      </c>
      <c r="C760" s="102">
        <f t="shared" si="209"/>
        <v>903.38599999999997</v>
      </c>
      <c r="D760" s="102">
        <f t="shared" si="209"/>
        <v>938.94600000000003</v>
      </c>
      <c r="E760" s="103">
        <f t="shared" si="209"/>
        <v>860.096</v>
      </c>
      <c r="F760" s="103">
        <f t="shared" si="209"/>
        <v>850.27599999999995</v>
      </c>
      <c r="G760" s="103">
        <f t="shared" si="209"/>
        <v>843.726</v>
      </c>
      <c r="H760" s="103">
        <f t="shared" si="209"/>
        <v>855.00599999999997</v>
      </c>
      <c r="I760" s="103">
        <f t="shared" si="209"/>
        <v>843.07600000000002</v>
      </c>
      <c r="J760" s="103">
        <f t="shared" si="209"/>
        <v>835.55599999999993</v>
      </c>
      <c r="K760" s="104">
        <f t="shared" si="209"/>
        <v>832.45600000000002</v>
      </c>
      <c r="L760" s="103">
        <f t="shared" si="209"/>
        <v>830.65599999999995</v>
      </c>
      <c r="M760" s="105">
        <f t="shared" si="209"/>
        <v>824.45600000000002</v>
      </c>
      <c r="N760" s="104">
        <f t="shared" si="209"/>
        <v>831.01599999999996</v>
      </c>
      <c r="O760" s="103">
        <f t="shared" si="209"/>
        <v>823.16599999999994</v>
      </c>
      <c r="P760" s="105">
        <f t="shared" si="209"/>
        <v>849.41599999999994</v>
      </c>
      <c r="Q760" s="106">
        <f t="shared" si="209"/>
        <v>933.81600000000003</v>
      </c>
      <c r="R760" s="103">
        <f t="shared" si="209"/>
        <v>956.91599999999994</v>
      </c>
      <c r="S760" s="106">
        <f t="shared" si="209"/>
        <v>977.71600000000001</v>
      </c>
      <c r="T760" s="103">
        <f t="shared" si="209"/>
        <v>954.99599999999998</v>
      </c>
      <c r="U760" s="102">
        <f t="shared" si="209"/>
        <v>943.58600000000001</v>
      </c>
      <c r="V760" s="102">
        <f t="shared" si="209"/>
        <v>949.63599999999997</v>
      </c>
      <c r="W760" s="102">
        <f t="shared" si="209"/>
        <v>953.56600000000003</v>
      </c>
      <c r="X760" s="102">
        <f t="shared" si="209"/>
        <v>955.35599999999999</v>
      </c>
      <c r="Y760" s="107">
        <f t="shared" si="209"/>
        <v>949.56600000000003</v>
      </c>
    </row>
    <row r="761" spans="1:25" s="62" customFormat="1" ht="18.75" hidden="1" customHeight="1" outlineLevel="1" x14ac:dyDescent="0.2">
      <c r="A761" s="159" t="s">
        <v>8</v>
      </c>
      <c r="B761" s="255">
        <f>B156</f>
        <v>910.57</v>
      </c>
      <c r="C761" s="255">
        <f t="shared" ref="C761:Y761" si="210">C156</f>
        <v>900.89</v>
      </c>
      <c r="D761" s="255">
        <f t="shared" si="210"/>
        <v>936.45</v>
      </c>
      <c r="E761" s="255">
        <f t="shared" si="210"/>
        <v>857.6</v>
      </c>
      <c r="F761" s="255">
        <f t="shared" si="210"/>
        <v>847.78</v>
      </c>
      <c r="G761" s="255">
        <f t="shared" si="210"/>
        <v>841.23</v>
      </c>
      <c r="H761" s="255">
        <f t="shared" si="210"/>
        <v>852.51</v>
      </c>
      <c r="I761" s="255">
        <f t="shared" si="210"/>
        <v>840.58</v>
      </c>
      <c r="J761" s="255">
        <f t="shared" si="210"/>
        <v>833.06</v>
      </c>
      <c r="K761" s="255">
        <f t="shared" si="210"/>
        <v>829.96</v>
      </c>
      <c r="L761" s="255">
        <f t="shared" si="210"/>
        <v>828.16</v>
      </c>
      <c r="M761" s="255">
        <f t="shared" si="210"/>
        <v>821.96</v>
      </c>
      <c r="N761" s="255">
        <f t="shared" si="210"/>
        <v>828.52</v>
      </c>
      <c r="O761" s="255">
        <f t="shared" si="210"/>
        <v>820.67</v>
      </c>
      <c r="P761" s="255">
        <f t="shared" si="210"/>
        <v>846.92</v>
      </c>
      <c r="Q761" s="255">
        <f t="shared" si="210"/>
        <v>931.32</v>
      </c>
      <c r="R761" s="255">
        <f t="shared" si="210"/>
        <v>954.42</v>
      </c>
      <c r="S761" s="255">
        <f t="shared" si="210"/>
        <v>975.22</v>
      </c>
      <c r="T761" s="255">
        <f t="shared" si="210"/>
        <v>952.5</v>
      </c>
      <c r="U761" s="255">
        <f t="shared" si="210"/>
        <v>941.09</v>
      </c>
      <c r="V761" s="255">
        <f t="shared" si="210"/>
        <v>947.14</v>
      </c>
      <c r="W761" s="255">
        <f t="shared" si="210"/>
        <v>951.07</v>
      </c>
      <c r="X761" s="255">
        <f t="shared" si="210"/>
        <v>952.86</v>
      </c>
      <c r="Y761" s="255">
        <f t="shared" si="210"/>
        <v>947.07</v>
      </c>
    </row>
    <row r="762" spans="1:25" s="62" customFormat="1" ht="18.75" hidden="1" customHeight="1" outlineLevel="1" x14ac:dyDescent="0.2">
      <c r="A762" s="58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147" t="s">
        <v>11</v>
      </c>
      <c r="B763" s="77">
        <v>2.496</v>
      </c>
      <c r="C763" s="75">
        <v>2.496</v>
      </c>
      <c r="D763" s="75">
        <v>2.496</v>
      </c>
      <c r="E763" s="75">
        <v>2.496</v>
      </c>
      <c r="F763" s="75">
        <v>2.496</v>
      </c>
      <c r="G763" s="75">
        <v>2.496</v>
      </c>
      <c r="H763" s="75">
        <v>2.496</v>
      </c>
      <c r="I763" s="75">
        <v>2.496</v>
      </c>
      <c r="J763" s="75">
        <v>2.496</v>
      </c>
      <c r="K763" s="75">
        <v>2.496</v>
      </c>
      <c r="L763" s="75">
        <v>2.496</v>
      </c>
      <c r="M763" s="75">
        <v>2.496</v>
      </c>
      <c r="N763" s="75">
        <v>2.496</v>
      </c>
      <c r="O763" s="75">
        <v>2.496</v>
      </c>
      <c r="P763" s="75">
        <v>2.496</v>
      </c>
      <c r="Q763" s="75">
        <v>2.496</v>
      </c>
      <c r="R763" s="75">
        <v>2.496</v>
      </c>
      <c r="S763" s="75">
        <v>2.496</v>
      </c>
      <c r="T763" s="75">
        <v>2.496</v>
      </c>
      <c r="U763" s="75">
        <v>2.496</v>
      </c>
      <c r="V763" s="75">
        <v>2.496</v>
      </c>
      <c r="W763" s="75">
        <v>2.496</v>
      </c>
      <c r="X763" s="75">
        <v>2.496</v>
      </c>
      <c r="Y763" s="82">
        <v>2.496</v>
      </c>
    </row>
    <row r="764" spans="1:25" s="62" customFormat="1" ht="18.75" customHeight="1" collapsed="1" thickBot="1" x14ac:dyDescent="0.25">
      <c r="A764" s="112">
        <v>31</v>
      </c>
      <c r="B764" s="101">
        <f t="shared" ref="B764:Y764" si="211">SUM(B765:B767)</f>
        <v>962.05599999999993</v>
      </c>
      <c r="C764" s="102">
        <f t="shared" si="211"/>
        <v>946.98599999999999</v>
      </c>
      <c r="D764" s="132">
        <f t="shared" si="211"/>
        <v>940.37599999999998</v>
      </c>
      <c r="E764" s="103">
        <f t="shared" si="211"/>
        <v>858.40599999999995</v>
      </c>
      <c r="F764" s="103">
        <f t="shared" si="211"/>
        <v>859.18600000000004</v>
      </c>
      <c r="G764" s="103">
        <f t="shared" si="211"/>
        <v>859.92599999999993</v>
      </c>
      <c r="H764" s="103">
        <f t="shared" si="211"/>
        <v>867.23599999999999</v>
      </c>
      <c r="I764" s="103">
        <f t="shared" si="211"/>
        <v>855.65599999999995</v>
      </c>
      <c r="J764" s="103">
        <f t="shared" si="211"/>
        <v>848.096</v>
      </c>
      <c r="K764" s="104">
        <f t="shared" si="211"/>
        <v>847.92599999999993</v>
      </c>
      <c r="L764" s="103">
        <f t="shared" si="211"/>
        <v>847.096</v>
      </c>
      <c r="M764" s="105">
        <f t="shared" si="211"/>
        <v>846.58600000000001</v>
      </c>
      <c r="N764" s="104">
        <f t="shared" si="211"/>
        <v>856.16599999999994</v>
      </c>
      <c r="O764" s="103">
        <f t="shared" si="211"/>
        <v>847.28599999999994</v>
      </c>
      <c r="P764" s="105">
        <f t="shared" si="211"/>
        <v>884.476</v>
      </c>
      <c r="Q764" s="106">
        <f t="shared" si="211"/>
        <v>1003.896</v>
      </c>
      <c r="R764" s="103">
        <f t="shared" si="211"/>
        <v>1009.696</v>
      </c>
      <c r="S764" s="106">
        <f t="shared" si="211"/>
        <v>1020.956</v>
      </c>
      <c r="T764" s="103">
        <f t="shared" si="211"/>
        <v>976.29599999999994</v>
      </c>
      <c r="U764" s="102">
        <f t="shared" si="211"/>
        <v>956.41599999999994</v>
      </c>
      <c r="V764" s="102">
        <f t="shared" si="211"/>
        <v>960.38599999999997</v>
      </c>
      <c r="W764" s="102">
        <f t="shared" si="211"/>
        <v>961.20600000000002</v>
      </c>
      <c r="X764" s="102">
        <f t="shared" si="211"/>
        <v>967.60599999999999</v>
      </c>
      <c r="Y764" s="119">
        <f t="shared" si="211"/>
        <v>961.226</v>
      </c>
    </row>
    <row r="765" spans="1:25" s="62" customFormat="1" ht="18.75" hidden="1" customHeight="1" outlineLevel="1" x14ac:dyDescent="0.2">
      <c r="A765" s="160" t="s">
        <v>8</v>
      </c>
      <c r="B765" s="255">
        <f>B161</f>
        <v>959.56</v>
      </c>
      <c r="C765" s="255">
        <f t="shared" ref="C765:Y765" si="212">C161</f>
        <v>944.49</v>
      </c>
      <c r="D765" s="255">
        <f t="shared" si="212"/>
        <v>937.88</v>
      </c>
      <c r="E765" s="255">
        <f t="shared" si="212"/>
        <v>855.91</v>
      </c>
      <c r="F765" s="255">
        <f t="shared" si="212"/>
        <v>856.69</v>
      </c>
      <c r="G765" s="255">
        <f t="shared" si="212"/>
        <v>857.43</v>
      </c>
      <c r="H765" s="255">
        <f t="shared" si="212"/>
        <v>864.74</v>
      </c>
      <c r="I765" s="255">
        <f t="shared" si="212"/>
        <v>853.16</v>
      </c>
      <c r="J765" s="255">
        <f t="shared" si="212"/>
        <v>845.6</v>
      </c>
      <c r="K765" s="255">
        <f t="shared" si="212"/>
        <v>845.43</v>
      </c>
      <c r="L765" s="255">
        <f t="shared" si="212"/>
        <v>844.6</v>
      </c>
      <c r="M765" s="255">
        <f t="shared" si="212"/>
        <v>844.09</v>
      </c>
      <c r="N765" s="255">
        <f t="shared" si="212"/>
        <v>853.67</v>
      </c>
      <c r="O765" s="255">
        <f t="shared" si="212"/>
        <v>844.79</v>
      </c>
      <c r="P765" s="255">
        <f t="shared" si="212"/>
        <v>881.98</v>
      </c>
      <c r="Q765" s="255">
        <f t="shared" si="212"/>
        <v>1001.4</v>
      </c>
      <c r="R765" s="255">
        <f t="shared" si="212"/>
        <v>1007.2</v>
      </c>
      <c r="S765" s="255">
        <f t="shared" si="212"/>
        <v>1018.46</v>
      </c>
      <c r="T765" s="255">
        <f t="shared" si="212"/>
        <v>973.8</v>
      </c>
      <c r="U765" s="255">
        <f t="shared" si="212"/>
        <v>953.92</v>
      </c>
      <c r="V765" s="255">
        <f t="shared" si="212"/>
        <v>957.89</v>
      </c>
      <c r="W765" s="255">
        <f t="shared" si="212"/>
        <v>958.71</v>
      </c>
      <c r="X765" s="255">
        <f t="shared" si="212"/>
        <v>965.11</v>
      </c>
      <c r="Y765" s="255">
        <f t="shared" si="212"/>
        <v>958.73</v>
      </c>
    </row>
    <row r="766" spans="1:25" s="62" customFormat="1" ht="18.75" hidden="1" customHeight="1" outlineLevel="1" x14ac:dyDescent="0.2">
      <c r="A766" s="53" t="s">
        <v>10</v>
      </c>
      <c r="B766" s="76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81"/>
    </row>
    <row r="767" spans="1:25" s="62" customFormat="1" ht="18.75" hidden="1" customHeight="1" outlineLevel="1" thickBot="1" x14ac:dyDescent="0.25">
      <c r="A767" s="161" t="s">
        <v>11</v>
      </c>
      <c r="B767" s="77">
        <v>2.496</v>
      </c>
      <c r="C767" s="75">
        <v>2.496</v>
      </c>
      <c r="D767" s="75">
        <v>2.496</v>
      </c>
      <c r="E767" s="75">
        <v>2.496</v>
      </c>
      <c r="F767" s="75">
        <v>2.496</v>
      </c>
      <c r="G767" s="75">
        <v>2.496</v>
      </c>
      <c r="H767" s="75">
        <v>2.496</v>
      </c>
      <c r="I767" s="75">
        <v>2.496</v>
      </c>
      <c r="J767" s="75">
        <v>2.496</v>
      </c>
      <c r="K767" s="75">
        <v>2.496</v>
      </c>
      <c r="L767" s="75">
        <v>2.496</v>
      </c>
      <c r="M767" s="75">
        <v>2.496</v>
      </c>
      <c r="N767" s="75">
        <v>2.496</v>
      </c>
      <c r="O767" s="75">
        <v>2.496</v>
      </c>
      <c r="P767" s="75">
        <v>2.496</v>
      </c>
      <c r="Q767" s="75">
        <v>2.496</v>
      </c>
      <c r="R767" s="75">
        <v>2.496</v>
      </c>
      <c r="S767" s="75">
        <v>2.496</v>
      </c>
      <c r="T767" s="75">
        <v>2.496</v>
      </c>
      <c r="U767" s="75">
        <v>2.496</v>
      </c>
      <c r="V767" s="75">
        <v>2.496</v>
      </c>
      <c r="W767" s="75">
        <v>2.496</v>
      </c>
      <c r="X767" s="75">
        <v>2.496</v>
      </c>
      <c r="Y767" s="82">
        <v>2.496</v>
      </c>
    </row>
    <row r="768" spans="1:25" collapsed="1" x14ac:dyDescent="0.2">
      <c r="A768" s="68"/>
      <c r="B768" s="68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</row>
    <row r="769" spans="1:25" ht="15" thickBot="1" x14ac:dyDescent="0.25">
      <c r="A769" s="146"/>
    </row>
    <row r="770" spans="1:25" s="62" customFormat="1" ht="31.5" customHeight="1" thickBot="1" x14ac:dyDescent="0.25">
      <c r="A770" s="389" t="s">
        <v>47</v>
      </c>
      <c r="B770" s="391" t="s">
        <v>87</v>
      </c>
      <c r="C770" s="392"/>
      <c r="D770" s="392"/>
      <c r="E770" s="392"/>
      <c r="F770" s="392"/>
      <c r="G770" s="392"/>
      <c r="H770" s="392"/>
      <c r="I770" s="392"/>
      <c r="J770" s="392"/>
      <c r="K770" s="392"/>
      <c r="L770" s="392"/>
      <c r="M770" s="392"/>
      <c r="N770" s="392"/>
      <c r="O770" s="392"/>
      <c r="P770" s="392"/>
      <c r="Q770" s="392"/>
      <c r="R770" s="392"/>
      <c r="S770" s="392"/>
      <c r="T770" s="392"/>
      <c r="U770" s="392"/>
      <c r="V770" s="392"/>
      <c r="W770" s="392"/>
      <c r="X770" s="392"/>
      <c r="Y770" s="393"/>
    </row>
    <row r="771" spans="1:25" s="62" customFormat="1" ht="35.25" customHeight="1" thickBot="1" x14ac:dyDescent="0.25">
      <c r="A771" s="390"/>
      <c r="B771" s="164" t="s">
        <v>46</v>
      </c>
      <c r="C771" s="165" t="s">
        <v>45</v>
      </c>
      <c r="D771" s="166" t="s">
        <v>44</v>
      </c>
      <c r="E771" s="165" t="s">
        <v>43</v>
      </c>
      <c r="F771" s="165" t="s">
        <v>42</v>
      </c>
      <c r="G771" s="165" t="s">
        <v>41</v>
      </c>
      <c r="H771" s="165" t="s">
        <v>40</v>
      </c>
      <c r="I771" s="165" t="s">
        <v>39</v>
      </c>
      <c r="J771" s="165" t="s">
        <v>38</v>
      </c>
      <c r="K771" s="167" t="s">
        <v>37</v>
      </c>
      <c r="L771" s="165" t="s">
        <v>36</v>
      </c>
      <c r="M771" s="168" t="s">
        <v>35</v>
      </c>
      <c r="N771" s="167" t="s">
        <v>34</v>
      </c>
      <c r="O771" s="165" t="s">
        <v>33</v>
      </c>
      <c r="P771" s="168" t="s">
        <v>32</v>
      </c>
      <c r="Q771" s="166" t="s">
        <v>31</v>
      </c>
      <c r="R771" s="165" t="s">
        <v>30</v>
      </c>
      <c r="S771" s="166" t="s">
        <v>29</v>
      </c>
      <c r="T771" s="165" t="s">
        <v>28</v>
      </c>
      <c r="U771" s="166" t="s">
        <v>27</v>
      </c>
      <c r="V771" s="165" t="s">
        <v>26</v>
      </c>
      <c r="W771" s="166" t="s">
        <v>25</v>
      </c>
      <c r="X771" s="165" t="s">
        <v>24</v>
      </c>
      <c r="Y771" s="169" t="s">
        <v>23</v>
      </c>
    </row>
    <row r="772" spans="1:25" s="62" customFormat="1" ht="18.75" customHeight="1" thickBot="1" x14ac:dyDescent="0.25">
      <c r="A772" s="113">
        <v>1</v>
      </c>
      <c r="B772" s="255" t="str">
        <f>'цена АТС'!D50</f>
        <v>0</v>
      </c>
      <c r="C772" s="255" t="str">
        <f>'цена АТС'!D51</f>
        <v>0</v>
      </c>
      <c r="D772" s="255" t="str">
        <f>'цена АТС'!D52</f>
        <v>0</v>
      </c>
      <c r="E772" s="255" t="str">
        <f>'цена АТС'!D53</f>
        <v>0</v>
      </c>
      <c r="F772" s="255" t="str">
        <f>'цена АТС'!D54</f>
        <v>0</v>
      </c>
      <c r="G772" s="255" t="str">
        <f>'цена АТС'!D55</f>
        <v>0</v>
      </c>
      <c r="H772" s="255" t="str">
        <f>'цена АТС'!D56</f>
        <v>0</v>
      </c>
      <c r="I772" s="255" t="str">
        <f>'цена АТС'!D57</f>
        <v>0</v>
      </c>
      <c r="J772" s="255" t="str">
        <f>'цена АТС'!D58</f>
        <v>0</v>
      </c>
      <c r="K772" s="255" t="str">
        <f>'цена АТС'!D59</f>
        <v>0</v>
      </c>
      <c r="L772" s="255" t="str">
        <f>'цена АТС'!D60</f>
        <v>0</v>
      </c>
      <c r="M772" s="255" t="str">
        <f>'цена АТС'!D61</f>
        <v>0</v>
      </c>
      <c r="N772" s="255" t="str">
        <f>'цена АТС'!D62</f>
        <v>0</v>
      </c>
      <c r="O772" s="255" t="str">
        <f>'цена АТС'!D63</f>
        <v>0</v>
      </c>
      <c r="P772" s="255" t="str">
        <f>'цена АТС'!D64</f>
        <v>0</v>
      </c>
      <c r="Q772" s="255" t="str">
        <f>'цена АТС'!D65</f>
        <v>0</v>
      </c>
      <c r="R772" s="255" t="str">
        <f>'цена АТС'!D66</f>
        <v>0</v>
      </c>
      <c r="S772" s="255" t="str">
        <f>'цена АТС'!D67</f>
        <v>0</v>
      </c>
      <c r="T772" s="255" t="str">
        <f>'цена АТС'!D68</f>
        <v>0</v>
      </c>
      <c r="U772" s="255" t="str">
        <f>'цена АТС'!D69</f>
        <v>0</v>
      </c>
      <c r="V772" s="255" t="str">
        <f>'цена АТС'!D70</f>
        <v>0</v>
      </c>
      <c r="W772" s="255" t="str">
        <f>'цена АТС'!D71</f>
        <v>0</v>
      </c>
      <c r="X772" s="255" t="str">
        <f>'цена АТС'!D72</f>
        <v>0</v>
      </c>
      <c r="Y772" s="255" t="str">
        <f>'цена АТС'!D73</f>
        <v>0</v>
      </c>
    </row>
    <row r="773" spans="1:25" s="62" customFormat="1" ht="18.75" customHeight="1" thickBot="1" x14ac:dyDescent="0.25">
      <c r="A773" s="112">
        <v>2</v>
      </c>
      <c r="B773" s="255" t="str">
        <f>'цена АТС'!D74</f>
        <v>0</v>
      </c>
      <c r="C773" s="255" t="str">
        <f>'цена АТС'!D75</f>
        <v>0</v>
      </c>
      <c r="D773" s="255" t="str">
        <f>'цена АТС'!D76</f>
        <v>0</v>
      </c>
      <c r="E773" s="255" t="str">
        <f>'цена АТС'!D77</f>
        <v>0</v>
      </c>
      <c r="F773" s="255" t="str">
        <f>'цена АТС'!D78</f>
        <v>0</v>
      </c>
      <c r="G773" s="255" t="str">
        <f>'цена АТС'!D79</f>
        <v>0</v>
      </c>
      <c r="H773" s="255" t="str">
        <f>'цена АТС'!D80</f>
        <v>0</v>
      </c>
      <c r="I773" s="255" t="str">
        <f>'цена АТС'!D81</f>
        <v>0</v>
      </c>
      <c r="J773" s="255" t="str">
        <f>'цена АТС'!D82</f>
        <v>0</v>
      </c>
      <c r="K773" s="255" t="str">
        <f>'цена АТС'!D83</f>
        <v>0</v>
      </c>
      <c r="L773" s="255" t="str">
        <f>'цена АТС'!D84</f>
        <v>0</v>
      </c>
      <c r="M773" s="255" t="str">
        <f>'цена АТС'!D85</f>
        <v>0</v>
      </c>
      <c r="N773" s="255" t="str">
        <f>'цена АТС'!D86</f>
        <v>0</v>
      </c>
      <c r="O773" s="255">
        <f>'цена АТС'!D95</f>
        <v>0.01</v>
      </c>
      <c r="P773" s="255" t="str">
        <f>'цена АТС'!D88</f>
        <v>0</v>
      </c>
      <c r="Q773" s="255" t="str">
        <f>'цена АТС'!D89</f>
        <v>0</v>
      </c>
      <c r="R773" s="255" t="str">
        <f>'цена АТС'!D90</f>
        <v>0</v>
      </c>
      <c r="S773" s="255" t="str">
        <f>'цена АТС'!D91</f>
        <v>0</v>
      </c>
      <c r="T773" s="255" t="str">
        <f>'цена АТС'!D92</f>
        <v>0</v>
      </c>
      <c r="U773" s="255" t="str">
        <f>'цена АТС'!D93</f>
        <v>0</v>
      </c>
      <c r="V773" s="255" t="str">
        <f>'цена АТС'!D94</f>
        <v>0</v>
      </c>
      <c r="W773" s="255">
        <f>'цена АТС'!D95</f>
        <v>0.01</v>
      </c>
      <c r="X773" s="255" t="str">
        <f>'цена АТС'!D96</f>
        <v>0</v>
      </c>
      <c r="Y773" s="255" t="str">
        <f>'цена АТС'!D97</f>
        <v>0</v>
      </c>
    </row>
    <row r="774" spans="1:25" s="62" customFormat="1" ht="18.75" customHeight="1" thickBot="1" x14ac:dyDescent="0.25">
      <c r="A774" s="109">
        <v>3</v>
      </c>
      <c r="B774" s="255">
        <f>'цена АТС'!D98</f>
        <v>5.42</v>
      </c>
      <c r="C774" s="255">
        <f>'цена АТС'!D99</f>
        <v>14.15</v>
      </c>
      <c r="D774" s="255" t="str">
        <f>'цена АТС'!D100</f>
        <v>0</v>
      </c>
      <c r="E774" s="255" t="str">
        <f>'цена АТС'!D101</f>
        <v>0</v>
      </c>
      <c r="F774" s="255" t="str">
        <f>'цена АТС'!D102</f>
        <v>0</v>
      </c>
      <c r="G774" s="255" t="str">
        <f>'цена АТС'!D103</f>
        <v>0</v>
      </c>
      <c r="H774" s="255" t="str">
        <f>'цена АТС'!D104</f>
        <v>0</v>
      </c>
      <c r="I774" s="255" t="str">
        <f>'цена АТС'!D105</f>
        <v>0</v>
      </c>
      <c r="J774" s="255" t="str">
        <f>'цена АТС'!D106</f>
        <v>0</v>
      </c>
      <c r="K774" s="255" t="str">
        <f>'цена АТС'!D107</f>
        <v>0</v>
      </c>
      <c r="L774" s="255" t="str">
        <f>'цена АТС'!D108</f>
        <v>0</v>
      </c>
      <c r="M774" s="255" t="str">
        <f>'цена АТС'!D109</f>
        <v>0</v>
      </c>
      <c r="N774" s="255" t="str">
        <f>'цена АТС'!D110</f>
        <v>0</v>
      </c>
      <c r="O774" s="255" t="str">
        <f>'цена АТС'!D111</f>
        <v>0</v>
      </c>
      <c r="P774" s="255" t="str">
        <f>'цена АТС'!D112</f>
        <v>0</v>
      </c>
      <c r="Q774" s="255" t="str">
        <f>'цена АТС'!D113</f>
        <v>0</v>
      </c>
      <c r="R774" s="255" t="str">
        <f>'цена АТС'!D114</f>
        <v>0</v>
      </c>
      <c r="S774" s="255" t="str">
        <f>'цена АТС'!D115</f>
        <v>0</v>
      </c>
      <c r="T774" s="255">
        <f>'цена АТС'!D116</f>
        <v>0.01</v>
      </c>
      <c r="U774" s="255" t="str">
        <f>'цена АТС'!D117</f>
        <v>0</v>
      </c>
      <c r="V774" s="255" t="str">
        <f>'цена АТС'!D118</f>
        <v>0</v>
      </c>
      <c r="W774" s="255" t="str">
        <f>'цена АТС'!D119</f>
        <v>0</v>
      </c>
      <c r="X774" s="255">
        <f>'цена АТС'!D120</f>
        <v>16.39</v>
      </c>
      <c r="Y774" s="255">
        <f>'цена АТС'!D121</f>
        <v>44.33</v>
      </c>
    </row>
    <row r="775" spans="1:25" s="62" customFormat="1" ht="18.75" customHeight="1" thickBot="1" x14ac:dyDescent="0.25">
      <c r="A775" s="112">
        <v>4</v>
      </c>
      <c r="B775" s="255" t="str">
        <f>'цена АТС'!D122</f>
        <v>0</v>
      </c>
      <c r="C775" s="255" t="str">
        <f>'цена АТС'!D123</f>
        <v>0</v>
      </c>
      <c r="D775" s="255" t="str">
        <f>'цена АТС'!D124</f>
        <v>0</v>
      </c>
      <c r="E775" s="255" t="str">
        <f>'цена АТС'!D125</f>
        <v>0</v>
      </c>
      <c r="F775" s="255" t="str">
        <f>'цена АТС'!D126</f>
        <v>0</v>
      </c>
      <c r="G775" s="255">
        <f>'цена АТС'!D127</f>
        <v>16.72</v>
      </c>
      <c r="H775" s="255" t="str">
        <f>'цена АТС'!D128</f>
        <v>0</v>
      </c>
      <c r="I775" s="255" t="str">
        <f>'цена АТС'!D129</f>
        <v>0</v>
      </c>
      <c r="J775" s="255" t="str">
        <f>'цена АТС'!D130</f>
        <v>0</v>
      </c>
      <c r="K775" s="255">
        <f>'цена АТС'!D131</f>
        <v>5.62</v>
      </c>
      <c r="L775" s="255" t="str">
        <f>'цена АТС'!D132</f>
        <v>0</v>
      </c>
      <c r="M775" s="255" t="str">
        <f>'цена АТС'!D133</f>
        <v>0</v>
      </c>
      <c r="N775" s="255" t="str">
        <f>'цена АТС'!D134</f>
        <v>0</v>
      </c>
      <c r="O775" s="255" t="str">
        <f>'цена АТС'!D135</f>
        <v>0</v>
      </c>
      <c r="P775" s="255">
        <f>'цена АТС'!D136</f>
        <v>2.68</v>
      </c>
      <c r="Q775" s="255" t="str">
        <f>'цена АТС'!D137</f>
        <v>0</v>
      </c>
      <c r="R775" s="255" t="str">
        <f>'цена АТС'!D138</f>
        <v>0</v>
      </c>
      <c r="S775" s="255">
        <f>'цена АТС'!D139</f>
        <v>37.71</v>
      </c>
      <c r="T775" s="255">
        <f>'цена АТС'!D140</f>
        <v>13.64</v>
      </c>
      <c r="U775" s="255">
        <f>'цена АТС'!D141</f>
        <v>38.19</v>
      </c>
      <c r="V775" s="255" t="str">
        <f>'цена АТС'!D142</f>
        <v>0</v>
      </c>
      <c r="W775" s="255" t="str">
        <f>'цена АТС'!D143</f>
        <v>0</v>
      </c>
      <c r="X775" s="255" t="str">
        <f>'цена АТС'!D144</f>
        <v>0</v>
      </c>
      <c r="Y775" s="255" t="str">
        <f>'цена АТС'!D145</f>
        <v>0</v>
      </c>
    </row>
    <row r="776" spans="1:25" s="62" customFormat="1" ht="18.75" customHeight="1" thickBot="1" x14ac:dyDescent="0.25">
      <c r="A776" s="109">
        <v>5</v>
      </c>
      <c r="B776" s="255" t="str">
        <f>'цена АТС'!D146</f>
        <v>0</v>
      </c>
      <c r="C776" s="255" t="str">
        <f>'цена АТС'!D147</f>
        <v>0</v>
      </c>
      <c r="D776" s="255" t="str">
        <f>'цена АТС'!D148</f>
        <v>0</v>
      </c>
      <c r="E776" s="255" t="str">
        <f>'цена АТС'!D149</f>
        <v>0</v>
      </c>
      <c r="F776" s="255" t="str">
        <f>'цена АТС'!D150</f>
        <v>0</v>
      </c>
      <c r="G776" s="255" t="str">
        <f>'цена АТС'!D151</f>
        <v>0</v>
      </c>
      <c r="H776" s="255" t="str">
        <f>'цена АТС'!D152</f>
        <v>0</v>
      </c>
      <c r="I776" s="255" t="str">
        <f>'цена АТС'!D153</f>
        <v>0</v>
      </c>
      <c r="J776" s="255" t="str">
        <f>'цена АТС'!D154</f>
        <v>0</v>
      </c>
      <c r="K776" s="255" t="str">
        <f>'цена АТС'!D155</f>
        <v>0</v>
      </c>
      <c r="L776" s="255" t="str">
        <f>'цена АТС'!D156</f>
        <v>0</v>
      </c>
      <c r="M776" s="255" t="str">
        <f>'цена АТС'!D157</f>
        <v>0</v>
      </c>
      <c r="N776" s="255" t="str">
        <f>'цена АТС'!D158</f>
        <v>0</v>
      </c>
      <c r="O776" s="255" t="str">
        <f>'цена АТС'!D159</f>
        <v>0</v>
      </c>
      <c r="P776" s="255" t="str">
        <f>'цена АТС'!D160</f>
        <v>0</v>
      </c>
      <c r="Q776" s="255" t="str">
        <f>'цена АТС'!D161</f>
        <v>0</v>
      </c>
      <c r="R776" s="255" t="str">
        <f>'цена АТС'!D162</f>
        <v>0</v>
      </c>
      <c r="S776" s="255" t="str">
        <f>'цена АТС'!D163</f>
        <v>0</v>
      </c>
      <c r="T776" s="255" t="str">
        <f>'цена АТС'!D164</f>
        <v>0</v>
      </c>
      <c r="U776" s="255" t="str">
        <f>'цена АТС'!D165</f>
        <v>0</v>
      </c>
      <c r="V776" s="255" t="str">
        <f>'цена АТС'!D166</f>
        <v>0</v>
      </c>
      <c r="W776" s="255" t="str">
        <f>'цена АТС'!D167</f>
        <v>0</v>
      </c>
      <c r="X776" s="255" t="str">
        <f>'цена АТС'!D168</f>
        <v>0</v>
      </c>
      <c r="Y776" s="255" t="str">
        <f>'цена АТС'!D169</f>
        <v>0</v>
      </c>
    </row>
    <row r="777" spans="1:25" s="62" customFormat="1" ht="18.75" customHeight="1" thickBot="1" x14ac:dyDescent="0.25">
      <c r="A777" s="112">
        <v>6</v>
      </c>
      <c r="B777" s="255" t="str">
        <f>'цена АТС'!D170</f>
        <v>0</v>
      </c>
      <c r="C777" s="255" t="str">
        <f>'цена АТС'!D171</f>
        <v>0</v>
      </c>
      <c r="D777" s="255" t="str">
        <f>'цена АТС'!D172</f>
        <v>0</v>
      </c>
      <c r="E777" s="255" t="str">
        <f>'цена АТС'!D173</f>
        <v>0</v>
      </c>
      <c r="F777" s="255" t="str">
        <f>'цена АТС'!D174</f>
        <v>0</v>
      </c>
      <c r="G777" s="255" t="str">
        <f>'цена АТС'!D175</f>
        <v>0</v>
      </c>
      <c r="H777" s="255" t="str">
        <f>'цена АТС'!D176</f>
        <v>0</v>
      </c>
      <c r="I777" s="255" t="str">
        <f>'цена АТС'!D177</f>
        <v>0</v>
      </c>
      <c r="J777" s="255" t="str">
        <f>'цена АТС'!D178</f>
        <v>0</v>
      </c>
      <c r="K777" s="255" t="str">
        <f>'цена АТС'!D179</f>
        <v>0</v>
      </c>
      <c r="L777" s="255" t="str">
        <f>'цена АТС'!D180</f>
        <v>0</v>
      </c>
      <c r="M777" s="255" t="str">
        <f>'цена АТС'!D181</f>
        <v>0</v>
      </c>
      <c r="N777" s="255" t="str">
        <f>'цена АТС'!D182</f>
        <v>0</v>
      </c>
      <c r="O777" s="255" t="str">
        <f>'цена АТС'!D183</f>
        <v>0</v>
      </c>
      <c r="P777" s="255" t="str">
        <f>'цена АТС'!D184</f>
        <v>0</v>
      </c>
      <c r="Q777" s="255" t="str">
        <f>'цена АТС'!D185</f>
        <v>0</v>
      </c>
      <c r="R777" s="255" t="str">
        <f>'цена АТС'!D186</f>
        <v>0</v>
      </c>
      <c r="S777" s="255" t="str">
        <f>'цена АТС'!D187</f>
        <v>0</v>
      </c>
      <c r="T777" s="255" t="str">
        <f>'цена АТС'!D188</f>
        <v>0</v>
      </c>
      <c r="U777" s="255" t="str">
        <f>'цена АТС'!D189</f>
        <v>0</v>
      </c>
      <c r="V777" s="255" t="str">
        <f>'цена АТС'!D190</f>
        <v>0</v>
      </c>
      <c r="W777" s="255" t="str">
        <f>'цена АТС'!D191</f>
        <v>0</v>
      </c>
      <c r="X777" s="255" t="str">
        <f>'цена АТС'!D192</f>
        <v>0</v>
      </c>
      <c r="Y777" s="255" t="str">
        <f>'цена АТС'!D193</f>
        <v>0</v>
      </c>
    </row>
    <row r="778" spans="1:25" s="62" customFormat="1" ht="18.75" customHeight="1" thickBot="1" x14ac:dyDescent="0.25">
      <c r="A778" s="109">
        <v>7</v>
      </c>
      <c r="B778" s="255" t="str">
        <f>'цена АТС'!D194</f>
        <v>0</v>
      </c>
      <c r="C778" s="255" t="str">
        <f>'цена АТС'!D195</f>
        <v>0</v>
      </c>
      <c r="D778" s="255" t="str">
        <f>'цена АТС'!D196</f>
        <v>0</v>
      </c>
      <c r="E778" s="255" t="str">
        <f>'цена АТС'!D197</f>
        <v>0</v>
      </c>
      <c r="F778" s="255" t="str">
        <f>'цена АТС'!D198</f>
        <v>0</v>
      </c>
      <c r="G778" s="255" t="str">
        <f>'цена АТС'!D199</f>
        <v>0</v>
      </c>
      <c r="H778" s="255">
        <f>'цена АТС'!D200</f>
        <v>0.01</v>
      </c>
      <c r="I778" s="255" t="str">
        <f>'цена АТС'!D201</f>
        <v>0</v>
      </c>
      <c r="J778" s="255" t="str">
        <f>'цена АТС'!D202</f>
        <v>0</v>
      </c>
      <c r="K778" s="255" t="str">
        <f>'цена АТС'!D203</f>
        <v>0</v>
      </c>
      <c r="L778" s="255" t="str">
        <f>'цена АТС'!D204</f>
        <v>0</v>
      </c>
      <c r="M778" s="255" t="str">
        <f>'цена АТС'!D205</f>
        <v>0</v>
      </c>
      <c r="N778" s="255" t="str">
        <f>'цена АТС'!D206</f>
        <v>0</v>
      </c>
      <c r="O778" s="255" t="str">
        <f>'цена АТС'!D207</f>
        <v>0</v>
      </c>
      <c r="P778" s="255" t="str">
        <f>'цена АТС'!D208</f>
        <v>0</v>
      </c>
      <c r="Q778" s="255" t="str">
        <f>'цена АТС'!D209</f>
        <v>0</v>
      </c>
      <c r="R778" s="255" t="str">
        <f>'цена АТС'!D210</f>
        <v>0</v>
      </c>
      <c r="S778" s="255" t="str">
        <f>'цена АТС'!D211</f>
        <v>0</v>
      </c>
      <c r="T778" s="255" t="str">
        <f>'цена АТС'!D212</f>
        <v>0</v>
      </c>
      <c r="U778" s="255" t="str">
        <f>'цена АТС'!D213</f>
        <v>0</v>
      </c>
      <c r="V778" s="255">
        <f>'цена АТС'!D214</f>
        <v>0.01</v>
      </c>
      <c r="W778" s="255" t="str">
        <f>'цена АТС'!D215</f>
        <v>0</v>
      </c>
      <c r="X778" s="255">
        <f>'цена АТС'!D216</f>
        <v>0.01</v>
      </c>
      <c r="Y778" s="255">
        <f>'цена АТС'!D217</f>
        <v>0.01</v>
      </c>
    </row>
    <row r="779" spans="1:25" s="62" customFormat="1" ht="18.75" customHeight="1" thickBot="1" x14ac:dyDescent="0.25">
      <c r="A779" s="112">
        <v>8</v>
      </c>
      <c r="B779" s="255" t="str">
        <f>'цена АТС'!D218</f>
        <v>0</v>
      </c>
      <c r="C779" s="255">
        <f>'цена АТС'!D219</f>
        <v>0.01</v>
      </c>
      <c r="D779" s="255" t="str">
        <f>'цена АТС'!D220</f>
        <v>0</v>
      </c>
      <c r="E779" s="255" t="str">
        <f>'цена АТС'!D221</f>
        <v>0</v>
      </c>
      <c r="F779" s="255" t="str">
        <f>'цена АТС'!D222</f>
        <v>0</v>
      </c>
      <c r="G779" s="255" t="str">
        <f>'цена АТС'!D223</f>
        <v>0</v>
      </c>
      <c r="H779" s="255" t="str">
        <f>'цена АТС'!D224</f>
        <v>0</v>
      </c>
      <c r="I779" s="255" t="str">
        <f>'цена АТС'!D225</f>
        <v>0</v>
      </c>
      <c r="J779" s="255" t="str">
        <f>'цена АТС'!D226</f>
        <v>0</v>
      </c>
      <c r="K779" s="255">
        <f>'цена АТС'!D227</f>
        <v>5.81</v>
      </c>
      <c r="L779" s="255">
        <f>'цена АТС'!D228</f>
        <v>12.09</v>
      </c>
      <c r="M779" s="255">
        <f>'цена АТС'!D229</f>
        <v>5.0999999999999996</v>
      </c>
      <c r="N779" s="255" t="str">
        <f>'цена АТС'!D230</f>
        <v>0</v>
      </c>
      <c r="O779" s="255" t="str">
        <f>'цена АТС'!D231</f>
        <v>0</v>
      </c>
      <c r="P779" s="255" t="str">
        <f>'цена АТС'!D232</f>
        <v>0</v>
      </c>
      <c r="Q779" s="255" t="str">
        <f>'цена АТС'!D233</f>
        <v>0</v>
      </c>
      <c r="R779" s="255" t="str">
        <f>'цена АТС'!D234</f>
        <v>0</v>
      </c>
      <c r="S779" s="255" t="str">
        <f>'цена АТС'!D235</f>
        <v>0</v>
      </c>
      <c r="T779" s="255" t="str">
        <f>'цена АТС'!D236</f>
        <v>0</v>
      </c>
      <c r="U779" s="255" t="str">
        <f>'цена АТС'!D237</f>
        <v>0</v>
      </c>
      <c r="V779" s="255" t="str">
        <f>'цена АТС'!D238</f>
        <v>0</v>
      </c>
      <c r="W779" s="255" t="str">
        <f>'цена АТС'!D239</f>
        <v>0</v>
      </c>
      <c r="X779" s="255" t="str">
        <f>'цена АТС'!D240</f>
        <v>0</v>
      </c>
      <c r="Y779" s="255" t="str">
        <f>'цена АТС'!D241</f>
        <v>0</v>
      </c>
    </row>
    <row r="780" spans="1:25" s="62" customFormat="1" ht="18.75" customHeight="1" thickBot="1" x14ac:dyDescent="0.25">
      <c r="A780" s="109">
        <v>9</v>
      </c>
      <c r="B780" s="255" t="str">
        <f>'цена АТС'!D242</f>
        <v>0</v>
      </c>
      <c r="C780" s="255" t="str">
        <f>'цена АТС'!D243</f>
        <v>0</v>
      </c>
      <c r="D780" s="255" t="str">
        <f>'цена АТС'!D244</f>
        <v>0</v>
      </c>
      <c r="E780" s="255" t="str">
        <f>'цена АТС'!D245</f>
        <v>0</v>
      </c>
      <c r="F780" s="255" t="str">
        <f>'цена АТС'!D246</f>
        <v>0</v>
      </c>
      <c r="G780" s="255" t="str">
        <f>'цена АТС'!D247</f>
        <v>0</v>
      </c>
      <c r="H780" s="255" t="str">
        <f>'цена АТС'!D248</f>
        <v>0</v>
      </c>
      <c r="I780" s="255" t="str">
        <f>'цена АТС'!D249</f>
        <v>0</v>
      </c>
      <c r="J780" s="255" t="str">
        <f>'цена АТС'!D250</f>
        <v>0</v>
      </c>
      <c r="K780" s="255" t="str">
        <f>'цена АТС'!D251</f>
        <v>0</v>
      </c>
      <c r="L780" s="255" t="str">
        <f>'цена АТС'!D252</f>
        <v>0</v>
      </c>
      <c r="M780" s="255" t="str">
        <f>'цена АТС'!D253</f>
        <v>0</v>
      </c>
      <c r="N780" s="255" t="str">
        <f>'цена АТС'!D254</f>
        <v>0</v>
      </c>
      <c r="O780" s="255">
        <f>'цена АТС'!D255</f>
        <v>0.01</v>
      </c>
      <c r="P780" s="255" t="str">
        <f>'цена АТС'!D256</f>
        <v>0</v>
      </c>
      <c r="Q780" s="255" t="str">
        <f>'цена АТС'!D257</f>
        <v>0</v>
      </c>
      <c r="R780" s="255" t="str">
        <f>'цена АТС'!D259</f>
        <v>0</v>
      </c>
      <c r="S780" s="255" t="str">
        <f>'цена АТС'!D259</f>
        <v>0</v>
      </c>
      <c r="T780" s="255" t="str">
        <f>'цена АТС'!D261</f>
        <v>0</v>
      </c>
      <c r="U780" s="255" t="str">
        <f>'цена АТС'!D261</f>
        <v>0</v>
      </c>
      <c r="V780" s="255" t="str">
        <f>'цена АТС'!D262</f>
        <v>0</v>
      </c>
      <c r="W780" s="255" t="str">
        <f>'цена АТС'!D263</f>
        <v>0</v>
      </c>
      <c r="X780" s="255" t="str">
        <f>'цена АТС'!D264</f>
        <v>0</v>
      </c>
      <c r="Y780" s="255" t="str">
        <f>'цена АТС'!D265</f>
        <v>0</v>
      </c>
    </row>
    <row r="781" spans="1:25" s="62" customFormat="1" ht="18.75" customHeight="1" thickBot="1" x14ac:dyDescent="0.25">
      <c r="A781" s="112">
        <v>10</v>
      </c>
      <c r="B781" s="255" t="str">
        <f>'цена АТС'!D266</f>
        <v>0</v>
      </c>
      <c r="C781" s="255" t="str">
        <f>'цена АТС'!D267</f>
        <v>0</v>
      </c>
      <c r="D781" s="255" t="str">
        <f>'цена АТС'!D268</f>
        <v>0</v>
      </c>
      <c r="E781" s="255" t="str">
        <f>'цена АТС'!D269</f>
        <v>0</v>
      </c>
      <c r="F781" s="255" t="str">
        <f>'цена АТС'!D270</f>
        <v>0</v>
      </c>
      <c r="G781" s="255" t="str">
        <f>'цена АТС'!D271</f>
        <v>0</v>
      </c>
      <c r="H781" s="255" t="str">
        <f>'цена АТС'!D272</f>
        <v>0</v>
      </c>
      <c r="I781" s="255" t="str">
        <f>'цена АТС'!D273</f>
        <v>0</v>
      </c>
      <c r="J781" s="255" t="str">
        <f>'цена АТС'!D274</f>
        <v>0</v>
      </c>
      <c r="K781" s="255" t="str">
        <f>'цена АТС'!D275</f>
        <v>0</v>
      </c>
      <c r="L781" s="255" t="str">
        <f>'цена АТС'!D276</f>
        <v>0</v>
      </c>
      <c r="M781" s="255" t="str">
        <f>'цена АТС'!D277</f>
        <v>0</v>
      </c>
      <c r="N781" s="255" t="str">
        <f>'цена АТС'!D278</f>
        <v>0</v>
      </c>
      <c r="O781" s="255" t="str">
        <f>'цена АТС'!D279</f>
        <v>0</v>
      </c>
      <c r="P781" s="255" t="str">
        <f>'цена АТС'!D280</f>
        <v>0</v>
      </c>
      <c r="Q781" s="255" t="str">
        <f>'цена АТС'!D281</f>
        <v>0</v>
      </c>
      <c r="R781" s="255">
        <f>'цена АТС'!D282</f>
        <v>13.55</v>
      </c>
      <c r="S781" s="255">
        <f>'цена АТС'!D283</f>
        <v>11.97</v>
      </c>
      <c r="T781" s="255" t="str">
        <f>'цена АТС'!D284</f>
        <v>0</v>
      </c>
      <c r="U781" s="255">
        <f>'цена АТС'!D285</f>
        <v>3.38</v>
      </c>
      <c r="V781" s="255" t="str">
        <f>'цена АТС'!D286</f>
        <v>0</v>
      </c>
      <c r="W781" s="255" t="str">
        <f>'цена АТС'!D287</f>
        <v>0</v>
      </c>
      <c r="X781" s="255" t="str">
        <f>'цена АТС'!D288</f>
        <v>0</v>
      </c>
      <c r="Y781" s="255" t="str">
        <f>'цена АТС'!D289</f>
        <v>0</v>
      </c>
    </row>
    <row r="782" spans="1:25" s="62" customFormat="1" ht="18.75" customHeight="1" thickBot="1" x14ac:dyDescent="0.25">
      <c r="A782" s="109">
        <v>11</v>
      </c>
      <c r="B782" s="255" t="str">
        <f>'цена АТС'!D290</f>
        <v>0</v>
      </c>
      <c r="C782" s="255" t="str">
        <f>'цена АТС'!D291</f>
        <v>0</v>
      </c>
      <c r="D782" s="255" t="str">
        <f>'цена АТС'!D292</f>
        <v>0</v>
      </c>
      <c r="E782" s="255" t="str">
        <f>'цена АТС'!D293</f>
        <v>0</v>
      </c>
      <c r="F782" s="255">
        <f>'цена АТС'!D294</f>
        <v>0.02</v>
      </c>
      <c r="G782" s="255">
        <f>'цена АТС'!D295</f>
        <v>0.02</v>
      </c>
      <c r="H782" s="255" t="str">
        <f>'цена АТС'!D296</f>
        <v>0</v>
      </c>
      <c r="I782" s="255" t="str">
        <f>'цена АТС'!D297</f>
        <v>0</v>
      </c>
      <c r="J782" s="255" t="str">
        <f>'цена АТС'!D298</f>
        <v>0</v>
      </c>
      <c r="K782" s="255" t="str">
        <f>'цена АТС'!D299</f>
        <v>0</v>
      </c>
      <c r="L782" s="255" t="str">
        <f>'цена АТС'!D300</f>
        <v>0</v>
      </c>
      <c r="M782" s="255" t="str">
        <f>'цена АТС'!D301</f>
        <v>0</v>
      </c>
      <c r="N782" s="255" t="str">
        <f>'цена АТС'!D302</f>
        <v>0</v>
      </c>
      <c r="O782" s="255" t="str">
        <f>'цена АТС'!D303</f>
        <v>0</v>
      </c>
      <c r="P782" s="255" t="str">
        <f>'цена АТС'!D304</f>
        <v>0</v>
      </c>
      <c r="Q782" s="255" t="str">
        <f>'цена АТС'!D305</f>
        <v>0</v>
      </c>
      <c r="R782" s="255">
        <f>'цена АТС'!D306</f>
        <v>136.11000000000001</v>
      </c>
      <c r="S782" s="255">
        <f>'цена АТС'!D307</f>
        <v>58.37</v>
      </c>
      <c r="T782" s="255">
        <f>'цена АТС'!D308</f>
        <v>24.68</v>
      </c>
      <c r="U782" s="255" t="str">
        <f>'цена АТС'!D309</f>
        <v>0</v>
      </c>
      <c r="V782" s="255" t="str">
        <f>'цена АТС'!D310</f>
        <v>0</v>
      </c>
      <c r="W782" s="255" t="str">
        <f>'цена АТС'!D311</f>
        <v>0</v>
      </c>
      <c r="X782" s="255" t="str">
        <f>'цена АТС'!D312</f>
        <v>0</v>
      </c>
      <c r="Y782" s="255" t="str">
        <f>'цена АТС'!D313</f>
        <v>0</v>
      </c>
    </row>
    <row r="783" spans="1:25" s="62" customFormat="1" ht="18.75" customHeight="1" thickBot="1" x14ac:dyDescent="0.25">
      <c r="A783" s="112">
        <v>12</v>
      </c>
      <c r="B783" s="255" t="str">
        <f>'цена АТС'!D314</f>
        <v>0</v>
      </c>
      <c r="C783" s="255" t="str">
        <f>'цена АТС'!D315</f>
        <v>0</v>
      </c>
      <c r="D783" s="255" t="str">
        <f>'цена АТС'!D316</f>
        <v>0</v>
      </c>
      <c r="E783" s="255" t="str">
        <f>'цена АТС'!D317</f>
        <v>0</v>
      </c>
      <c r="F783" s="255">
        <f>'цена АТС'!D318</f>
        <v>76.86</v>
      </c>
      <c r="G783" s="255">
        <f>'цена АТС'!D319</f>
        <v>0.02</v>
      </c>
      <c r="H783" s="255">
        <f>'цена АТС'!D320</f>
        <v>0.03</v>
      </c>
      <c r="I783" s="255" t="str">
        <f>'цена АТС'!D321</f>
        <v>0</v>
      </c>
      <c r="J783" s="255">
        <f>'цена АТС'!D322</f>
        <v>141.49</v>
      </c>
      <c r="K783" s="255">
        <f>'цена АТС'!D323</f>
        <v>137.04</v>
      </c>
      <c r="L783" s="255">
        <f>'цена АТС'!D324</f>
        <v>73.61</v>
      </c>
      <c r="M783" s="255" t="str">
        <f>'цена АТС'!D325</f>
        <v>0</v>
      </c>
      <c r="N783" s="255" t="str">
        <f>'цена АТС'!D326</f>
        <v>0</v>
      </c>
      <c r="O783" s="255" t="str">
        <f>'цена АТС'!D327</f>
        <v>0</v>
      </c>
      <c r="P783" s="255">
        <f>'цена АТС'!D328</f>
        <v>44.93</v>
      </c>
      <c r="Q783" s="255">
        <f>'цена АТС'!D329</f>
        <v>76.56</v>
      </c>
      <c r="R783" s="255">
        <f>'цена АТС'!D330</f>
        <v>0.02</v>
      </c>
      <c r="S783" s="255" t="str">
        <f>'цена АТС'!D331</f>
        <v>0</v>
      </c>
      <c r="T783" s="255" t="str">
        <f>'цена АТС'!D332</f>
        <v>0</v>
      </c>
      <c r="U783" s="255" t="str">
        <f>'цена АТС'!D333</f>
        <v>0</v>
      </c>
      <c r="V783" s="255" t="str">
        <f>'цена АТС'!D334</f>
        <v>0</v>
      </c>
      <c r="W783" s="255" t="str">
        <f>'цена АТС'!D335</f>
        <v>0</v>
      </c>
      <c r="X783" s="255" t="str">
        <f>'цена АТС'!D336</f>
        <v>0</v>
      </c>
      <c r="Y783" s="255" t="str">
        <f>'цена АТС'!D337</f>
        <v>0</v>
      </c>
    </row>
    <row r="784" spans="1:25" s="62" customFormat="1" ht="18.75" customHeight="1" thickBot="1" x14ac:dyDescent="0.25">
      <c r="A784" s="109">
        <v>13</v>
      </c>
      <c r="B784" s="255" t="str">
        <f>'цена АТС'!D338</f>
        <v>0</v>
      </c>
      <c r="C784" s="255" t="str">
        <f>'цена АТС'!D339</f>
        <v>0</v>
      </c>
      <c r="D784" s="255" t="str">
        <f>'цена АТС'!D340</f>
        <v>0</v>
      </c>
      <c r="E784" s="255" t="str">
        <f>'цена АТС'!D341</f>
        <v>0</v>
      </c>
      <c r="F784" s="255" t="str">
        <f>'цена АТС'!D342</f>
        <v>0</v>
      </c>
      <c r="G784" s="255" t="str">
        <f>'цена АТС'!D343</f>
        <v>0</v>
      </c>
      <c r="H784" s="255" t="str">
        <f>'цена АТС'!D344</f>
        <v>0</v>
      </c>
      <c r="I784" s="255" t="str">
        <f>'цена АТС'!D345</f>
        <v>0</v>
      </c>
      <c r="J784" s="255" t="str">
        <f>'цена АТС'!D346</f>
        <v>0</v>
      </c>
      <c r="K784" s="255" t="str">
        <f>'цена АТС'!D347</f>
        <v>0</v>
      </c>
      <c r="L784" s="255" t="str">
        <f>'цена АТС'!D348</f>
        <v>0</v>
      </c>
      <c r="M784" s="255" t="str">
        <f>'цена АТС'!D349</f>
        <v>0</v>
      </c>
      <c r="N784" s="255" t="str">
        <f>'цена АТС'!D350</f>
        <v>0</v>
      </c>
      <c r="O784" s="255" t="str">
        <f>'цена АТС'!D351</f>
        <v>0</v>
      </c>
      <c r="P784" s="255">
        <f>'цена АТС'!D352</f>
        <v>23.17</v>
      </c>
      <c r="Q784" s="255">
        <f>'цена АТС'!D353</f>
        <v>53.94</v>
      </c>
      <c r="R784" s="255" t="str">
        <f>'цена АТС'!D354</f>
        <v>0</v>
      </c>
      <c r="S784" s="255" t="str">
        <f>'цена АТС'!D355</f>
        <v>0</v>
      </c>
      <c r="T784" s="255" t="str">
        <f>'цена АТС'!D356</f>
        <v>0</v>
      </c>
      <c r="U784" s="255" t="str">
        <f>'цена АТС'!D357</f>
        <v>0</v>
      </c>
      <c r="V784" s="255" t="str">
        <f>'цена АТС'!D358</f>
        <v>0</v>
      </c>
      <c r="W784" s="255">
        <f>'цена АТС'!D359</f>
        <v>0.01</v>
      </c>
      <c r="X784" s="255" t="str">
        <f>'цена АТС'!D360</f>
        <v>0</v>
      </c>
      <c r="Y784" s="255" t="str">
        <f>'цена АТС'!D361</f>
        <v>0</v>
      </c>
    </row>
    <row r="785" spans="1:25" s="62" customFormat="1" ht="18.75" customHeight="1" thickBot="1" x14ac:dyDescent="0.25">
      <c r="A785" s="130">
        <v>14</v>
      </c>
      <c r="B785" s="255" t="str">
        <f>'цена АТС'!D362</f>
        <v>0</v>
      </c>
      <c r="C785" s="255" t="str">
        <f>'цена АТС'!D363</f>
        <v>0</v>
      </c>
      <c r="D785" s="255" t="str">
        <f>'цена АТС'!D364</f>
        <v>0</v>
      </c>
      <c r="E785" s="255" t="str">
        <f>'цена АТС'!D365</f>
        <v>0</v>
      </c>
      <c r="F785" s="255">
        <f>'цена АТС'!D366</f>
        <v>110.9</v>
      </c>
      <c r="G785" s="255">
        <f>'цена АТС'!D367</f>
        <v>1.54</v>
      </c>
      <c r="H785" s="255" t="str">
        <f>'цена АТС'!D369</f>
        <v>0</v>
      </c>
      <c r="I785" s="255" t="str">
        <f>'цена АТС'!D369</f>
        <v>0</v>
      </c>
      <c r="J785" s="255" t="str">
        <f>'цена АТС'!D370</f>
        <v>0</v>
      </c>
      <c r="K785" s="255" t="str">
        <f>'цена АТС'!D371</f>
        <v>0</v>
      </c>
      <c r="L785" s="255" t="str">
        <f>'цена АТС'!D372</f>
        <v>0</v>
      </c>
      <c r="M785" s="255" t="str">
        <f>'цена АТС'!D373</f>
        <v>0</v>
      </c>
      <c r="N785" s="255" t="str">
        <f>'цена АТС'!D374</f>
        <v>0</v>
      </c>
      <c r="O785" s="255" t="str">
        <f>'цена АТС'!D375</f>
        <v>0</v>
      </c>
      <c r="P785" s="255" t="str">
        <f>'цена АТС'!D376</f>
        <v>0</v>
      </c>
      <c r="Q785" s="255" t="str">
        <f>'цена АТС'!D377</f>
        <v>0</v>
      </c>
      <c r="R785" s="255" t="str">
        <f>'цена АТС'!D378</f>
        <v>0</v>
      </c>
      <c r="S785" s="255" t="str">
        <f>'цена АТС'!D379</f>
        <v>0</v>
      </c>
      <c r="T785" s="255">
        <f>'цена АТС'!D380</f>
        <v>0.01</v>
      </c>
      <c r="U785" s="255" t="str">
        <f>'цена АТС'!D381</f>
        <v>0</v>
      </c>
      <c r="V785" s="255" t="str">
        <f>'цена АТС'!D382</f>
        <v>0</v>
      </c>
      <c r="W785" s="255" t="str">
        <f>'цена АТС'!D383</f>
        <v>0</v>
      </c>
      <c r="X785" s="255" t="str">
        <f>'цена АТС'!D384</f>
        <v>0</v>
      </c>
      <c r="Y785" s="255" t="str">
        <f>'цена АТС'!D385</f>
        <v>0</v>
      </c>
    </row>
    <row r="786" spans="1:25" s="62" customFormat="1" ht="18.75" customHeight="1" thickBot="1" x14ac:dyDescent="0.25">
      <c r="A786" s="109">
        <v>15</v>
      </c>
      <c r="B786" s="255" t="str">
        <f>'цена АТС'!D386</f>
        <v>0</v>
      </c>
      <c r="C786" s="255" t="str">
        <f>'цена АТС'!D387</f>
        <v>0</v>
      </c>
      <c r="D786" s="255" t="str">
        <f>'цена АТС'!D388</f>
        <v>0</v>
      </c>
      <c r="E786" s="255">
        <f>'цена АТС'!D389</f>
        <v>0.01</v>
      </c>
      <c r="F786" s="255">
        <f>'цена АТС'!D390</f>
        <v>0.04</v>
      </c>
      <c r="G786" s="255">
        <f>'цена АТС'!D391</f>
        <v>0.02</v>
      </c>
      <c r="H786" s="255">
        <f>'цена АТС'!D392</f>
        <v>0.03</v>
      </c>
      <c r="I786" s="255" t="str">
        <f>'цена АТС'!D393</f>
        <v>0</v>
      </c>
      <c r="J786" s="255" t="str">
        <f>'цена АТС'!D394</f>
        <v>0</v>
      </c>
      <c r="K786" s="255" t="str">
        <f>'цена АТС'!D395</f>
        <v>0</v>
      </c>
      <c r="L786" s="255" t="str">
        <f>'цена АТС'!D396</f>
        <v>0</v>
      </c>
      <c r="M786" s="255" t="str">
        <f>'цена АТС'!D397</f>
        <v>0</v>
      </c>
      <c r="N786" s="255" t="str">
        <f>'цена АТС'!D398</f>
        <v>0</v>
      </c>
      <c r="O786" s="255" t="str">
        <f>'цена АТС'!D399</f>
        <v>0</v>
      </c>
      <c r="P786" s="255" t="str">
        <f>'цена АТС'!D400</f>
        <v>0</v>
      </c>
      <c r="Q786" s="255">
        <f>'цена АТС'!D401</f>
        <v>0.01</v>
      </c>
      <c r="R786" s="255">
        <f>'цена АТС'!D402</f>
        <v>0.01</v>
      </c>
      <c r="S786" s="255" t="str">
        <f>'цена АТС'!D403</f>
        <v>0</v>
      </c>
      <c r="T786" s="255" t="str">
        <f>'цена АТС'!D404</f>
        <v>0</v>
      </c>
      <c r="U786" s="255">
        <f>'цена АТС'!D405</f>
        <v>0.01</v>
      </c>
      <c r="V786" s="255" t="str">
        <f>'цена АТС'!D406</f>
        <v>0</v>
      </c>
      <c r="W786" s="255" t="str">
        <f>'цена АТС'!D407</f>
        <v>0</v>
      </c>
      <c r="X786" s="255" t="str">
        <f>'цена АТС'!D408</f>
        <v>0</v>
      </c>
      <c r="Y786" s="255" t="str">
        <f>'цена АТС'!D409</f>
        <v>0</v>
      </c>
    </row>
    <row r="787" spans="1:25" s="62" customFormat="1" ht="18.75" customHeight="1" thickBot="1" x14ac:dyDescent="0.25">
      <c r="A787" s="112">
        <v>16</v>
      </c>
      <c r="B787" s="255" t="str">
        <f>'цена АТС'!D410</f>
        <v>0</v>
      </c>
      <c r="C787" s="255" t="str">
        <f>'цена АТС'!D411</f>
        <v>0</v>
      </c>
      <c r="D787" s="255" t="str">
        <f>'цена АТС'!D412</f>
        <v>0</v>
      </c>
      <c r="E787" s="255" t="str">
        <f>'цена АТС'!D413</f>
        <v>0</v>
      </c>
      <c r="F787" s="255" t="str">
        <f>'цена АТС'!D414</f>
        <v>0</v>
      </c>
      <c r="G787" s="255" t="str">
        <f>'цена АТС'!D415</f>
        <v>0</v>
      </c>
      <c r="H787" s="255" t="str">
        <f>'цена АТС'!D416</f>
        <v>0</v>
      </c>
      <c r="I787" s="255" t="str">
        <f>'цена АТС'!D417</f>
        <v>0</v>
      </c>
      <c r="J787" s="255" t="str">
        <f>'цена АТС'!D418</f>
        <v>0</v>
      </c>
      <c r="K787" s="255" t="str">
        <f>'цена АТС'!D419</f>
        <v>0</v>
      </c>
      <c r="L787" s="255" t="str">
        <f>'цена АТС'!D420</f>
        <v>0</v>
      </c>
      <c r="M787" s="255" t="str">
        <f>'цена АТС'!D421</f>
        <v>0</v>
      </c>
      <c r="N787" s="255" t="str">
        <f>'цена АТС'!D422</f>
        <v>0</v>
      </c>
      <c r="O787" s="255" t="str">
        <f>'цена АТС'!D423</f>
        <v>0</v>
      </c>
      <c r="P787" s="255" t="str">
        <f>'цена АТС'!D424</f>
        <v>0</v>
      </c>
      <c r="Q787" s="255" t="str">
        <f>'цена АТС'!D425</f>
        <v>0</v>
      </c>
      <c r="R787" s="255" t="str">
        <f>'цена АТС'!D426</f>
        <v>0</v>
      </c>
      <c r="S787" s="255" t="str">
        <f>'цена АТС'!D427</f>
        <v>0</v>
      </c>
      <c r="T787" s="255" t="str">
        <f>'цена АТС'!D428</f>
        <v>0</v>
      </c>
      <c r="U787" s="255" t="str">
        <f>'цена АТС'!D429</f>
        <v>0</v>
      </c>
      <c r="V787" s="255" t="str">
        <f>'цена АТС'!D430</f>
        <v>0</v>
      </c>
      <c r="W787" s="255" t="str">
        <f>'цена АТС'!D431</f>
        <v>0</v>
      </c>
      <c r="X787" s="255" t="str">
        <f>'цена АТС'!D432</f>
        <v>0</v>
      </c>
      <c r="Y787" s="255" t="str">
        <f>'цена АТС'!D433</f>
        <v>0</v>
      </c>
    </row>
    <row r="788" spans="1:25" s="62" customFormat="1" ht="18.75" customHeight="1" thickBot="1" x14ac:dyDescent="0.25">
      <c r="A788" s="109">
        <v>17</v>
      </c>
      <c r="B788" s="255">
        <f>'цена АТС'!D434</f>
        <v>0.01</v>
      </c>
      <c r="C788" s="255" t="str">
        <f>'цена АТС'!D435</f>
        <v>0</v>
      </c>
      <c r="D788" s="255" t="str">
        <f>'цена АТС'!D436</f>
        <v>0</v>
      </c>
      <c r="E788" s="255" t="str">
        <f>'цена АТС'!D437</f>
        <v>0</v>
      </c>
      <c r="F788" s="255" t="str">
        <f>'цена АТС'!D438</f>
        <v>0</v>
      </c>
      <c r="G788" s="255" t="str">
        <f>'цена АТС'!D439</f>
        <v>0</v>
      </c>
      <c r="H788" s="255" t="str">
        <f>'цена АТС'!D440</f>
        <v>0</v>
      </c>
      <c r="I788" s="255">
        <f>'цена АТС'!D441</f>
        <v>0.01</v>
      </c>
      <c r="J788" s="255" t="str">
        <f>'цена АТС'!D442</f>
        <v>0</v>
      </c>
      <c r="K788" s="255" t="str">
        <f>'цена АТС'!D443</f>
        <v>0</v>
      </c>
      <c r="L788" s="255" t="str">
        <f>'цена АТС'!D444</f>
        <v>0</v>
      </c>
      <c r="M788" s="255" t="str">
        <f>'цена АТС'!D445</f>
        <v>0</v>
      </c>
      <c r="N788" s="255" t="str">
        <f>'цена АТС'!D446</f>
        <v>0</v>
      </c>
      <c r="O788" s="255" t="str">
        <f>'цена АТС'!D447</f>
        <v>0</v>
      </c>
      <c r="P788" s="255" t="str">
        <f>'цена АТС'!D448</f>
        <v>0</v>
      </c>
      <c r="Q788" s="255" t="str">
        <f>'цена АТС'!D449</f>
        <v>0</v>
      </c>
      <c r="R788" s="255" t="str">
        <f>'цена АТС'!D450</f>
        <v>0</v>
      </c>
      <c r="S788" s="255" t="str">
        <f>'цена АТС'!D451</f>
        <v>0</v>
      </c>
      <c r="T788" s="255" t="str">
        <f>'цена АТС'!D452</f>
        <v>0</v>
      </c>
      <c r="U788" s="255" t="str">
        <f>'цена АТС'!D453</f>
        <v>0</v>
      </c>
      <c r="V788" s="255" t="str">
        <f>'цена АТС'!D454</f>
        <v>0</v>
      </c>
      <c r="W788" s="255" t="str">
        <f>'цена АТС'!D455</f>
        <v>0</v>
      </c>
      <c r="X788" s="255" t="str">
        <f>'цена АТС'!D456</f>
        <v>0</v>
      </c>
      <c r="Y788" s="255" t="str">
        <f>'цена АТС'!D457</f>
        <v>0</v>
      </c>
    </row>
    <row r="789" spans="1:25" s="62" customFormat="1" ht="18.75" customHeight="1" thickBot="1" x14ac:dyDescent="0.25">
      <c r="A789" s="110">
        <v>18</v>
      </c>
      <c r="B789" s="255" t="str">
        <f>'цена АТС'!D458</f>
        <v>0</v>
      </c>
      <c r="C789" s="255" t="str">
        <f>'цена АТС'!D459</f>
        <v>0</v>
      </c>
      <c r="D789" s="255" t="str">
        <f>'цена АТС'!D460</f>
        <v>0</v>
      </c>
      <c r="E789" s="255" t="str">
        <f>'цена АТС'!D461</f>
        <v>0</v>
      </c>
      <c r="F789" s="255" t="str">
        <f>'цена АТС'!D462</f>
        <v>0</v>
      </c>
      <c r="G789" s="255" t="str">
        <f>'цена АТС'!D463</f>
        <v>0</v>
      </c>
      <c r="H789" s="255" t="str">
        <f>'цена АТС'!D464</f>
        <v>0</v>
      </c>
      <c r="I789" s="255" t="str">
        <f>'цена АТС'!D465</f>
        <v>0</v>
      </c>
      <c r="J789" s="255" t="str">
        <f>'цена АТС'!D466</f>
        <v>0</v>
      </c>
      <c r="K789" s="255" t="str">
        <f>'цена АТС'!D467</f>
        <v>0</v>
      </c>
      <c r="L789" s="255" t="str">
        <f>'цена АТС'!D468</f>
        <v>0</v>
      </c>
      <c r="M789" s="255" t="str">
        <f>'цена АТС'!D469</f>
        <v>0</v>
      </c>
      <c r="N789" s="255" t="str">
        <f>'цена АТС'!D470</f>
        <v>0</v>
      </c>
      <c r="O789" s="255" t="str">
        <f>'цена АТС'!D471</f>
        <v>0</v>
      </c>
      <c r="P789" s="255" t="str">
        <f>'цена АТС'!D472</f>
        <v>0</v>
      </c>
      <c r="Q789" s="255" t="str">
        <f>'цена АТС'!D473</f>
        <v>0</v>
      </c>
      <c r="R789" s="255" t="str">
        <f>'цена АТС'!D474</f>
        <v>0</v>
      </c>
      <c r="S789" s="255" t="str">
        <f>'цена АТС'!D475</f>
        <v>0</v>
      </c>
      <c r="T789" s="255" t="str">
        <f>'цена АТС'!D476</f>
        <v>0</v>
      </c>
      <c r="U789" s="255" t="str">
        <f>'цена АТС'!D477</f>
        <v>0</v>
      </c>
      <c r="V789" s="255" t="str">
        <f>'цена АТС'!D478</f>
        <v>0</v>
      </c>
      <c r="W789" s="255" t="str">
        <f>'цена АТС'!D479</f>
        <v>0</v>
      </c>
      <c r="X789" s="255" t="str">
        <f>'цена АТС'!D480</f>
        <v>0</v>
      </c>
      <c r="Y789" s="255" t="str">
        <f>'цена АТС'!D481</f>
        <v>0</v>
      </c>
    </row>
    <row r="790" spans="1:25" s="62" customFormat="1" ht="18.75" customHeight="1" thickBot="1" x14ac:dyDescent="0.25">
      <c r="A790" s="112">
        <v>19</v>
      </c>
      <c r="B790" s="255" t="str">
        <f>'цена АТС'!D482</f>
        <v>0</v>
      </c>
      <c r="C790" s="255" t="str">
        <f>'цена АТС'!D483</f>
        <v>0</v>
      </c>
      <c r="D790" s="255" t="str">
        <f>'цена АТС'!D484</f>
        <v>0</v>
      </c>
      <c r="E790" s="255" t="str">
        <f>'цена АТС'!D485</f>
        <v>0</v>
      </c>
      <c r="F790" s="255" t="str">
        <f>'цена АТС'!D486</f>
        <v>0</v>
      </c>
      <c r="G790" s="255" t="str">
        <f>'цена АТС'!D487</f>
        <v>0</v>
      </c>
      <c r="H790" s="255" t="str">
        <f>'цена АТС'!D488</f>
        <v>0</v>
      </c>
      <c r="I790" s="255" t="str">
        <f>'цена АТС'!D489</f>
        <v>0</v>
      </c>
      <c r="J790" s="255" t="str">
        <f>'цена АТС'!D490</f>
        <v>0</v>
      </c>
      <c r="K790" s="255">
        <f>'цена АТС'!D491</f>
        <v>16.07</v>
      </c>
      <c r="L790" s="255">
        <f>'цена АТС'!D492</f>
        <v>58.63</v>
      </c>
      <c r="M790" s="255">
        <f>'цена АТС'!D493</f>
        <v>10.66</v>
      </c>
      <c r="N790" s="255">
        <f>'цена АТС'!D494</f>
        <v>33.450000000000003</v>
      </c>
      <c r="O790" s="255">
        <f>'цена АТС'!D495</f>
        <v>0</v>
      </c>
      <c r="P790" s="255">
        <f>'цена АТС'!D496</f>
        <v>0</v>
      </c>
      <c r="Q790" s="255">
        <f>'цена АТС'!D497</f>
        <v>0.01</v>
      </c>
      <c r="R790" s="255">
        <f>'цена АТС'!D498</f>
        <v>0.01</v>
      </c>
      <c r="S790" s="255" t="str">
        <f>'цена АТС'!D499</f>
        <v>0</v>
      </c>
      <c r="T790" s="255" t="str">
        <f>'цена АТС'!D500</f>
        <v>0</v>
      </c>
      <c r="U790" s="255">
        <f>'цена АТС'!D501</f>
        <v>22.82</v>
      </c>
      <c r="V790" s="255" t="str">
        <f>'цена АТС'!D502</f>
        <v>0</v>
      </c>
      <c r="W790" s="255" t="str">
        <f>'цена АТС'!D503</f>
        <v>0</v>
      </c>
      <c r="X790" s="255" t="str">
        <f>'цена АТС'!D504</f>
        <v>0</v>
      </c>
      <c r="Y790" s="255" t="str">
        <f>'цена АТС'!D505</f>
        <v>0</v>
      </c>
    </row>
    <row r="791" spans="1:25" s="62" customFormat="1" ht="18.75" customHeight="1" thickBot="1" x14ac:dyDescent="0.25">
      <c r="A791" s="109">
        <v>20</v>
      </c>
      <c r="B791" s="255" t="str">
        <f>'цена АТС'!D506</f>
        <v>0</v>
      </c>
      <c r="C791" s="255" t="str">
        <f>'цена АТС'!D507</f>
        <v>0</v>
      </c>
      <c r="D791" s="255" t="str">
        <f>'цена АТС'!D508</f>
        <v>0</v>
      </c>
      <c r="E791" s="255">
        <f>'цена АТС'!D509</f>
        <v>0.02</v>
      </c>
      <c r="F791" s="255" t="str">
        <f>'цена АТС'!D510</f>
        <v>0</v>
      </c>
      <c r="G791" s="255" t="str">
        <f>'цена АТС'!D511</f>
        <v>0</v>
      </c>
      <c r="H791" s="255">
        <f>'цена АТС'!D512</f>
        <v>0.01</v>
      </c>
      <c r="I791" s="255">
        <f>'цена АТС'!D513</f>
        <v>1.52</v>
      </c>
      <c r="J791" s="255">
        <f>'цена АТС'!D514</f>
        <v>0.01</v>
      </c>
      <c r="K791" s="255" t="str">
        <f>'цена АТС'!D515</f>
        <v>0</v>
      </c>
      <c r="L791" s="255" t="str">
        <f>'цена АТС'!D516</f>
        <v>0</v>
      </c>
      <c r="M791" s="255" t="str">
        <f>'цена АТС'!D517</f>
        <v>0</v>
      </c>
      <c r="N791" s="255" t="str">
        <f>'цена АТС'!D518</f>
        <v>0</v>
      </c>
      <c r="O791" s="255" t="str">
        <f>'цена АТС'!D519</f>
        <v>0</v>
      </c>
      <c r="P791" s="255" t="str">
        <f>'цена АТС'!D520</f>
        <v>0</v>
      </c>
      <c r="Q791" s="255">
        <f>'цена АТС'!D521</f>
        <v>0.01</v>
      </c>
      <c r="R791" s="255" t="str">
        <f>'цена АТС'!D522</f>
        <v>0</v>
      </c>
      <c r="S791" s="255" t="str">
        <f>'цена АТС'!D523</f>
        <v>0</v>
      </c>
      <c r="T791" s="255" t="str">
        <f>'цена АТС'!D524</f>
        <v>0</v>
      </c>
      <c r="U791" s="255" t="str">
        <f>'цена АТС'!D525</f>
        <v>0</v>
      </c>
      <c r="V791" s="255" t="str">
        <f>'цена АТС'!D526</f>
        <v>0</v>
      </c>
      <c r="W791" s="255" t="str">
        <f>'цена АТС'!D527</f>
        <v>0</v>
      </c>
      <c r="X791" s="255" t="str">
        <f>'цена АТС'!D528</f>
        <v>0</v>
      </c>
      <c r="Y791" s="255" t="str">
        <f>'цена АТС'!D529</f>
        <v>0</v>
      </c>
    </row>
    <row r="792" spans="1:25" s="62" customFormat="1" ht="18.75" customHeight="1" thickBot="1" x14ac:dyDescent="0.25">
      <c r="A792" s="100">
        <v>21</v>
      </c>
      <c r="B792" s="255" t="str">
        <f>'цена АТС'!D530</f>
        <v>0</v>
      </c>
      <c r="C792" s="255" t="str">
        <f>'цена АТС'!D531</f>
        <v>0</v>
      </c>
      <c r="D792" s="255" t="str">
        <f>'цена АТС'!D532</f>
        <v>0</v>
      </c>
      <c r="E792" s="255" t="str">
        <f>'цена АТС'!D533</f>
        <v>0</v>
      </c>
      <c r="F792" s="255" t="str">
        <f>'цена АТС'!D534</f>
        <v>0</v>
      </c>
      <c r="G792" s="255" t="str">
        <f>'цена АТС'!D535</f>
        <v>0</v>
      </c>
      <c r="H792" s="255">
        <f>'цена АТС'!D536</f>
        <v>0.05</v>
      </c>
      <c r="I792" s="255" t="str">
        <f>'цена АТС'!D537</f>
        <v>0</v>
      </c>
      <c r="J792" s="255" t="str">
        <f>'цена АТС'!D538</f>
        <v>0</v>
      </c>
      <c r="K792" s="255" t="str">
        <f>'цена АТС'!D539</f>
        <v>0</v>
      </c>
      <c r="L792" s="255" t="str">
        <f>'цена АТС'!D540</f>
        <v>0</v>
      </c>
      <c r="M792" s="255" t="str">
        <f>'цена АТС'!D541</f>
        <v>0</v>
      </c>
      <c r="N792" s="255" t="str">
        <f>'цена АТС'!D542</f>
        <v>0</v>
      </c>
      <c r="O792" s="255" t="str">
        <f>'цена АТС'!D543</f>
        <v>0</v>
      </c>
      <c r="P792" s="255" t="str">
        <f>'цена АТС'!D544</f>
        <v>0</v>
      </c>
      <c r="Q792" s="255">
        <f>'цена АТС'!D545</f>
        <v>0.02</v>
      </c>
      <c r="R792" s="255">
        <f>'цена АТС'!D546</f>
        <v>0.02</v>
      </c>
      <c r="S792" s="255" t="str">
        <f>'цена АТС'!D547</f>
        <v>0</v>
      </c>
      <c r="T792" s="255">
        <f>'цена АТС'!D548</f>
        <v>0.06</v>
      </c>
      <c r="U792" s="255">
        <f>'цена АТС'!D549</f>
        <v>0.04</v>
      </c>
      <c r="V792" s="255">
        <f>'цена АТС'!D550</f>
        <v>0.03</v>
      </c>
      <c r="W792" s="255">
        <f>'цена АТС'!D551</f>
        <v>0.04</v>
      </c>
      <c r="X792" s="255">
        <f>'цена АТС'!D552</f>
        <v>0.04</v>
      </c>
      <c r="Y792" s="255" t="str">
        <f>'цена АТС'!D553</f>
        <v>0</v>
      </c>
    </row>
    <row r="793" spans="1:25" s="62" customFormat="1" ht="18.75" customHeight="1" thickBot="1" x14ac:dyDescent="0.25">
      <c r="A793" s="109">
        <v>22</v>
      </c>
      <c r="B793" s="255">
        <f>'цена АТС'!D554</f>
        <v>0.01</v>
      </c>
      <c r="C793" s="255">
        <f>'цена АТС'!D555</f>
        <v>0.01</v>
      </c>
      <c r="D793" s="255">
        <f>'цена АТС'!D556</f>
        <v>0.06</v>
      </c>
      <c r="E793" s="255">
        <f>'цена АТС'!D557</f>
        <v>0.09</v>
      </c>
      <c r="F793" s="255">
        <f>'цена АТС'!D558</f>
        <v>7.0000000000000007E-2</v>
      </c>
      <c r="G793" s="255">
        <f>'цена АТС'!D559</f>
        <v>7.0000000000000007E-2</v>
      </c>
      <c r="H793" s="255">
        <f>'цена АТС'!D560</f>
        <v>0.05</v>
      </c>
      <c r="I793" s="255">
        <f>'цена АТС'!D561</f>
        <v>0.03</v>
      </c>
      <c r="J793" s="255">
        <f>'цена АТС'!D562</f>
        <v>7.0000000000000007E-2</v>
      </c>
      <c r="K793" s="255">
        <f>'цена АТС'!D563</f>
        <v>0.06</v>
      </c>
      <c r="L793" s="255">
        <f>'цена АТС'!D564</f>
        <v>0.06</v>
      </c>
      <c r="M793" s="255">
        <f>'цена АТС'!D565</f>
        <v>7.0000000000000007E-2</v>
      </c>
      <c r="N793" s="255">
        <f>'цена АТС'!D566</f>
        <v>0.09</v>
      </c>
      <c r="O793" s="255">
        <f>'цена АТС'!D567</f>
        <v>0.04</v>
      </c>
      <c r="P793" s="255">
        <f>'цена АТС'!D568</f>
        <v>7.0000000000000007E-2</v>
      </c>
      <c r="Q793" s="255">
        <f>'цена АТС'!D569</f>
        <v>7.0000000000000007E-2</v>
      </c>
      <c r="R793" s="255">
        <f>'цена АТС'!D570</f>
        <v>0.09</v>
      </c>
      <c r="S793" s="255">
        <f>'цена АТС'!D571</f>
        <v>0.06</v>
      </c>
      <c r="T793" s="255">
        <f>'цена АТС'!D572</f>
        <v>0.08</v>
      </c>
      <c r="U793" s="255">
        <f>'цена АТС'!D573</f>
        <v>0.05</v>
      </c>
      <c r="V793" s="255">
        <f>'цена АТС'!D574</f>
        <v>0.05</v>
      </c>
      <c r="W793" s="255">
        <f>'цена АТС'!D575</f>
        <v>0.05</v>
      </c>
      <c r="X793" s="255">
        <f>'цена АТС'!D576</f>
        <v>0.01</v>
      </c>
      <c r="Y793" s="255">
        <f>'цена АТС'!D577</f>
        <v>0.01</v>
      </c>
    </row>
    <row r="794" spans="1:25" s="62" customFormat="1" ht="18.75" customHeight="1" thickBot="1" x14ac:dyDescent="0.25">
      <c r="A794" s="100">
        <v>23</v>
      </c>
      <c r="B794" s="255" t="str">
        <f>'цена АТС'!D578</f>
        <v>0</v>
      </c>
      <c r="C794" s="255" t="str">
        <f>'цена АТС'!D579</f>
        <v>0</v>
      </c>
      <c r="D794" s="255" t="str">
        <f>'цена АТС'!D580</f>
        <v>0</v>
      </c>
      <c r="E794" s="255" t="str">
        <f>'цена АТС'!D581</f>
        <v>0</v>
      </c>
      <c r="F794" s="255" t="str">
        <f>'цена АТС'!D582</f>
        <v>0</v>
      </c>
      <c r="G794" s="255">
        <f>'цена АТС'!D583</f>
        <v>0.03</v>
      </c>
      <c r="H794" s="255">
        <f>'цена АТС'!D584</f>
        <v>0.05</v>
      </c>
      <c r="I794" s="255">
        <f>'цена АТС'!D585</f>
        <v>0.03</v>
      </c>
      <c r="J794" s="255">
        <f>'цена АТС'!D586</f>
        <v>0.04</v>
      </c>
      <c r="K794" s="255">
        <f>'цена АТС'!D587</f>
        <v>0.05</v>
      </c>
      <c r="L794" s="255">
        <f>'цена АТС'!D588</f>
        <v>0.06</v>
      </c>
      <c r="M794" s="255">
        <f>'цена АТС'!D589</f>
        <v>0.02</v>
      </c>
      <c r="N794" s="255">
        <f>'цена АТС'!D590</f>
        <v>0.02</v>
      </c>
      <c r="O794" s="255" t="str">
        <f>'цена АТС'!D591</f>
        <v>0</v>
      </c>
      <c r="P794" s="255">
        <f>'цена АТС'!D592</f>
        <v>0.01</v>
      </c>
      <c r="Q794" s="255">
        <f>'цена АТС'!D593</f>
        <v>0.02</v>
      </c>
      <c r="R794" s="255" t="str">
        <f>'цена АТС'!D594</f>
        <v>0</v>
      </c>
      <c r="S794" s="255" t="str">
        <f>'цена АТС'!D595</f>
        <v>0</v>
      </c>
      <c r="T794" s="255" t="str">
        <f>'цена АТС'!D596</f>
        <v>0</v>
      </c>
      <c r="U794" s="255" t="str">
        <f>'цена АТС'!D597</f>
        <v>0</v>
      </c>
      <c r="V794" s="255">
        <f>'цена АТС'!D598</f>
        <v>0.01</v>
      </c>
      <c r="W794" s="255" t="str">
        <f>'цена АТС'!D599</f>
        <v>0</v>
      </c>
      <c r="X794" s="255">
        <f>'цена АТС'!D600</f>
        <v>0.03</v>
      </c>
      <c r="Y794" s="255">
        <f>'цена АТС'!D601</f>
        <v>0.02</v>
      </c>
    </row>
    <row r="795" spans="1:25" s="62" customFormat="1" ht="18.75" customHeight="1" thickBot="1" x14ac:dyDescent="0.25">
      <c r="A795" s="111">
        <v>24</v>
      </c>
      <c r="B795" s="255" t="str">
        <f>'цена АТС'!D602</f>
        <v>0</v>
      </c>
      <c r="C795" s="255" t="str">
        <f>'цена АТС'!D603</f>
        <v>0</v>
      </c>
      <c r="D795" s="255">
        <f>'цена АТС'!D604</f>
        <v>0.02</v>
      </c>
      <c r="E795" s="255">
        <f>'цена АТС'!D605</f>
        <v>0.02</v>
      </c>
      <c r="F795" s="255">
        <f>'цена АТС'!D606</f>
        <v>0.01</v>
      </c>
      <c r="G795" s="255">
        <f>'цена АТС'!D607</f>
        <v>0.01</v>
      </c>
      <c r="H795" s="255">
        <f>'цена АТС'!D608</f>
        <v>7.0000000000000007E-2</v>
      </c>
      <c r="I795" s="255" t="str">
        <f>'цена АТС'!D609</f>
        <v>0</v>
      </c>
      <c r="J795" s="255" t="str">
        <f>'цена АТС'!D610</f>
        <v>0</v>
      </c>
      <c r="K795" s="255" t="str">
        <f>'цена АТС'!D611</f>
        <v>0</v>
      </c>
      <c r="L795" s="255" t="str">
        <f>'цена АТС'!D612</f>
        <v>0</v>
      </c>
      <c r="M795" s="255" t="str">
        <f>'цена АТС'!D613</f>
        <v>0</v>
      </c>
      <c r="N795" s="255">
        <f>'цена АТС'!D614</f>
        <v>0.04</v>
      </c>
      <c r="O795" s="255" t="str">
        <f>'цена АТС'!D615</f>
        <v>0</v>
      </c>
      <c r="P795" s="255">
        <f>'цена АТС'!D616</f>
        <v>0.01</v>
      </c>
      <c r="Q795" s="255" t="str">
        <f>'цена АТС'!D617</f>
        <v>0</v>
      </c>
      <c r="R795" s="255" t="str">
        <f>'цена АТС'!D618</f>
        <v>0</v>
      </c>
      <c r="S795" s="255" t="str">
        <f>'цена АТС'!D619</f>
        <v>0</v>
      </c>
      <c r="T795" s="255">
        <f>'цена АТС'!D620</f>
        <v>0.04</v>
      </c>
      <c r="U795" s="255">
        <f>'цена АТС'!D621</f>
        <v>0.01</v>
      </c>
      <c r="V795" s="255">
        <f>'цена АТС'!D622</f>
        <v>0.03</v>
      </c>
      <c r="W795" s="255">
        <f>'цена АТС'!D623</f>
        <v>0.03</v>
      </c>
      <c r="X795" s="255">
        <f>'цена АТС'!D624</f>
        <v>0.03</v>
      </c>
      <c r="Y795" s="255">
        <f>'цена АТС'!D625</f>
        <v>0.03</v>
      </c>
    </row>
    <row r="796" spans="1:25" s="62" customFormat="1" ht="18.75" customHeight="1" thickBot="1" x14ac:dyDescent="0.25">
      <c r="A796" s="109">
        <v>25</v>
      </c>
      <c r="B796" s="255" t="str">
        <f>'цена АТС'!D626</f>
        <v>0</v>
      </c>
      <c r="C796" s="255" t="str">
        <f>'цена АТС'!D627</f>
        <v>0</v>
      </c>
      <c r="D796" s="255">
        <f>'цена АТС'!D628</f>
        <v>0.01</v>
      </c>
      <c r="E796" s="255">
        <f>'цена АТС'!D629</f>
        <v>0.02</v>
      </c>
      <c r="F796" s="255" t="str">
        <f>'цена АТС'!D630</f>
        <v>0</v>
      </c>
      <c r="G796" s="255">
        <f>'цена АТС'!D631</f>
        <v>0.01</v>
      </c>
      <c r="H796" s="255">
        <f>'цена АТС'!D632</f>
        <v>0.01</v>
      </c>
      <c r="I796" s="255">
        <f>'цена АТС'!D633</f>
        <v>0.03</v>
      </c>
      <c r="J796" s="255">
        <f>'цена АТС'!D634</f>
        <v>0.02</v>
      </c>
      <c r="K796" s="255">
        <f>'цена АТС'!D635</f>
        <v>0.03</v>
      </c>
      <c r="L796" s="255">
        <f>'цена АТС'!D636</f>
        <v>0.03</v>
      </c>
      <c r="M796" s="255" t="str">
        <f>'цена АТС'!D637</f>
        <v>0</v>
      </c>
      <c r="N796" s="255">
        <f>'цена АТС'!D638</f>
        <v>0.05</v>
      </c>
      <c r="O796" s="255" t="str">
        <f>'цена АТС'!D639</f>
        <v>0</v>
      </c>
      <c r="P796" s="255" t="str">
        <f>'цена АТС'!D640</f>
        <v>0</v>
      </c>
      <c r="Q796" s="255" t="str">
        <f>'цена АТС'!D641</f>
        <v>0</v>
      </c>
      <c r="R796" s="255" t="str">
        <f>'цена АТС'!D642</f>
        <v>0</v>
      </c>
      <c r="S796" s="255">
        <f>'цена АТС'!D643</f>
        <v>0.02</v>
      </c>
      <c r="T796" s="255">
        <f>'цена АТС'!D644</f>
        <v>0.03</v>
      </c>
      <c r="U796" s="255" t="str">
        <f>'цена АТС'!D645</f>
        <v>0</v>
      </c>
      <c r="V796" s="255" t="str">
        <f>'цена АТС'!D646</f>
        <v>0</v>
      </c>
      <c r="W796" s="255">
        <f>'цена АТС'!D647</f>
        <v>0.01</v>
      </c>
      <c r="X796" s="255">
        <f>'цена АТС'!D648</f>
        <v>0.02</v>
      </c>
      <c r="Y796" s="255">
        <f>'цена АТС'!D649</f>
        <v>0.03</v>
      </c>
    </row>
    <row r="797" spans="1:25" s="62" customFormat="1" ht="18.75" customHeight="1" thickBot="1" x14ac:dyDescent="0.25">
      <c r="A797" s="110">
        <v>26</v>
      </c>
      <c r="B797" s="255">
        <f>'цена АТС'!D650</f>
        <v>0.06</v>
      </c>
      <c r="C797" s="255" t="str">
        <f>'цена АТС'!D651</f>
        <v>0</v>
      </c>
      <c r="D797" s="255" t="str">
        <f>'цена АТС'!D652</f>
        <v>0</v>
      </c>
      <c r="E797" s="255">
        <f>'цена АТС'!D653</f>
        <v>0.03</v>
      </c>
      <c r="F797" s="255">
        <f>'цена АТС'!D654</f>
        <v>0.02</v>
      </c>
      <c r="G797" s="255">
        <f>'цена АТС'!D655</f>
        <v>0.05</v>
      </c>
      <c r="H797" s="255">
        <f>'цена АТС'!D656</f>
        <v>0.04</v>
      </c>
      <c r="I797" s="255" t="str">
        <f>'цена АТС'!D657</f>
        <v>0</v>
      </c>
      <c r="J797" s="255">
        <f>'цена АТС'!D658</f>
        <v>0.01</v>
      </c>
      <c r="K797" s="255">
        <f>'цена АТС'!D659</f>
        <v>0.02</v>
      </c>
      <c r="L797" s="255">
        <f>'цена АТС'!D660</f>
        <v>0.03</v>
      </c>
      <c r="M797" s="255">
        <f>'цена АТС'!D661</f>
        <v>0.01</v>
      </c>
      <c r="N797" s="255">
        <f>'цена АТС'!D662</f>
        <v>0.06</v>
      </c>
      <c r="O797" s="255" t="str">
        <f>'цена АТС'!D663</f>
        <v>0</v>
      </c>
      <c r="P797" s="255" t="str">
        <f>'цена АТС'!D664</f>
        <v>0</v>
      </c>
      <c r="Q797" s="255">
        <f>'цена АТС'!D665</f>
        <v>0.04</v>
      </c>
      <c r="R797" s="255">
        <f>'цена АТС'!D666</f>
        <v>7.0000000000000007E-2</v>
      </c>
      <c r="S797" s="255">
        <f>'цена АТС'!D667</f>
        <v>0.04</v>
      </c>
      <c r="T797" s="255">
        <f>'цена АТС'!D668</f>
        <v>0.08</v>
      </c>
      <c r="U797" s="255">
        <f>'цена АТС'!D669</f>
        <v>0.01</v>
      </c>
      <c r="V797" s="255">
        <f>'цена АТС'!D670</f>
        <v>0.05</v>
      </c>
      <c r="W797" s="255">
        <f>'цена АТС'!D671</f>
        <v>0.06</v>
      </c>
      <c r="X797" s="255">
        <f>'цена АТС'!D672</f>
        <v>0.02</v>
      </c>
      <c r="Y797" s="255">
        <f>'цена АТС'!D673</f>
        <v>0.04</v>
      </c>
    </row>
    <row r="798" spans="1:25" s="62" customFormat="1" ht="18.75" customHeight="1" thickBot="1" x14ac:dyDescent="0.25">
      <c r="A798" s="112">
        <v>27</v>
      </c>
      <c r="B798" s="255" t="str">
        <f>'цена АТС'!D674</f>
        <v>0</v>
      </c>
      <c r="C798" s="255">
        <f>'цена АТС'!D675</f>
        <v>0.01</v>
      </c>
      <c r="D798" s="255">
        <f>'цена АТС'!D676</f>
        <v>0.05</v>
      </c>
      <c r="E798" s="255">
        <f>'цена АТС'!D677</f>
        <v>0.03</v>
      </c>
      <c r="F798" s="255">
        <f>'цена АТС'!D678</f>
        <v>0.04</v>
      </c>
      <c r="G798" s="255">
        <f>'цена АТС'!D679</f>
        <v>113.26</v>
      </c>
      <c r="H798" s="255">
        <f>'цена АТС'!D680</f>
        <v>0.03</v>
      </c>
      <c r="I798" s="255">
        <f>'цена АТС'!D681</f>
        <v>0.04</v>
      </c>
      <c r="J798" s="255">
        <f>'цена АТС'!D682</f>
        <v>0.02</v>
      </c>
      <c r="K798" s="255">
        <f>'цена АТС'!D683</f>
        <v>0.01</v>
      </c>
      <c r="L798" s="255">
        <f>'цена АТС'!D684</f>
        <v>0.02</v>
      </c>
      <c r="M798" s="255">
        <f>'цена АТС'!D685</f>
        <v>0.03</v>
      </c>
      <c r="N798" s="255">
        <f>'цена АТС'!D686</f>
        <v>0.03</v>
      </c>
      <c r="O798" s="255" t="str">
        <f>'цена АТС'!D687</f>
        <v>0</v>
      </c>
      <c r="P798" s="255">
        <f>'цена АТС'!D688</f>
        <v>0.03</v>
      </c>
      <c r="Q798" s="255">
        <f>'цена АТС'!D689</f>
        <v>0.01</v>
      </c>
      <c r="R798" s="255">
        <f>'цена АТС'!D690</f>
        <v>0.03</v>
      </c>
      <c r="S798" s="255">
        <f>'цена АТС'!D691</f>
        <v>0.02</v>
      </c>
      <c r="T798" s="255">
        <f>'цена АТС'!D692</f>
        <v>0.02</v>
      </c>
      <c r="U798" s="255">
        <f>'цена АТС'!D693</f>
        <v>0.02</v>
      </c>
      <c r="V798" s="255">
        <f>'цена АТС'!D694</f>
        <v>0.03</v>
      </c>
      <c r="W798" s="255">
        <f>'цена АТС'!D695</f>
        <v>0.04</v>
      </c>
      <c r="X798" s="255">
        <f>'цена АТС'!D696</f>
        <v>0.02</v>
      </c>
      <c r="Y798" s="255">
        <f>'цена АТС'!D697</f>
        <v>0.02</v>
      </c>
    </row>
    <row r="799" spans="1:25" s="62" customFormat="1" ht="18.75" customHeight="1" thickBot="1" x14ac:dyDescent="0.25">
      <c r="A799" s="111">
        <v>28</v>
      </c>
      <c r="B799" s="255">
        <f>'цена АТС'!D698</f>
        <v>0.09</v>
      </c>
      <c r="C799" s="255">
        <f>'цена АТС'!D699</f>
        <v>0.03</v>
      </c>
      <c r="D799" s="255">
        <f>'цена АТС'!D700</f>
        <v>0.06</v>
      </c>
      <c r="E799" s="255" t="str">
        <f>'цена АТС'!D701</f>
        <v>0</v>
      </c>
      <c r="F799" s="255" t="str">
        <f>'цена АТС'!D702</f>
        <v>0</v>
      </c>
      <c r="G799" s="255" t="str">
        <f>'цена АТС'!D703</f>
        <v>0</v>
      </c>
      <c r="H799" s="255" t="str">
        <f>'цена АТС'!D704</f>
        <v>0</v>
      </c>
      <c r="I799" s="255" t="str">
        <f>'цена АТС'!D705</f>
        <v>0</v>
      </c>
      <c r="J799" s="255" t="str">
        <f>'цена АТС'!D706</f>
        <v>0</v>
      </c>
      <c r="K799" s="255" t="str">
        <f>'цена АТС'!D707</f>
        <v>0</v>
      </c>
      <c r="L799" s="255" t="str">
        <f>'цена АТС'!D708</f>
        <v>0</v>
      </c>
      <c r="M799" s="255" t="str">
        <f>'цена АТС'!D709</f>
        <v>0</v>
      </c>
      <c r="N799" s="255" t="str">
        <f>'цена АТС'!D710</f>
        <v>0</v>
      </c>
      <c r="O799" s="255" t="str">
        <f>'цена АТС'!D711</f>
        <v>0</v>
      </c>
      <c r="P799" s="255">
        <f>'цена АТС'!D712</f>
        <v>0.01</v>
      </c>
      <c r="Q799" s="255">
        <f>'цена АТС'!D713</f>
        <v>0.06</v>
      </c>
      <c r="R799" s="255">
        <f>'цена АТС'!D714</f>
        <v>7.0000000000000007E-2</v>
      </c>
      <c r="S799" s="255">
        <f>'цена АТС'!D715</f>
        <v>0.04</v>
      </c>
      <c r="T799" s="255">
        <f>'цена АТС'!D716</f>
        <v>0.02</v>
      </c>
      <c r="U799" s="255" t="str">
        <f>'цена АТС'!D717</f>
        <v>0</v>
      </c>
      <c r="V799" s="255">
        <f>'цена АТС'!D718</f>
        <v>0.06</v>
      </c>
      <c r="W799" s="255">
        <f>'цена АТС'!D719</f>
        <v>7.0000000000000007E-2</v>
      </c>
      <c r="X799" s="255">
        <f>'цена АТС'!D720</f>
        <v>0.03</v>
      </c>
      <c r="Y799" s="255">
        <f>'цена АТС'!D721</f>
        <v>0.06</v>
      </c>
    </row>
    <row r="800" spans="1:25" s="62" customFormat="1" ht="18.75" customHeight="1" thickBot="1" x14ac:dyDescent="0.25">
      <c r="A800" s="109">
        <v>29</v>
      </c>
      <c r="B800" s="255">
        <f>'цена АТС'!D722</f>
        <v>0.06</v>
      </c>
      <c r="C800" s="255" t="str">
        <f>'цена АТС'!D723</f>
        <v>0</v>
      </c>
      <c r="D800" s="255" t="str">
        <f>'цена АТС'!D724</f>
        <v>0</v>
      </c>
      <c r="E800" s="255" t="str">
        <f>'цена АТС'!D725</f>
        <v>0</v>
      </c>
      <c r="F800" s="255" t="str">
        <f>'цена АТС'!D726</f>
        <v>0</v>
      </c>
      <c r="G800" s="255" t="str">
        <f>'цена АТС'!D727</f>
        <v>0</v>
      </c>
      <c r="H800" s="255" t="str">
        <f>'цена АТС'!D728</f>
        <v>0</v>
      </c>
      <c r="I800" s="255" t="str">
        <f>'цена АТС'!D729</f>
        <v>0</v>
      </c>
      <c r="J800" s="255" t="str">
        <f>'цена АТС'!D730</f>
        <v>0</v>
      </c>
      <c r="K800" s="255" t="str">
        <f>'цена АТС'!D731</f>
        <v>0</v>
      </c>
      <c r="L800" s="255" t="str">
        <f>'цена АТС'!D732</f>
        <v>0</v>
      </c>
      <c r="M800" s="255" t="str">
        <f>'цена АТС'!D733</f>
        <v>0</v>
      </c>
      <c r="N800" s="255" t="str">
        <f>'цена АТС'!D734</f>
        <v>0</v>
      </c>
      <c r="O800" s="255" t="str">
        <f>'цена АТС'!D735</f>
        <v>0</v>
      </c>
      <c r="P800" s="255" t="str">
        <f>'цена АТС'!D736</f>
        <v>0</v>
      </c>
      <c r="Q800" s="255" t="str">
        <f>'цена АТС'!D737</f>
        <v>0</v>
      </c>
      <c r="R800" s="255" t="str">
        <f>'цена АТС'!D738</f>
        <v>0</v>
      </c>
      <c r="S800" s="255" t="str">
        <f>'цена АТС'!D739</f>
        <v>0</v>
      </c>
      <c r="T800" s="255" t="str">
        <f>'цена АТС'!D740</f>
        <v>0</v>
      </c>
      <c r="U800" s="255" t="str">
        <f>'цена АТС'!D741</f>
        <v>0</v>
      </c>
      <c r="V800" s="255">
        <f>'цена АТС'!D742</f>
        <v>0.03</v>
      </c>
      <c r="W800" s="255">
        <f>'цена АТС'!D743</f>
        <v>0.1</v>
      </c>
      <c r="X800" s="255">
        <f>'цена АТС'!D744</f>
        <v>0.09</v>
      </c>
      <c r="Y800" s="255">
        <f>'цена АТС'!D745</f>
        <v>0.06</v>
      </c>
    </row>
    <row r="801" spans="1:25" s="62" customFormat="1" ht="18.75" customHeight="1" thickBot="1" x14ac:dyDescent="0.25">
      <c r="A801" s="110">
        <v>30</v>
      </c>
      <c r="B801" s="255">
        <f>'цена АТС'!D746</f>
        <v>0.02</v>
      </c>
      <c r="C801" s="255" t="str">
        <f>'цена АТС'!D747</f>
        <v>0</v>
      </c>
      <c r="D801" s="255" t="str">
        <f>'цена АТС'!D748</f>
        <v>0</v>
      </c>
      <c r="E801" s="255" t="str">
        <f>'цена АТС'!D749</f>
        <v>0</v>
      </c>
      <c r="F801" s="255">
        <f>'цена АТС'!D750</f>
        <v>0.01</v>
      </c>
      <c r="G801" s="255">
        <f>'цена АТС'!D751</f>
        <v>3.14</v>
      </c>
      <c r="H801" s="255" t="str">
        <f>'цена АТС'!D752</f>
        <v>0</v>
      </c>
      <c r="I801" s="255" t="str">
        <f>'цена АТС'!D753</f>
        <v>0</v>
      </c>
      <c r="J801" s="255" t="str">
        <f>'цена АТС'!D754</f>
        <v>0</v>
      </c>
      <c r="K801" s="255" t="str">
        <f>'цена АТС'!D755</f>
        <v>0</v>
      </c>
      <c r="L801" s="255" t="str">
        <f>'цена АТС'!D756</f>
        <v>0</v>
      </c>
      <c r="M801" s="255" t="str">
        <f>'цена АТС'!D757</f>
        <v>0</v>
      </c>
      <c r="N801" s="255" t="str">
        <f>'цена АТС'!D758</f>
        <v>0</v>
      </c>
      <c r="O801" s="255" t="str">
        <f>'цена АТС'!D759</f>
        <v>0</v>
      </c>
      <c r="P801" s="255" t="str">
        <f>'цена АТС'!D760</f>
        <v>0</v>
      </c>
      <c r="Q801" s="255" t="str">
        <f>'цена АТС'!D761</f>
        <v>0</v>
      </c>
      <c r="R801" s="255" t="str">
        <f>'цена АТС'!D762</f>
        <v>0</v>
      </c>
      <c r="S801" s="255" t="str">
        <f>'цена АТС'!D763</f>
        <v>0</v>
      </c>
      <c r="T801" s="255" t="str">
        <f>'цена АТС'!D764</f>
        <v>0</v>
      </c>
      <c r="U801" s="255" t="str">
        <f>'цена АТС'!D765</f>
        <v>0</v>
      </c>
      <c r="V801" s="255" t="str">
        <f>'цена АТС'!D766</f>
        <v>0</v>
      </c>
      <c r="W801" s="255" t="str">
        <f>'цена АТС'!D767</f>
        <v>0</v>
      </c>
      <c r="X801" s="255" t="str">
        <f>'цена АТС'!D768</f>
        <v>0</v>
      </c>
      <c r="Y801" s="255" t="str">
        <f>'цена АТС'!D769</f>
        <v>0</v>
      </c>
    </row>
    <row r="802" spans="1:25" s="62" customFormat="1" ht="18.75" customHeight="1" thickBot="1" x14ac:dyDescent="0.25">
      <c r="A802" s="109">
        <v>31</v>
      </c>
      <c r="B802" s="255" t="str">
        <f>'цена АТС'!D770</f>
        <v>0</v>
      </c>
      <c r="C802" s="255" t="str">
        <f>'цена АТС'!D771</f>
        <v>0</v>
      </c>
      <c r="D802" s="255" t="str">
        <f>'цена АТС'!D772</f>
        <v>0</v>
      </c>
      <c r="E802" s="255" t="str">
        <f>'цена АТС'!D773</f>
        <v>0</v>
      </c>
      <c r="F802" s="255" t="str">
        <f>'цена АТС'!D774</f>
        <v>0</v>
      </c>
      <c r="G802" s="255">
        <f>'цена АТС'!D775</f>
        <v>0.01</v>
      </c>
      <c r="H802" s="255" t="str">
        <f>'цена АТС'!D776</f>
        <v>0</v>
      </c>
      <c r="I802" s="255" t="str">
        <f>'цена АТС'!D777</f>
        <v>0</v>
      </c>
      <c r="J802" s="255" t="str">
        <f>'цена АТС'!D778</f>
        <v>0</v>
      </c>
      <c r="K802" s="255" t="str">
        <f>'цена АТС'!D779</f>
        <v>0</v>
      </c>
      <c r="L802" s="255" t="str">
        <f>'цена АТС'!D780</f>
        <v>0</v>
      </c>
      <c r="M802" s="255" t="str">
        <f>'цена АТС'!D781</f>
        <v>0</v>
      </c>
      <c r="N802" s="255" t="str">
        <f>'цена АТС'!D782</f>
        <v>0</v>
      </c>
      <c r="O802" s="255" t="str">
        <f>'цена АТС'!D783</f>
        <v>0</v>
      </c>
      <c r="P802" s="255">
        <f>'цена АТС'!D784</f>
        <v>0.11</v>
      </c>
      <c r="Q802" s="255" t="str">
        <f>'цена АТС'!D785</f>
        <v>0</v>
      </c>
      <c r="R802" s="255">
        <f>'цена АТС'!D786</f>
        <v>0.04</v>
      </c>
      <c r="S802" s="255" t="str">
        <f>'цена АТС'!D787</f>
        <v>0</v>
      </c>
      <c r="T802" s="255" t="str">
        <f>'цена АТС'!D788</f>
        <v>0</v>
      </c>
      <c r="U802" s="255" t="str">
        <f>'цена АТС'!D789</f>
        <v>0</v>
      </c>
      <c r="V802" s="255" t="str">
        <f>'цена АТС'!D790</f>
        <v>0</v>
      </c>
      <c r="W802" s="255" t="str">
        <f>'цена АТС'!D791</f>
        <v>0</v>
      </c>
      <c r="X802" s="255" t="str">
        <f>'цена АТС'!D792</f>
        <v>0</v>
      </c>
      <c r="Y802" s="255">
        <f>'цена АТС'!D793</f>
        <v>0.01</v>
      </c>
    </row>
    <row r="803" spans="1:25" x14ac:dyDescent="0.2">
      <c r="A803" s="68"/>
    </row>
    <row r="804" spans="1:25" ht="15" thickBot="1" x14ac:dyDescent="0.25">
      <c r="A804" s="69"/>
    </row>
    <row r="805" spans="1:25" s="62" customFormat="1" ht="31.5" customHeight="1" thickBot="1" x14ac:dyDescent="0.25">
      <c r="A805" s="389" t="s">
        <v>47</v>
      </c>
      <c r="B805" s="432" t="s">
        <v>83</v>
      </c>
      <c r="C805" s="392"/>
      <c r="D805" s="392"/>
      <c r="E805" s="392"/>
      <c r="F805" s="392"/>
      <c r="G805" s="392"/>
      <c r="H805" s="392"/>
      <c r="I805" s="392"/>
      <c r="J805" s="392"/>
      <c r="K805" s="392"/>
      <c r="L805" s="392"/>
      <c r="M805" s="392"/>
      <c r="N805" s="392"/>
      <c r="O805" s="392"/>
      <c r="P805" s="392"/>
      <c r="Q805" s="392"/>
      <c r="R805" s="392"/>
      <c r="S805" s="392"/>
      <c r="T805" s="392"/>
      <c r="U805" s="392"/>
      <c r="V805" s="392"/>
      <c r="W805" s="392"/>
      <c r="X805" s="392"/>
      <c r="Y805" s="393"/>
    </row>
    <row r="806" spans="1:25" s="62" customFormat="1" ht="35.25" customHeight="1" thickBot="1" x14ac:dyDescent="0.25">
      <c r="A806" s="431"/>
      <c r="B806" s="170" t="s">
        <v>46</v>
      </c>
      <c r="C806" s="171" t="s">
        <v>45</v>
      </c>
      <c r="D806" s="163" t="s">
        <v>44</v>
      </c>
      <c r="E806" s="171" t="s">
        <v>43</v>
      </c>
      <c r="F806" s="172" t="s">
        <v>42</v>
      </c>
      <c r="G806" s="171" t="s">
        <v>41</v>
      </c>
      <c r="H806" s="171" t="s">
        <v>40</v>
      </c>
      <c r="I806" s="171" t="s">
        <v>39</v>
      </c>
      <c r="J806" s="171" t="s">
        <v>38</v>
      </c>
      <c r="K806" s="173" t="s">
        <v>37</v>
      </c>
      <c r="L806" s="171" t="s">
        <v>36</v>
      </c>
      <c r="M806" s="172" t="s">
        <v>35</v>
      </c>
      <c r="N806" s="173" t="s">
        <v>34</v>
      </c>
      <c r="O806" s="171" t="s">
        <v>33</v>
      </c>
      <c r="P806" s="172" t="s">
        <v>32</v>
      </c>
      <c r="Q806" s="163" t="s">
        <v>31</v>
      </c>
      <c r="R806" s="171" t="s">
        <v>30</v>
      </c>
      <c r="S806" s="163" t="s">
        <v>29</v>
      </c>
      <c r="T806" s="171" t="s">
        <v>28</v>
      </c>
      <c r="U806" s="163" t="s">
        <v>27</v>
      </c>
      <c r="V806" s="171" t="s">
        <v>26</v>
      </c>
      <c r="W806" s="163" t="s">
        <v>25</v>
      </c>
      <c r="X806" s="171" t="s">
        <v>24</v>
      </c>
      <c r="Y806" s="174" t="s">
        <v>23</v>
      </c>
    </row>
    <row r="807" spans="1:25" s="62" customFormat="1" ht="18.75" customHeight="1" thickBot="1" x14ac:dyDescent="0.25">
      <c r="A807" s="109">
        <v>1</v>
      </c>
      <c r="B807" s="255">
        <f>'цена АТС'!E50</f>
        <v>249.15</v>
      </c>
      <c r="C807" s="255">
        <f>'цена АТС'!E51</f>
        <v>273.7</v>
      </c>
      <c r="D807" s="255">
        <f>'цена АТС'!E52</f>
        <v>113.26</v>
      </c>
      <c r="E807" s="255">
        <f>'цена АТС'!E53</f>
        <v>130.54</v>
      </c>
      <c r="F807" s="255">
        <f>'цена АТС'!E54</f>
        <v>102.36</v>
      </c>
      <c r="G807" s="255">
        <f>'цена АТС'!E55</f>
        <v>110.68</v>
      </c>
      <c r="H807" s="255">
        <f>'цена АТС'!E56</f>
        <v>113.25</v>
      </c>
      <c r="I807" s="255">
        <f>'цена АТС'!E57</f>
        <v>112.94</v>
      </c>
      <c r="J807" s="255">
        <f>'цена АТС'!E58</f>
        <v>122.76</v>
      </c>
      <c r="K807" s="255">
        <f>'цена АТС'!E59</f>
        <v>7.39</v>
      </c>
      <c r="L807" s="255">
        <f>'цена АТС'!E60</f>
        <v>49.38</v>
      </c>
      <c r="M807" s="255">
        <f>'цена АТС'!E61</f>
        <v>47.42</v>
      </c>
      <c r="N807" s="255">
        <f>'цена АТС'!E62</f>
        <v>88.77</v>
      </c>
      <c r="O807" s="255">
        <f>'цена АТС'!E63</f>
        <v>47.96</v>
      </c>
      <c r="P807" s="255">
        <f>'цена АТС'!E64</f>
        <v>37.29</v>
      </c>
      <c r="Q807" s="255">
        <f>'цена АТС'!E65</f>
        <v>52</v>
      </c>
      <c r="R807" s="255">
        <f>'цена АТС'!E66</f>
        <v>138.4</v>
      </c>
      <c r="S807" s="255">
        <f>'цена АТС'!E67</f>
        <v>235.31</v>
      </c>
      <c r="T807" s="255">
        <f>'цена АТС'!E68</f>
        <v>259.22000000000003</v>
      </c>
      <c r="U807" s="255">
        <f>'цена АТС'!E69</f>
        <v>181.24</v>
      </c>
      <c r="V807" s="255">
        <f>'цена АТС'!E70</f>
        <v>173.5</v>
      </c>
      <c r="W807" s="255">
        <f>'цена АТС'!E71</f>
        <v>238.67</v>
      </c>
      <c r="X807" s="255">
        <f>'цена АТС'!E72</f>
        <v>157.66</v>
      </c>
      <c r="Y807" s="255">
        <f>'цена АТС'!E73</f>
        <v>238.06</v>
      </c>
    </row>
    <row r="808" spans="1:25" s="62" customFormat="1" ht="18.75" customHeight="1" thickBot="1" x14ac:dyDescent="0.25">
      <c r="A808" s="109">
        <v>2</v>
      </c>
      <c r="B808" s="255">
        <f>'цена АТС'!E74</f>
        <v>267.76</v>
      </c>
      <c r="C808" s="255">
        <f>'цена АТС'!E75</f>
        <v>142.06</v>
      </c>
      <c r="D808" s="255">
        <f>'цена АТС'!E76</f>
        <v>202.18</v>
      </c>
      <c r="E808" s="255">
        <f>'цена АТС'!E77</f>
        <v>232.95</v>
      </c>
      <c r="F808" s="255">
        <f>'цена АТС'!E78</f>
        <v>291.77999999999997</v>
      </c>
      <c r="G808" s="255">
        <f>'цена АТС'!E79</f>
        <v>185.71</v>
      </c>
      <c r="H808" s="255">
        <f>'цена АТС'!E80</f>
        <v>368.86</v>
      </c>
      <c r="I808" s="255">
        <f>'цена АТС'!E81</f>
        <v>338.86</v>
      </c>
      <c r="J808" s="255">
        <f>'цена АТС'!E82</f>
        <v>182.1</v>
      </c>
      <c r="K808" s="255">
        <f>'цена АТС'!E83</f>
        <v>131.08000000000001</v>
      </c>
      <c r="L808" s="255">
        <f>'цена АТС'!E84</f>
        <v>185.04</v>
      </c>
      <c r="M808" s="255">
        <f>'цена АТС'!E85</f>
        <v>367.81</v>
      </c>
      <c r="N808" s="255">
        <f>'цена АТС'!E86</f>
        <v>271.45</v>
      </c>
      <c r="O808" s="255">
        <f>'цена АТС'!E87</f>
        <v>271.89999999999998</v>
      </c>
      <c r="P808" s="255">
        <f>'цена АТС'!E88</f>
        <v>265.24</v>
      </c>
      <c r="Q808" s="255">
        <f>'цена АТС'!E89</f>
        <v>288.45</v>
      </c>
      <c r="R808" s="255">
        <f>'цена АТС'!E90</f>
        <v>280.04000000000002</v>
      </c>
      <c r="S808" s="255">
        <f>'цена АТС'!E91</f>
        <v>248.67</v>
      </c>
      <c r="T808" s="255">
        <f>'цена АТС'!E92</f>
        <v>192.1</v>
      </c>
      <c r="U808" s="255">
        <f>'цена АТС'!E93</f>
        <v>200.66</v>
      </c>
      <c r="V808" s="255">
        <f>'цена АТС'!E94</f>
        <v>303.11</v>
      </c>
      <c r="W808" s="255">
        <f>'цена АТС'!E95</f>
        <v>326.7</v>
      </c>
      <c r="X808" s="255">
        <f>'цена АТС'!E96</f>
        <v>318.95</v>
      </c>
      <c r="Y808" s="255">
        <f>'цена АТС'!E97</f>
        <v>257.06</v>
      </c>
    </row>
    <row r="809" spans="1:25" s="62" customFormat="1" ht="18.75" customHeight="1" thickBot="1" x14ac:dyDescent="0.25">
      <c r="A809" s="109">
        <v>3</v>
      </c>
      <c r="B809" s="255">
        <f>'цена АТС'!E98</f>
        <v>0.01</v>
      </c>
      <c r="C809" s="255">
        <f>'цена АТС'!E99</f>
        <v>0</v>
      </c>
      <c r="D809" s="255">
        <f>'цена АТС'!E100</f>
        <v>29.47</v>
      </c>
      <c r="E809" s="255">
        <f>'цена АТС'!E101</f>
        <v>178.45</v>
      </c>
      <c r="F809" s="255">
        <f>'цена АТС'!E102</f>
        <v>167.57</v>
      </c>
      <c r="G809" s="255">
        <f>'цена АТС'!E103</f>
        <v>179.54</v>
      </c>
      <c r="H809" s="255">
        <f>'цена АТС'!E104</f>
        <v>25.71</v>
      </c>
      <c r="I809" s="255">
        <f>'цена АТС'!E105</f>
        <v>11.38</v>
      </c>
      <c r="J809" s="255">
        <f>'цена АТС'!E106</f>
        <v>8.5299999999999994</v>
      </c>
      <c r="K809" s="255">
        <f>'цена АТС'!E107</f>
        <v>13.3</v>
      </c>
      <c r="L809" s="255">
        <f>'цена АТС'!E108</f>
        <v>6.64</v>
      </c>
      <c r="M809" s="255">
        <f>'цена АТС'!E109</f>
        <v>6.38</v>
      </c>
      <c r="N809" s="255">
        <f>'цена АТС'!E110</f>
        <v>40.14</v>
      </c>
      <c r="O809" s="255">
        <f>'цена АТС'!E111</f>
        <v>180.66</v>
      </c>
      <c r="P809" s="255">
        <f>'цена АТС'!E112</f>
        <v>172.65</v>
      </c>
      <c r="Q809" s="255">
        <f>'цена АТС'!E113</f>
        <v>174.69</v>
      </c>
      <c r="R809" s="255">
        <f>'цена АТС'!E114</f>
        <v>178.21</v>
      </c>
      <c r="S809" s="255">
        <f>'цена АТС'!E115</f>
        <v>181.51</v>
      </c>
      <c r="T809" s="255">
        <f>'цена АТС'!E117</f>
        <v>17.46</v>
      </c>
      <c r="U809" s="255">
        <f>'цена АТС'!E117</f>
        <v>17.46</v>
      </c>
      <c r="V809" s="255">
        <f>'цена АТС'!E118</f>
        <v>111.01</v>
      </c>
      <c r="W809" s="255">
        <f>'цена АТС'!E119</f>
        <v>154.15</v>
      </c>
      <c r="X809" s="255">
        <f>'цена АТС'!E120</f>
        <v>0.01</v>
      </c>
      <c r="Y809" s="255">
        <f>'цена АТС'!E121</f>
        <v>0</v>
      </c>
    </row>
    <row r="810" spans="1:25" s="62" customFormat="1" ht="18.75" customHeight="1" thickBot="1" x14ac:dyDescent="0.25">
      <c r="A810" s="109">
        <v>4</v>
      </c>
      <c r="B810" s="255">
        <f>'цена АТС'!E122</f>
        <v>34.15</v>
      </c>
      <c r="C810" s="255">
        <f>'цена АТС'!E123</f>
        <v>37.56</v>
      </c>
      <c r="D810" s="255">
        <f>'цена АТС'!E124</f>
        <v>19.07</v>
      </c>
      <c r="E810" s="255">
        <f>'цена АТС'!E125</f>
        <v>42.32</v>
      </c>
      <c r="F810" s="255">
        <f>'цена АТС'!E126</f>
        <v>11.37</v>
      </c>
      <c r="G810" s="255">
        <f>'цена АТС'!E127</f>
        <v>0.01</v>
      </c>
      <c r="H810" s="255">
        <f>'цена АТС'!E128</f>
        <v>21.72</v>
      </c>
      <c r="I810" s="255">
        <f>'цена АТС'!E129</f>
        <v>67.540000000000006</v>
      </c>
      <c r="J810" s="255">
        <f>'цена АТС'!E130</f>
        <v>2.65</v>
      </c>
      <c r="K810" s="255">
        <f>'цена АТС'!E131</f>
        <v>0.01</v>
      </c>
      <c r="L810" s="255">
        <f>'цена АТС'!E132</f>
        <v>12.65</v>
      </c>
      <c r="M810" s="255">
        <f>'цена АТС'!E133</f>
        <v>6.07</v>
      </c>
      <c r="N810" s="255">
        <f>'цена АТС'!E134</f>
        <v>16.5</v>
      </c>
      <c r="O810" s="255">
        <f>'цена АТС'!E135</f>
        <v>17.96</v>
      </c>
      <c r="P810" s="255">
        <f>'цена АТС'!E136</f>
        <v>0.01</v>
      </c>
      <c r="Q810" s="255">
        <f>'цена АТС'!E137</f>
        <v>7.32</v>
      </c>
      <c r="R810" s="255">
        <f>'цена АТС'!E138</f>
        <v>5.0599999999999996</v>
      </c>
      <c r="S810" s="255">
        <f>'цена АТС'!E139</f>
        <v>0.01</v>
      </c>
      <c r="T810" s="255">
        <f>'цена АТС'!E140</f>
        <v>0.01</v>
      </c>
      <c r="U810" s="255">
        <f>'цена АТС'!E141</f>
        <v>0</v>
      </c>
      <c r="V810" s="255">
        <f>'цена АТС'!E142</f>
        <v>0.89</v>
      </c>
      <c r="W810" s="255">
        <f>'цена АТС'!E143</f>
        <v>75.38</v>
      </c>
      <c r="X810" s="255">
        <f>'цена АТС'!E144</f>
        <v>78.13</v>
      </c>
      <c r="Y810" s="255">
        <f>'цена АТС'!E145</f>
        <v>43.04</v>
      </c>
    </row>
    <row r="811" spans="1:25" s="62" customFormat="1" ht="18.75" customHeight="1" thickBot="1" x14ac:dyDescent="0.25">
      <c r="A811" s="109">
        <v>5</v>
      </c>
      <c r="B811" s="255">
        <f>'цена АТС'!E146</f>
        <v>111.82</v>
      </c>
      <c r="C811" s="255">
        <f>'цена АТС'!E147</f>
        <v>160.08000000000001</v>
      </c>
      <c r="D811" s="255">
        <f>'цена АТС'!E148</f>
        <v>102.02</v>
      </c>
      <c r="E811" s="255">
        <f>'цена АТС'!E149</f>
        <v>128.32</v>
      </c>
      <c r="F811" s="255">
        <f>'цена АТС'!E150</f>
        <v>110.7</v>
      </c>
      <c r="G811" s="255">
        <f>'цена АТС'!E151</f>
        <v>69.349999999999994</v>
      </c>
      <c r="H811" s="255">
        <f>'цена АТС'!E152</f>
        <v>141.94</v>
      </c>
      <c r="I811" s="255">
        <f>'цена АТС'!E153</f>
        <v>136.49</v>
      </c>
      <c r="J811" s="255">
        <f>'цена АТС'!E154</f>
        <v>84.33</v>
      </c>
      <c r="K811" s="255">
        <f>'цена АТС'!E155</f>
        <v>147.15</v>
      </c>
      <c r="L811" s="255">
        <f>'цена АТС'!E156</f>
        <v>118.18</v>
      </c>
      <c r="M811" s="255">
        <f>'цена АТС'!E157</f>
        <v>122.49</v>
      </c>
      <c r="N811" s="255">
        <f>'цена АТС'!E158</f>
        <v>182.53</v>
      </c>
      <c r="O811" s="255">
        <f>'цена АТС'!E159</f>
        <v>163.5</v>
      </c>
      <c r="P811" s="255">
        <f>'цена АТС'!E160</f>
        <v>167.58</v>
      </c>
      <c r="Q811" s="255">
        <f>'цена АТС'!E161</f>
        <v>176.25</v>
      </c>
      <c r="R811" s="255">
        <f>'цена АТС'!E162</f>
        <v>184.22</v>
      </c>
      <c r="S811" s="255">
        <f>'цена АТС'!E163</f>
        <v>164.08</v>
      </c>
      <c r="T811" s="255">
        <f>'цена АТС'!E164</f>
        <v>199.8</v>
      </c>
      <c r="U811" s="255">
        <f>'цена АТС'!E165</f>
        <v>174.31</v>
      </c>
      <c r="V811" s="255">
        <f>'цена АТС'!E166</f>
        <v>168.42</v>
      </c>
      <c r="W811" s="255">
        <f>'цена АТС'!E167</f>
        <v>188.91</v>
      </c>
      <c r="X811" s="255">
        <f>'цена АТС'!E168</f>
        <v>172.3</v>
      </c>
      <c r="Y811" s="255">
        <f>'цена АТС'!E169</f>
        <v>345.79</v>
      </c>
    </row>
    <row r="812" spans="1:25" s="62" customFormat="1" ht="18.75" customHeight="1" thickBot="1" x14ac:dyDescent="0.25">
      <c r="A812" s="109">
        <v>6</v>
      </c>
      <c r="B812" s="255">
        <f>'цена АТС'!E170</f>
        <v>151.16</v>
      </c>
      <c r="C812" s="255">
        <f>'цена АТС'!E171</f>
        <v>146.94999999999999</v>
      </c>
      <c r="D812" s="255">
        <f>'цена АТС'!E172</f>
        <v>193.35</v>
      </c>
      <c r="E812" s="255">
        <f>'цена АТС'!E173</f>
        <v>171.76</v>
      </c>
      <c r="F812" s="255">
        <f>'цена АТС'!E174</f>
        <v>132.6</v>
      </c>
      <c r="G812" s="255">
        <f>'цена АТС'!E175</f>
        <v>54.22</v>
      </c>
      <c r="H812" s="255">
        <f>'цена АТС'!E176</f>
        <v>209.99</v>
      </c>
      <c r="I812" s="255">
        <f>'цена АТС'!E177</f>
        <v>265.35000000000002</v>
      </c>
      <c r="J812" s="255">
        <f>'цена АТС'!E178</f>
        <v>353.43</v>
      </c>
      <c r="K812" s="255">
        <f>'цена АТС'!E179</f>
        <v>193.16</v>
      </c>
      <c r="L812" s="255">
        <f>'цена АТС'!E180</f>
        <v>55.77</v>
      </c>
      <c r="M812" s="255">
        <f>'цена АТС'!E181</f>
        <v>53.08</v>
      </c>
      <c r="N812" s="255">
        <f>'цена АТС'!E182</f>
        <v>170.99</v>
      </c>
      <c r="O812" s="255">
        <f>'цена АТС'!E183</f>
        <v>172.25</v>
      </c>
      <c r="P812" s="255">
        <f>'цена АТС'!E184</f>
        <v>177.83</v>
      </c>
      <c r="Q812" s="255">
        <f>'цена АТС'!E185</f>
        <v>217.85</v>
      </c>
      <c r="R812" s="255">
        <f>'цена АТС'!E186</f>
        <v>132.82</v>
      </c>
      <c r="S812" s="255">
        <f>'цена АТС'!E187</f>
        <v>116.75</v>
      </c>
      <c r="T812" s="255">
        <f>'цена АТС'!E188</f>
        <v>162.59</v>
      </c>
      <c r="U812" s="255">
        <f>'цена АТС'!E189</f>
        <v>72.81</v>
      </c>
      <c r="V812" s="255">
        <f>'цена АТС'!E190</f>
        <v>147.85</v>
      </c>
      <c r="W812" s="255">
        <f>'цена АТС'!E191</f>
        <v>159.19</v>
      </c>
      <c r="X812" s="255">
        <f>'цена АТС'!E192</f>
        <v>60.77</v>
      </c>
      <c r="Y812" s="255">
        <f>'цена АТС'!E193</f>
        <v>130.96</v>
      </c>
    </row>
    <row r="813" spans="1:25" s="62" customFormat="1" ht="18.75" customHeight="1" thickBot="1" x14ac:dyDescent="0.25">
      <c r="A813" s="109">
        <v>7</v>
      </c>
      <c r="B813" s="255">
        <f>'цена АТС'!E194</f>
        <v>130.85</v>
      </c>
      <c r="C813" s="255">
        <f>'цена АТС'!E195</f>
        <v>164.92</v>
      </c>
      <c r="D813" s="255">
        <f>'цена АТС'!E196</f>
        <v>241.78</v>
      </c>
      <c r="E813" s="255">
        <f>'цена АТС'!E197</f>
        <v>308.19</v>
      </c>
      <c r="F813" s="255">
        <f>'цена АТС'!E198</f>
        <v>365.78</v>
      </c>
      <c r="G813" s="255">
        <f>'цена АТС'!E199</f>
        <v>337.86</v>
      </c>
      <c r="H813" s="255">
        <f>'цена АТС'!E200</f>
        <v>389.22</v>
      </c>
      <c r="I813" s="255">
        <f>'цена АТС'!E201</f>
        <v>376.6</v>
      </c>
      <c r="J813" s="255">
        <f>'цена АТС'!E202</f>
        <v>186.4</v>
      </c>
      <c r="K813" s="255">
        <f>'цена АТС'!E203</f>
        <v>180.67</v>
      </c>
      <c r="L813" s="255">
        <f>'цена АТС'!E204</f>
        <v>147.47</v>
      </c>
      <c r="M813" s="255">
        <f>'цена АТС'!E205</f>
        <v>151.13999999999999</v>
      </c>
      <c r="N813" s="255">
        <f>'цена АТС'!E206</f>
        <v>198.07</v>
      </c>
      <c r="O813" s="255">
        <f>'цена АТС'!E207</f>
        <v>214.07</v>
      </c>
      <c r="P813" s="255">
        <f>'цена АТС'!E208</f>
        <v>196.12</v>
      </c>
      <c r="Q813" s="255">
        <f>'цена АТС'!E209</f>
        <v>195.26</v>
      </c>
      <c r="R813" s="255">
        <f>'цена АТС'!E210</f>
        <v>306.70999999999998</v>
      </c>
      <c r="S813" s="255">
        <f>'цена АТС'!E211</f>
        <v>195.52</v>
      </c>
      <c r="T813" s="255">
        <f>'цена АТС'!E212</f>
        <v>152.86000000000001</v>
      </c>
      <c r="U813" s="255">
        <f>'цена АТС'!E213</f>
        <v>195.27</v>
      </c>
      <c r="V813" s="255">
        <f>'цена АТС'!E214</f>
        <v>149.5</v>
      </c>
      <c r="W813" s="255">
        <f>'цена АТС'!E215</f>
        <v>147.5</v>
      </c>
      <c r="X813" s="255">
        <f>'цена АТС'!E216</f>
        <v>147.44</v>
      </c>
      <c r="Y813" s="255">
        <f>'цена АТС'!E217</f>
        <v>237.82</v>
      </c>
    </row>
    <row r="814" spans="1:25" s="62" customFormat="1" ht="18.75" customHeight="1" thickBot="1" x14ac:dyDescent="0.25">
      <c r="A814" s="109">
        <v>8</v>
      </c>
      <c r="B814" s="255">
        <f>'цена АТС'!E218</f>
        <v>34.56</v>
      </c>
      <c r="C814" s="255">
        <f>'цена АТС'!E219</f>
        <v>48.45</v>
      </c>
      <c r="D814" s="255">
        <f>'цена АТС'!E220</f>
        <v>74.91</v>
      </c>
      <c r="E814" s="255">
        <f>'цена АТС'!E221</f>
        <v>89.45</v>
      </c>
      <c r="F814" s="255">
        <f>'цена АТС'!E222</f>
        <v>70.41</v>
      </c>
      <c r="G814" s="255">
        <f>'цена АТС'!E223</f>
        <v>37.950000000000003</v>
      </c>
      <c r="H814" s="255">
        <f>'цена АТС'!E224</f>
        <v>45.7</v>
      </c>
      <c r="I814" s="255">
        <f>'цена АТС'!E225</f>
        <v>11.39</v>
      </c>
      <c r="J814" s="255">
        <f>'цена АТС'!E226</f>
        <v>0.55000000000000004</v>
      </c>
      <c r="K814" s="255">
        <f>'цена АТС'!E227</f>
        <v>0</v>
      </c>
      <c r="L814" s="255">
        <f>'цена АТС'!E228</f>
        <v>0</v>
      </c>
      <c r="M814" s="255">
        <f>'цена АТС'!E229</f>
        <v>0.01</v>
      </c>
      <c r="N814" s="255">
        <f>'цена АТС'!E230</f>
        <v>51.17</v>
      </c>
      <c r="O814" s="255">
        <f>'цена АТС'!E231</f>
        <v>88.36</v>
      </c>
      <c r="P814" s="255">
        <f>'цена АТС'!E232</f>
        <v>98</v>
      </c>
      <c r="Q814" s="255">
        <f>'цена АТС'!E233</f>
        <v>107.85</v>
      </c>
      <c r="R814" s="255">
        <f>'цена АТС'!E234</f>
        <v>127.21</v>
      </c>
      <c r="S814" s="255">
        <f>'цена АТС'!E235</f>
        <v>105.21</v>
      </c>
      <c r="T814" s="255">
        <f>'цена АТС'!E236</f>
        <v>53.83</v>
      </c>
      <c r="U814" s="255">
        <f>'цена АТС'!E237</f>
        <v>57.83</v>
      </c>
      <c r="V814" s="255">
        <f>'цена АТС'!E238</f>
        <v>157.41</v>
      </c>
      <c r="W814" s="255">
        <f>'цена АТС'!E239</f>
        <v>99.52</v>
      </c>
      <c r="X814" s="255">
        <f>'цена АТС'!E240</f>
        <v>156.09</v>
      </c>
      <c r="Y814" s="255">
        <f>'цена АТС'!E241</f>
        <v>144.78</v>
      </c>
    </row>
    <row r="815" spans="1:25" s="62" customFormat="1" ht="18.75" customHeight="1" thickBot="1" x14ac:dyDescent="0.25">
      <c r="A815" s="109">
        <v>9</v>
      </c>
      <c r="B815" s="255">
        <f>'цена АТС'!E242</f>
        <v>78.86</v>
      </c>
      <c r="C815" s="255">
        <f>'цена АТС'!E243</f>
        <v>78.72</v>
      </c>
      <c r="D815" s="255">
        <f>'цена АТС'!E244</f>
        <v>160.13</v>
      </c>
      <c r="E815" s="255">
        <f>'цена АТС'!E245</f>
        <v>163.69</v>
      </c>
      <c r="F815" s="255">
        <f>'цена АТС'!E246</f>
        <v>163.25</v>
      </c>
      <c r="G815" s="255">
        <f>'цена АТС'!E247</f>
        <v>148.09</v>
      </c>
      <c r="H815" s="255">
        <f>'цена АТС'!E248</f>
        <v>97.6</v>
      </c>
      <c r="I815" s="255">
        <f>'цена АТС'!E249</f>
        <v>58.98</v>
      </c>
      <c r="J815" s="255">
        <f>'цена АТС'!E250</f>
        <v>70.62</v>
      </c>
      <c r="K815" s="255">
        <f>'цена АТС'!E251</f>
        <v>67.53</v>
      </c>
      <c r="L815" s="255">
        <f>'цена АТС'!E252</f>
        <v>92.73</v>
      </c>
      <c r="M815" s="255">
        <f>'цена АТС'!E253</f>
        <v>99.89</v>
      </c>
      <c r="N815" s="255">
        <f>'цена АТС'!E254</f>
        <v>87.94</v>
      </c>
      <c r="O815" s="255">
        <f>'цена АТС'!E255</f>
        <v>88.47</v>
      </c>
      <c r="P815" s="255">
        <f>'цена АТС'!E256</f>
        <v>57.66</v>
      </c>
      <c r="Q815" s="255">
        <f>'цена АТС'!E257</f>
        <v>77.69</v>
      </c>
      <c r="R815" s="255">
        <f>'цена АТС'!E258</f>
        <v>99.7</v>
      </c>
      <c r="S815" s="255">
        <f>'цена АТС'!E259</f>
        <v>60.72</v>
      </c>
      <c r="T815" s="255">
        <f>'цена АТС'!E260</f>
        <v>16.37</v>
      </c>
      <c r="U815" s="255">
        <f>'цена АТС'!E261</f>
        <v>23.12</v>
      </c>
      <c r="V815" s="255">
        <f>'цена АТС'!E262</f>
        <v>101.3</v>
      </c>
      <c r="W815" s="255">
        <f>'цена АТС'!E263</f>
        <v>90.46</v>
      </c>
      <c r="X815" s="255">
        <f>'цена АТС'!E264</f>
        <v>179.12</v>
      </c>
      <c r="Y815" s="255">
        <f>'цена АТС'!E265</f>
        <v>154.07</v>
      </c>
    </row>
    <row r="816" spans="1:25" s="62" customFormat="1" ht="18.75" customHeight="1" thickBot="1" x14ac:dyDescent="0.25">
      <c r="A816" s="109">
        <v>10</v>
      </c>
      <c r="B816" s="255">
        <f>'цена АТС'!E266</f>
        <v>116.15</v>
      </c>
      <c r="C816" s="255">
        <f>'цена АТС'!E267</f>
        <v>98.47</v>
      </c>
      <c r="D816" s="255">
        <f>'цена АТС'!E268</f>
        <v>151.85</v>
      </c>
      <c r="E816" s="255">
        <f>'цена АТС'!E269</f>
        <v>88.69</v>
      </c>
      <c r="F816" s="255">
        <f>'цена АТС'!E270</f>
        <v>41.09</v>
      </c>
      <c r="G816" s="255">
        <f>'цена АТС'!E271</f>
        <v>41.9</v>
      </c>
      <c r="H816" s="255">
        <f>'цена АТС'!E272</f>
        <v>96.12</v>
      </c>
      <c r="I816" s="255">
        <f>'цена АТС'!E273</f>
        <v>38.19</v>
      </c>
      <c r="J816" s="255">
        <f>'цена АТС'!E274</f>
        <v>42.91</v>
      </c>
      <c r="K816" s="255">
        <f>'цена АТС'!E275</f>
        <v>40.840000000000003</v>
      </c>
      <c r="L816" s="255">
        <f>'цена АТС'!E276</f>
        <v>64.34</v>
      </c>
      <c r="M816" s="255">
        <f>'цена АТС'!E277</f>
        <v>56.32</v>
      </c>
      <c r="N816" s="255">
        <f>'цена АТС'!E278</f>
        <v>34.43</v>
      </c>
      <c r="O816" s="255">
        <f>'цена АТС'!E279</f>
        <v>30.1</v>
      </c>
      <c r="P816" s="255">
        <f>'цена АТС'!E280</f>
        <v>79.19</v>
      </c>
      <c r="Q816" s="255">
        <f>'цена АТС'!E281</f>
        <v>79.53</v>
      </c>
      <c r="R816" s="255">
        <f>'цена АТС'!E282</f>
        <v>0</v>
      </c>
      <c r="S816" s="255">
        <f>'цена АТС'!E283</f>
        <v>0.01</v>
      </c>
      <c r="T816" s="255">
        <f>'цена АТС'!E284</f>
        <v>1.07</v>
      </c>
      <c r="U816" s="255">
        <f>'цена АТС'!E285</f>
        <v>0</v>
      </c>
      <c r="V816" s="255">
        <f>'цена АТС'!E286</f>
        <v>6.22</v>
      </c>
      <c r="W816" s="255">
        <f>'цена АТС'!E287</f>
        <v>2.29</v>
      </c>
      <c r="X816" s="255">
        <f>'цена АТС'!E288</f>
        <v>51.9</v>
      </c>
      <c r="Y816" s="255">
        <f>'цена АТС'!E289</f>
        <v>48.21</v>
      </c>
    </row>
    <row r="817" spans="1:25" s="62" customFormat="1" ht="18.75" customHeight="1" thickBot="1" x14ac:dyDescent="0.25">
      <c r="A817" s="109">
        <v>11</v>
      </c>
      <c r="B817" s="255">
        <f>'цена АТС'!E290</f>
        <v>95.36</v>
      </c>
      <c r="C817" s="255">
        <f>'цена АТС'!E291</f>
        <v>155.49</v>
      </c>
      <c r="D817" s="255">
        <f>'цена АТС'!E292</f>
        <v>140.34</v>
      </c>
      <c r="E817" s="255">
        <f>'цена АТС'!E293</f>
        <v>145.76</v>
      </c>
      <c r="F817" s="255">
        <f>'цена АТС'!E294</f>
        <v>116.11</v>
      </c>
      <c r="G817" s="255">
        <f>'цена АТС'!E295</f>
        <v>118.08</v>
      </c>
      <c r="H817" s="255">
        <f>'цена АТС'!E296</f>
        <v>241.18</v>
      </c>
      <c r="I817" s="255">
        <f>'цена АТС'!E297</f>
        <v>111.74</v>
      </c>
      <c r="J817" s="255">
        <f>'цена АТС'!E298</f>
        <v>93.76</v>
      </c>
      <c r="K817" s="255">
        <f>'цена АТС'!E299</f>
        <v>103.1</v>
      </c>
      <c r="L817" s="255">
        <f>'цена АТС'!E300</f>
        <v>1.95</v>
      </c>
      <c r="M817" s="255">
        <f>'цена АТС'!E301</f>
        <v>48.02</v>
      </c>
      <c r="N817" s="255">
        <f>'цена АТС'!E302</f>
        <v>100.61</v>
      </c>
      <c r="O817" s="255">
        <f>'цена АТС'!E303</f>
        <v>81.13</v>
      </c>
      <c r="P817" s="255">
        <f>'цена АТС'!E304</f>
        <v>122.67</v>
      </c>
      <c r="Q817" s="255">
        <f>'цена АТС'!E305</f>
        <v>95.13</v>
      </c>
      <c r="R817" s="255">
        <f>'цена АТС'!E306</f>
        <v>0</v>
      </c>
      <c r="S817" s="255">
        <f>'цена АТС'!E307</f>
        <v>0</v>
      </c>
      <c r="T817" s="255">
        <f>'цена АТС'!E308</f>
        <v>0</v>
      </c>
      <c r="U817" s="255">
        <f>'цена АТС'!E309</f>
        <v>136.05000000000001</v>
      </c>
      <c r="V817" s="255">
        <f>'цена АТС'!E310</f>
        <v>67.099999999999994</v>
      </c>
      <c r="W817" s="255">
        <f>'цена АТС'!E311</f>
        <v>55.38</v>
      </c>
      <c r="X817" s="255">
        <f>'цена АТС'!E312</f>
        <v>131.55000000000001</v>
      </c>
      <c r="Y817" s="255">
        <f>'цена АТС'!E313</f>
        <v>140.15</v>
      </c>
    </row>
    <row r="818" spans="1:25" s="62" customFormat="1" ht="18.75" customHeight="1" thickBot="1" x14ac:dyDescent="0.25">
      <c r="A818" s="109">
        <v>12</v>
      </c>
      <c r="B818" s="255">
        <f>'цена АТС'!E314</f>
        <v>37.21</v>
      </c>
      <c r="C818" s="255">
        <f>'цена АТС'!E315</f>
        <v>44.57</v>
      </c>
      <c r="D818" s="255">
        <f>'цена АТС'!E316</f>
        <v>35.82</v>
      </c>
      <c r="E818" s="255">
        <f>'цена АТС'!E317</f>
        <v>16.04</v>
      </c>
      <c r="F818" s="255">
        <f>'цена АТС'!E318</f>
        <v>0</v>
      </c>
      <c r="G818" s="255">
        <f>'цена АТС'!E319</f>
        <v>25.32</v>
      </c>
      <c r="H818" s="255">
        <f>'цена АТС'!E320</f>
        <v>150.5</v>
      </c>
      <c r="I818" s="255">
        <f>'цена АТС'!E321</f>
        <v>39.01</v>
      </c>
      <c r="J818" s="255">
        <f>'цена АТС'!E322</f>
        <v>0</v>
      </c>
      <c r="K818" s="255" t="str">
        <f>'цена АТС'!E323</f>
        <v>0</v>
      </c>
      <c r="L818" s="255" t="str">
        <f>'цена АТС'!E324</f>
        <v>0</v>
      </c>
      <c r="M818" s="255">
        <f>'цена АТС'!E325</f>
        <v>15.27</v>
      </c>
      <c r="N818" s="255">
        <f>'цена АТС'!E326</f>
        <v>58.64</v>
      </c>
      <c r="O818" s="255">
        <f>'цена АТС'!E327</f>
        <v>30.68</v>
      </c>
      <c r="P818" s="255">
        <f>'цена АТС'!E328</f>
        <v>0.01</v>
      </c>
      <c r="Q818" s="255" t="str">
        <f>'цена АТС'!E329</f>
        <v>0</v>
      </c>
      <c r="R818" s="255">
        <f>'цена АТС'!E330</f>
        <v>114.92</v>
      </c>
      <c r="S818" s="255">
        <f>'цена АТС'!E331</f>
        <v>51.93</v>
      </c>
      <c r="T818" s="255">
        <f>'цена АТС'!E332</f>
        <v>71.27</v>
      </c>
      <c r="U818" s="255">
        <f>'цена АТС'!E333</f>
        <v>71.81</v>
      </c>
      <c r="V818" s="255">
        <f>'цена АТС'!E334</f>
        <v>123.33</v>
      </c>
      <c r="W818" s="255">
        <f>'цена АТС'!E335</f>
        <v>306.10000000000002</v>
      </c>
      <c r="X818" s="255">
        <f>'цена АТС'!E336</f>
        <v>98.99</v>
      </c>
      <c r="Y818" s="255">
        <f>'цена АТС'!E337</f>
        <v>49.51</v>
      </c>
    </row>
    <row r="819" spans="1:25" s="62" customFormat="1" ht="18.75" customHeight="1" thickBot="1" x14ac:dyDescent="0.25">
      <c r="A819" s="109">
        <v>13</v>
      </c>
      <c r="B819" s="255">
        <f>'цена АТС'!E338</f>
        <v>99.93</v>
      </c>
      <c r="C819" s="255">
        <f>'цена АТС'!E339</f>
        <v>184.01</v>
      </c>
      <c r="D819" s="255">
        <f>'цена АТС'!E340</f>
        <v>103.14</v>
      </c>
      <c r="E819" s="255">
        <f>'цена АТС'!E341</f>
        <v>66.72</v>
      </c>
      <c r="F819" s="255">
        <f>'цена АТС'!E342</f>
        <v>55.46</v>
      </c>
      <c r="G819" s="255">
        <f>'цена АТС'!E343</f>
        <v>107.87</v>
      </c>
      <c r="H819" s="255">
        <f>'цена АТС'!E344</f>
        <v>152.15</v>
      </c>
      <c r="I819" s="255">
        <f>'цена АТС'!E345</f>
        <v>145.13999999999999</v>
      </c>
      <c r="J819" s="255">
        <f>'цена АТС'!E346</f>
        <v>114.82</v>
      </c>
      <c r="K819" s="255">
        <f>'цена АТС'!E347</f>
        <v>99.78</v>
      </c>
      <c r="L819" s="255">
        <f>'цена АТС'!E348</f>
        <v>40.4</v>
      </c>
      <c r="M819" s="255">
        <f>'цена АТС'!E349</f>
        <v>77.88</v>
      </c>
      <c r="N819" s="255">
        <f>'цена АТС'!E350</f>
        <v>151.66999999999999</v>
      </c>
      <c r="O819" s="255">
        <f>'цена АТС'!E351</f>
        <v>98.29</v>
      </c>
      <c r="P819" s="255">
        <f>'цена АТС'!E352</f>
        <v>0.01</v>
      </c>
      <c r="Q819" s="255">
        <f>'цена АТС'!E353</f>
        <v>0.01</v>
      </c>
      <c r="R819" s="255">
        <f>'цена АТС'!E354</f>
        <v>113.05</v>
      </c>
      <c r="S819" s="255">
        <f>'цена АТС'!E355</f>
        <v>173.91</v>
      </c>
      <c r="T819" s="255">
        <f>'цена АТС'!E356</f>
        <v>145.44999999999999</v>
      </c>
      <c r="U819" s="255">
        <f>'цена АТС'!E357</f>
        <v>183.29</v>
      </c>
      <c r="V819" s="255">
        <f>'цена АТС'!E358</f>
        <v>203.57</v>
      </c>
      <c r="W819" s="255">
        <f>'цена АТС'!E359</f>
        <v>200.58</v>
      </c>
      <c r="X819" s="255">
        <f>'цена АТС'!E360</f>
        <v>187.09</v>
      </c>
      <c r="Y819" s="255">
        <f>'цена АТС'!E361</f>
        <v>132.26</v>
      </c>
    </row>
    <row r="820" spans="1:25" s="62" customFormat="1" ht="18.75" customHeight="1" thickBot="1" x14ac:dyDescent="0.25">
      <c r="A820" s="109">
        <v>14</v>
      </c>
      <c r="B820" s="255">
        <f>'цена АТС'!E362</f>
        <v>78.510000000000005</v>
      </c>
      <c r="C820" s="255">
        <f>'цена АТС'!E363</f>
        <v>66.69</v>
      </c>
      <c r="D820" s="255">
        <f>'цена АТС'!E364</f>
        <v>73.540000000000006</v>
      </c>
      <c r="E820" s="255">
        <f>'цена АТС'!E365</f>
        <v>15.62</v>
      </c>
      <c r="F820" s="255">
        <f>'цена АТС'!E366</f>
        <v>0.01</v>
      </c>
      <c r="G820" s="255" t="str">
        <f>'цена АТС'!E367</f>
        <v>0</v>
      </c>
      <c r="H820" s="255">
        <f>'цена АТС'!E368</f>
        <v>62.91</v>
      </c>
      <c r="I820" s="255">
        <f>'цена АТС'!E369</f>
        <v>24.48</v>
      </c>
      <c r="J820" s="255">
        <f>'цена АТС'!E370</f>
        <v>17.14</v>
      </c>
      <c r="K820" s="255">
        <f>'цена АТС'!E371</f>
        <v>66.760000000000005</v>
      </c>
      <c r="L820" s="255" t="str">
        <f>'цена АТС'!E372</f>
        <v>194</v>
      </c>
      <c r="M820" s="255">
        <f>'цена АТС'!E373</f>
        <v>194.79</v>
      </c>
      <c r="N820" s="255">
        <f>'цена АТС'!E374</f>
        <v>195.82</v>
      </c>
      <c r="O820" s="255">
        <f>'цена АТС'!E375</f>
        <v>18.850000000000001</v>
      </c>
      <c r="P820" s="255">
        <f>'цена АТС'!E376</f>
        <v>17.399999999999999</v>
      </c>
      <c r="Q820" s="255">
        <f>'цена АТС'!E377</f>
        <v>18.04</v>
      </c>
      <c r="R820" s="255">
        <f>'цена АТС'!E378</f>
        <v>36.71</v>
      </c>
      <c r="S820" s="255">
        <f>'цена АТС'!E379</f>
        <v>240.13</v>
      </c>
      <c r="T820" s="255">
        <f>'цена АТС'!E380</f>
        <v>218.1</v>
      </c>
      <c r="U820" s="255">
        <f>'цена АТС'!E381</f>
        <v>222.78</v>
      </c>
      <c r="V820" s="255">
        <f>'цена АТС'!E382</f>
        <v>306.29000000000002</v>
      </c>
      <c r="W820" s="255">
        <f>'цена АТС'!E383</f>
        <v>300.79000000000002</v>
      </c>
      <c r="X820" s="255">
        <f>'цена АТС'!E384</f>
        <v>274.45999999999998</v>
      </c>
      <c r="Y820" s="255">
        <f>'цена АТС'!E385</f>
        <v>211.71</v>
      </c>
    </row>
    <row r="821" spans="1:25" s="62" customFormat="1" ht="18.75" customHeight="1" thickBot="1" x14ac:dyDescent="0.25">
      <c r="A821" s="109">
        <v>15</v>
      </c>
      <c r="B821" s="255">
        <f>'цена АТС'!E386</f>
        <v>125.05</v>
      </c>
      <c r="C821" s="255">
        <f>'цена АТС'!E387</f>
        <v>162.69999999999999</v>
      </c>
      <c r="D821" s="255">
        <f>'цена АТС'!E388</f>
        <v>294.31</v>
      </c>
      <c r="E821" s="255">
        <f>'цена АТС'!E389</f>
        <v>239.62</v>
      </c>
      <c r="F821" s="255">
        <f>'цена АТС'!E390</f>
        <v>239.46</v>
      </c>
      <c r="G821" s="255">
        <f>'цена АТС'!E391</f>
        <v>245.84</v>
      </c>
      <c r="H821" s="255">
        <f>'цена АТС'!E392</f>
        <v>288.05</v>
      </c>
      <c r="I821" s="255">
        <f>'цена АТС'!E393</f>
        <v>191.7</v>
      </c>
      <c r="J821" s="255">
        <f>'цена АТС'!E394</f>
        <v>192.52</v>
      </c>
      <c r="K821" s="255">
        <f>'цена АТС'!E395</f>
        <v>186.03</v>
      </c>
      <c r="L821" s="255">
        <f>'цена АТС'!E396</f>
        <v>229.94</v>
      </c>
      <c r="M821" s="255">
        <f>'цена АТС'!E397</f>
        <v>61.11</v>
      </c>
      <c r="N821" s="255">
        <f>'цена АТС'!E398</f>
        <v>237.69</v>
      </c>
      <c r="O821" s="255">
        <f>'цена АТС'!E399</f>
        <v>213.84</v>
      </c>
      <c r="P821" s="255">
        <f>'цена АТС'!E400</f>
        <v>238.08</v>
      </c>
      <c r="Q821" s="255">
        <f>'цена АТС'!E401</f>
        <v>254.19</v>
      </c>
      <c r="R821" s="255">
        <f>'цена АТС'!E402</f>
        <v>273.06</v>
      </c>
      <c r="S821" s="255">
        <f>'цена АТС'!E403</f>
        <v>241.17</v>
      </c>
      <c r="T821" s="255">
        <f>'цена АТС'!E404</f>
        <v>221.87</v>
      </c>
      <c r="U821" s="255">
        <f>'цена АТС'!E405</f>
        <v>222.6</v>
      </c>
      <c r="V821" s="255">
        <f>'цена АТС'!E406</f>
        <v>194.25</v>
      </c>
      <c r="W821" s="255">
        <f>'цена АТС'!E407</f>
        <v>224.93</v>
      </c>
      <c r="X821" s="255">
        <f>'цена АТС'!E408</f>
        <v>288.36</v>
      </c>
      <c r="Y821" s="255">
        <f>'цена АТС'!E409</f>
        <v>302.82</v>
      </c>
    </row>
    <row r="822" spans="1:25" s="62" customFormat="1" ht="18.75" customHeight="1" thickBot="1" x14ac:dyDescent="0.25">
      <c r="A822" s="109">
        <v>16</v>
      </c>
      <c r="B822" s="255">
        <f>'цена АТС'!E410</f>
        <v>310.43</v>
      </c>
      <c r="C822" s="255">
        <f>'цена АТС'!E411</f>
        <v>163.93</v>
      </c>
      <c r="D822" s="255">
        <f>'цена АТС'!E412</f>
        <v>210.66</v>
      </c>
      <c r="E822" s="255">
        <f>'цена АТС'!E413</f>
        <v>620.82000000000005</v>
      </c>
      <c r="F822" s="255">
        <f>'цена АТС'!E414</f>
        <v>1067.49</v>
      </c>
      <c r="G822" s="255">
        <f>'цена АТС'!E415</f>
        <v>324.81</v>
      </c>
      <c r="H822" s="255">
        <f>'цена АТС'!E416</f>
        <v>647.91999999999996</v>
      </c>
      <c r="I822" s="255">
        <f>'цена АТС'!E417</f>
        <v>345.05</v>
      </c>
      <c r="J822" s="255">
        <f>'цена АТС'!E418</f>
        <v>203.41</v>
      </c>
      <c r="K822" s="255">
        <f>'цена АТС'!E419</f>
        <v>206.09</v>
      </c>
      <c r="L822" s="255">
        <f>'цена АТС'!E420</f>
        <v>320.42</v>
      </c>
      <c r="M822" s="255">
        <f>'цена АТС'!E421</f>
        <v>401.55</v>
      </c>
      <c r="N822" s="255">
        <f>'цена АТС'!E422</f>
        <v>369.62</v>
      </c>
      <c r="O822" s="255">
        <f>'цена АТС'!E423</f>
        <v>362.83</v>
      </c>
      <c r="P822" s="255">
        <f>'цена АТС'!E424</f>
        <v>308.8</v>
      </c>
      <c r="Q822" s="255">
        <f>'цена АТС'!E425</f>
        <v>341.81</v>
      </c>
      <c r="R822" s="255">
        <f>'цена АТС'!E426</f>
        <v>456.47</v>
      </c>
      <c r="S822" s="255">
        <f>'цена АТС'!E427</f>
        <v>340.29</v>
      </c>
      <c r="T822" s="255">
        <f>'цена АТС'!E428</f>
        <v>217.89</v>
      </c>
      <c r="U822" s="255">
        <f>'цена АТС'!E429</f>
        <v>235.8</v>
      </c>
      <c r="V822" s="255">
        <f>'цена АТС'!E430</f>
        <v>209.78</v>
      </c>
      <c r="W822" s="255">
        <f>'цена АТС'!E431</f>
        <v>186.39</v>
      </c>
      <c r="X822" s="255">
        <f>'цена АТС'!E432</f>
        <v>248.56</v>
      </c>
      <c r="Y822" s="255">
        <f>'цена АТС'!E433</f>
        <v>369.25</v>
      </c>
    </row>
    <row r="823" spans="1:25" s="62" customFormat="1" ht="18.75" customHeight="1" thickBot="1" x14ac:dyDescent="0.25">
      <c r="A823" s="109">
        <v>17</v>
      </c>
      <c r="B823" s="255">
        <f>'цена АТС'!E434</f>
        <v>97.95</v>
      </c>
      <c r="C823" s="255">
        <f>'цена АТС'!E435</f>
        <v>147.71</v>
      </c>
      <c r="D823" s="255">
        <f>'цена АТС'!E436</f>
        <v>155.44999999999999</v>
      </c>
      <c r="E823" s="255">
        <f>'цена АТС'!E437</f>
        <v>169.69</v>
      </c>
      <c r="F823" s="255">
        <f>'цена АТС'!E438</f>
        <v>173.74</v>
      </c>
      <c r="G823" s="255">
        <f>'цена АТС'!E439</f>
        <v>190.65</v>
      </c>
      <c r="H823" s="255">
        <f>'цена АТС'!E440</f>
        <v>171.72</v>
      </c>
      <c r="I823" s="255">
        <f>'цена АТС'!E441</f>
        <v>160.94</v>
      </c>
      <c r="J823" s="255">
        <f>'цена АТС'!E442</f>
        <v>212.62</v>
      </c>
      <c r="K823" s="255">
        <f>'цена АТС'!E443</f>
        <v>195.76</v>
      </c>
      <c r="L823" s="255">
        <f>'цена АТС'!E444</f>
        <v>154.41999999999999</v>
      </c>
      <c r="M823" s="255">
        <f>'цена АТС'!E445</f>
        <v>162.27000000000001</v>
      </c>
      <c r="N823" s="255">
        <f>'цена АТС'!E446</f>
        <v>152.11000000000001</v>
      </c>
      <c r="O823" s="255">
        <f>'цена АТС'!E447</f>
        <v>171.25</v>
      </c>
      <c r="P823" s="255">
        <f>'цена АТС'!E448</f>
        <v>130.36000000000001</v>
      </c>
      <c r="Q823" s="255">
        <f>'цена АТС'!E449</f>
        <v>361.92</v>
      </c>
      <c r="R823" s="255">
        <f>'цена АТС'!E450</f>
        <v>252.5</v>
      </c>
      <c r="S823" s="255">
        <f>'цена АТС'!E451</f>
        <v>137.34</v>
      </c>
      <c r="T823" s="255">
        <f>'цена АТС'!E452</f>
        <v>239.16</v>
      </c>
      <c r="U823" s="255">
        <f>'цена АТС'!E453</f>
        <v>203.29</v>
      </c>
      <c r="V823" s="255">
        <f>'цена АТС'!E454</f>
        <v>205.09</v>
      </c>
      <c r="W823" s="255">
        <f>'цена АТС'!E455</f>
        <v>215.04</v>
      </c>
      <c r="X823" s="255">
        <f>'цена АТС'!E456</f>
        <v>144.41</v>
      </c>
      <c r="Y823" s="255">
        <f>'цена АТС'!E457</f>
        <v>197.31</v>
      </c>
    </row>
    <row r="824" spans="1:25" s="62" customFormat="1" ht="18.75" customHeight="1" thickBot="1" x14ac:dyDescent="0.25">
      <c r="A824" s="109">
        <v>18</v>
      </c>
      <c r="B824" s="255">
        <f>'цена АТС'!E458</f>
        <v>256.97000000000003</v>
      </c>
      <c r="C824" s="255">
        <f>'цена АТС'!E459</f>
        <v>237.19</v>
      </c>
      <c r="D824" s="255">
        <f>'цена АТС'!E460</f>
        <v>269.37</v>
      </c>
      <c r="E824" s="255">
        <f>'цена АТС'!E461</f>
        <v>247</v>
      </c>
      <c r="F824" s="255">
        <f>'цена АТС'!E462</f>
        <v>272.45999999999998</v>
      </c>
      <c r="G824" s="255">
        <f>'цена АТС'!E463</f>
        <v>269.64999999999998</v>
      </c>
      <c r="H824" s="255">
        <f>'цена АТС'!E464</f>
        <v>268.98</v>
      </c>
      <c r="I824" s="255">
        <f>'цена АТС'!E465</f>
        <v>235.3</v>
      </c>
      <c r="J824" s="255">
        <f>'цена АТС'!E466</f>
        <v>232.65</v>
      </c>
      <c r="K824" s="255">
        <f>'цена АТС'!E467</f>
        <v>216.95</v>
      </c>
      <c r="L824" s="255">
        <f>'цена АТС'!E468</f>
        <v>162.97999999999999</v>
      </c>
      <c r="M824" s="255">
        <f>'цена АТС'!E469</f>
        <v>234.65</v>
      </c>
      <c r="N824" s="255">
        <f>'цена АТС'!E470</f>
        <v>191.04</v>
      </c>
      <c r="O824" s="255">
        <f>'цена АТС'!E471</f>
        <v>196.53</v>
      </c>
      <c r="P824" s="255">
        <f>'цена АТС'!E472</f>
        <v>230.53</v>
      </c>
      <c r="Q824" s="255">
        <f>'цена АТС'!E473</f>
        <v>270.74</v>
      </c>
      <c r="R824" s="255">
        <f>'цена АТС'!E474</f>
        <v>213.97</v>
      </c>
      <c r="S824" s="255">
        <f>'цена АТС'!E475</f>
        <v>127.33</v>
      </c>
      <c r="T824" s="255">
        <f>'цена АТС'!E476</f>
        <v>133.84</v>
      </c>
      <c r="U824" s="255">
        <f>'цена АТС'!E477</f>
        <v>127.48</v>
      </c>
      <c r="V824" s="255">
        <f>'цена АТС'!E478</f>
        <v>147.25</v>
      </c>
      <c r="W824" s="255">
        <f>'цена АТС'!E479</f>
        <v>188.57</v>
      </c>
      <c r="X824" s="255">
        <f>'цена АТС'!E480</f>
        <v>217.35</v>
      </c>
      <c r="Y824" s="255">
        <f>'цена АТС'!E481</f>
        <v>253.03</v>
      </c>
    </row>
    <row r="825" spans="1:25" s="62" customFormat="1" ht="18.75" customHeight="1" thickBot="1" x14ac:dyDescent="0.25">
      <c r="A825" s="109">
        <v>19</v>
      </c>
      <c r="B825" s="255">
        <f>'цена АТС'!E482</f>
        <v>942.97</v>
      </c>
      <c r="C825" s="255">
        <f>'цена АТС'!E483</f>
        <v>942.59</v>
      </c>
      <c r="D825" s="255">
        <f>'цена АТС'!E484</f>
        <v>158.72999999999999</v>
      </c>
      <c r="E825" s="255">
        <f>'цена АТС'!E485</f>
        <v>111.37</v>
      </c>
      <c r="F825" s="255">
        <f>'цена АТС'!E486</f>
        <v>143.36000000000001</v>
      </c>
      <c r="G825" s="255">
        <f>'цена АТС'!E487</f>
        <v>46.31</v>
      </c>
      <c r="H825" s="255">
        <f>'цена АТС'!E488</f>
        <v>27.38</v>
      </c>
      <c r="I825" s="255">
        <f>'цена АТС'!E489</f>
        <v>25.09</v>
      </c>
      <c r="J825" s="255">
        <f>'цена АТС'!E490</f>
        <v>13.7</v>
      </c>
      <c r="K825" s="255">
        <f>'цена АТС'!E491</f>
        <v>0</v>
      </c>
      <c r="L825" s="255">
        <f>'цена АТС'!E492</f>
        <v>0.01</v>
      </c>
      <c r="M825" s="255">
        <f>'цена АТС'!E493</f>
        <v>0</v>
      </c>
      <c r="N825" s="255">
        <f>'цена АТС'!E494</f>
        <v>0</v>
      </c>
      <c r="O825" s="255">
        <f>'цена АТС'!E495</f>
        <v>7.53</v>
      </c>
      <c r="P825" s="255">
        <f>'цена АТС'!E496</f>
        <v>2.4700000000000002</v>
      </c>
      <c r="Q825" s="255">
        <f>'цена АТС'!E497</f>
        <v>150.63</v>
      </c>
      <c r="R825" s="255">
        <f>'цена АТС'!E498</f>
        <v>36.130000000000003</v>
      </c>
      <c r="S825" s="255">
        <f>'цена АТС'!E499</f>
        <v>209.9</v>
      </c>
      <c r="T825" s="255">
        <f>'цена АТС'!E500</f>
        <v>28.93</v>
      </c>
      <c r="U825" s="255">
        <f>'цена АТС'!E501</f>
        <v>0</v>
      </c>
      <c r="V825" s="255">
        <f>'цена АТС'!E502</f>
        <v>26.5</v>
      </c>
      <c r="W825" s="255">
        <f>'цена АТС'!E503</f>
        <v>120.42</v>
      </c>
      <c r="X825" s="255">
        <f>'цена АТС'!E504</f>
        <v>76.12</v>
      </c>
      <c r="Y825" s="255">
        <f>'цена АТС'!E505</f>
        <v>158.47</v>
      </c>
    </row>
    <row r="826" spans="1:25" s="62" customFormat="1" ht="18.75" customHeight="1" thickBot="1" x14ac:dyDescent="0.25">
      <c r="A826" s="109">
        <v>20</v>
      </c>
      <c r="B826" s="255">
        <f>'цена АТС'!E506</f>
        <v>113.22</v>
      </c>
      <c r="C826" s="255">
        <f>'цена АТС'!E507</f>
        <v>83.8</v>
      </c>
      <c r="D826" s="255">
        <f>'цена АТС'!E508</f>
        <v>105.18</v>
      </c>
      <c r="E826" s="255">
        <f>'цена АТС'!E509</f>
        <v>44.5</v>
      </c>
      <c r="F826" s="255">
        <f>'цена АТС'!E510</f>
        <v>4.62</v>
      </c>
      <c r="G826" s="255">
        <f>'цена АТС'!E511</f>
        <v>8.7799999999999994</v>
      </c>
      <c r="H826" s="255">
        <f>'цена АТС'!E512</f>
        <v>6.81</v>
      </c>
      <c r="I826" s="255">
        <f>'цена АТС'!E513</f>
        <v>0.01</v>
      </c>
      <c r="J826" s="255">
        <f>'цена АТС'!E514</f>
        <v>331.97</v>
      </c>
      <c r="K826" s="255">
        <f>'цена АТС'!E515</f>
        <v>9.1</v>
      </c>
      <c r="L826" s="255">
        <f>'цена АТС'!E516</f>
        <v>317.57</v>
      </c>
      <c r="M826" s="255">
        <f>'цена АТС'!E517</f>
        <v>1.1399999999999999</v>
      </c>
      <c r="N826" s="255">
        <f>'цена АТС'!E518</f>
        <v>50.66</v>
      </c>
      <c r="O826" s="255">
        <f>'цена АТС'!E519</f>
        <v>27.11</v>
      </c>
      <c r="P826" s="255">
        <f>'цена АТС'!E520</f>
        <v>25.25</v>
      </c>
      <c r="Q826" s="255">
        <f>'цена АТС'!E521</f>
        <v>20.59</v>
      </c>
      <c r="R826" s="255">
        <f>'цена АТС'!E522</f>
        <v>87.59</v>
      </c>
      <c r="S826" s="255">
        <f>'цена АТС'!E523</f>
        <v>33.130000000000003</v>
      </c>
      <c r="T826" s="255">
        <f>'цена АТС'!E524</f>
        <v>14.02</v>
      </c>
      <c r="U826" s="255">
        <f>'цена АТС'!E525</f>
        <v>44.44</v>
      </c>
      <c r="V826" s="255">
        <f>'цена АТС'!E526</f>
        <v>127.09</v>
      </c>
      <c r="W826" s="255">
        <f>'цена АТС'!E527</f>
        <v>101.39</v>
      </c>
      <c r="X826" s="255">
        <f>'цена АТС'!E528</f>
        <v>132.19</v>
      </c>
      <c r="Y826" s="255">
        <f>'цена АТС'!E529</f>
        <v>139.24</v>
      </c>
    </row>
    <row r="827" spans="1:25" s="62" customFormat="1" ht="18.75" customHeight="1" thickBot="1" x14ac:dyDescent="0.25">
      <c r="A827" s="109">
        <v>21</v>
      </c>
      <c r="B827" s="255">
        <f>'цена АТС'!E530</f>
        <v>246.75</v>
      </c>
      <c r="C827" s="255">
        <f>'цена АТС'!E531</f>
        <v>239.78</v>
      </c>
      <c r="D827" s="255">
        <f>'цена АТС'!E532</f>
        <v>276.23</v>
      </c>
      <c r="E827" s="255">
        <f>'цена АТС'!E533</f>
        <v>281.85000000000002</v>
      </c>
      <c r="F827" s="255">
        <f>'цена АТС'!E534</f>
        <v>207.47</v>
      </c>
      <c r="G827" s="255">
        <f>'цена АТС'!E535</f>
        <v>186.66</v>
      </c>
      <c r="H827" s="255">
        <f>'цена АТС'!E536</f>
        <v>140.38999999999999</v>
      </c>
      <c r="I827" s="255">
        <f>'цена АТС'!E537</f>
        <v>159.94</v>
      </c>
      <c r="J827" s="255">
        <f>'цена АТС'!E538</f>
        <v>181.03</v>
      </c>
      <c r="K827" s="255">
        <f>'цена АТС'!E539</f>
        <v>189.36</v>
      </c>
      <c r="L827" s="255">
        <f>'цена АТС'!E540</f>
        <v>161.54</v>
      </c>
      <c r="M827" s="255">
        <f>'цена АТС'!E541</f>
        <v>158.62</v>
      </c>
      <c r="N827" s="255">
        <f>'цена АТС'!E542</f>
        <v>162.38</v>
      </c>
      <c r="O827" s="255">
        <f>'цена АТС'!E543</f>
        <v>161.63999999999999</v>
      </c>
      <c r="P827" s="255">
        <f>'цена АТС'!E544</f>
        <v>149.72999999999999</v>
      </c>
      <c r="Q827" s="255">
        <f>'цена АТС'!E545</f>
        <v>159.99</v>
      </c>
      <c r="R827" s="255">
        <f>'цена АТС'!E546</f>
        <v>180.94</v>
      </c>
      <c r="S827" s="255">
        <f>'цена АТС'!E547</f>
        <v>155.93</v>
      </c>
      <c r="T827" s="255">
        <f>'цена АТС'!E548</f>
        <v>195.37</v>
      </c>
      <c r="U827" s="255">
        <f>'цена АТС'!E549</f>
        <v>169.17</v>
      </c>
      <c r="V827" s="255">
        <f>'цена АТС'!E550</f>
        <v>148.46</v>
      </c>
      <c r="W827" s="255">
        <f>'цена АТС'!E551</f>
        <v>342.94</v>
      </c>
      <c r="X827" s="255">
        <f>'цена АТС'!E552</f>
        <v>206.64</v>
      </c>
      <c r="Y827" s="255">
        <f>'цена АТС'!E553</f>
        <v>277.52999999999997</v>
      </c>
    </row>
    <row r="828" spans="1:25" s="62" customFormat="1" ht="18.75" customHeight="1" thickBot="1" x14ac:dyDescent="0.25">
      <c r="A828" s="109">
        <v>22</v>
      </c>
      <c r="B828" s="255">
        <f>'цена АТС'!E554</f>
        <v>222.68</v>
      </c>
      <c r="C828" s="255">
        <f>'цена АТС'!E555</f>
        <v>218.13</v>
      </c>
      <c r="D828" s="255">
        <f>'цена АТС'!E556</f>
        <v>236.68</v>
      </c>
      <c r="E828" s="255">
        <f>'цена АТС'!E557</f>
        <v>185.2</v>
      </c>
      <c r="F828" s="255">
        <f>'цена АТС'!E558</f>
        <v>169.95</v>
      </c>
      <c r="G828" s="255">
        <f>'цена АТС'!E559</f>
        <v>170.79</v>
      </c>
      <c r="H828" s="255">
        <f>'цена АТС'!E560</f>
        <v>169.69</v>
      </c>
      <c r="I828" s="255">
        <f>'цена АТС'!E561</f>
        <v>419.9</v>
      </c>
      <c r="J828" s="255">
        <f>'цена АТС'!E562</f>
        <v>437.68</v>
      </c>
      <c r="K828" s="255">
        <f>'цена АТС'!E563</f>
        <v>407.31</v>
      </c>
      <c r="L828" s="255">
        <f>'цена АТС'!E564</f>
        <v>402.41</v>
      </c>
      <c r="M828" s="255">
        <f>'цена АТС'!E565</f>
        <v>193.31</v>
      </c>
      <c r="N828" s="255">
        <f>'цена АТС'!E566</f>
        <v>179.19</v>
      </c>
      <c r="O828" s="255">
        <f>'цена АТС'!E567</f>
        <v>187.48</v>
      </c>
      <c r="P828" s="255">
        <f>'цена АТС'!E568</f>
        <v>185.89</v>
      </c>
      <c r="Q828" s="255">
        <f>'цена АТС'!E569</f>
        <v>178.35</v>
      </c>
      <c r="R828" s="255">
        <f>'цена АТС'!E570</f>
        <v>173.25</v>
      </c>
      <c r="S828" s="255">
        <f>'цена АТС'!E571</f>
        <v>165.28</v>
      </c>
      <c r="T828" s="255">
        <f>'цена АТС'!E572</f>
        <v>170.71</v>
      </c>
      <c r="U828" s="255">
        <f>'цена АТС'!E573</f>
        <v>172.21</v>
      </c>
      <c r="V828" s="255">
        <f>'цена АТС'!E574</f>
        <v>247.76</v>
      </c>
      <c r="W828" s="255">
        <f>'цена АТС'!E575</f>
        <v>388</v>
      </c>
      <c r="X828" s="255">
        <f>'цена АТС'!E576</f>
        <v>422.98</v>
      </c>
      <c r="Y828" s="255">
        <f>'цена АТС'!E577</f>
        <v>590.98</v>
      </c>
    </row>
    <row r="829" spans="1:25" s="62" customFormat="1" ht="18.75" customHeight="1" thickBot="1" x14ac:dyDescent="0.25">
      <c r="A829" s="109">
        <v>23</v>
      </c>
      <c r="B829" s="255">
        <f>'цена АТС'!E578</f>
        <v>131.68</v>
      </c>
      <c r="C829" s="255">
        <f>'цена АТС'!E579</f>
        <v>144.97999999999999</v>
      </c>
      <c r="D829" s="255">
        <f>'цена АТС'!E580</f>
        <v>160.82</v>
      </c>
      <c r="E829" s="255">
        <f>'цена АТС'!E581</f>
        <v>141.46</v>
      </c>
      <c r="F829" s="255">
        <f>'цена АТС'!E582</f>
        <v>164.34</v>
      </c>
      <c r="G829" s="255">
        <f>'цена АТС'!E583</f>
        <v>275.58</v>
      </c>
      <c r="H829" s="255">
        <f>'цена АТС'!E584</f>
        <v>95.01</v>
      </c>
      <c r="I829" s="255">
        <f>'цена АТС'!E585</f>
        <v>41.28</v>
      </c>
      <c r="J829" s="255">
        <f>'цена АТС'!E586</f>
        <v>48.69</v>
      </c>
      <c r="K829" s="255">
        <f>'цена АТС'!E587</f>
        <v>49.47</v>
      </c>
      <c r="L829" s="255">
        <f>'цена АТС'!E588</f>
        <v>30.95</v>
      </c>
      <c r="M829" s="255">
        <f>'цена АТС'!E589</f>
        <v>14.89</v>
      </c>
      <c r="N829" s="255">
        <f>'цена АТС'!E590</f>
        <v>4.34</v>
      </c>
      <c r="O829" s="255">
        <f>'цена АТС'!E591</f>
        <v>13.43</v>
      </c>
      <c r="P829" s="255">
        <f>'цена АТС'!E592</f>
        <v>23.39</v>
      </c>
      <c r="Q829" s="255">
        <f>'цена АТС'!E593</f>
        <v>80.48</v>
      </c>
      <c r="R829" s="255">
        <f>'цена АТС'!E594</f>
        <v>42.15</v>
      </c>
      <c r="S829" s="255">
        <f>'цена АТС'!E595</f>
        <v>4.24</v>
      </c>
      <c r="T829" s="255">
        <f>'цена АТС'!E596</f>
        <v>19.440000000000001</v>
      </c>
      <c r="U829" s="255">
        <f>'цена АТС'!E597</f>
        <v>18.89</v>
      </c>
      <c r="V829" s="255">
        <f>'цена АТС'!E598</f>
        <v>31.53</v>
      </c>
      <c r="W829" s="255">
        <f>'цена АТС'!E599</f>
        <v>188.18</v>
      </c>
      <c r="X829" s="255">
        <f>'цена АТС'!E600</f>
        <v>100.52</v>
      </c>
      <c r="Y829" s="255">
        <f>'цена АТС'!E601</f>
        <v>111.41</v>
      </c>
    </row>
    <row r="830" spans="1:25" s="62" customFormat="1" ht="18.75" customHeight="1" thickBot="1" x14ac:dyDescent="0.25">
      <c r="A830" s="109">
        <v>24</v>
      </c>
      <c r="B830" s="255">
        <f>'цена АТС'!E602</f>
        <v>73.28</v>
      </c>
      <c r="C830" s="255">
        <f>'цена АТС'!E603</f>
        <v>102.79</v>
      </c>
      <c r="D830" s="255">
        <f>'цена АТС'!E604</f>
        <v>265.47000000000003</v>
      </c>
      <c r="E830" s="255">
        <f>'цена АТС'!E605</f>
        <v>275.95</v>
      </c>
      <c r="F830" s="255">
        <f>'цена АТС'!E606</f>
        <v>274.70999999999998</v>
      </c>
      <c r="G830" s="255">
        <f>'цена АТС'!E607</f>
        <v>271.79000000000002</v>
      </c>
      <c r="H830" s="255">
        <f>'цена АТС'!E608</f>
        <v>183.64</v>
      </c>
      <c r="I830" s="255">
        <f>'цена АТС'!E609</f>
        <v>124.9</v>
      </c>
      <c r="J830" s="255">
        <f>'цена АТС'!E610</f>
        <v>121.35</v>
      </c>
      <c r="K830" s="255">
        <f>'цена АТС'!E611</f>
        <v>113.94</v>
      </c>
      <c r="L830" s="255">
        <f>'цена АТС'!E612</f>
        <v>116.41</v>
      </c>
      <c r="M830" s="255">
        <f>'цена АТС'!E613</f>
        <v>117.1</v>
      </c>
      <c r="N830" s="255">
        <f>'цена АТС'!E614</f>
        <v>214.73</v>
      </c>
      <c r="O830" s="255">
        <f>'цена АТС'!E615</f>
        <v>183.13</v>
      </c>
      <c r="P830" s="255">
        <f>'цена АТС'!E616</f>
        <v>264.64</v>
      </c>
      <c r="Q830" s="255">
        <f>'цена АТС'!E617</f>
        <v>261.52999999999997</v>
      </c>
      <c r="R830" s="255">
        <f>'цена АТС'!E618</f>
        <v>210.88</v>
      </c>
      <c r="S830" s="255">
        <f>'цена АТС'!E619</f>
        <v>174.97</v>
      </c>
      <c r="T830" s="255">
        <f>'цена АТС'!E620</f>
        <v>134.30000000000001</v>
      </c>
      <c r="U830" s="255">
        <f>'цена АТС'!E621</f>
        <v>135.41999999999999</v>
      </c>
      <c r="V830" s="255">
        <f>'цена АТС'!E622</f>
        <v>132.37</v>
      </c>
      <c r="W830" s="255">
        <f>'цена АТС'!E623</f>
        <v>272.44</v>
      </c>
      <c r="X830" s="255">
        <f>'цена АТС'!E624</f>
        <v>189.4</v>
      </c>
      <c r="Y830" s="255">
        <f>'цена АТС'!E625</f>
        <v>263.7</v>
      </c>
    </row>
    <row r="831" spans="1:25" s="62" customFormat="1" ht="18.75" customHeight="1" thickBot="1" x14ac:dyDescent="0.25">
      <c r="A831" s="109">
        <v>25</v>
      </c>
      <c r="B831" s="255">
        <f>'цена АТС'!E626</f>
        <v>281.52999999999997</v>
      </c>
      <c r="C831" s="255">
        <f>'цена АТС'!E627</f>
        <v>291.95999999999998</v>
      </c>
      <c r="D831" s="255">
        <f>'цена АТС'!E628</f>
        <v>262.74</v>
      </c>
      <c r="E831" s="255">
        <f>'цена АТС'!E629</f>
        <v>193.65</v>
      </c>
      <c r="F831" s="255">
        <f>'цена АТС'!E630</f>
        <v>183.79</v>
      </c>
      <c r="G831" s="255">
        <f>'цена АТС'!E631</f>
        <v>188.83</v>
      </c>
      <c r="H831" s="255">
        <f>'цена АТС'!E632</f>
        <v>171.51</v>
      </c>
      <c r="I831" s="255">
        <f>'цена АТС'!E633</f>
        <v>141.44</v>
      </c>
      <c r="J831" s="255">
        <f>'цена АТС'!E634</f>
        <v>152.41999999999999</v>
      </c>
      <c r="K831" s="255">
        <f>'цена АТС'!E635</f>
        <v>154.37</v>
      </c>
      <c r="L831" s="255">
        <f>'цена АТС'!E636</f>
        <v>59.51</v>
      </c>
      <c r="M831" s="255">
        <f>'цена АТС'!E637</f>
        <v>91.1</v>
      </c>
      <c r="N831" s="255">
        <f>'цена АТС'!E638</f>
        <v>91.44</v>
      </c>
      <c r="O831" s="255">
        <f>'цена АТС'!E639</f>
        <v>91.51</v>
      </c>
      <c r="P831" s="255">
        <f>'цена АТС'!E640</f>
        <v>39.61</v>
      </c>
      <c r="Q831" s="255">
        <f>'цена АТС'!E641</f>
        <v>107.08</v>
      </c>
      <c r="R831" s="255">
        <f>'цена АТС'!E642</f>
        <v>113.77</v>
      </c>
      <c r="S831" s="255">
        <f>'цена АТС'!E643</f>
        <v>157.44999999999999</v>
      </c>
      <c r="T831" s="255">
        <f>'цена АТС'!E644</f>
        <v>167.26</v>
      </c>
      <c r="U831" s="255">
        <f>'цена АТС'!E645</f>
        <v>212.25</v>
      </c>
      <c r="V831" s="255">
        <f>'цена АТС'!E646</f>
        <v>152.26</v>
      </c>
      <c r="W831" s="255">
        <f>'цена АТС'!E647</f>
        <v>155.12</v>
      </c>
      <c r="X831" s="255">
        <f>'цена АТС'!E648</f>
        <v>189</v>
      </c>
      <c r="Y831" s="255">
        <f>'цена АТС'!E649</f>
        <v>265.52</v>
      </c>
    </row>
    <row r="832" spans="1:25" s="62" customFormat="1" ht="18.75" customHeight="1" thickBot="1" x14ac:dyDescent="0.25">
      <c r="A832" s="109">
        <v>26</v>
      </c>
      <c r="B832" s="255">
        <f>'цена АТС'!E650</f>
        <v>318.89</v>
      </c>
      <c r="C832" s="255">
        <f>'цена АТС'!E651</f>
        <v>309.64</v>
      </c>
      <c r="D832" s="255">
        <f>'цена АТС'!E652</f>
        <v>326.36</v>
      </c>
      <c r="E832" s="255">
        <f>'цена АТС'!E653</f>
        <v>71.8</v>
      </c>
      <c r="F832" s="255">
        <f>'цена АТС'!E654</f>
        <v>104.56</v>
      </c>
      <c r="G832" s="255">
        <f>'цена АТС'!E655</f>
        <v>357.74</v>
      </c>
      <c r="H832" s="255">
        <f>'цена АТС'!E656</f>
        <v>61.91</v>
      </c>
      <c r="I832" s="255">
        <f>'цена АТС'!E657</f>
        <v>90.35</v>
      </c>
      <c r="J832" s="255">
        <f>'цена АТС'!E658</f>
        <v>181.1</v>
      </c>
      <c r="K832" s="255">
        <f>'цена АТС'!E659</f>
        <v>173.9</v>
      </c>
      <c r="L832" s="255">
        <f>'цена АТС'!E660</f>
        <v>112.59</v>
      </c>
      <c r="M832" s="255">
        <f>'цена АТС'!E661</f>
        <v>93.98</v>
      </c>
      <c r="N832" s="255">
        <f>'цена АТС'!E662</f>
        <v>97.77</v>
      </c>
      <c r="O832" s="255">
        <f>'цена АТС'!E663</f>
        <v>45.31</v>
      </c>
      <c r="P832" s="255">
        <f>'цена АТС'!E664</f>
        <v>65.02</v>
      </c>
      <c r="Q832" s="255">
        <f>'цена АТС'!E665</f>
        <v>67.239999999999995</v>
      </c>
      <c r="R832" s="255">
        <f>'цена АТС'!E666</f>
        <v>116.63</v>
      </c>
      <c r="S832" s="255">
        <f>'цена АТС'!E667</f>
        <v>168.64</v>
      </c>
      <c r="T832" s="255">
        <f>'цена АТС'!E668</f>
        <v>73.31</v>
      </c>
      <c r="U832" s="255">
        <f>'цена АТС'!E669</f>
        <v>77.8</v>
      </c>
      <c r="V832" s="255">
        <f>'цена АТС'!E670</f>
        <v>170.64</v>
      </c>
      <c r="W832" s="255">
        <f>'цена АТС'!E671</f>
        <v>171.41</v>
      </c>
      <c r="X832" s="255">
        <f>'цена АТС'!E672</f>
        <v>175.95</v>
      </c>
      <c r="Y832" s="255">
        <f>'цена АТС'!E673</f>
        <v>223.22</v>
      </c>
    </row>
    <row r="833" spans="1:25" s="62" customFormat="1" ht="18.75" customHeight="1" thickBot="1" x14ac:dyDescent="0.25">
      <c r="A833" s="109">
        <v>27</v>
      </c>
      <c r="B833" s="255">
        <f>'цена АТС'!E674</f>
        <v>149.54</v>
      </c>
      <c r="C833" s="255">
        <f>'цена АТС'!E675</f>
        <v>160.19999999999999</v>
      </c>
      <c r="D833" s="255">
        <f>'цена АТС'!E676</f>
        <v>173.55</v>
      </c>
      <c r="E833" s="255">
        <f>'цена АТС'!E677</f>
        <v>97.87</v>
      </c>
      <c r="F833" s="255">
        <f>'цена АТС'!E678</f>
        <v>78.84</v>
      </c>
      <c r="G833" s="255">
        <f>'цена АТС'!E679</f>
        <v>0</v>
      </c>
      <c r="H833" s="255">
        <f>'цена АТС'!E680</f>
        <v>103.74</v>
      </c>
      <c r="I833" s="255">
        <f>'цена АТС'!E681</f>
        <v>96.75</v>
      </c>
      <c r="J833" s="255">
        <f>'цена АТС'!E682</f>
        <v>126.39</v>
      </c>
      <c r="K833" s="255">
        <f>'цена АТС'!E683</f>
        <v>109.62</v>
      </c>
      <c r="L833" s="255">
        <f>'цена АТС'!E684</f>
        <v>116.62</v>
      </c>
      <c r="M833" s="255">
        <f>'цена АТС'!E685</f>
        <v>89.95</v>
      </c>
      <c r="N833" s="255">
        <f>'цена АТС'!E686</f>
        <v>84.92</v>
      </c>
      <c r="O833" s="255">
        <f>'цена АТС'!E687</f>
        <v>74.44</v>
      </c>
      <c r="P833" s="255">
        <f>'цена АТС'!E688</f>
        <v>84.07</v>
      </c>
      <c r="Q833" s="255">
        <f>'цена АТС'!E689</f>
        <v>112.93</v>
      </c>
      <c r="R833" s="255">
        <f>'цена АТС'!E690</f>
        <v>72.86</v>
      </c>
      <c r="S833" s="255">
        <f>'цена АТС'!E691</f>
        <v>62.17</v>
      </c>
      <c r="T833" s="255">
        <f>'цена АТС'!E692</f>
        <v>142.27000000000001</v>
      </c>
      <c r="U833" s="255">
        <f>'цена АТС'!E693</f>
        <v>112.57</v>
      </c>
      <c r="V833" s="255">
        <f>'цена АТС'!E694</f>
        <v>139.28</v>
      </c>
      <c r="W833" s="255">
        <f>'цена АТС'!E695</f>
        <v>122.12</v>
      </c>
      <c r="X833" s="255">
        <f>'цена АТС'!E696</f>
        <v>152.63999999999999</v>
      </c>
      <c r="Y833" s="255">
        <f>'цена АТС'!E697</f>
        <v>296.33</v>
      </c>
    </row>
    <row r="834" spans="1:25" s="62" customFormat="1" ht="18.75" customHeight="1" thickBot="1" x14ac:dyDescent="0.25">
      <c r="A834" s="109">
        <v>28</v>
      </c>
      <c r="B834" s="255">
        <f>'цена АТС'!E698</f>
        <v>52.93</v>
      </c>
      <c r="C834" s="255">
        <f>'цена АТС'!E699</f>
        <v>100.41</v>
      </c>
      <c r="D834" s="255">
        <f>'цена АТС'!E700</f>
        <v>117.33</v>
      </c>
      <c r="E834" s="255">
        <f>'цена АТС'!E701</f>
        <v>48.64</v>
      </c>
      <c r="F834" s="255">
        <f>'цена АТС'!E702</f>
        <v>35.93</v>
      </c>
      <c r="G834" s="255">
        <f>'цена АТС'!E703</f>
        <v>48.82</v>
      </c>
      <c r="H834" s="255">
        <f>'цена АТС'!E704</f>
        <v>88</v>
      </c>
      <c r="I834" s="255">
        <f>'цена АТС'!E705</f>
        <v>142.22</v>
      </c>
      <c r="J834" s="255">
        <f>'цена АТС'!E706</f>
        <v>83.54</v>
      </c>
      <c r="K834" s="255">
        <f>'цена АТС'!E707</f>
        <v>94.74</v>
      </c>
      <c r="L834" s="255">
        <f>'цена АТС'!E708</f>
        <v>87.96</v>
      </c>
      <c r="M834" s="255">
        <f>'цена АТС'!E709</f>
        <v>99.72</v>
      </c>
      <c r="N834" s="255">
        <f>'цена АТС'!E710</f>
        <v>26.22</v>
      </c>
      <c r="O834" s="255">
        <f>'цена АТС'!E711</f>
        <v>26.24</v>
      </c>
      <c r="P834" s="255">
        <f>'цена АТС'!E712</f>
        <v>12.21</v>
      </c>
      <c r="Q834" s="255">
        <f>'цена АТС'!E713</f>
        <v>38.369999999999997</v>
      </c>
      <c r="R834" s="255">
        <f>'цена АТС'!E714</f>
        <v>2.67</v>
      </c>
      <c r="S834" s="255">
        <f>'цена АТС'!E715</f>
        <v>134.30000000000001</v>
      </c>
      <c r="T834" s="255">
        <f>'цена АТС'!E716</f>
        <v>58.16</v>
      </c>
      <c r="U834" s="255">
        <f>'цена АТС'!E717</f>
        <v>61.43</v>
      </c>
      <c r="V834" s="255">
        <f>'цена АТС'!E718</f>
        <v>41.58</v>
      </c>
      <c r="W834" s="255">
        <f>'цена АТС'!E719</f>
        <v>195.94</v>
      </c>
      <c r="X834" s="255">
        <f>'цена АТС'!E720</f>
        <v>239.53</v>
      </c>
      <c r="Y834" s="255">
        <f>'цена АТС'!E721</f>
        <v>244.89</v>
      </c>
    </row>
    <row r="835" spans="1:25" s="62" customFormat="1" ht="18.75" customHeight="1" thickBot="1" x14ac:dyDescent="0.25">
      <c r="A835" s="109">
        <v>29</v>
      </c>
      <c r="B835" s="255">
        <f>'цена АТС'!E722</f>
        <v>117.99</v>
      </c>
      <c r="C835" s="255">
        <f>'цена АТС'!E723</f>
        <v>136.52000000000001</v>
      </c>
      <c r="D835" s="255">
        <f>'цена АТС'!E724</f>
        <v>40.06</v>
      </c>
      <c r="E835" s="255">
        <f>'цена АТС'!E725</f>
        <v>50.16</v>
      </c>
      <c r="F835" s="255">
        <f>'цена АТС'!E726</f>
        <v>66.86</v>
      </c>
      <c r="G835" s="255">
        <f>'цена АТС'!E727</f>
        <v>77.11</v>
      </c>
      <c r="H835" s="255">
        <f>'цена АТС'!E728</f>
        <v>53.28</v>
      </c>
      <c r="I835" s="255">
        <f>'цена АТС'!E729</f>
        <v>80.290000000000006</v>
      </c>
      <c r="J835" s="255">
        <f>'цена АТС'!E730</f>
        <v>52.64</v>
      </c>
      <c r="K835" s="255">
        <f>'цена АТС'!E731</f>
        <v>51.65</v>
      </c>
      <c r="L835" s="255">
        <f>'цена АТС'!E732</f>
        <v>51.16</v>
      </c>
      <c r="M835" s="255">
        <f>'цена АТС'!E733</f>
        <v>47.88</v>
      </c>
      <c r="N835" s="255">
        <f>'цена АТС'!E734</f>
        <v>48.01</v>
      </c>
      <c r="O835" s="255">
        <f>'цена АТС'!E735</f>
        <v>56.13</v>
      </c>
      <c r="P835" s="255">
        <f>'цена АТС'!E736</f>
        <v>62.66</v>
      </c>
      <c r="Q835" s="255">
        <f>'цена АТС'!E737</f>
        <v>80.39</v>
      </c>
      <c r="R835" s="255">
        <f>'цена АТС'!E738</f>
        <v>46.91</v>
      </c>
      <c r="S835" s="255">
        <f>'цена АТС'!E739</f>
        <v>172.75</v>
      </c>
      <c r="T835" s="255">
        <f>'цена АТС'!E740</f>
        <v>92.37</v>
      </c>
      <c r="U835" s="255">
        <f>'цена АТС'!E741</f>
        <v>90.71</v>
      </c>
      <c r="V835" s="255">
        <f>'цена АТС'!E742</f>
        <v>77.5</v>
      </c>
      <c r="W835" s="255">
        <f>'цена АТС'!E743</f>
        <v>142.68</v>
      </c>
      <c r="X835" s="255">
        <f>'цена АТС'!E744</f>
        <v>231.54</v>
      </c>
      <c r="Y835" s="255">
        <f>'цена АТС'!E745</f>
        <v>280.98</v>
      </c>
    </row>
    <row r="836" spans="1:25" s="62" customFormat="1" ht="18.75" customHeight="1" thickBot="1" x14ac:dyDescent="0.25">
      <c r="A836" s="109">
        <v>30</v>
      </c>
      <c r="B836" s="255">
        <f>'цена АТС'!E746</f>
        <v>72.760000000000005</v>
      </c>
      <c r="C836" s="255">
        <f>'цена АТС'!E747</f>
        <v>119.02</v>
      </c>
      <c r="D836" s="255">
        <f>'цена АТС'!E748</f>
        <v>147.26</v>
      </c>
      <c r="E836" s="255">
        <f>'цена АТС'!E749</f>
        <v>98.67</v>
      </c>
      <c r="F836" s="255">
        <f>'цена АТС'!E750</f>
        <v>3.25</v>
      </c>
      <c r="G836" s="255">
        <f>'цена АТС'!E751</f>
        <v>0.01</v>
      </c>
      <c r="H836" s="255">
        <f>'цена АТС'!E752</f>
        <v>2.5499999999999998</v>
      </c>
      <c r="I836" s="255">
        <f>'цена АТС'!E753</f>
        <v>19.73</v>
      </c>
      <c r="J836" s="255">
        <f>'цена АТС'!E754</f>
        <v>3.62</v>
      </c>
      <c r="K836" s="255">
        <f>'цена АТС'!E755</f>
        <v>3.95</v>
      </c>
      <c r="L836" s="255">
        <f>'цена АТС'!E756</f>
        <v>10.31</v>
      </c>
      <c r="M836" s="255">
        <f>'цена АТС'!E757</f>
        <v>26.75</v>
      </c>
      <c r="N836" s="255">
        <f>'цена АТС'!E758</f>
        <v>102.18</v>
      </c>
      <c r="O836" s="255">
        <f>'цена АТС'!E759</f>
        <v>53.08</v>
      </c>
      <c r="P836" s="255">
        <f>'цена АТС'!E760</f>
        <v>100.66</v>
      </c>
      <c r="Q836" s="255">
        <f>'цена АТС'!E761</f>
        <v>82.58</v>
      </c>
      <c r="R836" s="255">
        <f>'цена АТС'!E762</f>
        <v>93.04</v>
      </c>
      <c r="S836" s="255">
        <f>'цена АТС'!E763</f>
        <v>71.88</v>
      </c>
      <c r="T836" s="255">
        <f>'цена АТС'!E764</f>
        <v>104.1</v>
      </c>
      <c r="U836" s="255">
        <f>'цена АТС'!E765</f>
        <v>108.35</v>
      </c>
      <c r="V836" s="255">
        <f>'цена АТС'!E766</f>
        <v>111.65</v>
      </c>
      <c r="W836" s="255">
        <f>'цена АТС'!E767</f>
        <v>105.13</v>
      </c>
      <c r="X836" s="255">
        <f>'цена АТС'!E768</f>
        <v>177.79</v>
      </c>
      <c r="Y836" s="255">
        <f>'цена АТС'!E769</f>
        <v>186.43</v>
      </c>
    </row>
    <row r="837" spans="1:25" s="62" customFormat="1" ht="18.75" customHeight="1" thickBot="1" x14ac:dyDescent="0.25">
      <c r="A837" s="109">
        <v>31</v>
      </c>
      <c r="B837" s="255">
        <f>'цена АТС'!E770</f>
        <v>150.13</v>
      </c>
      <c r="C837" s="255">
        <f>'цена АТС'!E771</f>
        <v>154.31</v>
      </c>
      <c r="D837" s="255">
        <f>'цена АТС'!E772</f>
        <v>176.02</v>
      </c>
      <c r="E837" s="255">
        <f>'цена АТС'!E773</f>
        <v>141.08000000000001</v>
      </c>
      <c r="F837" s="255">
        <f>'цена АТС'!E774</f>
        <v>120.62</v>
      </c>
      <c r="G837" s="255">
        <f>'цена АТС'!E775</f>
        <v>118.43</v>
      </c>
      <c r="H837" s="255">
        <f>'цена АТС'!E776</f>
        <v>78.77</v>
      </c>
      <c r="I837" s="255">
        <f>'цена АТС'!E777</f>
        <v>110.4</v>
      </c>
      <c r="J837" s="255">
        <f>'цена АТС'!E778</f>
        <v>116.3</v>
      </c>
      <c r="K837" s="255">
        <f>'цена АТС'!E779</f>
        <v>112.83</v>
      </c>
      <c r="L837" s="255">
        <f>'цена АТС'!E780</f>
        <v>110.2</v>
      </c>
      <c r="M837" s="255">
        <f>'цена АТС'!E781</f>
        <v>115.71</v>
      </c>
      <c r="N837" s="255">
        <f>'цена АТС'!E782</f>
        <v>78.13</v>
      </c>
      <c r="O837" s="255">
        <f>'цена АТС'!E783</f>
        <v>56.62</v>
      </c>
      <c r="P837" s="255">
        <f>'цена АТС'!E784</f>
        <v>111.7</v>
      </c>
      <c r="Q837" s="255">
        <f>'цена АТС'!E785</f>
        <v>174.44</v>
      </c>
      <c r="R837" s="255">
        <f>'цена АТС'!E786</f>
        <v>126.05</v>
      </c>
      <c r="S837" s="255">
        <f>'цена АТС'!E787</f>
        <v>311.70999999999998</v>
      </c>
      <c r="T837" s="255">
        <f>'цена АТС'!E788</f>
        <v>233.38</v>
      </c>
      <c r="U837" s="255">
        <f>'цена АТС'!E789</f>
        <v>190.33</v>
      </c>
      <c r="V837" s="255">
        <f>'цена АТС'!E790</f>
        <v>257.47000000000003</v>
      </c>
      <c r="W837" s="255">
        <f>'цена АТС'!E791</f>
        <v>255.12</v>
      </c>
      <c r="X837" s="255">
        <f>'цена АТС'!E792</f>
        <v>259.93</v>
      </c>
      <c r="Y837" s="255">
        <f>'цена АТС'!E793</f>
        <v>253.23</v>
      </c>
    </row>
    <row r="838" spans="1:25" x14ac:dyDescent="0.2">
      <c r="A838" s="69"/>
    </row>
    <row r="839" spans="1:25" ht="15" thickBot="1" x14ac:dyDescent="0.25">
      <c r="A839" s="69"/>
    </row>
    <row r="840" spans="1:25" s="62" customFormat="1" ht="36" customHeight="1" thickBot="1" x14ac:dyDescent="0.25">
      <c r="A840" s="434" t="s">
        <v>69</v>
      </c>
      <c r="B840" s="435"/>
      <c r="C840" s="435"/>
      <c r="D840" s="435"/>
      <c r="E840" s="435"/>
      <c r="F840" s="435"/>
      <c r="G840" s="435"/>
      <c r="H840" s="435"/>
      <c r="I840" s="435"/>
      <c r="J840" s="435"/>
      <c r="K840" s="435"/>
      <c r="L840" s="435"/>
      <c r="M840" s="403"/>
      <c r="N840" s="402" t="s">
        <v>72</v>
      </c>
      <c r="O840" s="402"/>
      <c r="P840" s="402"/>
      <c r="Q840" s="402"/>
    </row>
    <row r="841" spans="1:25" s="62" customFormat="1" ht="33.75" customHeight="1" thickBot="1" x14ac:dyDescent="0.25">
      <c r="A841" s="429" t="s">
        <v>70</v>
      </c>
      <c r="B841" s="430"/>
      <c r="C841" s="430"/>
      <c r="D841" s="430"/>
      <c r="E841" s="430"/>
      <c r="F841" s="430"/>
      <c r="G841" s="430"/>
      <c r="H841" s="430"/>
      <c r="I841" s="430"/>
      <c r="J841" s="430"/>
      <c r="K841" s="430"/>
      <c r="L841" s="430"/>
      <c r="M841" s="430"/>
      <c r="N841" s="433">
        <f>'цена АТС'!B46</f>
        <v>1.3</v>
      </c>
      <c r="O841" s="433"/>
      <c r="P841" s="433"/>
      <c r="Q841" s="433"/>
    </row>
    <row r="842" spans="1:25" s="62" customFormat="1" ht="33.75" customHeight="1" thickBot="1" x14ac:dyDescent="0.25">
      <c r="A842" s="429" t="s">
        <v>71</v>
      </c>
      <c r="B842" s="430"/>
      <c r="C842" s="430"/>
      <c r="D842" s="430"/>
      <c r="E842" s="430"/>
      <c r="F842" s="430"/>
      <c r="G842" s="430"/>
      <c r="H842" s="430"/>
      <c r="I842" s="430"/>
      <c r="J842" s="430"/>
      <c r="K842" s="430"/>
      <c r="L842" s="430"/>
      <c r="M842" s="430"/>
      <c r="N842" s="433">
        <f>'цена АТС'!B47</f>
        <v>145.22999999999999</v>
      </c>
      <c r="O842" s="433"/>
      <c r="P842" s="433"/>
      <c r="Q842" s="433"/>
    </row>
    <row r="845" spans="1:25" s="99" customFormat="1" ht="15.75" x14ac:dyDescent="0.25">
      <c r="A845" s="98" t="s">
        <v>76</v>
      </c>
    </row>
    <row r="846" spans="1:25" ht="15" thickBot="1" x14ac:dyDescent="0.25"/>
    <row r="847" spans="1:25" ht="30.75" customHeight="1" thickBot="1" x14ac:dyDescent="0.25">
      <c r="A847" s="402" t="s">
        <v>48</v>
      </c>
      <c r="B847" s="402"/>
      <c r="C847" s="402"/>
      <c r="D847" s="402"/>
      <c r="E847" s="402"/>
      <c r="F847" s="402" t="s">
        <v>74</v>
      </c>
      <c r="G847" s="402"/>
      <c r="H847" s="402"/>
      <c r="I847" s="402"/>
      <c r="J847" s="402"/>
      <c r="K847" s="402"/>
      <c r="L847" s="402"/>
      <c r="M847" s="402"/>
      <c r="U847" s="62"/>
      <c r="V847" s="62"/>
      <c r="W847" s="62"/>
      <c r="X847" s="62"/>
      <c r="Y847" s="62"/>
    </row>
    <row r="848" spans="1:25" ht="30.75" customHeight="1" thickBot="1" x14ac:dyDescent="0.25">
      <c r="A848" s="402"/>
      <c r="B848" s="402"/>
      <c r="C848" s="402"/>
      <c r="D848" s="402"/>
      <c r="E848" s="402"/>
      <c r="F848" s="402" t="s">
        <v>21</v>
      </c>
      <c r="G848" s="402"/>
      <c r="H848" s="402"/>
      <c r="I848" s="402"/>
      <c r="J848" s="402"/>
      <c r="K848" s="402"/>
      <c r="L848" s="402"/>
      <c r="M848" s="402"/>
      <c r="U848" s="62"/>
      <c r="V848" s="62"/>
      <c r="W848" s="62"/>
      <c r="X848" s="62"/>
      <c r="Y848" s="62"/>
    </row>
    <row r="849" spans="1:25" ht="27" customHeight="1" thickBot="1" x14ac:dyDescent="0.25">
      <c r="A849" s="402"/>
      <c r="B849" s="402"/>
      <c r="C849" s="402"/>
      <c r="D849" s="402"/>
      <c r="E849" s="402"/>
      <c r="F849" s="427" t="s">
        <v>3</v>
      </c>
      <c r="G849" s="406"/>
      <c r="H849" s="406" t="s">
        <v>20</v>
      </c>
      <c r="I849" s="406"/>
      <c r="J849" s="406" t="s">
        <v>19</v>
      </c>
      <c r="K849" s="406"/>
      <c r="L849" s="406" t="s">
        <v>4</v>
      </c>
      <c r="M849" s="407"/>
      <c r="U849" s="62"/>
      <c r="V849" s="62"/>
      <c r="W849" s="62"/>
      <c r="X849" s="62"/>
      <c r="Y849" s="62"/>
    </row>
    <row r="850" spans="1:25" ht="24" customHeight="1" thickBot="1" x14ac:dyDescent="0.25">
      <c r="A850" s="383" t="s">
        <v>92</v>
      </c>
      <c r="B850" s="383"/>
      <c r="C850" s="383"/>
      <c r="D850" s="383"/>
      <c r="E850" s="383"/>
      <c r="F850" s="395">
        <f>'цена АТС'!B33</f>
        <v>192802.82</v>
      </c>
      <c r="G850" s="382"/>
      <c r="H850" s="425">
        <f>F850</f>
        <v>192802.82</v>
      </c>
      <c r="I850" s="425"/>
      <c r="J850" s="425">
        <f>F850</f>
        <v>192802.82</v>
      </c>
      <c r="K850" s="425"/>
      <c r="L850" s="425">
        <f>F850</f>
        <v>192802.82</v>
      </c>
      <c r="M850" s="426"/>
      <c r="U850" s="62"/>
      <c r="V850" s="62"/>
      <c r="W850" s="62"/>
      <c r="X850" s="62"/>
      <c r="Y850" s="62"/>
    </row>
    <row r="851" spans="1:25" ht="18.75" customHeight="1" outlineLevel="1" thickBot="1" x14ac:dyDescent="0.25">
      <c r="A851" s="384" t="s">
        <v>8</v>
      </c>
      <c r="B851" s="384"/>
      <c r="C851" s="384"/>
      <c r="D851" s="384"/>
      <c r="E851" s="384"/>
      <c r="F851" s="421">
        <f>F850</f>
        <v>192802.82</v>
      </c>
      <c r="G851" s="385"/>
      <c r="H851" s="424">
        <f>H850</f>
        <v>192802.82</v>
      </c>
      <c r="I851" s="385"/>
      <c r="J851" s="424">
        <f>J850</f>
        <v>192802.82</v>
      </c>
      <c r="K851" s="385"/>
      <c r="L851" s="424">
        <f>L850</f>
        <v>192802.82</v>
      </c>
      <c r="M851" s="385"/>
      <c r="N851" s="151"/>
      <c r="U851" s="62"/>
      <c r="V851" s="62"/>
      <c r="W851" s="62"/>
      <c r="X851" s="62"/>
      <c r="Y851" s="62"/>
    </row>
    <row r="852" spans="1:25" ht="18.75" customHeight="1" outlineLevel="1" thickBot="1" x14ac:dyDescent="0.25">
      <c r="A852" s="420" t="s">
        <v>8</v>
      </c>
      <c r="B852" s="420"/>
      <c r="C852" s="420"/>
      <c r="D852" s="420"/>
      <c r="E852" s="420"/>
      <c r="F852" s="421">
        <f>F850</f>
        <v>192802.82</v>
      </c>
      <c r="G852" s="385"/>
      <c r="H852" s="422">
        <f>H850</f>
        <v>192802.82</v>
      </c>
      <c r="I852" s="423"/>
      <c r="J852" s="422">
        <f>J850</f>
        <v>192802.82</v>
      </c>
      <c r="K852" s="423"/>
      <c r="L852" s="422">
        <f>L850</f>
        <v>192802.82</v>
      </c>
      <c r="M852" s="423"/>
    </row>
    <row r="853" spans="1:25" ht="24" customHeight="1" thickBot="1" x14ac:dyDescent="0.25">
      <c r="A853" s="383" t="s">
        <v>22</v>
      </c>
      <c r="B853" s="383"/>
      <c r="C853" s="383"/>
      <c r="D853" s="383"/>
      <c r="E853" s="383"/>
      <c r="F853" s="395">
        <f>F850</f>
        <v>192802.82</v>
      </c>
      <c r="G853" s="382"/>
      <c r="H853" s="395">
        <f>H850</f>
        <v>192802.82</v>
      </c>
      <c r="I853" s="382"/>
      <c r="J853" s="395">
        <f>J850</f>
        <v>192802.82</v>
      </c>
      <c r="K853" s="382"/>
      <c r="L853" s="395">
        <f>L850</f>
        <v>192802.82</v>
      </c>
      <c r="M853" s="382"/>
      <c r="U853" s="62"/>
      <c r="V853" s="62"/>
      <c r="W853" s="62"/>
      <c r="X853" s="62"/>
      <c r="Y853" s="62"/>
    </row>
    <row r="854" spans="1:25" ht="18.75" customHeight="1" outlineLevel="1" thickBot="1" x14ac:dyDescent="0.25">
      <c r="A854" s="378" t="s">
        <v>8</v>
      </c>
      <c r="B854" s="378"/>
      <c r="C854" s="378"/>
      <c r="D854" s="378"/>
      <c r="E854" s="378"/>
      <c r="F854" s="418">
        <f>F853</f>
        <v>192802.82</v>
      </c>
      <c r="G854" s="419"/>
      <c r="H854" s="418">
        <f>H853</f>
        <v>192802.82</v>
      </c>
      <c r="I854" s="419"/>
      <c r="J854" s="418">
        <f>J853</f>
        <v>192802.82</v>
      </c>
      <c r="K854" s="419"/>
      <c r="L854" s="418">
        <f>L853</f>
        <v>192802.82</v>
      </c>
      <c r="M854" s="419"/>
      <c r="U854" s="62"/>
      <c r="V854" s="62"/>
      <c r="W854" s="62"/>
      <c r="X854" s="62"/>
      <c r="Y854" s="62"/>
    </row>
  </sheetData>
  <mergeCells count="54">
    <mergeCell ref="A842:M842"/>
    <mergeCell ref="N841:Q841"/>
    <mergeCell ref="N842:Q842"/>
    <mergeCell ref="N840:Q840"/>
    <mergeCell ref="A840:M840"/>
    <mergeCell ref="A324:A325"/>
    <mergeCell ref="B324:Y324"/>
    <mergeCell ref="A482:A483"/>
    <mergeCell ref="B482:Y482"/>
    <mergeCell ref="A841:M841"/>
    <mergeCell ref="A805:A806"/>
    <mergeCell ref="B805:Y805"/>
    <mergeCell ref="A642:A643"/>
    <mergeCell ref="B642:Y642"/>
    <mergeCell ref="A770:A771"/>
    <mergeCell ref="B770:Y770"/>
    <mergeCell ref="A2:Y2"/>
    <mergeCell ref="A4:Y4"/>
    <mergeCell ref="A8:A9"/>
    <mergeCell ref="B8:Y8"/>
    <mergeCell ref="A166:A167"/>
    <mergeCell ref="B166:Y166"/>
    <mergeCell ref="A847:E849"/>
    <mergeCell ref="F847:M847"/>
    <mergeCell ref="F848:M848"/>
    <mergeCell ref="F849:G849"/>
    <mergeCell ref="H849:I849"/>
    <mergeCell ref="J849:K849"/>
    <mergeCell ref="L849:M849"/>
    <mergeCell ref="A850:E850"/>
    <mergeCell ref="F850:G850"/>
    <mergeCell ref="H850:I850"/>
    <mergeCell ref="J850:K850"/>
    <mergeCell ref="L850:M850"/>
    <mergeCell ref="A851:E851"/>
    <mergeCell ref="F851:G851"/>
    <mergeCell ref="H851:I851"/>
    <mergeCell ref="J851:K851"/>
    <mergeCell ref="L851:M851"/>
    <mergeCell ref="A852:E852"/>
    <mergeCell ref="F852:G852"/>
    <mergeCell ref="H852:I852"/>
    <mergeCell ref="J852:K852"/>
    <mergeCell ref="L852:M852"/>
    <mergeCell ref="A853:E853"/>
    <mergeCell ref="F853:G853"/>
    <mergeCell ref="H853:I853"/>
    <mergeCell ref="J853:K853"/>
    <mergeCell ref="L853:M853"/>
    <mergeCell ref="A854:E854"/>
    <mergeCell ref="F854:G854"/>
    <mergeCell ref="H854:I854"/>
    <mergeCell ref="J854:K854"/>
    <mergeCell ref="L854:M854"/>
  </mergeCells>
  <pageMargins left="0.33" right="0.23622047244094491" top="0.59055118110236227" bottom="0.31496062992125984" header="0.59055118110236227" footer="0.15748031496062992"/>
  <pageSetup paperSize="9" scale="53" orientation="landscape" r:id="rId1"/>
  <headerFooter>
    <oddFooter>&amp;CСтраница &amp;P из &amp;N</oddFooter>
  </headerFooter>
  <colBreaks count="1" manualBreakCount="1">
    <brk id="2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A1019"/>
  <sheetViews>
    <sheetView showZeros="0" view="pageBreakPreview" topLeftCell="A983" zoomScale="75" zoomScaleNormal="100" zoomScaleSheetLayoutView="75" workbookViewId="0">
      <selection activeCell="AH20" sqref="AH20"/>
    </sheetView>
  </sheetViews>
  <sheetFormatPr defaultRowHeight="14.25" outlineLevelRow="1" x14ac:dyDescent="0.2"/>
  <cols>
    <col min="1" max="1" width="23.7109375" style="61" customWidth="1"/>
    <col min="2" max="2" width="10.42578125" style="61" customWidth="1"/>
    <col min="3" max="3" width="10.42578125" style="61" bestFit="1" customWidth="1"/>
    <col min="4" max="4" width="10" style="61" customWidth="1"/>
    <col min="5" max="8" width="10.42578125" style="61" bestFit="1" customWidth="1"/>
    <col min="9" max="11" width="10" style="61" customWidth="1"/>
    <col min="12" max="25" width="10.140625" style="61" customWidth="1"/>
    <col min="26" max="26" width="3.5703125" style="61" customWidth="1"/>
    <col min="27" max="16384" width="9.140625" style="61"/>
  </cols>
  <sheetData>
    <row r="2" spans="1:25" s="60" customFormat="1" ht="18" customHeight="1" x14ac:dyDescent="0.2">
      <c r="A2" s="387" t="s">
        <v>243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  <c r="Y2" s="387"/>
    </row>
    <row r="3" spans="1:25" ht="15" customHeight="1" x14ac:dyDescent="0.2"/>
    <row r="4" spans="1:25" ht="48" customHeight="1" x14ac:dyDescent="0.2">
      <c r="A4" s="388" t="s">
        <v>68</v>
      </c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</row>
    <row r="6" spans="1:25" s="99" customFormat="1" ht="15.75" x14ac:dyDescent="0.25">
      <c r="A6" s="98" t="s">
        <v>119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/>
    <row r="8" spans="1:25" s="62" customFormat="1" ht="30.75" customHeight="1" thickBot="1" x14ac:dyDescent="0.25">
      <c r="A8" s="389" t="s">
        <v>47</v>
      </c>
      <c r="B8" s="391" t="s">
        <v>60</v>
      </c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  <c r="Y8" s="393"/>
    </row>
    <row r="9" spans="1:25" s="62" customFormat="1" ht="35.25" customHeight="1" thickBot="1" x14ac:dyDescent="0.25">
      <c r="A9" s="390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5" s="62" customFormat="1" ht="18.75" customHeight="1" thickBot="1" x14ac:dyDescent="0.25">
      <c r="A10" s="109">
        <v>1</v>
      </c>
      <c r="B10" s="138">
        <f>SUM(B11:B14)</f>
        <v>936.24599999999998</v>
      </c>
      <c r="C10" s="139">
        <f t="shared" ref="C10:Y10" si="0">SUM(C11:C14)</f>
        <v>940.39600000000007</v>
      </c>
      <c r="D10" s="139">
        <f t="shared" si="0"/>
        <v>978.71600000000001</v>
      </c>
      <c r="E10" s="139">
        <f t="shared" si="0"/>
        <v>984.68600000000004</v>
      </c>
      <c r="F10" s="139">
        <f t="shared" si="0"/>
        <v>984.19600000000003</v>
      </c>
      <c r="G10" s="139">
        <f t="shared" si="0"/>
        <v>987.5859999999999</v>
      </c>
      <c r="H10" s="139">
        <f t="shared" si="0"/>
        <v>979.82599999999991</v>
      </c>
      <c r="I10" s="139">
        <f t="shared" si="0"/>
        <v>981.37600000000009</v>
      </c>
      <c r="J10" s="139">
        <f t="shared" si="0"/>
        <v>968.99599999999998</v>
      </c>
      <c r="K10" s="140">
        <f t="shared" si="0"/>
        <v>971.96600000000001</v>
      </c>
      <c r="L10" s="139">
        <f t="shared" si="0"/>
        <v>944.38600000000008</v>
      </c>
      <c r="M10" s="141">
        <f t="shared" si="0"/>
        <v>945.79599999999994</v>
      </c>
      <c r="N10" s="140">
        <f t="shared" si="0"/>
        <v>955.84599999999989</v>
      </c>
      <c r="O10" s="139">
        <f t="shared" si="0"/>
        <v>948.85599999999988</v>
      </c>
      <c r="P10" s="141">
        <f t="shared" si="0"/>
        <v>985.73599999999999</v>
      </c>
      <c r="Q10" s="142">
        <f t="shared" si="0"/>
        <v>1001.3159999999999</v>
      </c>
      <c r="R10" s="139">
        <f t="shared" si="0"/>
        <v>999.70600000000002</v>
      </c>
      <c r="S10" s="142">
        <f t="shared" si="0"/>
        <v>999.57599999999991</v>
      </c>
      <c r="T10" s="139">
        <f t="shared" si="0"/>
        <v>946.86599999999987</v>
      </c>
      <c r="U10" s="139">
        <f t="shared" si="0"/>
        <v>941.37600000000009</v>
      </c>
      <c r="V10" s="139">
        <f t="shared" si="0"/>
        <v>932.06599999999992</v>
      </c>
      <c r="W10" s="139">
        <f t="shared" si="0"/>
        <v>927.84599999999989</v>
      </c>
      <c r="X10" s="139">
        <f t="shared" si="0"/>
        <v>917.40600000000006</v>
      </c>
      <c r="Y10" s="143">
        <f t="shared" si="0"/>
        <v>928.73599999999999</v>
      </c>
    </row>
    <row r="11" spans="1:25" s="67" customFormat="1" ht="18.75" customHeight="1" outlineLevel="1" x14ac:dyDescent="0.2">
      <c r="A11" s="56" t="s">
        <v>8</v>
      </c>
      <c r="B11" s="70">
        <f>'март (5 цк)'!B11</f>
        <v>891.19</v>
      </c>
      <c r="C11" s="70">
        <f>'март (5 цк)'!C11</f>
        <v>895.34</v>
      </c>
      <c r="D11" s="70">
        <f>'март (5 цк)'!D11</f>
        <v>933.66</v>
      </c>
      <c r="E11" s="70">
        <f>'март (5 цк)'!E11</f>
        <v>939.63</v>
      </c>
      <c r="F11" s="70">
        <f>'март (5 цк)'!F11</f>
        <v>939.14</v>
      </c>
      <c r="G11" s="70">
        <f>'март (5 цк)'!G11</f>
        <v>942.53</v>
      </c>
      <c r="H11" s="70">
        <f>'март (5 цк)'!H11</f>
        <v>934.77</v>
      </c>
      <c r="I11" s="70">
        <f>'март (5 цк)'!I11</f>
        <v>936.32</v>
      </c>
      <c r="J11" s="70">
        <f>'март (5 цк)'!J11</f>
        <v>923.94</v>
      </c>
      <c r="K11" s="70">
        <f>'март (5 цк)'!K11</f>
        <v>926.91</v>
      </c>
      <c r="L11" s="70">
        <f>'март (5 цк)'!L11</f>
        <v>899.33</v>
      </c>
      <c r="M11" s="70">
        <f>'март (5 цк)'!M11</f>
        <v>900.74</v>
      </c>
      <c r="N11" s="70">
        <f>'март (5 цк)'!N11</f>
        <v>910.79</v>
      </c>
      <c r="O11" s="70">
        <f>'март (5 цк)'!O11</f>
        <v>903.8</v>
      </c>
      <c r="P11" s="70">
        <f>'март (5 цк)'!P11</f>
        <v>940.68</v>
      </c>
      <c r="Q11" s="70">
        <f>'март (5 цк)'!Q11</f>
        <v>956.26</v>
      </c>
      <c r="R11" s="70">
        <f>'март (5 цк)'!R11</f>
        <v>954.65</v>
      </c>
      <c r="S11" s="70">
        <f>'март (5 цк)'!S11</f>
        <v>954.52</v>
      </c>
      <c r="T11" s="70">
        <f>'март (5 цк)'!T11</f>
        <v>901.81</v>
      </c>
      <c r="U11" s="70">
        <f>'март (5 цк)'!U11</f>
        <v>896.32</v>
      </c>
      <c r="V11" s="70">
        <f>'март (5 цк)'!V11</f>
        <v>887.01</v>
      </c>
      <c r="W11" s="70">
        <f>'март (5 цк)'!W11</f>
        <v>882.79</v>
      </c>
      <c r="X11" s="70">
        <f>'март (5 цк)'!X11</f>
        <v>872.35</v>
      </c>
      <c r="Y11" s="70">
        <f>'март (5 цк)'!Y11</f>
        <v>883.68</v>
      </c>
    </row>
    <row r="12" spans="1:25" s="67" customFormat="1" ht="18.75" customHeight="1" outlineLevel="1" x14ac:dyDescent="0.2">
      <c r="A12" s="57" t="s">
        <v>9</v>
      </c>
      <c r="B12" s="76">
        <v>42.56</v>
      </c>
      <c r="C12" s="74">
        <v>42.56</v>
      </c>
      <c r="D12" s="74">
        <v>42.56</v>
      </c>
      <c r="E12" s="74">
        <v>42.56</v>
      </c>
      <c r="F12" s="74">
        <v>42.56</v>
      </c>
      <c r="G12" s="74">
        <v>42.56</v>
      </c>
      <c r="H12" s="74">
        <v>42.56</v>
      </c>
      <c r="I12" s="74">
        <v>42.56</v>
      </c>
      <c r="J12" s="74">
        <v>42.56</v>
      </c>
      <c r="K12" s="74">
        <v>42.56</v>
      </c>
      <c r="L12" s="74">
        <v>42.56</v>
      </c>
      <c r="M12" s="74">
        <v>42.56</v>
      </c>
      <c r="N12" s="74">
        <v>42.56</v>
      </c>
      <c r="O12" s="74">
        <v>42.56</v>
      </c>
      <c r="P12" s="74">
        <v>42.56</v>
      </c>
      <c r="Q12" s="74">
        <v>42.56</v>
      </c>
      <c r="R12" s="74">
        <v>42.56</v>
      </c>
      <c r="S12" s="74">
        <v>42.56</v>
      </c>
      <c r="T12" s="74">
        <v>42.56</v>
      </c>
      <c r="U12" s="74">
        <v>42.56</v>
      </c>
      <c r="V12" s="74">
        <v>42.56</v>
      </c>
      <c r="W12" s="74">
        <v>42.56</v>
      </c>
      <c r="X12" s="74">
        <v>42.56</v>
      </c>
      <c r="Y12" s="81">
        <v>42.56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11</v>
      </c>
      <c r="B14" s="77">
        <v>2.496</v>
      </c>
      <c r="C14" s="75">
        <v>2.496</v>
      </c>
      <c r="D14" s="75">
        <v>2.496</v>
      </c>
      <c r="E14" s="75">
        <v>2.496</v>
      </c>
      <c r="F14" s="75">
        <v>2.496</v>
      </c>
      <c r="G14" s="75">
        <v>2.496</v>
      </c>
      <c r="H14" s="75">
        <v>2.496</v>
      </c>
      <c r="I14" s="75">
        <v>2.496</v>
      </c>
      <c r="J14" s="75">
        <v>2.496</v>
      </c>
      <c r="K14" s="75">
        <v>2.496</v>
      </c>
      <c r="L14" s="75">
        <v>2.496</v>
      </c>
      <c r="M14" s="75">
        <v>2.496</v>
      </c>
      <c r="N14" s="75">
        <v>2.496</v>
      </c>
      <c r="O14" s="75">
        <v>2.496</v>
      </c>
      <c r="P14" s="75">
        <v>2.496</v>
      </c>
      <c r="Q14" s="75">
        <v>2.496</v>
      </c>
      <c r="R14" s="75">
        <v>2.496</v>
      </c>
      <c r="S14" s="75">
        <v>2.496</v>
      </c>
      <c r="T14" s="75">
        <v>2.496</v>
      </c>
      <c r="U14" s="75">
        <v>2.496</v>
      </c>
      <c r="V14" s="75">
        <v>2.496</v>
      </c>
      <c r="W14" s="75">
        <v>2.496</v>
      </c>
      <c r="X14" s="75">
        <v>2.496</v>
      </c>
      <c r="Y14" s="82">
        <v>2.496</v>
      </c>
    </row>
    <row r="15" spans="1:25" s="62" customFormat="1" ht="18.75" customHeight="1" thickBot="1" x14ac:dyDescent="0.25">
      <c r="A15" s="112">
        <v>2</v>
      </c>
      <c r="B15" s="101">
        <f t="shared" ref="B15:Y15" si="1">SUM(B16:B19)</f>
        <v>1022.216</v>
      </c>
      <c r="C15" s="102">
        <f t="shared" si="1"/>
        <v>1030.2560000000001</v>
      </c>
      <c r="D15" s="102">
        <f t="shared" si="1"/>
        <v>1034.6260000000002</v>
      </c>
      <c r="E15" s="103">
        <f t="shared" si="1"/>
        <v>1059.4660000000001</v>
      </c>
      <c r="F15" s="103">
        <f t="shared" si="1"/>
        <v>1040.1860000000001</v>
      </c>
      <c r="G15" s="103">
        <f t="shared" si="1"/>
        <v>1087.5160000000001</v>
      </c>
      <c r="H15" s="103">
        <f t="shared" si="1"/>
        <v>1103.6860000000001</v>
      </c>
      <c r="I15" s="103">
        <f t="shared" si="1"/>
        <v>1075.5060000000001</v>
      </c>
      <c r="J15" s="103">
        <f t="shared" si="1"/>
        <v>1080.9860000000001</v>
      </c>
      <c r="K15" s="104">
        <f t="shared" si="1"/>
        <v>1033.7360000000001</v>
      </c>
      <c r="L15" s="103">
        <f t="shared" si="1"/>
        <v>1041.6460000000002</v>
      </c>
      <c r="M15" s="105">
        <f t="shared" si="1"/>
        <v>1046.616</v>
      </c>
      <c r="N15" s="104">
        <f t="shared" si="1"/>
        <v>1040.7160000000001</v>
      </c>
      <c r="O15" s="103">
        <f t="shared" si="1"/>
        <v>1063.2360000000001</v>
      </c>
      <c r="P15" s="105">
        <f t="shared" si="1"/>
        <v>1080.4259999999999</v>
      </c>
      <c r="Q15" s="106">
        <f t="shared" si="1"/>
        <v>1101.9960000000001</v>
      </c>
      <c r="R15" s="103">
        <f t="shared" si="1"/>
        <v>1093.9860000000001</v>
      </c>
      <c r="S15" s="106">
        <f t="shared" si="1"/>
        <v>1105.9560000000001</v>
      </c>
      <c r="T15" s="103">
        <f t="shared" si="1"/>
        <v>1065.9860000000001</v>
      </c>
      <c r="U15" s="102">
        <f t="shared" si="1"/>
        <v>1066.4660000000001</v>
      </c>
      <c r="V15" s="102">
        <f t="shared" si="1"/>
        <v>1059.2460000000001</v>
      </c>
      <c r="W15" s="102">
        <f t="shared" si="1"/>
        <v>1013.0559999999999</v>
      </c>
      <c r="X15" s="102">
        <f t="shared" si="1"/>
        <v>1074.576</v>
      </c>
      <c r="Y15" s="107">
        <f t="shared" si="1"/>
        <v>1072.7360000000001</v>
      </c>
    </row>
    <row r="16" spans="1:25" s="62" customFormat="1" ht="18.75" hidden="1" customHeight="1" outlineLevel="1" x14ac:dyDescent="0.2">
      <c r="A16" s="56" t="s">
        <v>8</v>
      </c>
      <c r="B16" s="215">
        <f>'март (5 цк)'!B16</f>
        <v>977.16</v>
      </c>
      <c r="C16" s="215">
        <f>'март (5 цк)'!C16</f>
        <v>985.2</v>
      </c>
      <c r="D16" s="215">
        <f>'март (5 цк)'!D16</f>
        <v>989.57</v>
      </c>
      <c r="E16" s="215">
        <f>'март (5 цк)'!E16</f>
        <v>1014.41</v>
      </c>
      <c r="F16" s="215">
        <f>'март (5 цк)'!F16</f>
        <v>995.13</v>
      </c>
      <c r="G16" s="215">
        <f>'март (5 цк)'!G16</f>
        <v>1042.46</v>
      </c>
      <c r="H16" s="215">
        <f>'март (5 цк)'!H16</f>
        <v>1058.6300000000001</v>
      </c>
      <c r="I16" s="215">
        <f>'март (5 цк)'!I16</f>
        <v>1030.45</v>
      </c>
      <c r="J16" s="215">
        <f>'март (5 цк)'!J16</f>
        <v>1035.93</v>
      </c>
      <c r="K16" s="215">
        <f>'март (5 цк)'!K16</f>
        <v>988.68</v>
      </c>
      <c r="L16" s="215">
        <f>'март (5 цк)'!L16</f>
        <v>996.59</v>
      </c>
      <c r="M16" s="215">
        <f>'март (5 цк)'!M16</f>
        <v>1001.56</v>
      </c>
      <c r="N16" s="215">
        <f>'март (5 цк)'!N16</f>
        <v>995.66</v>
      </c>
      <c r="O16" s="215">
        <f>'март (5 цк)'!O16</f>
        <v>1018.18</v>
      </c>
      <c r="P16" s="215">
        <f>'март (5 цк)'!P16</f>
        <v>1035.3699999999999</v>
      </c>
      <c r="Q16" s="215">
        <f>'март (5 цк)'!Q16</f>
        <v>1056.94</v>
      </c>
      <c r="R16" s="215">
        <f>'март (5 цк)'!R16</f>
        <v>1048.93</v>
      </c>
      <c r="S16" s="215">
        <f>'март (5 цк)'!S16</f>
        <v>1060.9000000000001</v>
      </c>
      <c r="T16" s="215">
        <f>'март (5 цк)'!T16</f>
        <v>1020.93</v>
      </c>
      <c r="U16" s="215">
        <f>'март (5 цк)'!U16</f>
        <v>1021.41</v>
      </c>
      <c r="V16" s="215">
        <f>'март (5 цк)'!V16</f>
        <v>1014.19</v>
      </c>
      <c r="W16" s="215">
        <f>'март (5 цк)'!W16</f>
        <v>968</v>
      </c>
      <c r="X16" s="215">
        <f>'март (5 цк)'!X16</f>
        <v>1029.52</v>
      </c>
      <c r="Y16" s="215">
        <f>'март (5 цк)'!Y16</f>
        <v>1027.68</v>
      </c>
    </row>
    <row r="17" spans="1:25" s="62" customFormat="1" ht="18.75" hidden="1" customHeight="1" outlineLevel="1" x14ac:dyDescent="0.2">
      <c r="A17" s="57" t="s">
        <v>9</v>
      </c>
      <c r="B17" s="76">
        <v>42.56</v>
      </c>
      <c r="C17" s="74">
        <v>42.56</v>
      </c>
      <c r="D17" s="74">
        <v>42.56</v>
      </c>
      <c r="E17" s="74">
        <v>42.56</v>
      </c>
      <c r="F17" s="74">
        <v>42.56</v>
      </c>
      <c r="G17" s="74">
        <v>42.56</v>
      </c>
      <c r="H17" s="74">
        <v>42.56</v>
      </c>
      <c r="I17" s="74">
        <v>42.56</v>
      </c>
      <c r="J17" s="74">
        <v>42.56</v>
      </c>
      <c r="K17" s="74">
        <v>42.56</v>
      </c>
      <c r="L17" s="74">
        <v>42.56</v>
      </c>
      <c r="M17" s="74">
        <v>42.56</v>
      </c>
      <c r="N17" s="74">
        <v>42.56</v>
      </c>
      <c r="O17" s="74">
        <v>42.56</v>
      </c>
      <c r="P17" s="74">
        <v>42.56</v>
      </c>
      <c r="Q17" s="74">
        <v>42.56</v>
      </c>
      <c r="R17" s="74">
        <v>42.56</v>
      </c>
      <c r="S17" s="74">
        <v>42.56</v>
      </c>
      <c r="T17" s="74">
        <v>42.56</v>
      </c>
      <c r="U17" s="74">
        <v>42.56</v>
      </c>
      <c r="V17" s="74">
        <v>42.56</v>
      </c>
      <c r="W17" s="74">
        <v>42.56</v>
      </c>
      <c r="X17" s="74">
        <v>42.56</v>
      </c>
      <c r="Y17" s="81">
        <v>42.56</v>
      </c>
    </row>
    <row r="18" spans="1:25" s="62" customFormat="1" ht="18.75" hidden="1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hidden="1" customHeight="1" outlineLevel="1" thickBot="1" x14ac:dyDescent="0.25">
      <c r="A19" s="147" t="s">
        <v>11</v>
      </c>
      <c r="B19" s="77">
        <v>2.496</v>
      </c>
      <c r="C19" s="75">
        <v>2.496</v>
      </c>
      <c r="D19" s="75">
        <v>2.496</v>
      </c>
      <c r="E19" s="75">
        <v>2.496</v>
      </c>
      <c r="F19" s="75">
        <v>2.496</v>
      </c>
      <c r="G19" s="75">
        <v>2.496</v>
      </c>
      <c r="H19" s="75">
        <v>2.496</v>
      </c>
      <c r="I19" s="75">
        <v>2.496</v>
      </c>
      <c r="J19" s="75">
        <v>2.496</v>
      </c>
      <c r="K19" s="75">
        <v>2.496</v>
      </c>
      <c r="L19" s="75">
        <v>2.496</v>
      </c>
      <c r="M19" s="75">
        <v>2.496</v>
      </c>
      <c r="N19" s="75">
        <v>2.496</v>
      </c>
      <c r="O19" s="75">
        <v>2.496</v>
      </c>
      <c r="P19" s="75">
        <v>2.496</v>
      </c>
      <c r="Q19" s="75">
        <v>2.496</v>
      </c>
      <c r="R19" s="75">
        <v>2.496</v>
      </c>
      <c r="S19" s="75">
        <v>2.496</v>
      </c>
      <c r="T19" s="75">
        <v>2.496</v>
      </c>
      <c r="U19" s="75">
        <v>2.496</v>
      </c>
      <c r="V19" s="75">
        <v>2.496</v>
      </c>
      <c r="W19" s="75">
        <v>2.496</v>
      </c>
      <c r="X19" s="75">
        <v>2.496</v>
      </c>
      <c r="Y19" s="82">
        <v>2.496</v>
      </c>
    </row>
    <row r="20" spans="1:25" s="62" customFormat="1" ht="18.75" customHeight="1" collapsed="1" thickBot="1" x14ac:dyDescent="0.25">
      <c r="A20" s="109">
        <v>3</v>
      </c>
      <c r="B20" s="101">
        <f t="shared" ref="B20:Y20" si="2">SUM(B21:B24)</f>
        <v>936.27599999999995</v>
      </c>
      <c r="C20" s="102">
        <f t="shared" si="2"/>
        <v>933.15600000000006</v>
      </c>
      <c r="D20" s="102">
        <f t="shared" si="2"/>
        <v>928.226</v>
      </c>
      <c r="E20" s="103">
        <f t="shared" si="2"/>
        <v>933.76599999999996</v>
      </c>
      <c r="F20" s="103">
        <f t="shared" si="2"/>
        <v>930.57599999999991</v>
      </c>
      <c r="G20" s="103">
        <f t="shared" si="2"/>
        <v>941.95600000000002</v>
      </c>
      <c r="H20" s="103">
        <f t="shared" si="2"/>
        <v>946.976</v>
      </c>
      <c r="I20" s="103">
        <f t="shared" si="2"/>
        <v>938.92600000000004</v>
      </c>
      <c r="J20" s="103">
        <f t="shared" si="2"/>
        <v>930.91600000000005</v>
      </c>
      <c r="K20" s="104">
        <f t="shared" si="2"/>
        <v>929.91600000000005</v>
      </c>
      <c r="L20" s="103">
        <f t="shared" si="2"/>
        <v>924.29599999999994</v>
      </c>
      <c r="M20" s="105">
        <f t="shared" si="2"/>
        <v>927.86599999999987</v>
      </c>
      <c r="N20" s="104">
        <f t="shared" si="2"/>
        <v>921.976</v>
      </c>
      <c r="O20" s="103">
        <f t="shared" si="2"/>
        <v>926.80599999999993</v>
      </c>
      <c r="P20" s="105">
        <f t="shared" si="2"/>
        <v>938.10599999999988</v>
      </c>
      <c r="Q20" s="106">
        <f t="shared" si="2"/>
        <v>939.11599999999987</v>
      </c>
      <c r="R20" s="103">
        <f t="shared" si="2"/>
        <v>944.02599999999995</v>
      </c>
      <c r="S20" s="106">
        <f t="shared" si="2"/>
        <v>949.03599999999994</v>
      </c>
      <c r="T20" s="103">
        <f t="shared" si="2"/>
        <v>930.976</v>
      </c>
      <c r="U20" s="102">
        <f t="shared" si="2"/>
        <v>931.14600000000007</v>
      </c>
      <c r="V20" s="102">
        <f t="shared" si="2"/>
        <v>924.85599999999988</v>
      </c>
      <c r="W20" s="102">
        <f t="shared" si="2"/>
        <v>924.50599999999997</v>
      </c>
      <c r="X20" s="102">
        <f t="shared" si="2"/>
        <v>915.25599999999997</v>
      </c>
      <c r="Y20" s="107">
        <f t="shared" si="2"/>
        <v>915.49599999999998</v>
      </c>
    </row>
    <row r="21" spans="1:25" s="62" customFormat="1" ht="18.75" hidden="1" customHeight="1" outlineLevel="1" x14ac:dyDescent="0.2">
      <c r="A21" s="56" t="s">
        <v>8</v>
      </c>
      <c r="B21" s="255">
        <f>'март (5 цк)'!B21</f>
        <v>891.22</v>
      </c>
      <c r="C21" s="255">
        <f>'март (5 цк)'!C21</f>
        <v>888.1</v>
      </c>
      <c r="D21" s="255">
        <f>'март (5 цк)'!D21</f>
        <v>883.17</v>
      </c>
      <c r="E21" s="255">
        <f>'март (5 цк)'!E21</f>
        <v>888.71</v>
      </c>
      <c r="F21" s="255">
        <f>'март (5 цк)'!F21</f>
        <v>885.52</v>
      </c>
      <c r="G21" s="255">
        <f>'март (5 цк)'!G21</f>
        <v>896.9</v>
      </c>
      <c r="H21" s="255">
        <f>'март (5 цк)'!H21</f>
        <v>901.92</v>
      </c>
      <c r="I21" s="255">
        <f>'март (5 цк)'!I21</f>
        <v>893.87</v>
      </c>
      <c r="J21" s="255">
        <f>'март (5 цк)'!J21</f>
        <v>885.86</v>
      </c>
      <c r="K21" s="255">
        <f>'март (5 цк)'!K21</f>
        <v>884.86</v>
      </c>
      <c r="L21" s="255">
        <f>'март (5 цк)'!L21</f>
        <v>879.24</v>
      </c>
      <c r="M21" s="255">
        <f>'март (5 цк)'!M21</f>
        <v>882.81</v>
      </c>
      <c r="N21" s="255">
        <f>'март (5 цк)'!N21</f>
        <v>876.92</v>
      </c>
      <c r="O21" s="255">
        <f>'март (5 цк)'!O21</f>
        <v>881.75</v>
      </c>
      <c r="P21" s="255">
        <f>'март (5 цк)'!P21</f>
        <v>893.05</v>
      </c>
      <c r="Q21" s="255">
        <f>'март (5 цк)'!Q21</f>
        <v>894.06</v>
      </c>
      <c r="R21" s="255">
        <f>'март (5 цк)'!R21</f>
        <v>898.97</v>
      </c>
      <c r="S21" s="255">
        <f>'март (5 цк)'!S21</f>
        <v>903.98</v>
      </c>
      <c r="T21" s="255">
        <f>'март (5 цк)'!T21</f>
        <v>885.92</v>
      </c>
      <c r="U21" s="255">
        <f>'март (5 цк)'!U21</f>
        <v>886.09</v>
      </c>
      <c r="V21" s="255">
        <f>'март (5 цк)'!V21</f>
        <v>879.8</v>
      </c>
      <c r="W21" s="255">
        <f>'март (5 цк)'!W21</f>
        <v>879.45</v>
      </c>
      <c r="X21" s="255">
        <f>'март (5 цк)'!X21</f>
        <v>870.2</v>
      </c>
      <c r="Y21" s="255">
        <f>'март (5 цк)'!Y21</f>
        <v>870.44</v>
      </c>
    </row>
    <row r="22" spans="1:25" s="62" customFormat="1" ht="18.75" hidden="1" customHeight="1" outlineLevel="1" x14ac:dyDescent="0.2">
      <c r="A22" s="57" t="s">
        <v>9</v>
      </c>
      <c r="B22" s="76">
        <v>42.56</v>
      </c>
      <c r="C22" s="74">
        <v>42.56</v>
      </c>
      <c r="D22" s="74">
        <v>42.56</v>
      </c>
      <c r="E22" s="74">
        <v>42.56</v>
      </c>
      <c r="F22" s="74">
        <v>42.56</v>
      </c>
      <c r="G22" s="74">
        <v>42.56</v>
      </c>
      <c r="H22" s="74">
        <v>42.56</v>
      </c>
      <c r="I22" s="74">
        <v>42.56</v>
      </c>
      <c r="J22" s="74">
        <v>42.56</v>
      </c>
      <c r="K22" s="74">
        <v>42.56</v>
      </c>
      <c r="L22" s="74">
        <v>42.56</v>
      </c>
      <c r="M22" s="74">
        <v>42.56</v>
      </c>
      <c r="N22" s="74">
        <v>42.56</v>
      </c>
      <c r="O22" s="74">
        <v>42.56</v>
      </c>
      <c r="P22" s="74">
        <v>42.56</v>
      </c>
      <c r="Q22" s="74">
        <v>42.56</v>
      </c>
      <c r="R22" s="74">
        <v>42.56</v>
      </c>
      <c r="S22" s="74">
        <v>42.56</v>
      </c>
      <c r="T22" s="74">
        <v>42.56</v>
      </c>
      <c r="U22" s="74">
        <v>42.56</v>
      </c>
      <c r="V22" s="74">
        <v>42.56</v>
      </c>
      <c r="W22" s="74">
        <v>42.56</v>
      </c>
      <c r="X22" s="74">
        <v>42.56</v>
      </c>
      <c r="Y22" s="81">
        <v>42.56</v>
      </c>
    </row>
    <row r="23" spans="1:25" s="62" customFormat="1" ht="18.75" hidden="1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hidden="1" customHeight="1" outlineLevel="1" thickBot="1" x14ac:dyDescent="0.25">
      <c r="A24" s="147" t="s">
        <v>11</v>
      </c>
      <c r="B24" s="77">
        <v>2.496</v>
      </c>
      <c r="C24" s="75">
        <v>2.496</v>
      </c>
      <c r="D24" s="75">
        <v>2.496</v>
      </c>
      <c r="E24" s="75">
        <v>2.496</v>
      </c>
      <c r="F24" s="75">
        <v>2.496</v>
      </c>
      <c r="G24" s="75">
        <v>2.496</v>
      </c>
      <c r="H24" s="75">
        <v>2.496</v>
      </c>
      <c r="I24" s="75">
        <v>2.496</v>
      </c>
      <c r="J24" s="75">
        <v>2.496</v>
      </c>
      <c r="K24" s="75">
        <v>2.496</v>
      </c>
      <c r="L24" s="75">
        <v>2.496</v>
      </c>
      <c r="M24" s="75">
        <v>2.496</v>
      </c>
      <c r="N24" s="75">
        <v>2.496</v>
      </c>
      <c r="O24" s="75">
        <v>2.496</v>
      </c>
      <c r="P24" s="75">
        <v>2.496</v>
      </c>
      <c r="Q24" s="75">
        <v>2.496</v>
      </c>
      <c r="R24" s="75">
        <v>2.496</v>
      </c>
      <c r="S24" s="75">
        <v>2.496</v>
      </c>
      <c r="T24" s="75">
        <v>2.496</v>
      </c>
      <c r="U24" s="75">
        <v>2.496</v>
      </c>
      <c r="V24" s="75">
        <v>2.496</v>
      </c>
      <c r="W24" s="75">
        <v>2.496</v>
      </c>
      <c r="X24" s="75">
        <v>2.496</v>
      </c>
      <c r="Y24" s="82">
        <v>2.496</v>
      </c>
    </row>
    <row r="25" spans="1:25" s="62" customFormat="1" ht="18.75" customHeight="1" collapsed="1" thickBot="1" x14ac:dyDescent="0.25">
      <c r="A25" s="112">
        <v>4</v>
      </c>
      <c r="B25" s="101">
        <f t="shared" ref="B25:Y25" si="3">SUM(B26:B29)</f>
        <v>948.48599999999999</v>
      </c>
      <c r="C25" s="102">
        <f t="shared" si="3"/>
        <v>964.35599999999988</v>
      </c>
      <c r="D25" s="102">
        <f t="shared" si="3"/>
        <v>943.03599999999994</v>
      </c>
      <c r="E25" s="103">
        <f t="shared" si="3"/>
        <v>954.65600000000006</v>
      </c>
      <c r="F25" s="103">
        <f t="shared" si="3"/>
        <v>953.49599999999998</v>
      </c>
      <c r="G25" s="103">
        <f t="shared" si="3"/>
        <v>956.96600000000001</v>
      </c>
      <c r="H25" s="103">
        <f t="shared" si="3"/>
        <v>960.54599999999994</v>
      </c>
      <c r="I25" s="103">
        <f t="shared" si="3"/>
        <v>949.91600000000005</v>
      </c>
      <c r="J25" s="103">
        <f t="shared" si="3"/>
        <v>961.99599999999998</v>
      </c>
      <c r="K25" s="104">
        <f t="shared" si="3"/>
        <v>957.64600000000007</v>
      </c>
      <c r="L25" s="103">
        <f t="shared" si="3"/>
        <v>937.57599999999991</v>
      </c>
      <c r="M25" s="105">
        <f t="shared" si="3"/>
        <v>942.26599999999996</v>
      </c>
      <c r="N25" s="104">
        <f t="shared" si="3"/>
        <v>967.79599999999994</v>
      </c>
      <c r="O25" s="103">
        <f t="shared" si="3"/>
        <v>964.44600000000003</v>
      </c>
      <c r="P25" s="105">
        <f t="shared" si="3"/>
        <v>963.76599999999996</v>
      </c>
      <c r="Q25" s="106">
        <f t="shared" si="3"/>
        <v>982.89600000000007</v>
      </c>
      <c r="R25" s="103">
        <f t="shared" si="3"/>
        <v>975.39600000000007</v>
      </c>
      <c r="S25" s="106">
        <f t="shared" si="3"/>
        <v>980.01599999999996</v>
      </c>
      <c r="T25" s="103">
        <f t="shared" si="3"/>
        <v>967.69600000000003</v>
      </c>
      <c r="U25" s="102">
        <f t="shared" si="3"/>
        <v>965.10599999999988</v>
      </c>
      <c r="V25" s="102">
        <f t="shared" si="3"/>
        <v>960.226</v>
      </c>
      <c r="W25" s="102">
        <f t="shared" si="3"/>
        <v>965.726</v>
      </c>
      <c r="X25" s="102">
        <f t="shared" si="3"/>
        <v>959.0859999999999</v>
      </c>
      <c r="Y25" s="107">
        <f t="shared" si="3"/>
        <v>955.41600000000005</v>
      </c>
    </row>
    <row r="26" spans="1:25" s="62" customFormat="1" ht="18.75" hidden="1" customHeight="1" outlineLevel="1" x14ac:dyDescent="0.2">
      <c r="A26" s="56" t="s">
        <v>8</v>
      </c>
      <c r="B26" s="255">
        <f>'март (5 цк)'!B26</f>
        <v>903.43</v>
      </c>
      <c r="C26" s="255">
        <f>'март (5 цк)'!C26</f>
        <v>919.3</v>
      </c>
      <c r="D26" s="255">
        <f>'март (5 цк)'!D26</f>
        <v>897.98</v>
      </c>
      <c r="E26" s="255">
        <f>'март (5 цк)'!E26</f>
        <v>909.6</v>
      </c>
      <c r="F26" s="255">
        <f>'март (5 цк)'!F26</f>
        <v>908.44</v>
      </c>
      <c r="G26" s="255">
        <f>'март (5 цк)'!G26</f>
        <v>911.91</v>
      </c>
      <c r="H26" s="255">
        <f>'март (5 цк)'!H26</f>
        <v>915.49</v>
      </c>
      <c r="I26" s="255">
        <f>'март (5 цк)'!I26</f>
        <v>904.86</v>
      </c>
      <c r="J26" s="255">
        <f>'март (5 цк)'!J26</f>
        <v>916.94</v>
      </c>
      <c r="K26" s="255">
        <f>'март (5 цк)'!K26</f>
        <v>912.59</v>
      </c>
      <c r="L26" s="255">
        <f>'март (5 цк)'!L26</f>
        <v>892.52</v>
      </c>
      <c r="M26" s="255">
        <f>'март (5 цк)'!M26</f>
        <v>897.21</v>
      </c>
      <c r="N26" s="255">
        <f>'март (5 цк)'!N26</f>
        <v>922.74</v>
      </c>
      <c r="O26" s="255">
        <f>'март (5 цк)'!O26</f>
        <v>919.39</v>
      </c>
      <c r="P26" s="255">
        <f>'март (5 цк)'!P26</f>
        <v>918.71</v>
      </c>
      <c r="Q26" s="255">
        <f>'март (5 цк)'!Q26</f>
        <v>937.84</v>
      </c>
      <c r="R26" s="255">
        <f>'март (5 цк)'!R26</f>
        <v>930.34</v>
      </c>
      <c r="S26" s="255">
        <f>'март (5 цк)'!S26</f>
        <v>934.96</v>
      </c>
      <c r="T26" s="255">
        <f>'март (5 цк)'!T26</f>
        <v>922.64</v>
      </c>
      <c r="U26" s="255">
        <f>'март (5 цк)'!U26</f>
        <v>920.05</v>
      </c>
      <c r="V26" s="255">
        <f>'март (5 цк)'!V26</f>
        <v>915.17</v>
      </c>
      <c r="W26" s="255">
        <f>'март (5 цк)'!W26</f>
        <v>920.67</v>
      </c>
      <c r="X26" s="255">
        <f>'март (5 цк)'!X26</f>
        <v>914.03</v>
      </c>
      <c r="Y26" s="255">
        <f>'март (5 цк)'!Y26</f>
        <v>910.36</v>
      </c>
    </row>
    <row r="27" spans="1:25" s="62" customFormat="1" ht="18.75" hidden="1" customHeight="1" outlineLevel="1" x14ac:dyDescent="0.2">
      <c r="A27" s="57" t="s">
        <v>9</v>
      </c>
      <c r="B27" s="76">
        <v>42.56</v>
      </c>
      <c r="C27" s="74">
        <v>42.56</v>
      </c>
      <c r="D27" s="74">
        <v>42.56</v>
      </c>
      <c r="E27" s="74">
        <v>42.56</v>
      </c>
      <c r="F27" s="74">
        <v>42.56</v>
      </c>
      <c r="G27" s="74">
        <v>42.56</v>
      </c>
      <c r="H27" s="74">
        <v>42.56</v>
      </c>
      <c r="I27" s="74">
        <v>42.56</v>
      </c>
      <c r="J27" s="74">
        <v>42.56</v>
      </c>
      <c r="K27" s="74">
        <v>42.56</v>
      </c>
      <c r="L27" s="74">
        <v>42.56</v>
      </c>
      <c r="M27" s="74">
        <v>42.56</v>
      </c>
      <c r="N27" s="74">
        <v>42.56</v>
      </c>
      <c r="O27" s="74">
        <v>42.56</v>
      </c>
      <c r="P27" s="74">
        <v>42.56</v>
      </c>
      <c r="Q27" s="74">
        <v>42.56</v>
      </c>
      <c r="R27" s="74">
        <v>42.56</v>
      </c>
      <c r="S27" s="74">
        <v>42.56</v>
      </c>
      <c r="T27" s="74">
        <v>42.56</v>
      </c>
      <c r="U27" s="74">
        <v>42.56</v>
      </c>
      <c r="V27" s="74">
        <v>42.56</v>
      </c>
      <c r="W27" s="74">
        <v>42.56</v>
      </c>
      <c r="X27" s="74">
        <v>42.56</v>
      </c>
      <c r="Y27" s="81">
        <v>42.56</v>
      </c>
    </row>
    <row r="28" spans="1:25" s="62" customFormat="1" ht="18.75" hidden="1" customHeight="1" outlineLevel="1" x14ac:dyDescent="0.2">
      <c r="A28" s="58" t="s">
        <v>10</v>
      </c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hidden="1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62" customFormat="1" ht="18.75" customHeight="1" collapsed="1" thickBot="1" x14ac:dyDescent="0.25">
      <c r="A30" s="109">
        <v>5</v>
      </c>
      <c r="B30" s="101">
        <f t="shared" ref="B30:Y30" si="4">SUM(B31:B34)</f>
        <v>979.32599999999991</v>
      </c>
      <c r="C30" s="102">
        <f t="shared" si="4"/>
        <v>978.82599999999991</v>
      </c>
      <c r="D30" s="102">
        <f t="shared" si="4"/>
        <v>976.21600000000001</v>
      </c>
      <c r="E30" s="103">
        <f t="shared" si="4"/>
        <v>991.13600000000008</v>
      </c>
      <c r="F30" s="103">
        <f t="shared" si="4"/>
        <v>975.05599999999993</v>
      </c>
      <c r="G30" s="103">
        <f t="shared" si="4"/>
        <v>986.34599999999989</v>
      </c>
      <c r="H30" s="103">
        <f t="shared" si="4"/>
        <v>986.84599999999989</v>
      </c>
      <c r="I30" s="103">
        <f t="shared" si="4"/>
        <v>976.35599999999988</v>
      </c>
      <c r="J30" s="103">
        <f t="shared" si="4"/>
        <v>981.24599999999998</v>
      </c>
      <c r="K30" s="104">
        <f t="shared" si="4"/>
        <v>975.55599999999993</v>
      </c>
      <c r="L30" s="103">
        <f t="shared" si="4"/>
        <v>970.92600000000004</v>
      </c>
      <c r="M30" s="105">
        <f t="shared" si="4"/>
        <v>974.61599999999987</v>
      </c>
      <c r="N30" s="104">
        <f t="shared" si="4"/>
        <v>984.34599999999989</v>
      </c>
      <c r="O30" s="103">
        <f t="shared" si="4"/>
        <v>977.11599999999987</v>
      </c>
      <c r="P30" s="105">
        <f t="shared" si="4"/>
        <v>980.67600000000004</v>
      </c>
      <c r="Q30" s="106">
        <f t="shared" si="4"/>
        <v>1000.966</v>
      </c>
      <c r="R30" s="103">
        <f t="shared" si="4"/>
        <v>997.18600000000004</v>
      </c>
      <c r="S30" s="106">
        <f t="shared" si="4"/>
        <v>999.11599999999987</v>
      </c>
      <c r="T30" s="103">
        <f t="shared" si="4"/>
        <v>990.19600000000003</v>
      </c>
      <c r="U30" s="102">
        <f t="shared" si="4"/>
        <v>979.476</v>
      </c>
      <c r="V30" s="102">
        <f t="shared" si="4"/>
        <v>958.3359999999999</v>
      </c>
      <c r="W30" s="102">
        <f t="shared" si="4"/>
        <v>969.26599999999996</v>
      </c>
      <c r="X30" s="102">
        <f t="shared" si="4"/>
        <v>958.90600000000006</v>
      </c>
      <c r="Y30" s="107">
        <f t="shared" si="4"/>
        <v>958.62600000000009</v>
      </c>
    </row>
    <row r="31" spans="1:25" s="62" customFormat="1" ht="18.75" hidden="1" customHeight="1" outlineLevel="1" x14ac:dyDescent="0.2">
      <c r="A31" s="56" t="s">
        <v>8</v>
      </c>
      <c r="B31" s="255">
        <f>'март (5 цк)'!B31</f>
        <v>934.27</v>
      </c>
      <c r="C31" s="255">
        <f>'март (5 цк)'!C31</f>
        <v>933.77</v>
      </c>
      <c r="D31" s="255">
        <f>'март (5 цк)'!D31</f>
        <v>931.16</v>
      </c>
      <c r="E31" s="255">
        <f>'март (5 цк)'!E31</f>
        <v>946.08</v>
      </c>
      <c r="F31" s="255">
        <f>'март (5 цк)'!F31</f>
        <v>930</v>
      </c>
      <c r="G31" s="255">
        <f>'март (5 цк)'!G31</f>
        <v>941.29</v>
      </c>
      <c r="H31" s="255">
        <f>'март (5 цк)'!H31</f>
        <v>941.79</v>
      </c>
      <c r="I31" s="255">
        <f>'март (5 цк)'!I31</f>
        <v>931.3</v>
      </c>
      <c r="J31" s="255">
        <f>'март (5 цк)'!J31</f>
        <v>936.19</v>
      </c>
      <c r="K31" s="255">
        <f>'март (5 цк)'!K31</f>
        <v>930.5</v>
      </c>
      <c r="L31" s="255">
        <f>'март (5 цк)'!L31</f>
        <v>925.87</v>
      </c>
      <c r="M31" s="255">
        <f>'март (5 цк)'!M31</f>
        <v>929.56</v>
      </c>
      <c r="N31" s="255">
        <f>'март (5 цк)'!N31</f>
        <v>939.29</v>
      </c>
      <c r="O31" s="255">
        <f>'март (5 цк)'!O31</f>
        <v>932.06</v>
      </c>
      <c r="P31" s="255">
        <f>'март (5 цк)'!P31</f>
        <v>935.62</v>
      </c>
      <c r="Q31" s="255">
        <f>'март (5 цк)'!Q31</f>
        <v>955.91</v>
      </c>
      <c r="R31" s="255">
        <f>'март (5 цк)'!R31</f>
        <v>952.13</v>
      </c>
      <c r="S31" s="255">
        <f>'март (5 цк)'!S31</f>
        <v>954.06</v>
      </c>
      <c r="T31" s="255">
        <f>'март (5 цк)'!T31</f>
        <v>945.14</v>
      </c>
      <c r="U31" s="255">
        <f>'март (5 цк)'!U31</f>
        <v>934.42</v>
      </c>
      <c r="V31" s="255">
        <f>'март (5 цк)'!V31</f>
        <v>913.28</v>
      </c>
      <c r="W31" s="255">
        <f>'март (5 цк)'!W31</f>
        <v>924.21</v>
      </c>
      <c r="X31" s="255">
        <f>'март (5 цк)'!X31</f>
        <v>913.85</v>
      </c>
      <c r="Y31" s="255">
        <f>'март (5 цк)'!Y31</f>
        <v>913.57</v>
      </c>
    </row>
    <row r="32" spans="1:25" s="62" customFormat="1" ht="18.75" hidden="1" customHeight="1" outlineLevel="1" x14ac:dyDescent="0.2">
      <c r="A32" s="57" t="s">
        <v>9</v>
      </c>
      <c r="B32" s="76">
        <v>42.56</v>
      </c>
      <c r="C32" s="74">
        <v>42.56</v>
      </c>
      <c r="D32" s="74">
        <v>42.56</v>
      </c>
      <c r="E32" s="74">
        <v>42.56</v>
      </c>
      <c r="F32" s="74">
        <v>42.56</v>
      </c>
      <c r="G32" s="74">
        <v>42.56</v>
      </c>
      <c r="H32" s="74">
        <v>42.56</v>
      </c>
      <c r="I32" s="74">
        <v>42.56</v>
      </c>
      <c r="J32" s="74">
        <v>42.56</v>
      </c>
      <c r="K32" s="74">
        <v>42.56</v>
      </c>
      <c r="L32" s="74">
        <v>42.56</v>
      </c>
      <c r="M32" s="74">
        <v>42.56</v>
      </c>
      <c r="N32" s="74">
        <v>42.56</v>
      </c>
      <c r="O32" s="74">
        <v>42.56</v>
      </c>
      <c r="P32" s="74">
        <v>42.56</v>
      </c>
      <c r="Q32" s="74">
        <v>42.56</v>
      </c>
      <c r="R32" s="74">
        <v>42.56</v>
      </c>
      <c r="S32" s="74">
        <v>42.56</v>
      </c>
      <c r="T32" s="74">
        <v>42.56</v>
      </c>
      <c r="U32" s="74">
        <v>42.56</v>
      </c>
      <c r="V32" s="74">
        <v>42.56</v>
      </c>
      <c r="W32" s="74">
        <v>42.56</v>
      </c>
      <c r="X32" s="74">
        <v>42.56</v>
      </c>
      <c r="Y32" s="81">
        <v>42.56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2.496</v>
      </c>
      <c r="C34" s="75">
        <v>2.496</v>
      </c>
      <c r="D34" s="75">
        <v>2.496</v>
      </c>
      <c r="E34" s="75">
        <v>2.496</v>
      </c>
      <c r="F34" s="75">
        <v>2.496</v>
      </c>
      <c r="G34" s="75">
        <v>2.496</v>
      </c>
      <c r="H34" s="75">
        <v>2.496</v>
      </c>
      <c r="I34" s="75">
        <v>2.496</v>
      </c>
      <c r="J34" s="75">
        <v>2.496</v>
      </c>
      <c r="K34" s="75">
        <v>2.496</v>
      </c>
      <c r="L34" s="75">
        <v>2.496</v>
      </c>
      <c r="M34" s="75">
        <v>2.496</v>
      </c>
      <c r="N34" s="75">
        <v>2.496</v>
      </c>
      <c r="O34" s="75">
        <v>2.496</v>
      </c>
      <c r="P34" s="75">
        <v>2.496</v>
      </c>
      <c r="Q34" s="75">
        <v>2.496</v>
      </c>
      <c r="R34" s="75">
        <v>2.496</v>
      </c>
      <c r="S34" s="75">
        <v>2.496</v>
      </c>
      <c r="T34" s="75">
        <v>2.496</v>
      </c>
      <c r="U34" s="75">
        <v>2.496</v>
      </c>
      <c r="V34" s="75">
        <v>2.496</v>
      </c>
      <c r="W34" s="75">
        <v>2.496</v>
      </c>
      <c r="X34" s="75">
        <v>2.496</v>
      </c>
      <c r="Y34" s="82">
        <v>2.496</v>
      </c>
    </row>
    <row r="35" spans="1:25" s="62" customFormat="1" ht="18.75" customHeight="1" collapsed="1" thickBot="1" x14ac:dyDescent="0.25">
      <c r="A35" s="112">
        <v>6</v>
      </c>
      <c r="B35" s="101">
        <f t="shared" ref="B35:Y35" si="5">SUM(B36:B39)</f>
        <v>927.34599999999989</v>
      </c>
      <c r="C35" s="102">
        <f t="shared" si="5"/>
        <v>933.45600000000002</v>
      </c>
      <c r="D35" s="102">
        <f t="shared" si="5"/>
        <v>936.73599999999999</v>
      </c>
      <c r="E35" s="103">
        <f t="shared" si="5"/>
        <v>951.09599999999989</v>
      </c>
      <c r="F35" s="103">
        <f t="shared" si="5"/>
        <v>946.77599999999995</v>
      </c>
      <c r="G35" s="103">
        <f t="shared" si="5"/>
        <v>950.35599999999988</v>
      </c>
      <c r="H35" s="103">
        <f t="shared" si="5"/>
        <v>952.43600000000004</v>
      </c>
      <c r="I35" s="103">
        <f t="shared" si="5"/>
        <v>945.20600000000002</v>
      </c>
      <c r="J35" s="103">
        <f t="shared" si="5"/>
        <v>947.60599999999988</v>
      </c>
      <c r="K35" s="104">
        <f t="shared" si="5"/>
        <v>943.37600000000009</v>
      </c>
      <c r="L35" s="103">
        <f t="shared" si="5"/>
        <v>937.12600000000009</v>
      </c>
      <c r="M35" s="105">
        <f t="shared" si="5"/>
        <v>931.56599999999992</v>
      </c>
      <c r="N35" s="104">
        <f t="shared" si="5"/>
        <v>928.79599999999994</v>
      </c>
      <c r="O35" s="103">
        <f t="shared" si="5"/>
        <v>924.86599999999987</v>
      </c>
      <c r="P35" s="105">
        <f t="shared" si="5"/>
        <v>933.5859999999999</v>
      </c>
      <c r="Q35" s="106">
        <f t="shared" si="5"/>
        <v>984.95600000000002</v>
      </c>
      <c r="R35" s="103">
        <f t="shared" si="5"/>
        <v>958.60599999999988</v>
      </c>
      <c r="S35" s="106">
        <f t="shared" si="5"/>
        <v>956.61599999999987</v>
      </c>
      <c r="T35" s="103">
        <f t="shared" si="5"/>
        <v>945.01599999999996</v>
      </c>
      <c r="U35" s="102">
        <f t="shared" si="5"/>
        <v>935.16600000000005</v>
      </c>
      <c r="V35" s="102">
        <f t="shared" si="5"/>
        <v>928.21600000000001</v>
      </c>
      <c r="W35" s="102">
        <f t="shared" si="5"/>
        <v>937.39600000000007</v>
      </c>
      <c r="X35" s="102">
        <f t="shared" si="5"/>
        <v>931.48599999999999</v>
      </c>
      <c r="Y35" s="107">
        <f t="shared" si="5"/>
        <v>927.69600000000003</v>
      </c>
    </row>
    <row r="36" spans="1:25" s="62" customFormat="1" ht="18.75" hidden="1" customHeight="1" outlineLevel="1" x14ac:dyDescent="0.2">
      <c r="A36" s="56" t="s">
        <v>8</v>
      </c>
      <c r="B36" s="255">
        <f>'март (5 цк)'!B36</f>
        <v>882.29</v>
      </c>
      <c r="C36" s="255">
        <f>'март (5 цк)'!C36</f>
        <v>888.4</v>
      </c>
      <c r="D36" s="255">
        <f>'март (5 цк)'!D36</f>
        <v>891.68</v>
      </c>
      <c r="E36" s="255">
        <f>'март (5 цк)'!E36</f>
        <v>906.04</v>
      </c>
      <c r="F36" s="255">
        <f>'март (5 цк)'!F36</f>
        <v>901.72</v>
      </c>
      <c r="G36" s="255">
        <f>'март (5 цк)'!G36</f>
        <v>905.3</v>
      </c>
      <c r="H36" s="255">
        <f>'март (5 цк)'!H36</f>
        <v>907.38</v>
      </c>
      <c r="I36" s="255">
        <f>'март (5 цк)'!I36</f>
        <v>900.15</v>
      </c>
      <c r="J36" s="255">
        <f>'март (5 цк)'!J36</f>
        <v>902.55</v>
      </c>
      <c r="K36" s="255">
        <f>'март (5 цк)'!K36</f>
        <v>898.32</v>
      </c>
      <c r="L36" s="255">
        <f>'март (5 цк)'!L36</f>
        <v>892.07</v>
      </c>
      <c r="M36" s="255">
        <f>'март (5 цк)'!M36</f>
        <v>886.51</v>
      </c>
      <c r="N36" s="255">
        <f>'март (5 цк)'!N36</f>
        <v>883.74</v>
      </c>
      <c r="O36" s="255">
        <f>'март (5 цк)'!O36</f>
        <v>879.81</v>
      </c>
      <c r="P36" s="255">
        <f>'март (5 цк)'!P36</f>
        <v>888.53</v>
      </c>
      <c r="Q36" s="255">
        <f>'март (5 цк)'!Q36</f>
        <v>939.9</v>
      </c>
      <c r="R36" s="255">
        <f>'март (5 цк)'!R36</f>
        <v>913.55</v>
      </c>
      <c r="S36" s="255">
        <f>'март (5 цк)'!S36</f>
        <v>911.56</v>
      </c>
      <c r="T36" s="255">
        <f>'март (5 цк)'!T36</f>
        <v>899.96</v>
      </c>
      <c r="U36" s="255">
        <f>'март (5 цк)'!U36</f>
        <v>890.11</v>
      </c>
      <c r="V36" s="255">
        <f>'март (5 цк)'!V36</f>
        <v>883.16</v>
      </c>
      <c r="W36" s="255">
        <f>'март (5 цк)'!W36</f>
        <v>892.34</v>
      </c>
      <c r="X36" s="255">
        <f>'март (5 цк)'!X36</f>
        <v>886.43</v>
      </c>
      <c r="Y36" s="255">
        <f>'март (5 цк)'!Y36</f>
        <v>882.64</v>
      </c>
    </row>
    <row r="37" spans="1:25" s="62" customFormat="1" ht="18.75" hidden="1" customHeight="1" outlineLevel="1" x14ac:dyDescent="0.2">
      <c r="A37" s="57" t="s">
        <v>9</v>
      </c>
      <c r="B37" s="76">
        <v>42.56</v>
      </c>
      <c r="C37" s="74">
        <v>42.56</v>
      </c>
      <c r="D37" s="74">
        <v>42.56</v>
      </c>
      <c r="E37" s="74">
        <v>42.56</v>
      </c>
      <c r="F37" s="74">
        <v>42.56</v>
      </c>
      <c r="G37" s="74">
        <v>42.56</v>
      </c>
      <c r="H37" s="74">
        <v>42.56</v>
      </c>
      <c r="I37" s="74">
        <v>42.56</v>
      </c>
      <c r="J37" s="74">
        <v>42.56</v>
      </c>
      <c r="K37" s="74">
        <v>42.56</v>
      </c>
      <c r="L37" s="74">
        <v>42.56</v>
      </c>
      <c r="M37" s="74">
        <v>42.56</v>
      </c>
      <c r="N37" s="74">
        <v>42.56</v>
      </c>
      <c r="O37" s="74">
        <v>42.56</v>
      </c>
      <c r="P37" s="74">
        <v>42.56</v>
      </c>
      <c r="Q37" s="74">
        <v>42.56</v>
      </c>
      <c r="R37" s="74">
        <v>42.56</v>
      </c>
      <c r="S37" s="74">
        <v>42.56</v>
      </c>
      <c r="T37" s="74">
        <v>42.56</v>
      </c>
      <c r="U37" s="74">
        <v>42.56</v>
      </c>
      <c r="V37" s="74">
        <v>42.56</v>
      </c>
      <c r="W37" s="74">
        <v>42.56</v>
      </c>
      <c r="X37" s="74">
        <v>42.56</v>
      </c>
      <c r="Y37" s="81">
        <v>42.56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2.496</v>
      </c>
      <c r="C39" s="75">
        <v>2.496</v>
      </c>
      <c r="D39" s="75">
        <v>2.496</v>
      </c>
      <c r="E39" s="75">
        <v>2.496</v>
      </c>
      <c r="F39" s="75">
        <v>2.496</v>
      </c>
      <c r="G39" s="75">
        <v>2.496</v>
      </c>
      <c r="H39" s="75">
        <v>2.496</v>
      </c>
      <c r="I39" s="75">
        <v>2.496</v>
      </c>
      <c r="J39" s="75">
        <v>2.496</v>
      </c>
      <c r="K39" s="75">
        <v>2.496</v>
      </c>
      <c r="L39" s="75">
        <v>2.496</v>
      </c>
      <c r="M39" s="75">
        <v>2.496</v>
      </c>
      <c r="N39" s="75">
        <v>2.496</v>
      </c>
      <c r="O39" s="75">
        <v>2.496</v>
      </c>
      <c r="P39" s="75">
        <v>2.496</v>
      </c>
      <c r="Q39" s="75">
        <v>2.496</v>
      </c>
      <c r="R39" s="75">
        <v>2.496</v>
      </c>
      <c r="S39" s="75">
        <v>2.496</v>
      </c>
      <c r="T39" s="75">
        <v>2.496</v>
      </c>
      <c r="U39" s="75">
        <v>2.496</v>
      </c>
      <c r="V39" s="75">
        <v>2.496</v>
      </c>
      <c r="W39" s="75">
        <v>2.496</v>
      </c>
      <c r="X39" s="75">
        <v>2.496</v>
      </c>
      <c r="Y39" s="82">
        <v>2.496</v>
      </c>
    </row>
    <row r="40" spans="1:25" s="62" customFormat="1" ht="18.75" customHeight="1" collapsed="1" thickBot="1" x14ac:dyDescent="0.25">
      <c r="A40" s="109">
        <v>7</v>
      </c>
      <c r="B40" s="101">
        <f t="shared" ref="B40:Y40" si="6">SUM(B41:B44)</f>
        <v>1068.866</v>
      </c>
      <c r="C40" s="102">
        <f t="shared" si="6"/>
        <v>1092.876</v>
      </c>
      <c r="D40" s="102">
        <f t="shared" si="6"/>
        <v>1128.856</v>
      </c>
      <c r="E40" s="103">
        <f t="shared" si="6"/>
        <v>1176.4360000000001</v>
      </c>
      <c r="F40" s="103">
        <f t="shared" si="6"/>
        <v>1173.076</v>
      </c>
      <c r="G40" s="103">
        <f t="shared" si="6"/>
        <v>1086.586</v>
      </c>
      <c r="H40" s="103">
        <f t="shared" si="6"/>
        <v>1144.856</v>
      </c>
      <c r="I40" s="103">
        <f t="shared" si="6"/>
        <v>1133.1860000000001</v>
      </c>
      <c r="J40" s="103">
        <f t="shared" si="6"/>
        <v>1114.6659999999999</v>
      </c>
      <c r="K40" s="104">
        <f t="shared" si="6"/>
        <v>1102.5060000000001</v>
      </c>
      <c r="L40" s="103">
        <f t="shared" si="6"/>
        <v>1089.5260000000001</v>
      </c>
      <c r="M40" s="105">
        <f t="shared" si="6"/>
        <v>1095.2060000000001</v>
      </c>
      <c r="N40" s="104">
        <f t="shared" si="6"/>
        <v>1115.596</v>
      </c>
      <c r="O40" s="103">
        <f t="shared" si="6"/>
        <v>1116.376</v>
      </c>
      <c r="P40" s="105">
        <f t="shared" si="6"/>
        <v>1126.876</v>
      </c>
      <c r="Q40" s="106">
        <f t="shared" si="6"/>
        <v>1176.146</v>
      </c>
      <c r="R40" s="103">
        <f t="shared" si="6"/>
        <v>1171.846</v>
      </c>
      <c r="S40" s="106">
        <f t="shared" si="6"/>
        <v>1138.0160000000001</v>
      </c>
      <c r="T40" s="103">
        <f t="shared" si="6"/>
        <v>1097.2860000000001</v>
      </c>
      <c r="U40" s="102">
        <f t="shared" si="6"/>
        <v>1127.7560000000001</v>
      </c>
      <c r="V40" s="102">
        <f t="shared" si="6"/>
        <v>1102.326</v>
      </c>
      <c r="W40" s="102">
        <f t="shared" si="6"/>
        <v>1091.9460000000001</v>
      </c>
      <c r="X40" s="102">
        <f t="shared" si="6"/>
        <v>1075.2260000000001</v>
      </c>
      <c r="Y40" s="107">
        <f t="shared" si="6"/>
        <v>1093.2860000000001</v>
      </c>
    </row>
    <row r="41" spans="1:25" s="62" customFormat="1" ht="18.75" hidden="1" customHeight="1" outlineLevel="1" x14ac:dyDescent="0.2">
      <c r="A41" s="56" t="s">
        <v>8</v>
      </c>
      <c r="B41" s="255">
        <f>'март (5 цк)'!B41</f>
        <v>1023.81</v>
      </c>
      <c r="C41" s="255">
        <f>'март (5 цк)'!C41</f>
        <v>1047.82</v>
      </c>
      <c r="D41" s="255">
        <f>'март (5 цк)'!D41</f>
        <v>1083.8</v>
      </c>
      <c r="E41" s="255">
        <f>'март (5 цк)'!E41</f>
        <v>1131.3800000000001</v>
      </c>
      <c r="F41" s="255">
        <f>'март (5 цк)'!F41</f>
        <v>1128.02</v>
      </c>
      <c r="G41" s="255">
        <f>'март (5 цк)'!G41</f>
        <v>1041.53</v>
      </c>
      <c r="H41" s="255">
        <f>'март (5 цк)'!H41</f>
        <v>1099.8</v>
      </c>
      <c r="I41" s="255">
        <f>'март (5 цк)'!I41</f>
        <v>1088.1300000000001</v>
      </c>
      <c r="J41" s="255">
        <f>'март (5 цк)'!J41</f>
        <v>1069.6099999999999</v>
      </c>
      <c r="K41" s="255">
        <f>'март (5 цк)'!K41</f>
        <v>1057.45</v>
      </c>
      <c r="L41" s="255">
        <f>'март (5 цк)'!L41</f>
        <v>1044.47</v>
      </c>
      <c r="M41" s="255">
        <f>'март (5 цк)'!M41</f>
        <v>1050.1500000000001</v>
      </c>
      <c r="N41" s="255">
        <f>'март (5 цк)'!N41</f>
        <v>1070.54</v>
      </c>
      <c r="O41" s="255">
        <f>'март (5 цк)'!O41</f>
        <v>1071.32</v>
      </c>
      <c r="P41" s="255">
        <f>'март (5 цк)'!P41</f>
        <v>1081.82</v>
      </c>
      <c r="Q41" s="255">
        <f>'март (5 цк)'!Q41</f>
        <v>1131.0899999999999</v>
      </c>
      <c r="R41" s="255">
        <f>'март (5 цк)'!R41</f>
        <v>1126.79</v>
      </c>
      <c r="S41" s="255">
        <f>'март (5 цк)'!S41</f>
        <v>1092.96</v>
      </c>
      <c r="T41" s="255">
        <f>'март (5 цк)'!T41</f>
        <v>1052.23</v>
      </c>
      <c r="U41" s="255">
        <f>'март (5 цк)'!U41</f>
        <v>1082.7</v>
      </c>
      <c r="V41" s="255">
        <f>'март (5 цк)'!V41</f>
        <v>1057.27</v>
      </c>
      <c r="W41" s="255">
        <f>'март (5 цк)'!W41</f>
        <v>1046.8900000000001</v>
      </c>
      <c r="X41" s="255">
        <f>'март (5 цк)'!X41</f>
        <v>1030.17</v>
      </c>
      <c r="Y41" s="255">
        <f>'март (5 цк)'!Y41</f>
        <v>1048.23</v>
      </c>
    </row>
    <row r="42" spans="1:25" s="62" customFormat="1" ht="18.75" hidden="1" customHeight="1" outlineLevel="1" x14ac:dyDescent="0.2">
      <c r="A42" s="57" t="s">
        <v>9</v>
      </c>
      <c r="B42" s="76">
        <v>42.56</v>
      </c>
      <c r="C42" s="74">
        <v>42.56</v>
      </c>
      <c r="D42" s="74">
        <v>42.56</v>
      </c>
      <c r="E42" s="74">
        <v>42.56</v>
      </c>
      <c r="F42" s="74">
        <v>42.56</v>
      </c>
      <c r="G42" s="74">
        <v>42.56</v>
      </c>
      <c r="H42" s="74">
        <v>42.56</v>
      </c>
      <c r="I42" s="74">
        <v>42.56</v>
      </c>
      <c r="J42" s="74">
        <v>42.56</v>
      </c>
      <c r="K42" s="74">
        <v>42.56</v>
      </c>
      <c r="L42" s="74">
        <v>42.56</v>
      </c>
      <c r="M42" s="74">
        <v>42.56</v>
      </c>
      <c r="N42" s="74">
        <v>42.56</v>
      </c>
      <c r="O42" s="74">
        <v>42.56</v>
      </c>
      <c r="P42" s="74">
        <v>42.56</v>
      </c>
      <c r="Q42" s="74">
        <v>42.56</v>
      </c>
      <c r="R42" s="74">
        <v>42.56</v>
      </c>
      <c r="S42" s="74">
        <v>42.56</v>
      </c>
      <c r="T42" s="74">
        <v>42.56</v>
      </c>
      <c r="U42" s="74">
        <v>42.56</v>
      </c>
      <c r="V42" s="74">
        <v>42.56</v>
      </c>
      <c r="W42" s="74">
        <v>42.56</v>
      </c>
      <c r="X42" s="74">
        <v>42.56</v>
      </c>
      <c r="Y42" s="81">
        <v>42.56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2.496</v>
      </c>
      <c r="C44" s="75">
        <v>2.496</v>
      </c>
      <c r="D44" s="75">
        <v>2.496</v>
      </c>
      <c r="E44" s="75">
        <v>2.496</v>
      </c>
      <c r="F44" s="75">
        <v>2.496</v>
      </c>
      <c r="G44" s="75">
        <v>2.496</v>
      </c>
      <c r="H44" s="75">
        <v>2.496</v>
      </c>
      <c r="I44" s="75">
        <v>2.496</v>
      </c>
      <c r="J44" s="75">
        <v>2.496</v>
      </c>
      <c r="K44" s="75">
        <v>2.496</v>
      </c>
      <c r="L44" s="75">
        <v>2.496</v>
      </c>
      <c r="M44" s="75">
        <v>2.496</v>
      </c>
      <c r="N44" s="75">
        <v>2.496</v>
      </c>
      <c r="O44" s="75">
        <v>2.496</v>
      </c>
      <c r="P44" s="75">
        <v>2.496</v>
      </c>
      <c r="Q44" s="75">
        <v>2.496</v>
      </c>
      <c r="R44" s="75">
        <v>2.496</v>
      </c>
      <c r="S44" s="75">
        <v>2.496</v>
      </c>
      <c r="T44" s="75">
        <v>2.496</v>
      </c>
      <c r="U44" s="75">
        <v>2.496</v>
      </c>
      <c r="V44" s="75">
        <v>2.496</v>
      </c>
      <c r="W44" s="75">
        <v>2.496</v>
      </c>
      <c r="X44" s="75">
        <v>2.496</v>
      </c>
      <c r="Y44" s="82">
        <v>2.496</v>
      </c>
    </row>
    <row r="45" spans="1:25" s="62" customFormat="1" ht="18.75" customHeight="1" collapsed="1" thickBot="1" x14ac:dyDescent="0.25">
      <c r="A45" s="112">
        <v>8</v>
      </c>
      <c r="B45" s="101">
        <f t="shared" ref="B45:Y45" si="7">SUM(B46:B49)</f>
        <v>928.73599999999999</v>
      </c>
      <c r="C45" s="102">
        <f t="shared" si="7"/>
        <v>949.41600000000005</v>
      </c>
      <c r="D45" s="102">
        <f t="shared" si="7"/>
        <v>930.60599999999988</v>
      </c>
      <c r="E45" s="103">
        <f t="shared" si="7"/>
        <v>948.17600000000004</v>
      </c>
      <c r="F45" s="103">
        <f t="shared" si="7"/>
        <v>958.29599999999994</v>
      </c>
      <c r="G45" s="103">
        <f t="shared" si="7"/>
        <v>965.30599999999993</v>
      </c>
      <c r="H45" s="103">
        <f t="shared" si="7"/>
        <v>965.71600000000001</v>
      </c>
      <c r="I45" s="103">
        <f t="shared" si="7"/>
        <v>967.39600000000007</v>
      </c>
      <c r="J45" s="103">
        <f t="shared" si="7"/>
        <v>954.63600000000008</v>
      </c>
      <c r="K45" s="104">
        <f t="shared" si="7"/>
        <v>934.07599999999991</v>
      </c>
      <c r="L45" s="103">
        <f t="shared" si="7"/>
        <v>943.92600000000004</v>
      </c>
      <c r="M45" s="105">
        <f t="shared" si="7"/>
        <v>942.5859999999999</v>
      </c>
      <c r="N45" s="104">
        <f t="shared" si="7"/>
        <v>945.70600000000002</v>
      </c>
      <c r="O45" s="103">
        <f t="shared" si="7"/>
        <v>952.14600000000007</v>
      </c>
      <c r="P45" s="105">
        <f t="shared" si="7"/>
        <v>953.53599999999994</v>
      </c>
      <c r="Q45" s="106">
        <f t="shared" si="7"/>
        <v>974.06599999999992</v>
      </c>
      <c r="R45" s="103">
        <f t="shared" si="7"/>
        <v>968.45600000000002</v>
      </c>
      <c r="S45" s="106">
        <f t="shared" si="7"/>
        <v>965.20600000000002</v>
      </c>
      <c r="T45" s="103">
        <f t="shared" si="7"/>
        <v>939.95600000000002</v>
      </c>
      <c r="U45" s="102">
        <f t="shared" si="7"/>
        <v>941.15600000000006</v>
      </c>
      <c r="V45" s="102">
        <f t="shared" si="7"/>
        <v>942.69600000000003</v>
      </c>
      <c r="W45" s="102">
        <f t="shared" si="7"/>
        <v>943.09599999999989</v>
      </c>
      <c r="X45" s="102">
        <f t="shared" si="7"/>
        <v>940.54599999999994</v>
      </c>
      <c r="Y45" s="107">
        <f t="shared" si="7"/>
        <v>941.20600000000002</v>
      </c>
    </row>
    <row r="46" spans="1:25" s="62" customFormat="1" ht="18.75" hidden="1" customHeight="1" outlineLevel="1" x14ac:dyDescent="0.2">
      <c r="A46" s="56" t="s">
        <v>8</v>
      </c>
      <c r="B46" s="255">
        <f>'март (5 цк)'!B46</f>
        <v>883.68</v>
      </c>
      <c r="C46" s="255">
        <f>'март (5 цк)'!C46</f>
        <v>904.36</v>
      </c>
      <c r="D46" s="255">
        <f>'март (5 цк)'!D46</f>
        <v>885.55</v>
      </c>
      <c r="E46" s="255">
        <f>'март (5 цк)'!E46</f>
        <v>903.12</v>
      </c>
      <c r="F46" s="255">
        <f>'март (5 цк)'!F46</f>
        <v>913.24</v>
      </c>
      <c r="G46" s="255">
        <f>'март (5 цк)'!G46</f>
        <v>920.25</v>
      </c>
      <c r="H46" s="255">
        <f>'март (5 цк)'!H46</f>
        <v>920.66</v>
      </c>
      <c r="I46" s="255">
        <f>'март (5 цк)'!I46</f>
        <v>922.34</v>
      </c>
      <c r="J46" s="255">
        <f>'март (5 цк)'!J46</f>
        <v>909.58</v>
      </c>
      <c r="K46" s="255">
        <f>'март (5 цк)'!K46</f>
        <v>889.02</v>
      </c>
      <c r="L46" s="255">
        <f>'март (5 цк)'!L46</f>
        <v>898.87</v>
      </c>
      <c r="M46" s="255">
        <f>'март (5 цк)'!M46</f>
        <v>897.53</v>
      </c>
      <c r="N46" s="255">
        <f>'март (5 цк)'!N46</f>
        <v>900.65</v>
      </c>
      <c r="O46" s="255">
        <f>'март (5 цк)'!O46</f>
        <v>907.09</v>
      </c>
      <c r="P46" s="255">
        <f>'март (5 цк)'!P46</f>
        <v>908.48</v>
      </c>
      <c r="Q46" s="255">
        <f>'март (5 цк)'!Q46</f>
        <v>929.01</v>
      </c>
      <c r="R46" s="255">
        <f>'март (5 цк)'!R46</f>
        <v>923.4</v>
      </c>
      <c r="S46" s="255">
        <f>'март (5 цк)'!S46</f>
        <v>920.15</v>
      </c>
      <c r="T46" s="255">
        <f>'март (5 цк)'!T46</f>
        <v>894.9</v>
      </c>
      <c r="U46" s="255">
        <f>'март (5 цк)'!U46</f>
        <v>896.1</v>
      </c>
      <c r="V46" s="255">
        <f>'март (5 цк)'!V46</f>
        <v>897.64</v>
      </c>
      <c r="W46" s="255">
        <f>'март (5 цк)'!W46</f>
        <v>898.04</v>
      </c>
      <c r="X46" s="255">
        <f>'март (5 цк)'!X46</f>
        <v>895.49</v>
      </c>
      <c r="Y46" s="255">
        <f>'март (5 цк)'!Y46</f>
        <v>896.15</v>
      </c>
    </row>
    <row r="47" spans="1:25" s="62" customFormat="1" ht="18.75" hidden="1" customHeight="1" outlineLevel="1" x14ac:dyDescent="0.2">
      <c r="A47" s="57" t="s">
        <v>9</v>
      </c>
      <c r="B47" s="76">
        <v>42.56</v>
      </c>
      <c r="C47" s="74">
        <v>42.56</v>
      </c>
      <c r="D47" s="74">
        <v>42.56</v>
      </c>
      <c r="E47" s="74">
        <v>42.56</v>
      </c>
      <c r="F47" s="74">
        <v>42.56</v>
      </c>
      <c r="G47" s="74">
        <v>42.56</v>
      </c>
      <c r="H47" s="74">
        <v>42.56</v>
      </c>
      <c r="I47" s="74">
        <v>42.56</v>
      </c>
      <c r="J47" s="74">
        <v>42.56</v>
      </c>
      <c r="K47" s="74">
        <v>42.56</v>
      </c>
      <c r="L47" s="74">
        <v>42.56</v>
      </c>
      <c r="M47" s="74">
        <v>42.56</v>
      </c>
      <c r="N47" s="74">
        <v>42.56</v>
      </c>
      <c r="O47" s="74">
        <v>42.56</v>
      </c>
      <c r="P47" s="74">
        <v>42.56</v>
      </c>
      <c r="Q47" s="74">
        <v>42.56</v>
      </c>
      <c r="R47" s="74">
        <v>42.56</v>
      </c>
      <c r="S47" s="74">
        <v>42.56</v>
      </c>
      <c r="T47" s="74">
        <v>42.56</v>
      </c>
      <c r="U47" s="74">
        <v>42.56</v>
      </c>
      <c r="V47" s="74">
        <v>42.56</v>
      </c>
      <c r="W47" s="74">
        <v>42.56</v>
      </c>
      <c r="X47" s="74">
        <v>42.56</v>
      </c>
      <c r="Y47" s="81">
        <v>42.56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62" customFormat="1" ht="18.75" customHeight="1" collapsed="1" thickBot="1" x14ac:dyDescent="0.25">
      <c r="A50" s="109">
        <v>9</v>
      </c>
      <c r="B50" s="101">
        <f t="shared" ref="B50:Y50" si="8">SUM(B51:B54)</f>
        <v>937.96600000000001</v>
      </c>
      <c r="C50" s="102">
        <f t="shared" si="8"/>
        <v>935.39600000000007</v>
      </c>
      <c r="D50" s="102">
        <f t="shared" si="8"/>
        <v>936.04599999999994</v>
      </c>
      <c r="E50" s="103">
        <f t="shared" si="8"/>
        <v>946.45600000000002</v>
      </c>
      <c r="F50" s="103">
        <f t="shared" si="8"/>
        <v>942.49599999999998</v>
      </c>
      <c r="G50" s="103">
        <f t="shared" si="8"/>
        <v>946.09599999999989</v>
      </c>
      <c r="H50" s="103">
        <f t="shared" si="8"/>
        <v>964.20600000000002</v>
      </c>
      <c r="I50" s="103">
        <f t="shared" si="8"/>
        <v>954.25599999999997</v>
      </c>
      <c r="J50" s="103">
        <f t="shared" si="8"/>
        <v>954.65600000000006</v>
      </c>
      <c r="K50" s="104">
        <f t="shared" si="8"/>
        <v>951.74599999999998</v>
      </c>
      <c r="L50" s="103">
        <f t="shared" si="8"/>
        <v>953.87600000000009</v>
      </c>
      <c r="M50" s="105">
        <f t="shared" si="8"/>
        <v>958.43600000000004</v>
      </c>
      <c r="N50" s="104">
        <f t="shared" si="8"/>
        <v>954.42600000000004</v>
      </c>
      <c r="O50" s="103">
        <f t="shared" si="8"/>
        <v>946.34599999999989</v>
      </c>
      <c r="P50" s="105">
        <f t="shared" si="8"/>
        <v>954.27599999999995</v>
      </c>
      <c r="Q50" s="106">
        <f t="shared" si="8"/>
        <v>964.24599999999998</v>
      </c>
      <c r="R50" s="103">
        <f t="shared" si="8"/>
        <v>958.38600000000008</v>
      </c>
      <c r="S50" s="106">
        <f t="shared" si="8"/>
        <v>953.96600000000001</v>
      </c>
      <c r="T50" s="103">
        <f t="shared" si="8"/>
        <v>939.976</v>
      </c>
      <c r="U50" s="102">
        <f t="shared" si="8"/>
        <v>953.62600000000009</v>
      </c>
      <c r="V50" s="102">
        <f t="shared" si="8"/>
        <v>944.68600000000004</v>
      </c>
      <c r="W50" s="102">
        <f t="shared" si="8"/>
        <v>938.69600000000003</v>
      </c>
      <c r="X50" s="102">
        <f t="shared" si="8"/>
        <v>932.79599999999994</v>
      </c>
      <c r="Y50" s="107">
        <f t="shared" si="8"/>
        <v>933.06599999999992</v>
      </c>
    </row>
    <row r="51" spans="1:25" s="62" customFormat="1" ht="18.75" hidden="1" customHeight="1" outlineLevel="1" x14ac:dyDescent="0.2">
      <c r="A51" s="56" t="s">
        <v>8</v>
      </c>
      <c r="B51" s="255">
        <f>'март (5 цк)'!B51</f>
        <v>892.91</v>
      </c>
      <c r="C51" s="255">
        <f>'март (5 цк)'!C51</f>
        <v>890.34</v>
      </c>
      <c r="D51" s="255">
        <f>'март (5 цк)'!D51</f>
        <v>890.99</v>
      </c>
      <c r="E51" s="255">
        <f>'март (5 цк)'!E51</f>
        <v>901.4</v>
      </c>
      <c r="F51" s="255">
        <f>'март (5 цк)'!F51</f>
        <v>897.44</v>
      </c>
      <c r="G51" s="255">
        <f>'март (5 цк)'!G51</f>
        <v>901.04</v>
      </c>
      <c r="H51" s="255">
        <f>'март (5 цк)'!H51</f>
        <v>919.15</v>
      </c>
      <c r="I51" s="255">
        <f>'март (5 цк)'!I51</f>
        <v>909.2</v>
      </c>
      <c r="J51" s="255">
        <f>'март (5 цк)'!J51</f>
        <v>909.6</v>
      </c>
      <c r="K51" s="255">
        <f>'март (5 цк)'!K51</f>
        <v>906.69</v>
      </c>
      <c r="L51" s="255">
        <f>'март (5 цк)'!L51</f>
        <v>908.82</v>
      </c>
      <c r="M51" s="255">
        <f>'март (5 цк)'!M51</f>
        <v>913.38</v>
      </c>
      <c r="N51" s="255">
        <f>'март (5 цк)'!N51</f>
        <v>909.37</v>
      </c>
      <c r="O51" s="255">
        <f>'март (5 цк)'!O51</f>
        <v>901.29</v>
      </c>
      <c r="P51" s="255">
        <f>'март (5 цк)'!P51</f>
        <v>909.22</v>
      </c>
      <c r="Q51" s="255">
        <f>'март (5 цк)'!Q51</f>
        <v>919.19</v>
      </c>
      <c r="R51" s="255">
        <f>'март (5 цк)'!R51</f>
        <v>913.33</v>
      </c>
      <c r="S51" s="255">
        <f>'март (5 цк)'!S51</f>
        <v>908.91</v>
      </c>
      <c r="T51" s="255">
        <f>'март (5 цк)'!T51</f>
        <v>894.92</v>
      </c>
      <c r="U51" s="255">
        <f>'март (5 цк)'!U51</f>
        <v>908.57</v>
      </c>
      <c r="V51" s="255">
        <f>'март (5 цк)'!V51</f>
        <v>899.63</v>
      </c>
      <c r="W51" s="255">
        <f>'март (5 цк)'!W51</f>
        <v>893.64</v>
      </c>
      <c r="X51" s="255">
        <f>'март (5 цк)'!X51</f>
        <v>887.74</v>
      </c>
      <c r="Y51" s="255">
        <f>'март (5 цк)'!Y51</f>
        <v>888.01</v>
      </c>
    </row>
    <row r="52" spans="1:25" s="62" customFormat="1" ht="18.75" hidden="1" customHeight="1" outlineLevel="1" x14ac:dyDescent="0.2">
      <c r="A52" s="57" t="s">
        <v>9</v>
      </c>
      <c r="B52" s="76">
        <v>42.56</v>
      </c>
      <c r="C52" s="74">
        <v>42.56</v>
      </c>
      <c r="D52" s="74">
        <v>42.56</v>
      </c>
      <c r="E52" s="74">
        <v>42.56</v>
      </c>
      <c r="F52" s="74">
        <v>42.56</v>
      </c>
      <c r="G52" s="74">
        <v>42.56</v>
      </c>
      <c r="H52" s="74">
        <v>42.56</v>
      </c>
      <c r="I52" s="74">
        <v>42.56</v>
      </c>
      <c r="J52" s="74">
        <v>42.56</v>
      </c>
      <c r="K52" s="74">
        <v>42.56</v>
      </c>
      <c r="L52" s="74">
        <v>42.56</v>
      </c>
      <c r="M52" s="74">
        <v>42.56</v>
      </c>
      <c r="N52" s="74">
        <v>42.56</v>
      </c>
      <c r="O52" s="74">
        <v>42.56</v>
      </c>
      <c r="P52" s="74">
        <v>42.56</v>
      </c>
      <c r="Q52" s="74">
        <v>42.56</v>
      </c>
      <c r="R52" s="74">
        <v>42.56</v>
      </c>
      <c r="S52" s="74">
        <v>42.56</v>
      </c>
      <c r="T52" s="74">
        <v>42.56</v>
      </c>
      <c r="U52" s="74">
        <v>42.56</v>
      </c>
      <c r="V52" s="74">
        <v>42.56</v>
      </c>
      <c r="W52" s="74">
        <v>42.56</v>
      </c>
      <c r="X52" s="74">
        <v>42.56</v>
      </c>
      <c r="Y52" s="81">
        <v>42.56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2.496</v>
      </c>
      <c r="C54" s="75">
        <v>2.496</v>
      </c>
      <c r="D54" s="75">
        <v>2.496</v>
      </c>
      <c r="E54" s="75">
        <v>2.496</v>
      </c>
      <c r="F54" s="75">
        <v>2.496</v>
      </c>
      <c r="G54" s="75">
        <v>2.496</v>
      </c>
      <c r="H54" s="75">
        <v>2.496</v>
      </c>
      <c r="I54" s="75">
        <v>2.496</v>
      </c>
      <c r="J54" s="75">
        <v>2.496</v>
      </c>
      <c r="K54" s="75">
        <v>2.496</v>
      </c>
      <c r="L54" s="75">
        <v>2.496</v>
      </c>
      <c r="M54" s="75">
        <v>2.496</v>
      </c>
      <c r="N54" s="75">
        <v>2.496</v>
      </c>
      <c r="O54" s="75">
        <v>2.496</v>
      </c>
      <c r="P54" s="75">
        <v>2.496</v>
      </c>
      <c r="Q54" s="75">
        <v>2.496</v>
      </c>
      <c r="R54" s="75">
        <v>2.496</v>
      </c>
      <c r="S54" s="75">
        <v>2.496</v>
      </c>
      <c r="T54" s="75">
        <v>2.496</v>
      </c>
      <c r="U54" s="75">
        <v>2.496</v>
      </c>
      <c r="V54" s="75">
        <v>2.496</v>
      </c>
      <c r="W54" s="75">
        <v>2.496</v>
      </c>
      <c r="X54" s="75">
        <v>2.496</v>
      </c>
      <c r="Y54" s="82">
        <v>2.496</v>
      </c>
    </row>
    <row r="55" spans="1:25" s="62" customFormat="1" ht="18.75" customHeight="1" collapsed="1" thickBot="1" x14ac:dyDescent="0.25">
      <c r="A55" s="112">
        <v>10</v>
      </c>
      <c r="B55" s="101">
        <f t="shared" ref="B55:Y55" si="9">SUM(B56:B59)</f>
        <v>958.46600000000001</v>
      </c>
      <c r="C55" s="102">
        <f t="shared" si="9"/>
        <v>931.50599999999997</v>
      </c>
      <c r="D55" s="102">
        <f t="shared" si="9"/>
        <v>934.25599999999997</v>
      </c>
      <c r="E55" s="103">
        <f t="shared" si="9"/>
        <v>943.74599999999998</v>
      </c>
      <c r="F55" s="103">
        <f t="shared" si="9"/>
        <v>950.01599999999996</v>
      </c>
      <c r="G55" s="103">
        <f t="shared" si="9"/>
        <v>946.32599999999991</v>
      </c>
      <c r="H55" s="103">
        <f t="shared" si="9"/>
        <v>970.01599999999996</v>
      </c>
      <c r="I55" s="103">
        <f t="shared" si="9"/>
        <v>943.42600000000004</v>
      </c>
      <c r="J55" s="103">
        <f t="shared" si="9"/>
        <v>939.48599999999999</v>
      </c>
      <c r="K55" s="104">
        <f t="shared" si="9"/>
        <v>943.96600000000001</v>
      </c>
      <c r="L55" s="103">
        <f t="shared" si="9"/>
        <v>934.65600000000006</v>
      </c>
      <c r="M55" s="105">
        <f t="shared" si="9"/>
        <v>936.56599999999992</v>
      </c>
      <c r="N55" s="104">
        <f t="shared" si="9"/>
        <v>951.41600000000005</v>
      </c>
      <c r="O55" s="103">
        <f t="shared" si="9"/>
        <v>943.71600000000001</v>
      </c>
      <c r="P55" s="105">
        <f t="shared" si="9"/>
        <v>942.61599999999987</v>
      </c>
      <c r="Q55" s="106">
        <f t="shared" si="9"/>
        <v>957.00599999999997</v>
      </c>
      <c r="R55" s="103">
        <f t="shared" si="9"/>
        <v>951.89600000000007</v>
      </c>
      <c r="S55" s="106">
        <f t="shared" si="9"/>
        <v>951.09599999999989</v>
      </c>
      <c r="T55" s="103">
        <f t="shared" si="9"/>
        <v>942.75599999999997</v>
      </c>
      <c r="U55" s="102">
        <f t="shared" si="9"/>
        <v>947.5859999999999</v>
      </c>
      <c r="V55" s="102">
        <f t="shared" si="9"/>
        <v>934.60599999999988</v>
      </c>
      <c r="W55" s="102">
        <f t="shared" si="9"/>
        <v>935.92600000000004</v>
      </c>
      <c r="X55" s="102">
        <f t="shared" si="9"/>
        <v>937.476</v>
      </c>
      <c r="Y55" s="107">
        <f t="shared" si="9"/>
        <v>933.28599999999994</v>
      </c>
    </row>
    <row r="56" spans="1:25" s="62" customFormat="1" ht="18.75" hidden="1" customHeight="1" outlineLevel="1" x14ac:dyDescent="0.2">
      <c r="A56" s="56" t="s">
        <v>8</v>
      </c>
      <c r="B56" s="255">
        <f>'март (5 цк)'!B56</f>
        <v>913.41</v>
      </c>
      <c r="C56" s="255">
        <f>'март (5 цк)'!C56</f>
        <v>886.45</v>
      </c>
      <c r="D56" s="255">
        <f>'март (5 цк)'!D56</f>
        <v>889.2</v>
      </c>
      <c r="E56" s="255">
        <f>'март (5 цк)'!E56</f>
        <v>898.69</v>
      </c>
      <c r="F56" s="255">
        <f>'март (5 цк)'!F56</f>
        <v>904.96</v>
      </c>
      <c r="G56" s="255">
        <f>'март (5 цк)'!G56</f>
        <v>901.27</v>
      </c>
      <c r="H56" s="255">
        <f>'март (5 цк)'!H56</f>
        <v>924.96</v>
      </c>
      <c r="I56" s="255">
        <f>'март (5 цк)'!I56</f>
        <v>898.37</v>
      </c>
      <c r="J56" s="255">
        <f>'март (5 цк)'!J56</f>
        <v>894.43</v>
      </c>
      <c r="K56" s="255">
        <f>'март (5 цк)'!K56</f>
        <v>898.91</v>
      </c>
      <c r="L56" s="255">
        <f>'март (5 цк)'!L56</f>
        <v>889.6</v>
      </c>
      <c r="M56" s="255">
        <f>'март (5 цк)'!M56</f>
        <v>891.51</v>
      </c>
      <c r="N56" s="255">
        <f>'март (5 цк)'!N56</f>
        <v>906.36</v>
      </c>
      <c r="O56" s="255">
        <f>'март (5 цк)'!O56</f>
        <v>898.66</v>
      </c>
      <c r="P56" s="255">
        <f>'март (5 цк)'!P56</f>
        <v>897.56</v>
      </c>
      <c r="Q56" s="255">
        <f>'март (5 цк)'!Q56</f>
        <v>911.95</v>
      </c>
      <c r="R56" s="255">
        <f>'март (5 цк)'!R56</f>
        <v>906.84</v>
      </c>
      <c r="S56" s="255">
        <f>'март (5 цк)'!S56</f>
        <v>906.04</v>
      </c>
      <c r="T56" s="255">
        <f>'март (5 цк)'!T56</f>
        <v>897.7</v>
      </c>
      <c r="U56" s="255">
        <f>'март (5 цк)'!U56</f>
        <v>902.53</v>
      </c>
      <c r="V56" s="255">
        <f>'март (5 цк)'!V56</f>
        <v>889.55</v>
      </c>
      <c r="W56" s="255">
        <f>'март (5 цк)'!W56</f>
        <v>890.87</v>
      </c>
      <c r="X56" s="255">
        <f>'март (5 цк)'!X56</f>
        <v>892.42</v>
      </c>
      <c r="Y56" s="255">
        <f>'март (5 цк)'!Y56</f>
        <v>888.23</v>
      </c>
    </row>
    <row r="57" spans="1:25" s="62" customFormat="1" ht="18.75" hidden="1" customHeight="1" outlineLevel="1" x14ac:dyDescent="0.2">
      <c r="A57" s="57" t="s">
        <v>9</v>
      </c>
      <c r="B57" s="76">
        <v>42.56</v>
      </c>
      <c r="C57" s="74">
        <v>42.56</v>
      </c>
      <c r="D57" s="74">
        <v>42.56</v>
      </c>
      <c r="E57" s="74">
        <v>42.56</v>
      </c>
      <c r="F57" s="74">
        <v>42.56</v>
      </c>
      <c r="G57" s="74">
        <v>42.56</v>
      </c>
      <c r="H57" s="74">
        <v>42.56</v>
      </c>
      <c r="I57" s="74">
        <v>42.56</v>
      </c>
      <c r="J57" s="74">
        <v>42.56</v>
      </c>
      <c r="K57" s="74">
        <v>42.56</v>
      </c>
      <c r="L57" s="74">
        <v>42.56</v>
      </c>
      <c r="M57" s="74">
        <v>42.56</v>
      </c>
      <c r="N57" s="74">
        <v>42.56</v>
      </c>
      <c r="O57" s="74">
        <v>42.56</v>
      </c>
      <c r="P57" s="74">
        <v>42.56</v>
      </c>
      <c r="Q57" s="74">
        <v>42.56</v>
      </c>
      <c r="R57" s="74">
        <v>42.56</v>
      </c>
      <c r="S57" s="74">
        <v>42.56</v>
      </c>
      <c r="T57" s="74">
        <v>42.56</v>
      </c>
      <c r="U57" s="74">
        <v>42.56</v>
      </c>
      <c r="V57" s="74">
        <v>42.56</v>
      </c>
      <c r="W57" s="74">
        <v>42.56</v>
      </c>
      <c r="X57" s="74">
        <v>42.56</v>
      </c>
      <c r="Y57" s="81">
        <v>42.56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2.496</v>
      </c>
      <c r="C59" s="75">
        <v>2.496</v>
      </c>
      <c r="D59" s="75">
        <v>2.496</v>
      </c>
      <c r="E59" s="75">
        <v>2.496</v>
      </c>
      <c r="F59" s="75">
        <v>2.496</v>
      </c>
      <c r="G59" s="75">
        <v>2.496</v>
      </c>
      <c r="H59" s="75">
        <v>2.496</v>
      </c>
      <c r="I59" s="75">
        <v>2.496</v>
      </c>
      <c r="J59" s="75">
        <v>2.496</v>
      </c>
      <c r="K59" s="75">
        <v>2.496</v>
      </c>
      <c r="L59" s="75">
        <v>2.496</v>
      </c>
      <c r="M59" s="75">
        <v>2.496</v>
      </c>
      <c r="N59" s="75">
        <v>2.496</v>
      </c>
      <c r="O59" s="75">
        <v>2.496</v>
      </c>
      <c r="P59" s="75">
        <v>2.496</v>
      </c>
      <c r="Q59" s="75">
        <v>2.496</v>
      </c>
      <c r="R59" s="75">
        <v>2.496</v>
      </c>
      <c r="S59" s="75">
        <v>2.496</v>
      </c>
      <c r="T59" s="75">
        <v>2.496</v>
      </c>
      <c r="U59" s="75">
        <v>2.496</v>
      </c>
      <c r="V59" s="75">
        <v>2.496</v>
      </c>
      <c r="W59" s="75">
        <v>2.496</v>
      </c>
      <c r="X59" s="75">
        <v>2.496</v>
      </c>
      <c r="Y59" s="82">
        <v>2.496</v>
      </c>
    </row>
    <row r="60" spans="1:25" s="62" customFormat="1" ht="18.75" customHeight="1" collapsed="1" thickBot="1" x14ac:dyDescent="0.25">
      <c r="A60" s="109">
        <v>11</v>
      </c>
      <c r="B60" s="101">
        <f t="shared" ref="B60:Y60" si="10">SUM(B61:B64)</f>
        <v>1046.1260000000002</v>
      </c>
      <c r="C60" s="102">
        <f t="shared" si="10"/>
        <v>1066.3960000000002</v>
      </c>
      <c r="D60" s="102">
        <f t="shared" si="10"/>
        <v>1060.2760000000001</v>
      </c>
      <c r="E60" s="103">
        <f t="shared" si="10"/>
        <v>1081.9860000000001</v>
      </c>
      <c r="F60" s="103">
        <f t="shared" si="10"/>
        <v>1079.7060000000001</v>
      </c>
      <c r="G60" s="103">
        <f t="shared" si="10"/>
        <v>1080.6860000000001</v>
      </c>
      <c r="H60" s="103">
        <f t="shared" si="10"/>
        <v>1198.806</v>
      </c>
      <c r="I60" s="103">
        <f t="shared" si="10"/>
        <v>1066.7760000000001</v>
      </c>
      <c r="J60" s="103">
        <f t="shared" si="10"/>
        <v>1068.7260000000001</v>
      </c>
      <c r="K60" s="104">
        <f t="shared" si="10"/>
        <v>1063.4060000000002</v>
      </c>
      <c r="L60" s="103">
        <f t="shared" si="10"/>
        <v>1065.2060000000001</v>
      </c>
      <c r="M60" s="105">
        <f t="shared" si="10"/>
        <v>1077.1659999999999</v>
      </c>
      <c r="N60" s="104">
        <f t="shared" si="10"/>
        <v>1081.4660000000001</v>
      </c>
      <c r="O60" s="103">
        <f t="shared" si="10"/>
        <v>1050.086</v>
      </c>
      <c r="P60" s="105">
        <f t="shared" si="10"/>
        <v>1077.366</v>
      </c>
      <c r="Q60" s="106">
        <f t="shared" si="10"/>
        <v>1080.396</v>
      </c>
      <c r="R60" s="103">
        <f t="shared" si="10"/>
        <v>1079.566</v>
      </c>
      <c r="S60" s="106">
        <f t="shared" si="10"/>
        <v>1118.9460000000001</v>
      </c>
      <c r="T60" s="103">
        <f t="shared" si="10"/>
        <v>1082.576</v>
      </c>
      <c r="U60" s="102">
        <f t="shared" si="10"/>
        <v>1054.796</v>
      </c>
      <c r="V60" s="102">
        <f t="shared" si="10"/>
        <v>1044.4860000000001</v>
      </c>
      <c r="W60" s="102">
        <f t="shared" si="10"/>
        <v>1042.3760000000002</v>
      </c>
      <c r="X60" s="102">
        <f t="shared" si="10"/>
        <v>1036.6660000000002</v>
      </c>
      <c r="Y60" s="107">
        <f t="shared" si="10"/>
        <v>1029.866</v>
      </c>
    </row>
    <row r="61" spans="1:25" s="62" customFormat="1" ht="18.75" hidden="1" customHeight="1" outlineLevel="1" x14ac:dyDescent="0.2">
      <c r="A61" s="56" t="s">
        <v>8</v>
      </c>
      <c r="B61" s="255">
        <f>'март (5 цк)'!B61</f>
        <v>1001.07</v>
      </c>
      <c r="C61" s="255">
        <f>'март (5 цк)'!C61</f>
        <v>1021.34</v>
      </c>
      <c r="D61" s="255">
        <f>'март (5 цк)'!D61</f>
        <v>1015.22</v>
      </c>
      <c r="E61" s="255">
        <f>'март (5 цк)'!E61</f>
        <v>1036.93</v>
      </c>
      <c r="F61" s="255">
        <f>'март (5 цк)'!F61</f>
        <v>1034.6500000000001</v>
      </c>
      <c r="G61" s="255">
        <f>'март (5 цк)'!G61</f>
        <v>1035.6300000000001</v>
      </c>
      <c r="H61" s="255">
        <f>'март (5 цк)'!H61</f>
        <v>1153.75</v>
      </c>
      <c r="I61" s="255">
        <f>'март (5 цк)'!I61</f>
        <v>1021.72</v>
      </c>
      <c r="J61" s="255">
        <f>'март (5 цк)'!J61</f>
        <v>1023.67</v>
      </c>
      <c r="K61" s="255">
        <f>'март (5 цк)'!K61</f>
        <v>1018.35</v>
      </c>
      <c r="L61" s="255">
        <f>'март (5 цк)'!L61</f>
        <v>1020.15</v>
      </c>
      <c r="M61" s="255">
        <f>'март (5 цк)'!M61</f>
        <v>1032.1099999999999</v>
      </c>
      <c r="N61" s="255">
        <f>'март (5 цк)'!N61</f>
        <v>1036.4100000000001</v>
      </c>
      <c r="O61" s="255">
        <f>'март (5 цк)'!O61</f>
        <v>1005.03</v>
      </c>
      <c r="P61" s="255">
        <f>'март (5 цк)'!P61</f>
        <v>1032.31</v>
      </c>
      <c r="Q61" s="255">
        <f>'март (5 цк)'!Q61</f>
        <v>1035.3399999999999</v>
      </c>
      <c r="R61" s="255">
        <f>'март (5 цк)'!R61</f>
        <v>1034.51</v>
      </c>
      <c r="S61" s="255">
        <f>'март (5 цк)'!S61</f>
        <v>1073.8900000000001</v>
      </c>
      <c r="T61" s="255">
        <f>'март (5 цк)'!T61</f>
        <v>1037.52</v>
      </c>
      <c r="U61" s="255">
        <f>'март (5 цк)'!U61</f>
        <v>1009.74</v>
      </c>
      <c r="V61" s="255">
        <f>'март (5 цк)'!V61</f>
        <v>999.43</v>
      </c>
      <c r="W61" s="255">
        <f>'март (5 цк)'!W61</f>
        <v>997.32</v>
      </c>
      <c r="X61" s="255">
        <f>'март (5 цк)'!X61</f>
        <v>991.61</v>
      </c>
      <c r="Y61" s="255">
        <f>'март (5 цк)'!Y61</f>
        <v>984.81</v>
      </c>
    </row>
    <row r="62" spans="1:25" s="62" customFormat="1" ht="18.75" hidden="1" customHeight="1" outlineLevel="1" x14ac:dyDescent="0.2">
      <c r="A62" s="57" t="s">
        <v>9</v>
      </c>
      <c r="B62" s="76">
        <v>42.56</v>
      </c>
      <c r="C62" s="74">
        <v>42.56</v>
      </c>
      <c r="D62" s="74">
        <v>42.56</v>
      </c>
      <c r="E62" s="74">
        <v>42.56</v>
      </c>
      <c r="F62" s="74">
        <v>42.56</v>
      </c>
      <c r="G62" s="74">
        <v>42.56</v>
      </c>
      <c r="H62" s="74">
        <v>42.56</v>
      </c>
      <c r="I62" s="74">
        <v>42.56</v>
      </c>
      <c r="J62" s="74">
        <v>42.56</v>
      </c>
      <c r="K62" s="74">
        <v>42.56</v>
      </c>
      <c r="L62" s="74">
        <v>42.56</v>
      </c>
      <c r="M62" s="74">
        <v>42.56</v>
      </c>
      <c r="N62" s="74">
        <v>42.56</v>
      </c>
      <c r="O62" s="74">
        <v>42.56</v>
      </c>
      <c r="P62" s="74">
        <v>42.56</v>
      </c>
      <c r="Q62" s="74">
        <v>42.56</v>
      </c>
      <c r="R62" s="74">
        <v>42.56</v>
      </c>
      <c r="S62" s="74">
        <v>42.56</v>
      </c>
      <c r="T62" s="74">
        <v>42.56</v>
      </c>
      <c r="U62" s="74">
        <v>42.56</v>
      </c>
      <c r="V62" s="74">
        <v>42.56</v>
      </c>
      <c r="W62" s="74">
        <v>42.56</v>
      </c>
      <c r="X62" s="74">
        <v>42.56</v>
      </c>
      <c r="Y62" s="81">
        <v>42.56</v>
      </c>
    </row>
    <row r="63" spans="1:25" s="62" customFormat="1" ht="18.75" hidden="1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hidden="1" customHeight="1" outlineLevel="1" thickBot="1" x14ac:dyDescent="0.25">
      <c r="A64" s="147" t="s">
        <v>11</v>
      </c>
      <c r="B64" s="77">
        <v>2.496</v>
      </c>
      <c r="C64" s="75">
        <v>2.496</v>
      </c>
      <c r="D64" s="75">
        <v>2.496</v>
      </c>
      <c r="E64" s="75">
        <v>2.496</v>
      </c>
      <c r="F64" s="75">
        <v>2.496</v>
      </c>
      <c r="G64" s="75">
        <v>2.496</v>
      </c>
      <c r="H64" s="75">
        <v>2.496</v>
      </c>
      <c r="I64" s="75">
        <v>2.496</v>
      </c>
      <c r="J64" s="75">
        <v>2.496</v>
      </c>
      <c r="K64" s="75">
        <v>2.496</v>
      </c>
      <c r="L64" s="75">
        <v>2.496</v>
      </c>
      <c r="M64" s="75">
        <v>2.496</v>
      </c>
      <c r="N64" s="75">
        <v>2.496</v>
      </c>
      <c r="O64" s="75">
        <v>2.496</v>
      </c>
      <c r="P64" s="75">
        <v>2.496</v>
      </c>
      <c r="Q64" s="75">
        <v>2.496</v>
      </c>
      <c r="R64" s="75">
        <v>2.496</v>
      </c>
      <c r="S64" s="75">
        <v>2.496</v>
      </c>
      <c r="T64" s="75">
        <v>2.496</v>
      </c>
      <c r="U64" s="75">
        <v>2.496</v>
      </c>
      <c r="V64" s="75">
        <v>2.496</v>
      </c>
      <c r="W64" s="75">
        <v>2.496</v>
      </c>
      <c r="X64" s="75">
        <v>2.496</v>
      </c>
      <c r="Y64" s="82">
        <v>2.496</v>
      </c>
    </row>
    <row r="65" spans="1:25" s="62" customFormat="1" ht="18.75" customHeight="1" collapsed="1" thickBot="1" x14ac:dyDescent="0.25">
      <c r="A65" s="112">
        <v>12</v>
      </c>
      <c r="B65" s="101">
        <f t="shared" ref="B65:Y65" si="11">SUM(B66:B69)</f>
        <v>1004.5659999999999</v>
      </c>
      <c r="C65" s="102">
        <f t="shared" si="11"/>
        <v>1002.0559999999999</v>
      </c>
      <c r="D65" s="102">
        <f t="shared" si="11"/>
        <v>1006.9160000000001</v>
      </c>
      <c r="E65" s="103">
        <f t="shared" si="11"/>
        <v>1017.516</v>
      </c>
      <c r="F65" s="103">
        <f t="shared" si="11"/>
        <v>1005.986</v>
      </c>
      <c r="G65" s="103">
        <f t="shared" si="11"/>
        <v>1079.046</v>
      </c>
      <c r="H65" s="103">
        <f t="shared" si="11"/>
        <v>1112.0360000000001</v>
      </c>
      <c r="I65" s="103">
        <f t="shared" si="11"/>
        <v>1006.8059999999999</v>
      </c>
      <c r="J65" s="103">
        <f t="shared" si="11"/>
        <v>1038.6460000000002</v>
      </c>
      <c r="K65" s="104">
        <f t="shared" si="11"/>
        <v>1029.856</v>
      </c>
      <c r="L65" s="103">
        <f t="shared" si="11"/>
        <v>1046.6660000000002</v>
      </c>
      <c r="M65" s="105">
        <f t="shared" si="11"/>
        <v>1060.826</v>
      </c>
      <c r="N65" s="104">
        <f t="shared" si="11"/>
        <v>1006.2859999999999</v>
      </c>
      <c r="O65" s="103">
        <f t="shared" si="11"/>
        <v>1005.1460000000001</v>
      </c>
      <c r="P65" s="105">
        <f t="shared" si="11"/>
        <v>1022.246</v>
      </c>
      <c r="Q65" s="106">
        <f t="shared" si="11"/>
        <v>1061.826</v>
      </c>
      <c r="R65" s="103">
        <f t="shared" si="11"/>
        <v>1106.7460000000001</v>
      </c>
      <c r="S65" s="106">
        <f t="shared" si="11"/>
        <v>1025.0360000000001</v>
      </c>
      <c r="T65" s="103">
        <f t="shared" si="11"/>
        <v>987.67600000000004</v>
      </c>
      <c r="U65" s="102">
        <f t="shared" si="11"/>
        <v>975.5859999999999</v>
      </c>
      <c r="V65" s="102">
        <f t="shared" si="11"/>
        <v>985.67600000000004</v>
      </c>
      <c r="W65" s="102">
        <f t="shared" si="11"/>
        <v>983.976</v>
      </c>
      <c r="X65" s="102">
        <f t="shared" si="11"/>
        <v>987.04599999999994</v>
      </c>
      <c r="Y65" s="107">
        <f t="shared" si="11"/>
        <v>996.20600000000002</v>
      </c>
    </row>
    <row r="66" spans="1:25" s="62" customFormat="1" ht="18.75" hidden="1" customHeight="1" outlineLevel="1" x14ac:dyDescent="0.2">
      <c r="A66" s="56" t="s">
        <v>8</v>
      </c>
      <c r="B66" s="255">
        <f>'март (5 цк)'!B66</f>
        <v>959.51</v>
      </c>
      <c r="C66" s="255">
        <f>'март (5 цк)'!C66</f>
        <v>957</v>
      </c>
      <c r="D66" s="255">
        <f>'март (5 цк)'!D66</f>
        <v>961.86</v>
      </c>
      <c r="E66" s="255">
        <f>'март (5 цк)'!E66</f>
        <v>972.46</v>
      </c>
      <c r="F66" s="255">
        <f>'март (5 цк)'!F66</f>
        <v>960.93</v>
      </c>
      <c r="G66" s="255">
        <f>'март (5 цк)'!G66</f>
        <v>1033.99</v>
      </c>
      <c r="H66" s="255">
        <f>'март (5 цк)'!H66</f>
        <v>1066.98</v>
      </c>
      <c r="I66" s="255">
        <f>'март (5 цк)'!I66</f>
        <v>961.75</v>
      </c>
      <c r="J66" s="255">
        <f>'март (5 цк)'!J66</f>
        <v>993.59</v>
      </c>
      <c r="K66" s="255">
        <f>'март (5 цк)'!K66</f>
        <v>984.8</v>
      </c>
      <c r="L66" s="255">
        <f>'март (5 цк)'!L66</f>
        <v>1001.61</v>
      </c>
      <c r="M66" s="255">
        <f>'март (5 цк)'!M66</f>
        <v>1015.77</v>
      </c>
      <c r="N66" s="255">
        <f>'март (5 цк)'!N66</f>
        <v>961.23</v>
      </c>
      <c r="O66" s="255">
        <f>'март (5 цк)'!O66</f>
        <v>960.09</v>
      </c>
      <c r="P66" s="255">
        <f>'март (5 цк)'!P66</f>
        <v>977.19</v>
      </c>
      <c r="Q66" s="255">
        <f>'март (5 цк)'!Q66</f>
        <v>1016.77</v>
      </c>
      <c r="R66" s="255">
        <f>'март (5 цк)'!R66</f>
        <v>1061.69</v>
      </c>
      <c r="S66" s="255">
        <f>'март (5 цк)'!S66</f>
        <v>979.98</v>
      </c>
      <c r="T66" s="255">
        <f>'март (5 цк)'!T66</f>
        <v>942.62</v>
      </c>
      <c r="U66" s="255">
        <f>'март (5 цк)'!U66</f>
        <v>930.53</v>
      </c>
      <c r="V66" s="255">
        <f>'март (5 цк)'!V66</f>
        <v>940.62</v>
      </c>
      <c r="W66" s="255">
        <f>'март (5 цк)'!W66</f>
        <v>938.92</v>
      </c>
      <c r="X66" s="255">
        <f>'март (5 цк)'!X66</f>
        <v>941.99</v>
      </c>
      <c r="Y66" s="255">
        <f>'март (5 цк)'!Y66</f>
        <v>951.15</v>
      </c>
    </row>
    <row r="67" spans="1:25" s="62" customFormat="1" ht="18.75" hidden="1" customHeight="1" outlineLevel="1" x14ac:dyDescent="0.2">
      <c r="A67" s="57" t="s">
        <v>9</v>
      </c>
      <c r="B67" s="76">
        <v>42.56</v>
      </c>
      <c r="C67" s="74">
        <v>42.56</v>
      </c>
      <c r="D67" s="74">
        <v>42.56</v>
      </c>
      <c r="E67" s="74">
        <v>42.56</v>
      </c>
      <c r="F67" s="74">
        <v>42.56</v>
      </c>
      <c r="G67" s="74">
        <v>42.56</v>
      </c>
      <c r="H67" s="74">
        <v>42.56</v>
      </c>
      <c r="I67" s="74">
        <v>42.56</v>
      </c>
      <c r="J67" s="74">
        <v>42.56</v>
      </c>
      <c r="K67" s="74">
        <v>42.56</v>
      </c>
      <c r="L67" s="74">
        <v>42.56</v>
      </c>
      <c r="M67" s="74">
        <v>42.56</v>
      </c>
      <c r="N67" s="74">
        <v>42.56</v>
      </c>
      <c r="O67" s="74">
        <v>42.56</v>
      </c>
      <c r="P67" s="74">
        <v>42.56</v>
      </c>
      <c r="Q67" s="74">
        <v>42.56</v>
      </c>
      <c r="R67" s="74">
        <v>42.56</v>
      </c>
      <c r="S67" s="74">
        <v>42.56</v>
      </c>
      <c r="T67" s="74">
        <v>42.56</v>
      </c>
      <c r="U67" s="74">
        <v>42.56</v>
      </c>
      <c r="V67" s="74">
        <v>42.56</v>
      </c>
      <c r="W67" s="74">
        <v>42.56</v>
      </c>
      <c r="X67" s="74">
        <v>42.56</v>
      </c>
      <c r="Y67" s="81">
        <v>42.56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62" customFormat="1" ht="18.75" customHeight="1" collapsed="1" thickBot="1" x14ac:dyDescent="0.25">
      <c r="A70" s="109">
        <v>13</v>
      </c>
      <c r="B70" s="101">
        <f t="shared" ref="B70:Y70" si="12">SUM(B71:B74)</f>
        <v>1042.1560000000002</v>
      </c>
      <c r="C70" s="102">
        <f t="shared" si="12"/>
        <v>1056.4260000000002</v>
      </c>
      <c r="D70" s="102">
        <f t="shared" si="12"/>
        <v>1049.5060000000001</v>
      </c>
      <c r="E70" s="103">
        <f t="shared" si="12"/>
        <v>1071.2160000000001</v>
      </c>
      <c r="F70" s="103">
        <f t="shared" si="12"/>
        <v>1063.1960000000001</v>
      </c>
      <c r="G70" s="103">
        <f t="shared" si="12"/>
        <v>1051.346</v>
      </c>
      <c r="H70" s="103">
        <f t="shared" si="12"/>
        <v>1060.4360000000001</v>
      </c>
      <c r="I70" s="103">
        <f t="shared" si="12"/>
        <v>1046.866</v>
      </c>
      <c r="J70" s="103">
        <f t="shared" si="12"/>
        <v>1029.5160000000001</v>
      </c>
      <c r="K70" s="104">
        <f t="shared" si="12"/>
        <v>1048.2060000000001</v>
      </c>
      <c r="L70" s="103">
        <f t="shared" si="12"/>
        <v>1051.4160000000002</v>
      </c>
      <c r="M70" s="105">
        <f t="shared" si="12"/>
        <v>1052.7660000000001</v>
      </c>
      <c r="N70" s="104">
        <f t="shared" si="12"/>
        <v>1038.2460000000001</v>
      </c>
      <c r="O70" s="103">
        <f t="shared" si="12"/>
        <v>1040.336</v>
      </c>
      <c r="P70" s="105">
        <f t="shared" si="12"/>
        <v>1040.2860000000001</v>
      </c>
      <c r="Q70" s="106">
        <f t="shared" si="12"/>
        <v>1063.8760000000002</v>
      </c>
      <c r="R70" s="103">
        <f t="shared" si="12"/>
        <v>1064.586</v>
      </c>
      <c r="S70" s="106">
        <f t="shared" si="12"/>
        <v>1057.2060000000001</v>
      </c>
      <c r="T70" s="103">
        <f t="shared" si="12"/>
        <v>1055.576</v>
      </c>
      <c r="U70" s="102">
        <f t="shared" si="12"/>
        <v>1051.2460000000001</v>
      </c>
      <c r="V70" s="102">
        <f t="shared" si="12"/>
        <v>1018.206</v>
      </c>
      <c r="W70" s="102">
        <f t="shared" si="12"/>
        <v>1038.3860000000002</v>
      </c>
      <c r="X70" s="102">
        <f t="shared" si="12"/>
        <v>1035.606</v>
      </c>
      <c r="Y70" s="107">
        <f t="shared" si="12"/>
        <v>1021.9160000000001</v>
      </c>
    </row>
    <row r="71" spans="1:25" s="62" customFormat="1" ht="18.75" hidden="1" customHeight="1" outlineLevel="1" x14ac:dyDescent="0.2">
      <c r="A71" s="56" t="s">
        <v>8</v>
      </c>
      <c r="B71" s="255">
        <f>'март (5 цк)'!B71</f>
        <v>997.1</v>
      </c>
      <c r="C71" s="255">
        <f>'март (5 цк)'!C71</f>
        <v>1011.37</v>
      </c>
      <c r="D71" s="255">
        <f>'март (5 цк)'!D71</f>
        <v>1004.45</v>
      </c>
      <c r="E71" s="255">
        <f>'март (5 цк)'!E71</f>
        <v>1026.1600000000001</v>
      </c>
      <c r="F71" s="255">
        <f>'март (5 цк)'!F71</f>
        <v>1018.14</v>
      </c>
      <c r="G71" s="255">
        <f>'март (5 цк)'!G71</f>
        <v>1006.29</v>
      </c>
      <c r="H71" s="255">
        <f>'март (5 цк)'!H71</f>
        <v>1015.38</v>
      </c>
      <c r="I71" s="255">
        <f>'март (5 цк)'!I71</f>
        <v>1001.81</v>
      </c>
      <c r="J71" s="255">
        <f>'март (5 цк)'!J71</f>
        <v>984.46</v>
      </c>
      <c r="K71" s="255">
        <f>'март (5 цк)'!K71</f>
        <v>1003.15</v>
      </c>
      <c r="L71" s="255">
        <f>'март (5 цк)'!L71</f>
        <v>1006.36</v>
      </c>
      <c r="M71" s="255">
        <f>'март (5 цк)'!M71</f>
        <v>1007.71</v>
      </c>
      <c r="N71" s="255">
        <f>'март (5 цк)'!N71</f>
        <v>993.19</v>
      </c>
      <c r="O71" s="255">
        <f>'март (5 цк)'!O71</f>
        <v>995.28</v>
      </c>
      <c r="P71" s="255">
        <f>'март (5 цк)'!P71</f>
        <v>995.23</v>
      </c>
      <c r="Q71" s="255">
        <f>'март (5 цк)'!Q71</f>
        <v>1018.82</v>
      </c>
      <c r="R71" s="255">
        <f>'март (5 цк)'!R71</f>
        <v>1019.53</v>
      </c>
      <c r="S71" s="255">
        <f>'март (5 цк)'!S71</f>
        <v>1012.15</v>
      </c>
      <c r="T71" s="255">
        <f>'март (5 цк)'!T71</f>
        <v>1010.52</v>
      </c>
      <c r="U71" s="255">
        <f>'март (5 цк)'!U71</f>
        <v>1006.19</v>
      </c>
      <c r="V71" s="255">
        <f>'март (5 цк)'!V71</f>
        <v>973.15</v>
      </c>
      <c r="W71" s="255">
        <f>'март (5 цк)'!W71</f>
        <v>993.33</v>
      </c>
      <c r="X71" s="255">
        <f>'март (5 цк)'!X71</f>
        <v>990.55</v>
      </c>
      <c r="Y71" s="255">
        <f>'март (5 цк)'!Y71</f>
        <v>976.86</v>
      </c>
    </row>
    <row r="72" spans="1:25" s="62" customFormat="1" ht="18.75" hidden="1" customHeight="1" outlineLevel="1" x14ac:dyDescent="0.2">
      <c r="A72" s="57" t="s">
        <v>9</v>
      </c>
      <c r="B72" s="76">
        <v>42.56</v>
      </c>
      <c r="C72" s="74">
        <v>42.56</v>
      </c>
      <c r="D72" s="74">
        <v>42.56</v>
      </c>
      <c r="E72" s="74">
        <v>42.56</v>
      </c>
      <c r="F72" s="74">
        <v>42.56</v>
      </c>
      <c r="G72" s="74">
        <v>42.56</v>
      </c>
      <c r="H72" s="74">
        <v>42.56</v>
      </c>
      <c r="I72" s="74">
        <v>42.56</v>
      </c>
      <c r="J72" s="74">
        <v>42.56</v>
      </c>
      <c r="K72" s="74">
        <v>42.56</v>
      </c>
      <c r="L72" s="74">
        <v>42.56</v>
      </c>
      <c r="M72" s="74">
        <v>42.56</v>
      </c>
      <c r="N72" s="74">
        <v>42.56</v>
      </c>
      <c r="O72" s="74">
        <v>42.56</v>
      </c>
      <c r="P72" s="74">
        <v>42.56</v>
      </c>
      <c r="Q72" s="74">
        <v>42.56</v>
      </c>
      <c r="R72" s="74">
        <v>42.56</v>
      </c>
      <c r="S72" s="74">
        <v>42.56</v>
      </c>
      <c r="T72" s="74">
        <v>42.56</v>
      </c>
      <c r="U72" s="74">
        <v>42.56</v>
      </c>
      <c r="V72" s="74">
        <v>42.56</v>
      </c>
      <c r="W72" s="74">
        <v>42.56</v>
      </c>
      <c r="X72" s="74">
        <v>42.56</v>
      </c>
      <c r="Y72" s="81">
        <v>42.56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2.496</v>
      </c>
      <c r="C74" s="75">
        <v>2.496</v>
      </c>
      <c r="D74" s="75">
        <v>2.496</v>
      </c>
      <c r="E74" s="75">
        <v>2.496</v>
      </c>
      <c r="F74" s="75">
        <v>2.496</v>
      </c>
      <c r="G74" s="75">
        <v>2.496</v>
      </c>
      <c r="H74" s="75">
        <v>2.496</v>
      </c>
      <c r="I74" s="75">
        <v>2.496</v>
      </c>
      <c r="J74" s="75">
        <v>2.496</v>
      </c>
      <c r="K74" s="75">
        <v>2.496</v>
      </c>
      <c r="L74" s="75">
        <v>2.496</v>
      </c>
      <c r="M74" s="75">
        <v>2.496</v>
      </c>
      <c r="N74" s="75">
        <v>2.496</v>
      </c>
      <c r="O74" s="75">
        <v>2.496</v>
      </c>
      <c r="P74" s="75">
        <v>2.496</v>
      </c>
      <c r="Q74" s="75">
        <v>2.496</v>
      </c>
      <c r="R74" s="75">
        <v>2.496</v>
      </c>
      <c r="S74" s="75">
        <v>2.496</v>
      </c>
      <c r="T74" s="75">
        <v>2.496</v>
      </c>
      <c r="U74" s="75">
        <v>2.496</v>
      </c>
      <c r="V74" s="75">
        <v>2.496</v>
      </c>
      <c r="W74" s="75">
        <v>2.496</v>
      </c>
      <c r="X74" s="75">
        <v>2.496</v>
      </c>
      <c r="Y74" s="82">
        <v>2.496</v>
      </c>
    </row>
    <row r="75" spans="1:25" s="62" customFormat="1" ht="18.75" customHeight="1" collapsed="1" thickBot="1" x14ac:dyDescent="0.25">
      <c r="A75" s="112">
        <v>14</v>
      </c>
      <c r="B75" s="101">
        <f t="shared" ref="B75:Y75" si="13">SUM(B76:B79)</f>
        <v>971.54599999999994</v>
      </c>
      <c r="C75" s="102">
        <f t="shared" si="13"/>
        <v>971.09599999999989</v>
      </c>
      <c r="D75" s="102">
        <f t="shared" si="13"/>
        <v>986.86599999999987</v>
      </c>
      <c r="E75" s="103">
        <f t="shared" si="13"/>
        <v>983.10599999999988</v>
      </c>
      <c r="F75" s="103">
        <f t="shared" si="13"/>
        <v>992.21600000000001</v>
      </c>
      <c r="G75" s="103">
        <f t="shared" si="13"/>
        <v>987.24599999999998</v>
      </c>
      <c r="H75" s="103">
        <f t="shared" si="13"/>
        <v>994.51599999999996</v>
      </c>
      <c r="I75" s="103">
        <f t="shared" si="13"/>
        <v>980.59599999999989</v>
      </c>
      <c r="J75" s="103">
        <f t="shared" si="13"/>
        <v>979.34599999999989</v>
      </c>
      <c r="K75" s="104">
        <f t="shared" si="13"/>
        <v>968.99599999999998</v>
      </c>
      <c r="L75" s="103">
        <f t="shared" si="13"/>
        <v>956.77599999999995</v>
      </c>
      <c r="M75" s="105">
        <f t="shared" si="13"/>
        <v>957.46600000000001</v>
      </c>
      <c r="N75" s="104">
        <f t="shared" si="13"/>
        <v>959.68600000000004</v>
      </c>
      <c r="O75" s="103">
        <f t="shared" si="13"/>
        <v>953.01599999999996</v>
      </c>
      <c r="P75" s="105">
        <f t="shared" si="13"/>
        <v>980.59599999999989</v>
      </c>
      <c r="Q75" s="106">
        <f t="shared" si="13"/>
        <v>983.13600000000008</v>
      </c>
      <c r="R75" s="103">
        <f t="shared" si="13"/>
        <v>1002.5959999999999</v>
      </c>
      <c r="S75" s="106">
        <f t="shared" si="13"/>
        <v>1002.5559999999999</v>
      </c>
      <c r="T75" s="103">
        <f t="shared" si="13"/>
        <v>1065.4260000000002</v>
      </c>
      <c r="U75" s="102">
        <f t="shared" si="13"/>
        <v>968.07599999999991</v>
      </c>
      <c r="V75" s="102">
        <f t="shared" si="13"/>
        <v>976.05599999999993</v>
      </c>
      <c r="W75" s="102">
        <f t="shared" si="13"/>
        <v>968.31599999999992</v>
      </c>
      <c r="X75" s="102">
        <f t="shared" si="13"/>
        <v>962.73599999999999</v>
      </c>
      <c r="Y75" s="107">
        <f t="shared" si="13"/>
        <v>960.42600000000004</v>
      </c>
    </row>
    <row r="76" spans="1:25" s="62" customFormat="1" ht="18.75" hidden="1" customHeight="1" outlineLevel="1" x14ac:dyDescent="0.2">
      <c r="A76" s="56" t="s">
        <v>8</v>
      </c>
      <c r="B76" s="255">
        <f>'март (5 цк)'!B76</f>
        <v>926.49</v>
      </c>
      <c r="C76" s="255">
        <f>'март (5 цк)'!C76</f>
        <v>926.04</v>
      </c>
      <c r="D76" s="255">
        <f>'март (5 цк)'!D76</f>
        <v>941.81</v>
      </c>
      <c r="E76" s="255">
        <f>'март (5 цк)'!E76</f>
        <v>938.05</v>
      </c>
      <c r="F76" s="255">
        <f>'март (5 цк)'!F76</f>
        <v>947.16</v>
      </c>
      <c r="G76" s="255">
        <f>'март (5 цк)'!G76</f>
        <v>942.19</v>
      </c>
      <c r="H76" s="255">
        <f>'март (5 цк)'!H76</f>
        <v>949.46</v>
      </c>
      <c r="I76" s="255">
        <f>'март (5 цк)'!I76</f>
        <v>935.54</v>
      </c>
      <c r="J76" s="255">
        <f>'март (5 цк)'!J76</f>
        <v>934.29</v>
      </c>
      <c r="K76" s="255">
        <f>'март (5 цк)'!K76</f>
        <v>923.94</v>
      </c>
      <c r="L76" s="255">
        <f>'март (5 цк)'!L76</f>
        <v>911.72</v>
      </c>
      <c r="M76" s="255">
        <f>'март (5 цк)'!M76</f>
        <v>912.41</v>
      </c>
      <c r="N76" s="255">
        <f>'март (5 цк)'!N76</f>
        <v>914.63</v>
      </c>
      <c r="O76" s="255">
        <f>'март (5 цк)'!O76</f>
        <v>907.96</v>
      </c>
      <c r="P76" s="255">
        <f>'март (5 цк)'!P76</f>
        <v>935.54</v>
      </c>
      <c r="Q76" s="255">
        <f>'март (5 цк)'!Q76</f>
        <v>938.08</v>
      </c>
      <c r="R76" s="255">
        <f>'март (5 цк)'!R76</f>
        <v>957.54</v>
      </c>
      <c r="S76" s="255">
        <f>'март (5 цк)'!S76</f>
        <v>957.5</v>
      </c>
      <c r="T76" s="255">
        <f>'март (5 цк)'!T76</f>
        <v>1020.37</v>
      </c>
      <c r="U76" s="255">
        <f>'март (5 цк)'!U76</f>
        <v>923.02</v>
      </c>
      <c r="V76" s="255">
        <f>'март (5 цк)'!V76</f>
        <v>931</v>
      </c>
      <c r="W76" s="255">
        <f>'март (5 цк)'!W76</f>
        <v>923.26</v>
      </c>
      <c r="X76" s="255">
        <f>'март (5 цк)'!X76</f>
        <v>917.68</v>
      </c>
      <c r="Y76" s="255">
        <f>'март (5 цк)'!Y76</f>
        <v>915.37</v>
      </c>
    </row>
    <row r="77" spans="1:25" s="62" customFormat="1" ht="18.75" hidden="1" customHeight="1" outlineLevel="1" x14ac:dyDescent="0.2">
      <c r="A77" s="57" t="s">
        <v>9</v>
      </c>
      <c r="B77" s="76">
        <v>42.56</v>
      </c>
      <c r="C77" s="74">
        <v>42.56</v>
      </c>
      <c r="D77" s="74">
        <v>42.56</v>
      </c>
      <c r="E77" s="74">
        <v>42.56</v>
      </c>
      <c r="F77" s="74">
        <v>42.56</v>
      </c>
      <c r="G77" s="74">
        <v>42.56</v>
      </c>
      <c r="H77" s="74">
        <v>42.56</v>
      </c>
      <c r="I77" s="74">
        <v>42.56</v>
      </c>
      <c r="J77" s="74">
        <v>42.56</v>
      </c>
      <c r="K77" s="74">
        <v>42.56</v>
      </c>
      <c r="L77" s="74">
        <v>42.56</v>
      </c>
      <c r="M77" s="74">
        <v>42.56</v>
      </c>
      <c r="N77" s="74">
        <v>42.56</v>
      </c>
      <c r="O77" s="74">
        <v>42.56</v>
      </c>
      <c r="P77" s="74">
        <v>42.56</v>
      </c>
      <c r="Q77" s="74">
        <v>42.56</v>
      </c>
      <c r="R77" s="74">
        <v>42.56</v>
      </c>
      <c r="S77" s="74">
        <v>42.56</v>
      </c>
      <c r="T77" s="74">
        <v>42.56</v>
      </c>
      <c r="U77" s="74">
        <v>42.56</v>
      </c>
      <c r="V77" s="74">
        <v>42.56</v>
      </c>
      <c r="W77" s="74">
        <v>42.56</v>
      </c>
      <c r="X77" s="74">
        <v>42.56</v>
      </c>
      <c r="Y77" s="81">
        <v>42.56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2.496</v>
      </c>
      <c r="C79" s="75">
        <v>2.496</v>
      </c>
      <c r="D79" s="75">
        <v>2.496</v>
      </c>
      <c r="E79" s="75">
        <v>2.496</v>
      </c>
      <c r="F79" s="75">
        <v>2.496</v>
      </c>
      <c r="G79" s="75">
        <v>2.496</v>
      </c>
      <c r="H79" s="75">
        <v>2.496</v>
      </c>
      <c r="I79" s="75">
        <v>2.496</v>
      </c>
      <c r="J79" s="75">
        <v>2.496</v>
      </c>
      <c r="K79" s="75">
        <v>2.496</v>
      </c>
      <c r="L79" s="75">
        <v>2.496</v>
      </c>
      <c r="M79" s="75">
        <v>2.496</v>
      </c>
      <c r="N79" s="75">
        <v>2.496</v>
      </c>
      <c r="O79" s="75">
        <v>2.496</v>
      </c>
      <c r="P79" s="75">
        <v>2.496</v>
      </c>
      <c r="Q79" s="75">
        <v>2.496</v>
      </c>
      <c r="R79" s="75">
        <v>2.496</v>
      </c>
      <c r="S79" s="75">
        <v>2.496</v>
      </c>
      <c r="T79" s="75">
        <v>2.496</v>
      </c>
      <c r="U79" s="75">
        <v>2.496</v>
      </c>
      <c r="V79" s="75">
        <v>2.496</v>
      </c>
      <c r="W79" s="75">
        <v>2.496</v>
      </c>
      <c r="X79" s="75">
        <v>2.496</v>
      </c>
      <c r="Y79" s="82">
        <v>2.496</v>
      </c>
    </row>
    <row r="80" spans="1:25" s="62" customFormat="1" ht="18.75" customHeight="1" collapsed="1" thickBot="1" x14ac:dyDescent="0.25">
      <c r="A80" s="109">
        <v>15</v>
      </c>
      <c r="B80" s="101">
        <f t="shared" ref="B80:Y80" si="14">SUM(B81:B84)</f>
        <v>985.226</v>
      </c>
      <c r="C80" s="102">
        <f t="shared" si="14"/>
        <v>982.05599999999993</v>
      </c>
      <c r="D80" s="102">
        <f t="shared" si="14"/>
        <v>979.67600000000004</v>
      </c>
      <c r="E80" s="103">
        <f t="shared" si="14"/>
        <v>1003.8059999999999</v>
      </c>
      <c r="F80" s="103">
        <f t="shared" si="14"/>
        <v>991.73599999999999</v>
      </c>
      <c r="G80" s="103">
        <f t="shared" si="14"/>
        <v>997.226</v>
      </c>
      <c r="H80" s="103">
        <f t="shared" si="14"/>
        <v>1037.5260000000001</v>
      </c>
      <c r="I80" s="103">
        <f t="shared" si="14"/>
        <v>1000.276</v>
      </c>
      <c r="J80" s="103">
        <f t="shared" si="14"/>
        <v>1000.8960000000001</v>
      </c>
      <c r="K80" s="104">
        <f t="shared" si="14"/>
        <v>993.10599999999988</v>
      </c>
      <c r="L80" s="103">
        <f t="shared" si="14"/>
        <v>992.24599999999998</v>
      </c>
      <c r="M80" s="105">
        <f t="shared" si="14"/>
        <v>997.0859999999999</v>
      </c>
      <c r="N80" s="104">
        <f t="shared" si="14"/>
        <v>985.56599999999992</v>
      </c>
      <c r="O80" s="103">
        <f t="shared" si="14"/>
        <v>977.91600000000005</v>
      </c>
      <c r="P80" s="105">
        <f t="shared" si="14"/>
        <v>1000.986</v>
      </c>
      <c r="Q80" s="106">
        <f t="shared" si="14"/>
        <v>1016.016</v>
      </c>
      <c r="R80" s="103">
        <f t="shared" si="14"/>
        <v>1013.466</v>
      </c>
      <c r="S80" s="106">
        <f t="shared" si="14"/>
        <v>994.46600000000001</v>
      </c>
      <c r="T80" s="103">
        <f t="shared" si="14"/>
        <v>987.56599999999992</v>
      </c>
      <c r="U80" s="102">
        <f t="shared" si="14"/>
        <v>968.99599999999998</v>
      </c>
      <c r="V80" s="102">
        <f t="shared" si="14"/>
        <v>953.29599999999994</v>
      </c>
      <c r="W80" s="102">
        <f t="shared" si="14"/>
        <v>973.75599999999997</v>
      </c>
      <c r="X80" s="102">
        <f t="shared" si="14"/>
        <v>977.45600000000002</v>
      </c>
      <c r="Y80" s="107">
        <f t="shared" si="14"/>
        <v>972.76599999999996</v>
      </c>
    </row>
    <row r="81" spans="1:25" s="62" customFormat="1" ht="18.75" hidden="1" customHeight="1" outlineLevel="1" x14ac:dyDescent="0.2">
      <c r="A81" s="56" t="s">
        <v>8</v>
      </c>
      <c r="B81" s="255">
        <f>'март (5 цк)'!B81</f>
        <v>940.17</v>
      </c>
      <c r="C81" s="255">
        <f>'март (5 цк)'!C81</f>
        <v>937</v>
      </c>
      <c r="D81" s="255">
        <f>'март (5 цк)'!D81</f>
        <v>934.62</v>
      </c>
      <c r="E81" s="255">
        <f>'март (5 цк)'!E81</f>
        <v>958.75</v>
      </c>
      <c r="F81" s="255">
        <f>'март (5 цк)'!F81</f>
        <v>946.68</v>
      </c>
      <c r="G81" s="255">
        <f>'март (5 цк)'!G81</f>
        <v>952.17</v>
      </c>
      <c r="H81" s="255">
        <f>'март (5 цк)'!H81</f>
        <v>992.47</v>
      </c>
      <c r="I81" s="255">
        <f>'март (5 цк)'!I81</f>
        <v>955.22</v>
      </c>
      <c r="J81" s="255">
        <f>'март (5 цк)'!J81</f>
        <v>955.84</v>
      </c>
      <c r="K81" s="255">
        <f>'март (5 цк)'!K81</f>
        <v>948.05</v>
      </c>
      <c r="L81" s="255">
        <f>'март (5 цк)'!L81</f>
        <v>947.19</v>
      </c>
      <c r="M81" s="255">
        <f>'март (5 цк)'!M81</f>
        <v>952.03</v>
      </c>
      <c r="N81" s="255">
        <f>'март (5 цк)'!N81</f>
        <v>940.51</v>
      </c>
      <c r="O81" s="255">
        <f>'март (5 цк)'!O81</f>
        <v>932.86</v>
      </c>
      <c r="P81" s="255">
        <f>'март (5 цк)'!P81</f>
        <v>955.93</v>
      </c>
      <c r="Q81" s="255">
        <f>'март (5 цк)'!Q81</f>
        <v>970.96</v>
      </c>
      <c r="R81" s="255">
        <f>'март (5 цк)'!R81</f>
        <v>968.41</v>
      </c>
      <c r="S81" s="255">
        <f>'март (5 цк)'!S81</f>
        <v>949.41</v>
      </c>
      <c r="T81" s="255">
        <f>'март (5 цк)'!T81</f>
        <v>942.51</v>
      </c>
      <c r="U81" s="255">
        <f>'март (5 цк)'!U81</f>
        <v>923.94</v>
      </c>
      <c r="V81" s="255">
        <f>'март (5 цк)'!V81</f>
        <v>908.24</v>
      </c>
      <c r="W81" s="255">
        <f>'март (5 цк)'!W81</f>
        <v>928.7</v>
      </c>
      <c r="X81" s="255">
        <f>'март (5 цк)'!X81</f>
        <v>932.4</v>
      </c>
      <c r="Y81" s="255">
        <f>'март (5 цк)'!Y81</f>
        <v>927.71</v>
      </c>
    </row>
    <row r="82" spans="1:25" s="62" customFormat="1" ht="18.75" hidden="1" customHeight="1" outlineLevel="1" x14ac:dyDescent="0.2">
      <c r="A82" s="57" t="s">
        <v>9</v>
      </c>
      <c r="B82" s="76">
        <v>42.56</v>
      </c>
      <c r="C82" s="74">
        <v>42.56</v>
      </c>
      <c r="D82" s="74">
        <v>42.56</v>
      </c>
      <c r="E82" s="74">
        <v>42.56</v>
      </c>
      <c r="F82" s="74">
        <v>42.56</v>
      </c>
      <c r="G82" s="74">
        <v>42.56</v>
      </c>
      <c r="H82" s="74">
        <v>42.56</v>
      </c>
      <c r="I82" s="74">
        <v>42.56</v>
      </c>
      <c r="J82" s="74">
        <v>42.56</v>
      </c>
      <c r="K82" s="74">
        <v>42.56</v>
      </c>
      <c r="L82" s="74">
        <v>42.56</v>
      </c>
      <c r="M82" s="74">
        <v>42.56</v>
      </c>
      <c r="N82" s="74">
        <v>42.56</v>
      </c>
      <c r="O82" s="74">
        <v>42.56</v>
      </c>
      <c r="P82" s="74">
        <v>42.56</v>
      </c>
      <c r="Q82" s="74">
        <v>42.56</v>
      </c>
      <c r="R82" s="74">
        <v>42.56</v>
      </c>
      <c r="S82" s="74">
        <v>42.56</v>
      </c>
      <c r="T82" s="74">
        <v>42.56</v>
      </c>
      <c r="U82" s="74">
        <v>42.56</v>
      </c>
      <c r="V82" s="74">
        <v>42.56</v>
      </c>
      <c r="W82" s="74">
        <v>42.56</v>
      </c>
      <c r="X82" s="74">
        <v>42.56</v>
      </c>
      <c r="Y82" s="81">
        <v>42.56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2.496</v>
      </c>
      <c r="C84" s="75">
        <v>2.496</v>
      </c>
      <c r="D84" s="75">
        <v>2.496</v>
      </c>
      <c r="E84" s="75">
        <v>2.496</v>
      </c>
      <c r="F84" s="75">
        <v>2.496</v>
      </c>
      <c r="G84" s="75">
        <v>2.496</v>
      </c>
      <c r="H84" s="75">
        <v>2.496</v>
      </c>
      <c r="I84" s="75">
        <v>2.496</v>
      </c>
      <c r="J84" s="75">
        <v>2.496</v>
      </c>
      <c r="K84" s="75">
        <v>2.496</v>
      </c>
      <c r="L84" s="75">
        <v>2.496</v>
      </c>
      <c r="M84" s="75">
        <v>2.496</v>
      </c>
      <c r="N84" s="75">
        <v>2.496</v>
      </c>
      <c r="O84" s="75">
        <v>2.496</v>
      </c>
      <c r="P84" s="75">
        <v>2.496</v>
      </c>
      <c r="Q84" s="75">
        <v>2.496</v>
      </c>
      <c r="R84" s="75">
        <v>2.496</v>
      </c>
      <c r="S84" s="75">
        <v>2.496</v>
      </c>
      <c r="T84" s="75">
        <v>2.496</v>
      </c>
      <c r="U84" s="75">
        <v>2.496</v>
      </c>
      <c r="V84" s="75">
        <v>2.496</v>
      </c>
      <c r="W84" s="75">
        <v>2.496</v>
      </c>
      <c r="X84" s="75">
        <v>2.496</v>
      </c>
      <c r="Y84" s="82">
        <v>2.496</v>
      </c>
    </row>
    <row r="85" spans="1:25" s="62" customFormat="1" ht="18.75" customHeight="1" collapsed="1" thickBot="1" x14ac:dyDescent="0.25">
      <c r="A85" s="112">
        <v>16</v>
      </c>
      <c r="B85" s="101">
        <f t="shared" ref="B85:Y85" si="15">SUM(B86:B89)</f>
        <v>1058.5060000000001</v>
      </c>
      <c r="C85" s="102">
        <f t="shared" si="15"/>
        <v>1044.796</v>
      </c>
      <c r="D85" s="102">
        <f t="shared" si="15"/>
        <v>1036.0160000000001</v>
      </c>
      <c r="E85" s="103">
        <f t="shared" si="15"/>
        <v>1024.076</v>
      </c>
      <c r="F85" s="103">
        <f t="shared" si="15"/>
        <v>1081.336</v>
      </c>
      <c r="G85" s="103">
        <f t="shared" si="15"/>
        <v>1045.5260000000001</v>
      </c>
      <c r="H85" s="103">
        <f t="shared" si="15"/>
        <v>1029.0260000000001</v>
      </c>
      <c r="I85" s="103">
        <f t="shared" si="15"/>
        <v>1037.9360000000001</v>
      </c>
      <c r="J85" s="103">
        <f t="shared" si="15"/>
        <v>1056.6460000000002</v>
      </c>
      <c r="K85" s="104">
        <f t="shared" si="15"/>
        <v>1056.7460000000001</v>
      </c>
      <c r="L85" s="103">
        <f t="shared" si="15"/>
        <v>1061.4560000000001</v>
      </c>
      <c r="M85" s="105">
        <f t="shared" si="15"/>
        <v>1061.6760000000002</v>
      </c>
      <c r="N85" s="104">
        <f t="shared" si="15"/>
        <v>1031.346</v>
      </c>
      <c r="O85" s="103">
        <f t="shared" si="15"/>
        <v>1024.806</v>
      </c>
      <c r="P85" s="105">
        <f t="shared" si="15"/>
        <v>1074.056</v>
      </c>
      <c r="Q85" s="106">
        <f t="shared" si="15"/>
        <v>1103.9360000000001</v>
      </c>
      <c r="R85" s="103">
        <f t="shared" si="15"/>
        <v>1202.146</v>
      </c>
      <c r="S85" s="106">
        <f t="shared" si="15"/>
        <v>1143.0160000000001</v>
      </c>
      <c r="T85" s="103">
        <f t="shared" si="15"/>
        <v>1117.546</v>
      </c>
      <c r="U85" s="102">
        <f t="shared" si="15"/>
        <v>1095.296</v>
      </c>
      <c r="V85" s="102">
        <f t="shared" si="15"/>
        <v>1045.5160000000001</v>
      </c>
      <c r="W85" s="102">
        <f t="shared" si="15"/>
        <v>1030.9360000000001</v>
      </c>
      <c r="X85" s="102">
        <f t="shared" si="15"/>
        <v>1041.9060000000002</v>
      </c>
      <c r="Y85" s="107">
        <f t="shared" si="15"/>
        <v>1060.6860000000001</v>
      </c>
    </row>
    <row r="86" spans="1:25" s="62" customFormat="1" ht="18.75" hidden="1" customHeight="1" outlineLevel="1" x14ac:dyDescent="0.2">
      <c r="A86" s="157" t="s">
        <v>8</v>
      </c>
      <c r="B86" s="255">
        <f>'март (5 цк)'!B86</f>
        <v>1013.45</v>
      </c>
      <c r="C86" s="255">
        <f>'март (5 цк)'!C86</f>
        <v>999.74</v>
      </c>
      <c r="D86" s="255">
        <f>'март (5 цк)'!D86</f>
        <v>990.96</v>
      </c>
      <c r="E86" s="255">
        <f>'март (5 цк)'!E86</f>
        <v>979.02</v>
      </c>
      <c r="F86" s="255">
        <f>'март (5 цк)'!F86</f>
        <v>1036.28</v>
      </c>
      <c r="G86" s="255">
        <f>'март (5 цк)'!G86</f>
        <v>1000.47</v>
      </c>
      <c r="H86" s="255">
        <f>'март (5 цк)'!H86</f>
        <v>983.97</v>
      </c>
      <c r="I86" s="255">
        <f>'март (5 цк)'!I86</f>
        <v>992.88</v>
      </c>
      <c r="J86" s="255">
        <f>'март (5 цк)'!J86</f>
        <v>1011.59</v>
      </c>
      <c r="K86" s="255">
        <f>'март (5 цк)'!K86</f>
        <v>1011.69</v>
      </c>
      <c r="L86" s="255">
        <f>'март (5 цк)'!L86</f>
        <v>1016.4</v>
      </c>
      <c r="M86" s="255">
        <f>'март (5 цк)'!M86</f>
        <v>1016.62</v>
      </c>
      <c r="N86" s="255">
        <f>'март (5 цк)'!N86</f>
        <v>986.29</v>
      </c>
      <c r="O86" s="255">
        <f>'март (5 цк)'!O86</f>
        <v>979.75</v>
      </c>
      <c r="P86" s="255">
        <f>'март (5 цк)'!P86</f>
        <v>1029</v>
      </c>
      <c r="Q86" s="255">
        <f>'март (5 цк)'!Q86</f>
        <v>1058.8800000000001</v>
      </c>
      <c r="R86" s="255">
        <f>'март (5 цк)'!R86</f>
        <v>1157.0899999999999</v>
      </c>
      <c r="S86" s="255">
        <f>'март (5 цк)'!S86</f>
        <v>1097.96</v>
      </c>
      <c r="T86" s="255">
        <f>'март (5 цк)'!T86</f>
        <v>1072.49</v>
      </c>
      <c r="U86" s="255">
        <f>'март (5 цк)'!U86</f>
        <v>1050.24</v>
      </c>
      <c r="V86" s="255">
        <f>'март (5 цк)'!V86</f>
        <v>1000.46</v>
      </c>
      <c r="W86" s="255">
        <f>'март (5 цк)'!W86</f>
        <v>985.88</v>
      </c>
      <c r="X86" s="255">
        <f>'март (5 цк)'!X86</f>
        <v>996.85</v>
      </c>
      <c r="Y86" s="255">
        <f>'март (5 цк)'!Y86</f>
        <v>1015.63</v>
      </c>
    </row>
    <row r="87" spans="1:25" s="62" customFormat="1" ht="18.75" hidden="1" customHeight="1" outlineLevel="1" x14ac:dyDescent="0.2">
      <c r="A87" s="53" t="s">
        <v>9</v>
      </c>
      <c r="B87" s="76">
        <v>42.56</v>
      </c>
      <c r="C87" s="74">
        <v>42.56</v>
      </c>
      <c r="D87" s="74">
        <v>42.56</v>
      </c>
      <c r="E87" s="74">
        <v>42.56</v>
      </c>
      <c r="F87" s="74">
        <v>42.56</v>
      </c>
      <c r="G87" s="74">
        <v>42.56</v>
      </c>
      <c r="H87" s="74">
        <v>42.56</v>
      </c>
      <c r="I87" s="74">
        <v>42.56</v>
      </c>
      <c r="J87" s="74">
        <v>42.56</v>
      </c>
      <c r="K87" s="74">
        <v>42.56</v>
      </c>
      <c r="L87" s="74">
        <v>42.56</v>
      </c>
      <c r="M87" s="74">
        <v>42.56</v>
      </c>
      <c r="N87" s="74">
        <v>42.56</v>
      </c>
      <c r="O87" s="74">
        <v>42.56</v>
      </c>
      <c r="P87" s="74">
        <v>42.56</v>
      </c>
      <c r="Q87" s="74">
        <v>42.56</v>
      </c>
      <c r="R87" s="74">
        <v>42.56</v>
      </c>
      <c r="S87" s="74">
        <v>42.56</v>
      </c>
      <c r="T87" s="74">
        <v>42.56</v>
      </c>
      <c r="U87" s="74">
        <v>42.56</v>
      </c>
      <c r="V87" s="74">
        <v>42.56</v>
      </c>
      <c r="W87" s="74">
        <v>42.56</v>
      </c>
      <c r="X87" s="74">
        <v>42.56</v>
      </c>
      <c r="Y87" s="81">
        <v>42.56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62" customFormat="1" ht="18.75" customHeight="1" collapsed="1" thickBot="1" x14ac:dyDescent="0.25">
      <c r="A90" s="109">
        <v>17</v>
      </c>
      <c r="B90" s="101">
        <f t="shared" ref="B90:Y90" si="16">SUM(B91:B94)</f>
        <v>1059.6960000000001</v>
      </c>
      <c r="C90" s="102">
        <f t="shared" si="16"/>
        <v>1080.6759999999999</v>
      </c>
      <c r="D90" s="102">
        <f t="shared" si="16"/>
        <v>1075.7060000000001</v>
      </c>
      <c r="E90" s="103">
        <f t="shared" si="16"/>
        <v>1093.2060000000001</v>
      </c>
      <c r="F90" s="103">
        <f t="shared" si="16"/>
        <v>1093.126</v>
      </c>
      <c r="G90" s="103">
        <f t="shared" si="16"/>
        <v>1085.616</v>
      </c>
      <c r="H90" s="103">
        <f t="shared" si="16"/>
        <v>1096.316</v>
      </c>
      <c r="I90" s="103">
        <f t="shared" si="16"/>
        <v>1087.066</v>
      </c>
      <c r="J90" s="103">
        <f t="shared" si="16"/>
        <v>1143.6960000000001</v>
      </c>
      <c r="K90" s="104">
        <f t="shared" si="16"/>
        <v>1115.366</v>
      </c>
      <c r="L90" s="103">
        <f t="shared" si="16"/>
        <v>1087.856</v>
      </c>
      <c r="M90" s="105">
        <f t="shared" si="16"/>
        <v>1099.9259999999999</v>
      </c>
      <c r="N90" s="104">
        <f t="shared" si="16"/>
        <v>1076.596</v>
      </c>
      <c r="O90" s="103">
        <f t="shared" si="16"/>
        <v>1079.9860000000001</v>
      </c>
      <c r="P90" s="105">
        <f t="shared" si="16"/>
        <v>1062.2260000000001</v>
      </c>
      <c r="Q90" s="106">
        <f t="shared" si="16"/>
        <v>1131.796</v>
      </c>
      <c r="R90" s="103">
        <f t="shared" si="16"/>
        <v>1125.346</v>
      </c>
      <c r="S90" s="106">
        <f t="shared" si="16"/>
        <v>1072.1960000000001</v>
      </c>
      <c r="T90" s="103">
        <f t="shared" si="16"/>
        <v>1078.066</v>
      </c>
      <c r="U90" s="102">
        <f t="shared" si="16"/>
        <v>1078.056</v>
      </c>
      <c r="V90" s="102">
        <f t="shared" si="16"/>
        <v>1082.7360000000001</v>
      </c>
      <c r="W90" s="102">
        <f t="shared" si="16"/>
        <v>1062.336</v>
      </c>
      <c r="X90" s="102">
        <f t="shared" si="16"/>
        <v>1052.1860000000001</v>
      </c>
      <c r="Y90" s="107">
        <f t="shared" si="16"/>
        <v>1041.9660000000001</v>
      </c>
    </row>
    <row r="91" spans="1:25" s="62" customFormat="1" ht="18.75" hidden="1" customHeight="1" outlineLevel="1" x14ac:dyDescent="0.2">
      <c r="A91" s="157" t="s">
        <v>8</v>
      </c>
      <c r="B91" s="255">
        <f>'март (5 цк)'!B91</f>
        <v>1014.64</v>
      </c>
      <c r="C91" s="255">
        <f>'март (5 цк)'!C91</f>
        <v>1035.6199999999999</v>
      </c>
      <c r="D91" s="255">
        <f>'март (5 цк)'!D91</f>
        <v>1030.6500000000001</v>
      </c>
      <c r="E91" s="255">
        <f>'март (5 цк)'!E91</f>
        <v>1048.1500000000001</v>
      </c>
      <c r="F91" s="255">
        <f>'март (5 цк)'!F91</f>
        <v>1048.07</v>
      </c>
      <c r="G91" s="255">
        <f>'март (5 цк)'!G91</f>
        <v>1040.56</v>
      </c>
      <c r="H91" s="255">
        <f>'март (5 цк)'!H91</f>
        <v>1051.26</v>
      </c>
      <c r="I91" s="255">
        <f>'март (5 цк)'!I91</f>
        <v>1042.01</v>
      </c>
      <c r="J91" s="255">
        <f>'март (5 цк)'!J91</f>
        <v>1098.6400000000001</v>
      </c>
      <c r="K91" s="255">
        <f>'март (5 цк)'!K91</f>
        <v>1070.31</v>
      </c>
      <c r="L91" s="255">
        <f>'март (5 цк)'!L91</f>
        <v>1042.8</v>
      </c>
      <c r="M91" s="255">
        <f>'март (5 цк)'!M91</f>
        <v>1054.8699999999999</v>
      </c>
      <c r="N91" s="255">
        <f>'март (5 цк)'!N91</f>
        <v>1031.54</v>
      </c>
      <c r="O91" s="255">
        <f>'март (5 цк)'!O91</f>
        <v>1034.93</v>
      </c>
      <c r="P91" s="255">
        <f>'март (5 цк)'!P91</f>
        <v>1017.17</v>
      </c>
      <c r="Q91" s="255">
        <f>'март (5 цк)'!Q91</f>
        <v>1086.74</v>
      </c>
      <c r="R91" s="255">
        <f>'март (5 цк)'!R91</f>
        <v>1080.29</v>
      </c>
      <c r="S91" s="255">
        <f>'март (5 цк)'!S91</f>
        <v>1027.1400000000001</v>
      </c>
      <c r="T91" s="255">
        <f>'март (5 цк)'!T91</f>
        <v>1033.01</v>
      </c>
      <c r="U91" s="255">
        <f>'март (5 цк)'!U91</f>
        <v>1033</v>
      </c>
      <c r="V91" s="255">
        <f>'март (5 цк)'!V91</f>
        <v>1037.68</v>
      </c>
      <c r="W91" s="255">
        <f>'март (5 цк)'!W91</f>
        <v>1017.28</v>
      </c>
      <c r="X91" s="255">
        <f>'март (5 цк)'!X91</f>
        <v>1007.13</v>
      </c>
      <c r="Y91" s="255">
        <f>'март (5 цк)'!Y91</f>
        <v>996.91</v>
      </c>
    </row>
    <row r="92" spans="1:25" s="62" customFormat="1" ht="18.75" hidden="1" customHeight="1" outlineLevel="1" x14ac:dyDescent="0.2">
      <c r="A92" s="53" t="s">
        <v>9</v>
      </c>
      <c r="B92" s="76">
        <v>42.56</v>
      </c>
      <c r="C92" s="74">
        <v>42.56</v>
      </c>
      <c r="D92" s="74">
        <v>42.56</v>
      </c>
      <c r="E92" s="74">
        <v>42.56</v>
      </c>
      <c r="F92" s="74">
        <v>42.56</v>
      </c>
      <c r="G92" s="74">
        <v>42.56</v>
      </c>
      <c r="H92" s="74">
        <v>42.56</v>
      </c>
      <c r="I92" s="74">
        <v>42.56</v>
      </c>
      <c r="J92" s="74">
        <v>42.56</v>
      </c>
      <c r="K92" s="74">
        <v>42.56</v>
      </c>
      <c r="L92" s="74">
        <v>42.56</v>
      </c>
      <c r="M92" s="74">
        <v>42.56</v>
      </c>
      <c r="N92" s="74">
        <v>42.56</v>
      </c>
      <c r="O92" s="74">
        <v>42.56</v>
      </c>
      <c r="P92" s="74">
        <v>42.56</v>
      </c>
      <c r="Q92" s="74">
        <v>42.56</v>
      </c>
      <c r="R92" s="74">
        <v>42.56</v>
      </c>
      <c r="S92" s="74">
        <v>42.56</v>
      </c>
      <c r="T92" s="74">
        <v>42.56</v>
      </c>
      <c r="U92" s="74">
        <v>42.56</v>
      </c>
      <c r="V92" s="74">
        <v>42.56</v>
      </c>
      <c r="W92" s="74">
        <v>42.56</v>
      </c>
      <c r="X92" s="74">
        <v>42.56</v>
      </c>
      <c r="Y92" s="81">
        <v>42.56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2.496</v>
      </c>
      <c r="C94" s="75">
        <v>2.496</v>
      </c>
      <c r="D94" s="75">
        <v>2.496</v>
      </c>
      <c r="E94" s="75">
        <v>2.496</v>
      </c>
      <c r="F94" s="75">
        <v>2.496</v>
      </c>
      <c r="G94" s="75">
        <v>2.496</v>
      </c>
      <c r="H94" s="75">
        <v>2.496</v>
      </c>
      <c r="I94" s="75">
        <v>2.496</v>
      </c>
      <c r="J94" s="75">
        <v>2.496</v>
      </c>
      <c r="K94" s="75">
        <v>2.496</v>
      </c>
      <c r="L94" s="75">
        <v>2.496</v>
      </c>
      <c r="M94" s="75">
        <v>2.496</v>
      </c>
      <c r="N94" s="75">
        <v>2.496</v>
      </c>
      <c r="O94" s="75">
        <v>2.496</v>
      </c>
      <c r="P94" s="75">
        <v>2.496</v>
      </c>
      <c r="Q94" s="75">
        <v>2.496</v>
      </c>
      <c r="R94" s="75">
        <v>2.496</v>
      </c>
      <c r="S94" s="75">
        <v>2.496</v>
      </c>
      <c r="T94" s="75">
        <v>2.496</v>
      </c>
      <c r="U94" s="75">
        <v>2.496</v>
      </c>
      <c r="V94" s="75">
        <v>2.496</v>
      </c>
      <c r="W94" s="75">
        <v>2.496</v>
      </c>
      <c r="X94" s="75">
        <v>2.496</v>
      </c>
      <c r="Y94" s="82">
        <v>2.496</v>
      </c>
    </row>
    <row r="95" spans="1:25" s="62" customFormat="1" ht="18.75" customHeight="1" collapsed="1" thickBot="1" x14ac:dyDescent="0.25">
      <c r="A95" s="110">
        <v>18</v>
      </c>
      <c r="B95" s="101">
        <f t="shared" ref="B95:Y95" si="17">SUM(B96:B99)</f>
        <v>1080.566</v>
      </c>
      <c r="C95" s="102">
        <f t="shared" si="17"/>
        <v>1054.6560000000002</v>
      </c>
      <c r="D95" s="102">
        <f t="shared" si="17"/>
        <v>1068.7660000000001</v>
      </c>
      <c r="E95" s="103">
        <f t="shared" si="17"/>
        <v>1073.4760000000001</v>
      </c>
      <c r="F95" s="103">
        <f t="shared" si="17"/>
        <v>1060.6460000000002</v>
      </c>
      <c r="G95" s="103">
        <f t="shared" si="17"/>
        <v>1055.9860000000001</v>
      </c>
      <c r="H95" s="103">
        <f t="shared" si="17"/>
        <v>1057.4160000000002</v>
      </c>
      <c r="I95" s="103">
        <f t="shared" si="17"/>
        <v>1041.856</v>
      </c>
      <c r="J95" s="103">
        <f t="shared" si="17"/>
        <v>1019.696</v>
      </c>
      <c r="K95" s="104">
        <f t="shared" si="17"/>
        <v>1014.746</v>
      </c>
      <c r="L95" s="103">
        <f t="shared" si="17"/>
        <v>1014.8459999999999</v>
      </c>
      <c r="M95" s="105">
        <f t="shared" si="17"/>
        <v>1022.206</v>
      </c>
      <c r="N95" s="104">
        <f t="shared" si="17"/>
        <v>1061.4660000000001</v>
      </c>
      <c r="O95" s="103">
        <f t="shared" si="17"/>
        <v>1057.1760000000002</v>
      </c>
      <c r="P95" s="105">
        <f t="shared" si="17"/>
        <v>1062.0360000000001</v>
      </c>
      <c r="Q95" s="106">
        <f t="shared" si="17"/>
        <v>1073.086</v>
      </c>
      <c r="R95" s="103">
        <f t="shared" si="17"/>
        <v>1062.4360000000001</v>
      </c>
      <c r="S95" s="106">
        <f t="shared" si="17"/>
        <v>1076.5060000000001</v>
      </c>
      <c r="T95" s="103">
        <f t="shared" si="17"/>
        <v>1071.546</v>
      </c>
      <c r="U95" s="102">
        <f t="shared" si="17"/>
        <v>1064.4960000000001</v>
      </c>
      <c r="V95" s="102">
        <f t="shared" si="17"/>
        <v>1043.8960000000002</v>
      </c>
      <c r="W95" s="102">
        <f t="shared" si="17"/>
        <v>1068.4960000000001</v>
      </c>
      <c r="X95" s="102">
        <f t="shared" si="17"/>
        <v>1061.1560000000002</v>
      </c>
      <c r="Y95" s="107">
        <f t="shared" si="17"/>
        <v>1056.076</v>
      </c>
    </row>
    <row r="96" spans="1:25" s="62" customFormat="1" ht="18.75" hidden="1" customHeight="1" outlineLevel="1" x14ac:dyDescent="0.2">
      <c r="A96" s="56" t="s">
        <v>8</v>
      </c>
      <c r="B96" s="255">
        <f>'март (5 цк)'!B96</f>
        <v>1035.51</v>
      </c>
      <c r="C96" s="255">
        <f>'март (5 цк)'!C96</f>
        <v>1009.6</v>
      </c>
      <c r="D96" s="255">
        <f>'март (5 цк)'!D96</f>
        <v>1023.71</v>
      </c>
      <c r="E96" s="255">
        <f>'март (5 цк)'!E96</f>
        <v>1028.42</v>
      </c>
      <c r="F96" s="255">
        <f>'март (5 цк)'!F96</f>
        <v>1015.59</v>
      </c>
      <c r="G96" s="255">
        <f>'март (5 цк)'!G96</f>
        <v>1010.93</v>
      </c>
      <c r="H96" s="255">
        <f>'март (5 цк)'!H96</f>
        <v>1012.36</v>
      </c>
      <c r="I96" s="255">
        <f>'март (5 цк)'!I96</f>
        <v>996.8</v>
      </c>
      <c r="J96" s="255">
        <f>'март (5 цк)'!J96</f>
        <v>974.64</v>
      </c>
      <c r="K96" s="255">
        <f>'март (5 цк)'!K96</f>
        <v>969.69</v>
      </c>
      <c r="L96" s="255">
        <f>'март (5 цк)'!L96</f>
        <v>969.79</v>
      </c>
      <c r="M96" s="255">
        <f>'март (5 цк)'!M96</f>
        <v>977.15</v>
      </c>
      <c r="N96" s="255">
        <f>'март (5 цк)'!N96</f>
        <v>1016.41</v>
      </c>
      <c r="O96" s="255">
        <f>'март (5 цк)'!O96</f>
        <v>1012.12</v>
      </c>
      <c r="P96" s="255">
        <f>'март (5 цк)'!P96</f>
        <v>1016.98</v>
      </c>
      <c r="Q96" s="255">
        <f>'март (5 цк)'!Q96</f>
        <v>1028.03</v>
      </c>
      <c r="R96" s="255">
        <f>'март (5 цк)'!R96</f>
        <v>1017.38</v>
      </c>
      <c r="S96" s="255">
        <f>'март (5 цк)'!S96</f>
        <v>1031.45</v>
      </c>
      <c r="T96" s="255">
        <f>'март (5 цк)'!T96</f>
        <v>1026.49</v>
      </c>
      <c r="U96" s="255">
        <f>'март (5 цк)'!U96</f>
        <v>1019.44</v>
      </c>
      <c r="V96" s="255">
        <f>'март (5 цк)'!V96</f>
        <v>998.84</v>
      </c>
      <c r="W96" s="255">
        <f>'март (5 цк)'!W96</f>
        <v>1023.44</v>
      </c>
      <c r="X96" s="255">
        <f>'март (5 цк)'!X96</f>
        <v>1016.1</v>
      </c>
      <c r="Y96" s="255">
        <f>'март (5 цк)'!Y96</f>
        <v>1011.02</v>
      </c>
    </row>
    <row r="97" spans="1:25" s="62" customFormat="1" ht="18.75" hidden="1" customHeight="1" outlineLevel="1" x14ac:dyDescent="0.2">
      <c r="A97" s="57" t="s">
        <v>9</v>
      </c>
      <c r="B97" s="76">
        <v>42.56</v>
      </c>
      <c r="C97" s="74">
        <v>42.56</v>
      </c>
      <c r="D97" s="74">
        <v>42.56</v>
      </c>
      <c r="E97" s="74">
        <v>42.56</v>
      </c>
      <c r="F97" s="74">
        <v>42.56</v>
      </c>
      <c r="G97" s="74">
        <v>42.56</v>
      </c>
      <c r="H97" s="74">
        <v>42.56</v>
      </c>
      <c r="I97" s="74">
        <v>42.56</v>
      </c>
      <c r="J97" s="74">
        <v>42.56</v>
      </c>
      <c r="K97" s="74">
        <v>42.56</v>
      </c>
      <c r="L97" s="74">
        <v>42.56</v>
      </c>
      <c r="M97" s="74">
        <v>42.56</v>
      </c>
      <c r="N97" s="74">
        <v>42.56</v>
      </c>
      <c r="O97" s="74">
        <v>42.56</v>
      </c>
      <c r="P97" s="74">
        <v>42.56</v>
      </c>
      <c r="Q97" s="74">
        <v>42.56</v>
      </c>
      <c r="R97" s="74">
        <v>42.56</v>
      </c>
      <c r="S97" s="74">
        <v>42.56</v>
      </c>
      <c r="T97" s="74">
        <v>42.56</v>
      </c>
      <c r="U97" s="74">
        <v>42.56</v>
      </c>
      <c r="V97" s="74">
        <v>42.56</v>
      </c>
      <c r="W97" s="74">
        <v>42.56</v>
      </c>
      <c r="X97" s="74">
        <v>42.56</v>
      </c>
      <c r="Y97" s="81">
        <v>42.56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2.496</v>
      </c>
      <c r="C99" s="75">
        <v>2.496</v>
      </c>
      <c r="D99" s="75">
        <v>2.496</v>
      </c>
      <c r="E99" s="75">
        <v>2.496</v>
      </c>
      <c r="F99" s="75">
        <v>2.496</v>
      </c>
      <c r="G99" s="75">
        <v>2.496</v>
      </c>
      <c r="H99" s="75">
        <v>2.496</v>
      </c>
      <c r="I99" s="75">
        <v>2.496</v>
      </c>
      <c r="J99" s="75">
        <v>2.496</v>
      </c>
      <c r="K99" s="75">
        <v>2.496</v>
      </c>
      <c r="L99" s="75">
        <v>2.496</v>
      </c>
      <c r="M99" s="75">
        <v>2.496</v>
      </c>
      <c r="N99" s="75">
        <v>2.496</v>
      </c>
      <c r="O99" s="75">
        <v>2.496</v>
      </c>
      <c r="P99" s="75">
        <v>2.496</v>
      </c>
      <c r="Q99" s="75">
        <v>2.496</v>
      </c>
      <c r="R99" s="75">
        <v>2.496</v>
      </c>
      <c r="S99" s="75">
        <v>2.496</v>
      </c>
      <c r="T99" s="75">
        <v>2.496</v>
      </c>
      <c r="U99" s="75">
        <v>2.496</v>
      </c>
      <c r="V99" s="75">
        <v>2.496</v>
      </c>
      <c r="W99" s="75">
        <v>2.496</v>
      </c>
      <c r="X99" s="75">
        <v>2.496</v>
      </c>
      <c r="Y99" s="82">
        <v>2.496</v>
      </c>
    </row>
    <row r="100" spans="1:25" s="62" customFormat="1" ht="18.75" customHeight="1" collapsed="1" thickBot="1" x14ac:dyDescent="0.25">
      <c r="A100" s="112">
        <v>19</v>
      </c>
      <c r="B100" s="101">
        <f t="shared" ref="B100:Y100" si="18">SUM(B101:B104)</f>
        <v>965.02599999999995</v>
      </c>
      <c r="C100" s="102">
        <f t="shared" si="18"/>
        <v>963.93600000000004</v>
      </c>
      <c r="D100" s="102">
        <f t="shared" si="18"/>
        <v>961.59599999999989</v>
      </c>
      <c r="E100" s="103">
        <f t="shared" si="18"/>
        <v>976.61599999999987</v>
      </c>
      <c r="F100" s="103">
        <f t="shared" si="18"/>
        <v>972.8359999999999</v>
      </c>
      <c r="G100" s="103">
        <f t="shared" si="18"/>
        <v>980.46600000000001</v>
      </c>
      <c r="H100" s="103">
        <f t="shared" si="18"/>
        <v>983.86599999999987</v>
      </c>
      <c r="I100" s="103">
        <f t="shared" si="18"/>
        <v>977.41600000000005</v>
      </c>
      <c r="J100" s="103">
        <f t="shared" si="18"/>
        <v>967.53599999999994</v>
      </c>
      <c r="K100" s="104">
        <f t="shared" si="18"/>
        <v>961.55599999999993</v>
      </c>
      <c r="L100" s="103">
        <f t="shared" si="18"/>
        <v>962.41600000000005</v>
      </c>
      <c r="M100" s="105">
        <f t="shared" si="18"/>
        <v>961.91600000000005</v>
      </c>
      <c r="N100" s="104">
        <f t="shared" si="18"/>
        <v>983.45600000000002</v>
      </c>
      <c r="O100" s="103">
        <f t="shared" si="18"/>
        <v>969.51599999999996</v>
      </c>
      <c r="P100" s="105">
        <f t="shared" si="18"/>
        <v>973.69600000000003</v>
      </c>
      <c r="Q100" s="106">
        <f t="shared" si="18"/>
        <v>984.26599999999996</v>
      </c>
      <c r="R100" s="103">
        <f t="shared" si="18"/>
        <v>986.24599999999998</v>
      </c>
      <c r="S100" s="106">
        <f t="shared" si="18"/>
        <v>997.91600000000005</v>
      </c>
      <c r="T100" s="103">
        <f t="shared" si="18"/>
        <v>982.56599999999992</v>
      </c>
      <c r="U100" s="102">
        <f t="shared" si="18"/>
        <v>982.92600000000004</v>
      </c>
      <c r="V100" s="102">
        <f t="shared" si="18"/>
        <v>971.17600000000004</v>
      </c>
      <c r="W100" s="102">
        <f t="shared" si="18"/>
        <v>973.01599999999996</v>
      </c>
      <c r="X100" s="102">
        <f t="shared" si="18"/>
        <v>972.80599999999993</v>
      </c>
      <c r="Y100" s="107">
        <f t="shared" si="18"/>
        <v>973.86599999999987</v>
      </c>
    </row>
    <row r="101" spans="1:25" s="62" customFormat="1" ht="18.75" hidden="1" customHeight="1" outlineLevel="1" x14ac:dyDescent="0.2">
      <c r="A101" s="157" t="s">
        <v>8</v>
      </c>
      <c r="B101" s="255">
        <f>'март (5 цк)'!B101</f>
        <v>919.97</v>
      </c>
      <c r="C101" s="255">
        <f>'март (5 цк)'!C101</f>
        <v>918.88</v>
      </c>
      <c r="D101" s="255">
        <f>'март (5 цк)'!D101</f>
        <v>916.54</v>
      </c>
      <c r="E101" s="255">
        <f>'март (5 цк)'!E101</f>
        <v>931.56</v>
      </c>
      <c r="F101" s="255">
        <f>'март (5 цк)'!F101</f>
        <v>927.78</v>
      </c>
      <c r="G101" s="255">
        <f>'март (5 цк)'!G101</f>
        <v>935.41</v>
      </c>
      <c r="H101" s="255">
        <f>'март (5 цк)'!H101</f>
        <v>938.81</v>
      </c>
      <c r="I101" s="255">
        <f>'март (5 цк)'!I101</f>
        <v>932.36</v>
      </c>
      <c r="J101" s="255">
        <f>'март (5 цк)'!J101</f>
        <v>922.48</v>
      </c>
      <c r="K101" s="255">
        <f>'март (5 цк)'!K101</f>
        <v>916.5</v>
      </c>
      <c r="L101" s="255">
        <f>'март (5 цк)'!L101</f>
        <v>917.36</v>
      </c>
      <c r="M101" s="255">
        <f>'март (5 цк)'!M101</f>
        <v>916.86</v>
      </c>
      <c r="N101" s="255">
        <f>'март (5 цк)'!N101</f>
        <v>938.4</v>
      </c>
      <c r="O101" s="255">
        <f>'март (5 цк)'!O101</f>
        <v>924.46</v>
      </c>
      <c r="P101" s="255">
        <f>'март (5 цк)'!P101</f>
        <v>928.64</v>
      </c>
      <c r="Q101" s="255">
        <f>'март (5 цк)'!Q101</f>
        <v>939.21</v>
      </c>
      <c r="R101" s="255">
        <f>'март (5 цк)'!R101</f>
        <v>941.19</v>
      </c>
      <c r="S101" s="255">
        <f>'март (5 цк)'!S101</f>
        <v>952.86</v>
      </c>
      <c r="T101" s="255">
        <f>'март (5 цк)'!T101</f>
        <v>937.51</v>
      </c>
      <c r="U101" s="255">
        <f>'март (5 цк)'!U101</f>
        <v>937.87</v>
      </c>
      <c r="V101" s="255">
        <f>'март (5 цк)'!V101</f>
        <v>926.12</v>
      </c>
      <c r="W101" s="255">
        <f>'март (5 цк)'!W101</f>
        <v>927.96</v>
      </c>
      <c r="X101" s="255">
        <f>'март (5 цк)'!X101</f>
        <v>927.75</v>
      </c>
      <c r="Y101" s="255">
        <f>'март (5 цк)'!Y101</f>
        <v>928.81</v>
      </c>
    </row>
    <row r="102" spans="1:25" s="62" customFormat="1" ht="18.75" hidden="1" customHeight="1" outlineLevel="1" x14ac:dyDescent="0.2">
      <c r="A102" s="53" t="s">
        <v>9</v>
      </c>
      <c r="B102" s="76">
        <v>42.56</v>
      </c>
      <c r="C102" s="74">
        <v>42.56</v>
      </c>
      <c r="D102" s="74">
        <v>42.56</v>
      </c>
      <c r="E102" s="74">
        <v>42.56</v>
      </c>
      <c r="F102" s="74">
        <v>42.56</v>
      </c>
      <c r="G102" s="74">
        <v>42.56</v>
      </c>
      <c r="H102" s="74">
        <v>42.56</v>
      </c>
      <c r="I102" s="74">
        <v>42.56</v>
      </c>
      <c r="J102" s="74">
        <v>42.56</v>
      </c>
      <c r="K102" s="74">
        <v>42.56</v>
      </c>
      <c r="L102" s="74">
        <v>42.56</v>
      </c>
      <c r="M102" s="74">
        <v>42.56</v>
      </c>
      <c r="N102" s="74">
        <v>42.56</v>
      </c>
      <c r="O102" s="74">
        <v>42.56</v>
      </c>
      <c r="P102" s="74">
        <v>42.56</v>
      </c>
      <c r="Q102" s="74">
        <v>42.56</v>
      </c>
      <c r="R102" s="74">
        <v>42.56</v>
      </c>
      <c r="S102" s="74">
        <v>42.56</v>
      </c>
      <c r="T102" s="74">
        <v>42.56</v>
      </c>
      <c r="U102" s="74">
        <v>42.56</v>
      </c>
      <c r="V102" s="74">
        <v>42.56</v>
      </c>
      <c r="W102" s="74">
        <v>42.56</v>
      </c>
      <c r="X102" s="74">
        <v>42.56</v>
      </c>
      <c r="Y102" s="81">
        <v>42.56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2.496</v>
      </c>
      <c r="C104" s="75">
        <v>2.496</v>
      </c>
      <c r="D104" s="75">
        <v>2.496</v>
      </c>
      <c r="E104" s="75">
        <v>2.496</v>
      </c>
      <c r="F104" s="75">
        <v>2.496</v>
      </c>
      <c r="G104" s="75">
        <v>2.496</v>
      </c>
      <c r="H104" s="75">
        <v>2.496</v>
      </c>
      <c r="I104" s="75">
        <v>2.496</v>
      </c>
      <c r="J104" s="75">
        <v>2.496</v>
      </c>
      <c r="K104" s="75">
        <v>2.496</v>
      </c>
      <c r="L104" s="75">
        <v>2.496</v>
      </c>
      <c r="M104" s="75">
        <v>2.496</v>
      </c>
      <c r="N104" s="75">
        <v>2.496</v>
      </c>
      <c r="O104" s="75">
        <v>2.496</v>
      </c>
      <c r="P104" s="75">
        <v>2.496</v>
      </c>
      <c r="Q104" s="75">
        <v>2.496</v>
      </c>
      <c r="R104" s="75">
        <v>2.496</v>
      </c>
      <c r="S104" s="75">
        <v>2.496</v>
      </c>
      <c r="T104" s="75">
        <v>2.496</v>
      </c>
      <c r="U104" s="75">
        <v>2.496</v>
      </c>
      <c r="V104" s="75">
        <v>2.496</v>
      </c>
      <c r="W104" s="75">
        <v>2.496</v>
      </c>
      <c r="X104" s="75">
        <v>2.496</v>
      </c>
      <c r="Y104" s="82">
        <v>2.496</v>
      </c>
    </row>
    <row r="105" spans="1:25" s="62" customFormat="1" ht="18.75" customHeight="1" collapsed="1" thickBot="1" x14ac:dyDescent="0.25">
      <c r="A105" s="109">
        <v>20</v>
      </c>
      <c r="B105" s="101">
        <f t="shared" ref="B105:Y105" si="19">SUM(B106:B109)</f>
        <v>952.74599999999998</v>
      </c>
      <c r="C105" s="102">
        <f t="shared" si="19"/>
        <v>950.94600000000003</v>
      </c>
      <c r="D105" s="102">
        <f t="shared" si="19"/>
        <v>957.29599999999994</v>
      </c>
      <c r="E105" s="103">
        <f t="shared" si="19"/>
        <v>968.12600000000009</v>
      </c>
      <c r="F105" s="103">
        <f t="shared" si="19"/>
        <v>953.70600000000002</v>
      </c>
      <c r="G105" s="103">
        <f t="shared" si="19"/>
        <v>959.50599999999997</v>
      </c>
      <c r="H105" s="103">
        <f t="shared" si="19"/>
        <v>964.92600000000004</v>
      </c>
      <c r="I105" s="103">
        <f t="shared" si="19"/>
        <v>958.79599999999994</v>
      </c>
      <c r="J105" s="103">
        <f t="shared" si="19"/>
        <v>1267.9660000000001</v>
      </c>
      <c r="K105" s="104">
        <f t="shared" si="19"/>
        <v>945.00599999999997</v>
      </c>
      <c r="L105" s="103">
        <f t="shared" si="19"/>
        <v>1249.6960000000001</v>
      </c>
      <c r="M105" s="105">
        <f t="shared" si="19"/>
        <v>948.73599999999999</v>
      </c>
      <c r="N105" s="104">
        <f t="shared" si="19"/>
        <v>956.23599999999999</v>
      </c>
      <c r="O105" s="103">
        <f t="shared" si="19"/>
        <v>952.11599999999987</v>
      </c>
      <c r="P105" s="105">
        <f t="shared" si="19"/>
        <v>952.53599999999994</v>
      </c>
      <c r="Q105" s="106">
        <f t="shared" si="19"/>
        <v>964.10599999999988</v>
      </c>
      <c r="R105" s="103">
        <f t="shared" si="19"/>
        <v>962.226</v>
      </c>
      <c r="S105" s="106">
        <f t="shared" si="19"/>
        <v>964.3359999999999</v>
      </c>
      <c r="T105" s="103">
        <f t="shared" si="19"/>
        <v>953.49599999999998</v>
      </c>
      <c r="U105" s="102">
        <f t="shared" si="19"/>
        <v>946.23599999999999</v>
      </c>
      <c r="V105" s="102">
        <f t="shared" si="19"/>
        <v>942.06599999999992</v>
      </c>
      <c r="W105" s="102">
        <f t="shared" si="19"/>
        <v>945.44600000000003</v>
      </c>
      <c r="X105" s="102">
        <f t="shared" si="19"/>
        <v>942.29599999999994</v>
      </c>
      <c r="Y105" s="107">
        <f t="shared" si="19"/>
        <v>940.28599999999994</v>
      </c>
    </row>
    <row r="106" spans="1:25" s="62" customFormat="1" ht="18.75" hidden="1" customHeight="1" outlineLevel="1" x14ac:dyDescent="0.2">
      <c r="A106" s="157" t="s">
        <v>8</v>
      </c>
      <c r="B106" s="255">
        <f>'март (5 цк)'!B106</f>
        <v>907.69</v>
      </c>
      <c r="C106" s="255">
        <f>'март (5 цк)'!C106</f>
        <v>905.89</v>
      </c>
      <c r="D106" s="255">
        <f>'март (5 цк)'!D106</f>
        <v>912.24</v>
      </c>
      <c r="E106" s="255">
        <f>'март (5 цк)'!E106</f>
        <v>923.07</v>
      </c>
      <c r="F106" s="255">
        <f>'март (5 цк)'!F106</f>
        <v>908.65</v>
      </c>
      <c r="G106" s="255">
        <f>'март (5 цк)'!G106</f>
        <v>914.45</v>
      </c>
      <c r="H106" s="255">
        <f>'март (5 цк)'!H106</f>
        <v>919.87</v>
      </c>
      <c r="I106" s="255">
        <f>'март (5 цк)'!I106</f>
        <v>913.74</v>
      </c>
      <c r="J106" s="255">
        <f>'март (5 цк)'!J106</f>
        <v>1222.9100000000001</v>
      </c>
      <c r="K106" s="255">
        <f>'март (5 цк)'!K106</f>
        <v>899.95</v>
      </c>
      <c r="L106" s="255">
        <f>'март (5 цк)'!L106</f>
        <v>1204.6400000000001</v>
      </c>
      <c r="M106" s="255">
        <f>'март (5 цк)'!M106</f>
        <v>903.68</v>
      </c>
      <c r="N106" s="255">
        <f>'март (5 цк)'!N106</f>
        <v>911.18</v>
      </c>
      <c r="O106" s="255">
        <f>'март (5 цк)'!O106</f>
        <v>907.06</v>
      </c>
      <c r="P106" s="255">
        <f>'март (5 цк)'!P106</f>
        <v>907.48</v>
      </c>
      <c r="Q106" s="255">
        <f>'март (5 цк)'!Q106</f>
        <v>919.05</v>
      </c>
      <c r="R106" s="255">
        <f>'март (5 цк)'!R106</f>
        <v>917.17</v>
      </c>
      <c r="S106" s="255">
        <f>'март (5 цк)'!S106</f>
        <v>919.28</v>
      </c>
      <c r="T106" s="255">
        <f>'март (5 цк)'!T106</f>
        <v>908.44</v>
      </c>
      <c r="U106" s="255">
        <f>'март (5 цк)'!U106</f>
        <v>901.18</v>
      </c>
      <c r="V106" s="255">
        <f>'март (5 цк)'!V106</f>
        <v>897.01</v>
      </c>
      <c r="W106" s="255">
        <f>'март (5 цк)'!W106</f>
        <v>900.39</v>
      </c>
      <c r="X106" s="255">
        <f>'март (5 цк)'!X106</f>
        <v>897.24</v>
      </c>
      <c r="Y106" s="255">
        <f>'март (5 цк)'!Y106</f>
        <v>895.23</v>
      </c>
    </row>
    <row r="107" spans="1:25" s="62" customFormat="1" ht="18.75" hidden="1" customHeight="1" outlineLevel="1" x14ac:dyDescent="0.2">
      <c r="A107" s="53" t="s">
        <v>9</v>
      </c>
      <c r="B107" s="76">
        <v>42.56</v>
      </c>
      <c r="C107" s="74">
        <v>42.56</v>
      </c>
      <c r="D107" s="74">
        <v>42.56</v>
      </c>
      <c r="E107" s="74">
        <v>42.56</v>
      </c>
      <c r="F107" s="74">
        <v>42.56</v>
      </c>
      <c r="G107" s="74">
        <v>42.56</v>
      </c>
      <c r="H107" s="74">
        <v>42.56</v>
      </c>
      <c r="I107" s="74">
        <v>42.56</v>
      </c>
      <c r="J107" s="74">
        <v>42.56</v>
      </c>
      <c r="K107" s="74">
        <v>42.56</v>
      </c>
      <c r="L107" s="74">
        <v>42.56</v>
      </c>
      <c r="M107" s="74">
        <v>42.56</v>
      </c>
      <c r="N107" s="74">
        <v>42.56</v>
      </c>
      <c r="O107" s="74">
        <v>42.56</v>
      </c>
      <c r="P107" s="74">
        <v>42.56</v>
      </c>
      <c r="Q107" s="74">
        <v>42.56</v>
      </c>
      <c r="R107" s="74">
        <v>42.56</v>
      </c>
      <c r="S107" s="74">
        <v>42.56</v>
      </c>
      <c r="T107" s="74">
        <v>42.56</v>
      </c>
      <c r="U107" s="74">
        <v>42.56</v>
      </c>
      <c r="V107" s="74">
        <v>42.56</v>
      </c>
      <c r="W107" s="74">
        <v>42.56</v>
      </c>
      <c r="X107" s="74">
        <v>42.56</v>
      </c>
      <c r="Y107" s="81">
        <v>42.56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62" customFormat="1" ht="18.75" customHeight="1" collapsed="1" thickBot="1" x14ac:dyDescent="0.25">
      <c r="A110" s="100">
        <v>21</v>
      </c>
      <c r="B110" s="101">
        <f t="shared" ref="B110:Y110" si="20">SUM(B111:B114)</f>
        <v>1086.596</v>
      </c>
      <c r="C110" s="102">
        <f t="shared" si="20"/>
        <v>1061.796</v>
      </c>
      <c r="D110" s="102">
        <f t="shared" si="20"/>
        <v>1080.896</v>
      </c>
      <c r="E110" s="103">
        <f t="shared" si="20"/>
        <v>1085.9560000000001</v>
      </c>
      <c r="F110" s="103">
        <f t="shared" si="20"/>
        <v>1065.066</v>
      </c>
      <c r="G110" s="103">
        <f t="shared" si="20"/>
        <v>1075.306</v>
      </c>
      <c r="H110" s="103">
        <f t="shared" si="20"/>
        <v>1074.6960000000001</v>
      </c>
      <c r="I110" s="103">
        <f t="shared" si="20"/>
        <v>1074.866</v>
      </c>
      <c r="J110" s="103">
        <f t="shared" si="20"/>
        <v>1071.296</v>
      </c>
      <c r="K110" s="104">
        <f t="shared" si="20"/>
        <v>1068.296</v>
      </c>
      <c r="L110" s="103">
        <f t="shared" si="20"/>
        <v>1071.2160000000001</v>
      </c>
      <c r="M110" s="105">
        <f t="shared" si="20"/>
        <v>1066.846</v>
      </c>
      <c r="N110" s="104">
        <f t="shared" si="20"/>
        <v>1089.636</v>
      </c>
      <c r="O110" s="103">
        <f t="shared" si="20"/>
        <v>1071.4760000000001</v>
      </c>
      <c r="P110" s="105">
        <f t="shared" si="20"/>
        <v>1087.1759999999999</v>
      </c>
      <c r="Q110" s="106">
        <f t="shared" si="20"/>
        <v>1087.2060000000001</v>
      </c>
      <c r="R110" s="103">
        <f t="shared" si="20"/>
        <v>1095.0260000000001</v>
      </c>
      <c r="S110" s="106">
        <f t="shared" si="20"/>
        <v>1094.5260000000001</v>
      </c>
      <c r="T110" s="103">
        <f t="shared" si="20"/>
        <v>1090.346</v>
      </c>
      <c r="U110" s="102">
        <f t="shared" si="20"/>
        <v>1103.546</v>
      </c>
      <c r="V110" s="102">
        <f t="shared" si="20"/>
        <v>1092.886</v>
      </c>
      <c r="W110" s="102">
        <f t="shared" si="20"/>
        <v>1100.1860000000001</v>
      </c>
      <c r="X110" s="102">
        <f t="shared" si="20"/>
        <v>1088.6659999999999</v>
      </c>
      <c r="Y110" s="107">
        <f t="shared" si="20"/>
        <v>1091.806</v>
      </c>
    </row>
    <row r="111" spans="1:25" s="62" customFormat="1" ht="18.75" hidden="1" customHeight="1" outlineLevel="1" x14ac:dyDescent="0.2">
      <c r="A111" s="157" t="s">
        <v>8</v>
      </c>
      <c r="B111" s="255">
        <f>'март (5 цк)'!B111</f>
        <v>1041.54</v>
      </c>
      <c r="C111" s="255">
        <f>'март (5 цк)'!C111</f>
        <v>1016.74</v>
      </c>
      <c r="D111" s="255">
        <f>'март (5 цк)'!D111</f>
        <v>1035.8399999999999</v>
      </c>
      <c r="E111" s="255">
        <f>'март (5 цк)'!E111</f>
        <v>1040.9000000000001</v>
      </c>
      <c r="F111" s="255">
        <f>'март (5 цк)'!F111</f>
        <v>1020.01</v>
      </c>
      <c r="G111" s="255">
        <f>'март (5 цк)'!G111</f>
        <v>1030.25</v>
      </c>
      <c r="H111" s="255">
        <f>'март (5 цк)'!H111</f>
        <v>1029.6400000000001</v>
      </c>
      <c r="I111" s="255">
        <f>'март (5 цк)'!I111</f>
        <v>1029.81</v>
      </c>
      <c r="J111" s="255">
        <f>'март (5 цк)'!J111</f>
        <v>1026.24</v>
      </c>
      <c r="K111" s="255">
        <f>'март (5 цк)'!K111</f>
        <v>1023.24</v>
      </c>
      <c r="L111" s="255">
        <f>'март (5 цк)'!L111</f>
        <v>1026.1600000000001</v>
      </c>
      <c r="M111" s="255">
        <f>'март (5 цк)'!M111</f>
        <v>1021.79</v>
      </c>
      <c r="N111" s="255">
        <f>'март (5 цк)'!N111</f>
        <v>1044.58</v>
      </c>
      <c r="O111" s="255">
        <f>'март (5 цк)'!O111</f>
        <v>1026.42</v>
      </c>
      <c r="P111" s="255">
        <f>'март (5 цк)'!P111</f>
        <v>1042.1199999999999</v>
      </c>
      <c r="Q111" s="255">
        <f>'март (5 цк)'!Q111</f>
        <v>1042.1500000000001</v>
      </c>
      <c r="R111" s="255">
        <f>'март (5 цк)'!R111</f>
        <v>1049.97</v>
      </c>
      <c r="S111" s="255">
        <f>'март (5 цк)'!S111</f>
        <v>1049.47</v>
      </c>
      <c r="T111" s="255">
        <f>'март (5 цк)'!T111</f>
        <v>1045.29</v>
      </c>
      <c r="U111" s="255">
        <f>'март (5 цк)'!U111</f>
        <v>1058.49</v>
      </c>
      <c r="V111" s="255">
        <f>'март (5 цк)'!V111</f>
        <v>1047.83</v>
      </c>
      <c r="W111" s="255">
        <f>'март (5 цк)'!W111</f>
        <v>1055.1300000000001</v>
      </c>
      <c r="X111" s="255">
        <f>'март (5 цк)'!X111</f>
        <v>1043.6099999999999</v>
      </c>
      <c r="Y111" s="255">
        <f>'март (5 цк)'!Y111</f>
        <v>1046.75</v>
      </c>
    </row>
    <row r="112" spans="1:25" s="62" customFormat="1" ht="18.75" hidden="1" customHeight="1" outlineLevel="1" x14ac:dyDescent="0.2">
      <c r="A112" s="53" t="s">
        <v>9</v>
      </c>
      <c r="B112" s="76">
        <v>42.56</v>
      </c>
      <c r="C112" s="74">
        <v>42.56</v>
      </c>
      <c r="D112" s="74">
        <v>42.56</v>
      </c>
      <c r="E112" s="74">
        <v>42.56</v>
      </c>
      <c r="F112" s="74">
        <v>42.56</v>
      </c>
      <c r="G112" s="74">
        <v>42.56</v>
      </c>
      <c r="H112" s="74">
        <v>42.56</v>
      </c>
      <c r="I112" s="74">
        <v>42.56</v>
      </c>
      <c r="J112" s="74">
        <v>42.56</v>
      </c>
      <c r="K112" s="74">
        <v>42.56</v>
      </c>
      <c r="L112" s="74">
        <v>42.56</v>
      </c>
      <c r="M112" s="74">
        <v>42.56</v>
      </c>
      <c r="N112" s="74">
        <v>42.56</v>
      </c>
      <c r="O112" s="74">
        <v>42.56</v>
      </c>
      <c r="P112" s="74">
        <v>42.56</v>
      </c>
      <c r="Q112" s="74">
        <v>42.56</v>
      </c>
      <c r="R112" s="74">
        <v>42.56</v>
      </c>
      <c r="S112" s="74">
        <v>42.56</v>
      </c>
      <c r="T112" s="74">
        <v>42.56</v>
      </c>
      <c r="U112" s="74">
        <v>42.56</v>
      </c>
      <c r="V112" s="74">
        <v>42.56</v>
      </c>
      <c r="W112" s="74">
        <v>42.56</v>
      </c>
      <c r="X112" s="74">
        <v>42.56</v>
      </c>
      <c r="Y112" s="81">
        <v>42.56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2.496</v>
      </c>
      <c r="C114" s="75">
        <v>2.496</v>
      </c>
      <c r="D114" s="75">
        <v>2.496</v>
      </c>
      <c r="E114" s="75">
        <v>2.496</v>
      </c>
      <c r="F114" s="75">
        <v>2.496</v>
      </c>
      <c r="G114" s="75">
        <v>2.496</v>
      </c>
      <c r="H114" s="75">
        <v>2.496</v>
      </c>
      <c r="I114" s="75">
        <v>2.496</v>
      </c>
      <c r="J114" s="75">
        <v>2.496</v>
      </c>
      <c r="K114" s="75">
        <v>2.496</v>
      </c>
      <c r="L114" s="75">
        <v>2.496</v>
      </c>
      <c r="M114" s="75">
        <v>2.496</v>
      </c>
      <c r="N114" s="75">
        <v>2.496</v>
      </c>
      <c r="O114" s="75">
        <v>2.496</v>
      </c>
      <c r="P114" s="75">
        <v>2.496</v>
      </c>
      <c r="Q114" s="75">
        <v>2.496</v>
      </c>
      <c r="R114" s="75">
        <v>2.496</v>
      </c>
      <c r="S114" s="75">
        <v>2.496</v>
      </c>
      <c r="T114" s="75">
        <v>2.496</v>
      </c>
      <c r="U114" s="75">
        <v>2.496</v>
      </c>
      <c r="V114" s="75">
        <v>2.496</v>
      </c>
      <c r="W114" s="75">
        <v>2.496</v>
      </c>
      <c r="X114" s="75">
        <v>2.496</v>
      </c>
      <c r="Y114" s="82">
        <v>2.496</v>
      </c>
    </row>
    <row r="115" spans="1:25" s="62" customFormat="1" ht="18.75" customHeight="1" collapsed="1" thickBot="1" x14ac:dyDescent="0.25">
      <c r="A115" s="109">
        <v>22</v>
      </c>
      <c r="B115" s="101">
        <f t="shared" ref="B115:Y115" si="21">SUM(B116:B119)</f>
        <v>1106.0260000000001</v>
      </c>
      <c r="C115" s="102">
        <f t="shared" si="21"/>
        <v>1111.7860000000001</v>
      </c>
      <c r="D115" s="102">
        <f t="shared" si="21"/>
        <v>1100.9660000000001</v>
      </c>
      <c r="E115" s="103">
        <f t="shared" si="21"/>
        <v>1110.896</v>
      </c>
      <c r="F115" s="103">
        <f t="shared" si="21"/>
        <v>1099.1860000000001</v>
      </c>
      <c r="G115" s="103">
        <f t="shared" si="21"/>
        <v>1107.0260000000001</v>
      </c>
      <c r="H115" s="103">
        <f t="shared" si="21"/>
        <v>1086.2560000000001</v>
      </c>
      <c r="I115" s="103">
        <f t="shared" si="21"/>
        <v>1328.1659999999999</v>
      </c>
      <c r="J115" s="103">
        <f t="shared" si="21"/>
        <v>1307.2760000000001</v>
      </c>
      <c r="K115" s="104">
        <f t="shared" si="21"/>
        <v>1282.596</v>
      </c>
      <c r="L115" s="103">
        <f t="shared" si="21"/>
        <v>1281.096</v>
      </c>
      <c r="M115" s="105">
        <f t="shared" si="21"/>
        <v>1088.7360000000001</v>
      </c>
      <c r="N115" s="104">
        <f t="shared" si="21"/>
        <v>1094.2060000000001</v>
      </c>
      <c r="O115" s="103">
        <f t="shared" si="21"/>
        <v>1100.0060000000001</v>
      </c>
      <c r="P115" s="105">
        <f t="shared" si="21"/>
        <v>1092.2860000000001</v>
      </c>
      <c r="Q115" s="106">
        <f t="shared" si="21"/>
        <v>1107.886</v>
      </c>
      <c r="R115" s="103">
        <f t="shared" si="21"/>
        <v>1104.856</v>
      </c>
      <c r="S115" s="106">
        <f t="shared" si="21"/>
        <v>1105.096</v>
      </c>
      <c r="T115" s="103">
        <f t="shared" si="21"/>
        <v>1103.2360000000001</v>
      </c>
      <c r="U115" s="102">
        <f t="shared" si="21"/>
        <v>1102.2560000000001</v>
      </c>
      <c r="V115" s="102">
        <f t="shared" si="21"/>
        <v>1093.396</v>
      </c>
      <c r="W115" s="102">
        <f t="shared" si="21"/>
        <v>1173.9259999999999</v>
      </c>
      <c r="X115" s="102">
        <f t="shared" si="21"/>
        <v>1178.606</v>
      </c>
      <c r="Y115" s="107">
        <f t="shared" si="21"/>
        <v>1096.7660000000001</v>
      </c>
    </row>
    <row r="116" spans="1:25" s="62" customFormat="1" ht="18.75" hidden="1" customHeight="1" outlineLevel="1" x14ac:dyDescent="0.2">
      <c r="A116" s="157" t="s">
        <v>8</v>
      </c>
      <c r="B116" s="255">
        <f>'март (5 цк)'!B116</f>
        <v>1060.97</v>
      </c>
      <c r="C116" s="255">
        <f>'март (5 цк)'!C116</f>
        <v>1066.73</v>
      </c>
      <c r="D116" s="255">
        <f>'март (5 цк)'!D116</f>
        <v>1055.9100000000001</v>
      </c>
      <c r="E116" s="255">
        <f>'март (5 цк)'!E116</f>
        <v>1065.8399999999999</v>
      </c>
      <c r="F116" s="255">
        <f>'март (5 цк)'!F116</f>
        <v>1054.1300000000001</v>
      </c>
      <c r="G116" s="255">
        <f>'март (5 цк)'!G116</f>
        <v>1061.97</v>
      </c>
      <c r="H116" s="255">
        <f>'март (5 цк)'!H116</f>
        <v>1041.2</v>
      </c>
      <c r="I116" s="255">
        <f>'март (5 цк)'!I116</f>
        <v>1283.1099999999999</v>
      </c>
      <c r="J116" s="255">
        <f>'март (5 цк)'!J116</f>
        <v>1262.22</v>
      </c>
      <c r="K116" s="255">
        <f>'март (5 цк)'!K116</f>
        <v>1237.54</v>
      </c>
      <c r="L116" s="255">
        <f>'март (5 цк)'!L116</f>
        <v>1236.04</v>
      </c>
      <c r="M116" s="255">
        <f>'март (5 цк)'!M116</f>
        <v>1043.68</v>
      </c>
      <c r="N116" s="255">
        <f>'март (5 цк)'!N116</f>
        <v>1049.1500000000001</v>
      </c>
      <c r="O116" s="255">
        <f>'март (5 цк)'!O116</f>
        <v>1054.95</v>
      </c>
      <c r="P116" s="255">
        <f>'март (5 цк)'!P116</f>
        <v>1047.23</v>
      </c>
      <c r="Q116" s="255">
        <f>'март (5 цк)'!Q116</f>
        <v>1062.83</v>
      </c>
      <c r="R116" s="255">
        <f>'март (5 цк)'!R116</f>
        <v>1059.8</v>
      </c>
      <c r="S116" s="255">
        <f>'март (5 цк)'!S116</f>
        <v>1060.04</v>
      </c>
      <c r="T116" s="255">
        <f>'март (5 цк)'!T116</f>
        <v>1058.18</v>
      </c>
      <c r="U116" s="255">
        <f>'март (5 цк)'!U116</f>
        <v>1057.2</v>
      </c>
      <c r="V116" s="255">
        <f>'март (5 цк)'!V116</f>
        <v>1048.3399999999999</v>
      </c>
      <c r="W116" s="255">
        <f>'март (5 цк)'!W116</f>
        <v>1128.8699999999999</v>
      </c>
      <c r="X116" s="255">
        <f>'март (5 цк)'!X116</f>
        <v>1133.55</v>
      </c>
      <c r="Y116" s="255">
        <f>'март (5 цк)'!Y116</f>
        <v>1051.71</v>
      </c>
    </row>
    <row r="117" spans="1:25" s="62" customFormat="1" ht="18.75" hidden="1" customHeight="1" outlineLevel="1" x14ac:dyDescent="0.2">
      <c r="A117" s="53" t="s">
        <v>9</v>
      </c>
      <c r="B117" s="76">
        <v>42.56</v>
      </c>
      <c r="C117" s="74">
        <v>42.56</v>
      </c>
      <c r="D117" s="74">
        <v>42.56</v>
      </c>
      <c r="E117" s="74">
        <v>42.56</v>
      </c>
      <c r="F117" s="74">
        <v>42.56</v>
      </c>
      <c r="G117" s="74">
        <v>42.56</v>
      </c>
      <c r="H117" s="74">
        <v>42.56</v>
      </c>
      <c r="I117" s="74">
        <v>42.56</v>
      </c>
      <c r="J117" s="74">
        <v>42.56</v>
      </c>
      <c r="K117" s="74">
        <v>42.56</v>
      </c>
      <c r="L117" s="74">
        <v>42.56</v>
      </c>
      <c r="M117" s="74">
        <v>42.56</v>
      </c>
      <c r="N117" s="74">
        <v>42.56</v>
      </c>
      <c r="O117" s="74">
        <v>42.56</v>
      </c>
      <c r="P117" s="74">
        <v>42.56</v>
      </c>
      <c r="Q117" s="74">
        <v>42.56</v>
      </c>
      <c r="R117" s="74">
        <v>42.56</v>
      </c>
      <c r="S117" s="74">
        <v>42.56</v>
      </c>
      <c r="T117" s="74">
        <v>42.56</v>
      </c>
      <c r="U117" s="74">
        <v>42.56</v>
      </c>
      <c r="V117" s="74">
        <v>42.56</v>
      </c>
      <c r="W117" s="74">
        <v>42.56</v>
      </c>
      <c r="X117" s="74">
        <v>42.56</v>
      </c>
      <c r="Y117" s="81">
        <v>42.56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2.496</v>
      </c>
      <c r="C119" s="75">
        <v>2.496</v>
      </c>
      <c r="D119" s="75">
        <v>2.496</v>
      </c>
      <c r="E119" s="75">
        <v>2.496</v>
      </c>
      <c r="F119" s="75">
        <v>2.496</v>
      </c>
      <c r="G119" s="75">
        <v>2.496</v>
      </c>
      <c r="H119" s="75">
        <v>2.496</v>
      </c>
      <c r="I119" s="75">
        <v>2.496</v>
      </c>
      <c r="J119" s="75">
        <v>2.496</v>
      </c>
      <c r="K119" s="75">
        <v>2.496</v>
      </c>
      <c r="L119" s="75">
        <v>2.496</v>
      </c>
      <c r="M119" s="75">
        <v>2.496</v>
      </c>
      <c r="N119" s="75">
        <v>2.496</v>
      </c>
      <c r="O119" s="75">
        <v>2.496</v>
      </c>
      <c r="P119" s="75">
        <v>2.496</v>
      </c>
      <c r="Q119" s="75">
        <v>2.496</v>
      </c>
      <c r="R119" s="75">
        <v>2.496</v>
      </c>
      <c r="S119" s="75">
        <v>2.496</v>
      </c>
      <c r="T119" s="75">
        <v>2.496</v>
      </c>
      <c r="U119" s="75">
        <v>2.496</v>
      </c>
      <c r="V119" s="75">
        <v>2.496</v>
      </c>
      <c r="W119" s="75">
        <v>2.496</v>
      </c>
      <c r="X119" s="75">
        <v>2.496</v>
      </c>
      <c r="Y119" s="82">
        <v>2.496</v>
      </c>
    </row>
    <row r="120" spans="1:25" s="62" customFormat="1" ht="18.75" customHeight="1" collapsed="1" thickBot="1" x14ac:dyDescent="0.25">
      <c r="A120" s="100">
        <v>23</v>
      </c>
      <c r="B120" s="101">
        <f t="shared" ref="B120:Y120" si="22">SUM(B121:B124)</f>
        <v>964.44600000000003</v>
      </c>
      <c r="C120" s="102">
        <f t="shared" si="22"/>
        <v>960.09599999999989</v>
      </c>
      <c r="D120" s="102">
        <f t="shared" si="22"/>
        <v>950.29599999999994</v>
      </c>
      <c r="E120" s="103">
        <f t="shared" si="22"/>
        <v>962.55599999999993</v>
      </c>
      <c r="F120" s="103">
        <f t="shared" si="22"/>
        <v>955.3359999999999</v>
      </c>
      <c r="G120" s="103">
        <f t="shared" si="22"/>
        <v>1109.596</v>
      </c>
      <c r="H120" s="103">
        <f t="shared" si="22"/>
        <v>966.50599999999997</v>
      </c>
      <c r="I120" s="103">
        <f t="shared" si="22"/>
        <v>960.92600000000004</v>
      </c>
      <c r="J120" s="103">
        <f t="shared" si="22"/>
        <v>952.40600000000006</v>
      </c>
      <c r="K120" s="104">
        <f t="shared" si="22"/>
        <v>950.55599999999993</v>
      </c>
      <c r="L120" s="103">
        <f t="shared" si="22"/>
        <v>946.31599999999992</v>
      </c>
      <c r="M120" s="105">
        <f t="shared" si="22"/>
        <v>950.5859999999999</v>
      </c>
      <c r="N120" s="104">
        <f t="shared" si="22"/>
        <v>957.04599999999994</v>
      </c>
      <c r="O120" s="103">
        <f t="shared" si="22"/>
        <v>956.38600000000008</v>
      </c>
      <c r="P120" s="105">
        <f t="shared" si="22"/>
        <v>956.04599999999994</v>
      </c>
      <c r="Q120" s="106">
        <f t="shared" si="22"/>
        <v>969.19600000000003</v>
      </c>
      <c r="R120" s="103">
        <f t="shared" si="22"/>
        <v>971.39600000000007</v>
      </c>
      <c r="S120" s="106">
        <f t="shared" si="22"/>
        <v>975.37600000000009</v>
      </c>
      <c r="T120" s="103">
        <f t="shared" si="22"/>
        <v>961.52599999999995</v>
      </c>
      <c r="U120" s="102">
        <f t="shared" si="22"/>
        <v>948.46600000000001</v>
      </c>
      <c r="V120" s="102">
        <f t="shared" si="22"/>
        <v>950.15600000000006</v>
      </c>
      <c r="W120" s="102">
        <f t="shared" si="22"/>
        <v>947.5859999999999</v>
      </c>
      <c r="X120" s="102">
        <f t="shared" si="22"/>
        <v>945.53599999999994</v>
      </c>
      <c r="Y120" s="107">
        <f t="shared" si="22"/>
        <v>945.96600000000001</v>
      </c>
    </row>
    <row r="121" spans="1:25" s="62" customFormat="1" ht="18.75" hidden="1" customHeight="1" outlineLevel="1" x14ac:dyDescent="0.2">
      <c r="A121" s="157" t="s">
        <v>8</v>
      </c>
      <c r="B121" s="255">
        <f>'март (5 цк)'!B121</f>
        <v>919.39</v>
      </c>
      <c r="C121" s="255">
        <f>'март (5 цк)'!C121</f>
        <v>915.04</v>
      </c>
      <c r="D121" s="255">
        <f>'март (5 цк)'!D121</f>
        <v>905.24</v>
      </c>
      <c r="E121" s="255">
        <f>'март (5 цк)'!E121</f>
        <v>917.5</v>
      </c>
      <c r="F121" s="255">
        <f>'март (5 цк)'!F121</f>
        <v>910.28</v>
      </c>
      <c r="G121" s="255">
        <f>'март (5 цк)'!G121</f>
        <v>1064.54</v>
      </c>
      <c r="H121" s="255">
        <f>'март (5 цк)'!H121</f>
        <v>921.45</v>
      </c>
      <c r="I121" s="255">
        <f>'март (5 цк)'!I121</f>
        <v>915.87</v>
      </c>
      <c r="J121" s="255">
        <f>'март (5 цк)'!J121</f>
        <v>907.35</v>
      </c>
      <c r="K121" s="255">
        <f>'март (5 цк)'!K121</f>
        <v>905.5</v>
      </c>
      <c r="L121" s="255">
        <f>'март (5 цк)'!L121</f>
        <v>901.26</v>
      </c>
      <c r="M121" s="255">
        <f>'март (5 цк)'!M121</f>
        <v>905.53</v>
      </c>
      <c r="N121" s="255">
        <f>'март (5 цк)'!N121</f>
        <v>911.99</v>
      </c>
      <c r="O121" s="255">
        <f>'март (5 цк)'!O121</f>
        <v>911.33</v>
      </c>
      <c r="P121" s="255">
        <f>'март (5 цк)'!P121</f>
        <v>910.99</v>
      </c>
      <c r="Q121" s="255">
        <f>'март (5 цк)'!Q121</f>
        <v>924.14</v>
      </c>
      <c r="R121" s="255">
        <f>'март (5 цк)'!R121</f>
        <v>926.34</v>
      </c>
      <c r="S121" s="255">
        <f>'март (5 цк)'!S121</f>
        <v>930.32</v>
      </c>
      <c r="T121" s="255">
        <f>'март (5 цк)'!T121</f>
        <v>916.47</v>
      </c>
      <c r="U121" s="255">
        <f>'март (5 цк)'!U121</f>
        <v>903.41</v>
      </c>
      <c r="V121" s="255">
        <f>'март (5 цк)'!V121</f>
        <v>905.1</v>
      </c>
      <c r="W121" s="255">
        <f>'март (5 цк)'!W121</f>
        <v>902.53</v>
      </c>
      <c r="X121" s="255">
        <f>'март (5 цк)'!X121</f>
        <v>900.48</v>
      </c>
      <c r="Y121" s="255">
        <f>'март (5 цк)'!Y121</f>
        <v>900.91</v>
      </c>
    </row>
    <row r="122" spans="1:25" s="62" customFormat="1" ht="18.75" hidden="1" customHeight="1" outlineLevel="1" x14ac:dyDescent="0.2">
      <c r="A122" s="53" t="s">
        <v>9</v>
      </c>
      <c r="B122" s="76">
        <v>42.56</v>
      </c>
      <c r="C122" s="74">
        <v>42.56</v>
      </c>
      <c r="D122" s="74">
        <v>42.56</v>
      </c>
      <c r="E122" s="74">
        <v>42.56</v>
      </c>
      <c r="F122" s="74">
        <v>42.56</v>
      </c>
      <c r="G122" s="74">
        <v>42.56</v>
      </c>
      <c r="H122" s="74">
        <v>42.56</v>
      </c>
      <c r="I122" s="74">
        <v>42.56</v>
      </c>
      <c r="J122" s="74">
        <v>42.56</v>
      </c>
      <c r="K122" s="74">
        <v>42.56</v>
      </c>
      <c r="L122" s="74">
        <v>42.56</v>
      </c>
      <c r="M122" s="74">
        <v>42.56</v>
      </c>
      <c r="N122" s="74">
        <v>42.56</v>
      </c>
      <c r="O122" s="74">
        <v>42.56</v>
      </c>
      <c r="P122" s="74">
        <v>42.56</v>
      </c>
      <c r="Q122" s="74">
        <v>42.56</v>
      </c>
      <c r="R122" s="74">
        <v>42.56</v>
      </c>
      <c r="S122" s="74">
        <v>42.56</v>
      </c>
      <c r="T122" s="74">
        <v>42.56</v>
      </c>
      <c r="U122" s="74">
        <v>42.56</v>
      </c>
      <c r="V122" s="74">
        <v>42.56</v>
      </c>
      <c r="W122" s="74">
        <v>42.56</v>
      </c>
      <c r="X122" s="74">
        <v>42.56</v>
      </c>
      <c r="Y122" s="81">
        <v>42.56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2.496</v>
      </c>
      <c r="C124" s="75">
        <v>2.496</v>
      </c>
      <c r="D124" s="75">
        <v>2.496</v>
      </c>
      <c r="E124" s="75">
        <v>2.496</v>
      </c>
      <c r="F124" s="75">
        <v>2.496</v>
      </c>
      <c r="G124" s="75">
        <v>2.496</v>
      </c>
      <c r="H124" s="75">
        <v>2.496</v>
      </c>
      <c r="I124" s="75">
        <v>2.496</v>
      </c>
      <c r="J124" s="75">
        <v>2.496</v>
      </c>
      <c r="K124" s="75">
        <v>2.496</v>
      </c>
      <c r="L124" s="75">
        <v>2.496</v>
      </c>
      <c r="M124" s="75">
        <v>2.496</v>
      </c>
      <c r="N124" s="75">
        <v>2.496</v>
      </c>
      <c r="O124" s="75">
        <v>2.496</v>
      </c>
      <c r="P124" s="75">
        <v>2.496</v>
      </c>
      <c r="Q124" s="75">
        <v>2.496</v>
      </c>
      <c r="R124" s="75">
        <v>2.496</v>
      </c>
      <c r="S124" s="75">
        <v>2.496</v>
      </c>
      <c r="T124" s="75">
        <v>2.496</v>
      </c>
      <c r="U124" s="75">
        <v>2.496</v>
      </c>
      <c r="V124" s="75">
        <v>2.496</v>
      </c>
      <c r="W124" s="75">
        <v>2.496</v>
      </c>
      <c r="X124" s="75">
        <v>2.496</v>
      </c>
      <c r="Y124" s="82">
        <v>2.496</v>
      </c>
    </row>
    <row r="125" spans="1:25" s="62" customFormat="1" ht="18.75" customHeight="1" collapsed="1" thickBot="1" x14ac:dyDescent="0.25">
      <c r="A125" s="111">
        <v>24</v>
      </c>
      <c r="B125" s="101">
        <f t="shared" ref="B125:Y125" si="23">SUM(B126:B129)</f>
        <v>942.18600000000004</v>
      </c>
      <c r="C125" s="102">
        <f t="shared" si="23"/>
        <v>936.70600000000002</v>
      </c>
      <c r="D125" s="102">
        <f t="shared" si="23"/>
        <v>933.26599999999996</v>
      </c>
      <c r="E125" s="103">
        <f t="shared" si="23"/>
        <v>943.71600000000001</v>
      </c>
      <c r="F125" s="103">
        <f t="shared" si="23"/>
        <v>941.06599999999992</v>
      </c>
      <c r="G125" s="103">
        <f t="shared" si="23"/>
        <v>941.73599999999999</v>
      </c>
      <c r="H125" s="103">
        <f t="shared" si="23"/>
        <v>940.61599999999987</v>
      </c>
      <c r="I125" s="103">
        <f t="shared" si="23"/>
        <v>936.61599999999987</v>
      </c>
      <c r="J125" s="103">
        <f t="shared" si="23"/>
        <v>933.04599999999994</v>
      </c>
      <c r="K125" s="104">
        <f t="shared" si="23"/>
        <v>925.86599999999987</v>
      </c>
      <c r="L125" s="103">
        <f t="shared" si="23"/>
        <v>927.99599999999998</v>
      </c>
      <c r="M125" s="105">
        <f t="shared" si="23"/>
        <v>928.81599999999992</v>
      </c>
      <c r="N125" s="104">
        <f t="shared" si="23"/>
        <v>938.75599999999997</v>
      </c>
      <c r="O125" s="103">
        <f t="shared" si="23"/>
        <v>939.03599999999994</v>
      </c>
      <c r="P125" s="105">
        <f t="shared" si="23"/>
        <v>949.82599999999991</v>
      </c>
      <c r="Q125" s="106">
        <f t="shared" si="23"/>
        <v>947.12600000000009</v>
      </c>
      <c r="R125" s="103">
        <f t="shared" si="23"/>
        <v>955.79599999999994</v>
      </c>
      <c r="S125" s="106">
        <f t="shared" si="23"/>
        <v>942.8359999999999</v>
      </c>
      <c r="T125" s="103">
        <f t="shared" si="23"/>
        <v>947.48599999999999</v>
      </c>
      <c r="U125" s="102">
        <f t="shared" si="23"/>
        <v>949.30599999999993</v>
      </c>
      <c r="V125" s="102">
        <f t="shared" si="23"/>
        <v>946.68600000000004</v>
      </c>
      <c r="W125" s="102">
        <f t="shared" si="23"/>
        <v>940.90600000000006</v>
      </c>
      <c r="X125" s="102">
        <f t="shared" si="23"/>
        <v>938.66600000000005</v>
      </c>
      <c r="Y125" s="107">
        <f t="shared" si="23"/>
        <v>933.92600000000004</v>
      </c>
    </row>
    <row r="126" spans="1:25" s="62" customFormat="1" ht="18.75" hidden="1" customHeight="1" outlineLevel="1" x14ac:dyDescent="0.2">
      <c r="A126" s="157" t="s">
        <v>8</v>
      </c>
      <c r="B126" s="255">
        <f>'март (5 цк)'!B126</f>
        <v>897.13</v>
      </c>
      <c r="C126" s="255">
        <f>'март (5 цк)'!C126</f>
        <v>891.65</v>
      </c>
      <c r="D126" s="255">
        <f>'март (5 цк)'!D126</f>
        <v>888.21</v>
      </c>
      <c r="E126" s="255">
        <f>'март (5 цк)'!E126</f>
        <v>898.66</v>
      </c>
      <c r="F126" s="255">
        <f>'март (5 цк)'!F126</f>
        <v>896.01</v>
      </c>
      <c r="G126" s="255">
        <f>'март (5 цк)'!G126</f>
        <v>896.68</v>
      </c>
      <c r="H126" s="255">
        <f>'март (5 цк)'!H126</f>
        <v>895.56</v>
      </c>
      <c r="I126" s="255">
        <f>'март (5 цк)'!I126</f>
        <v>891.56</v>
      </c>
      <c r="J126" s="255">
        <f>'март (5 цк)'!J126</f>
        <v>887.99</v>
      </c>
      <c r="K126" s="255">
        <f>'март (5 цк)'!K126</f>
        <v>880.81</v>
      </c>
      <c r="L126" s="255">
        <f>'март (5 цк)'!L126</f>
        <v>882.94</v>
      </c>
      <c r="M126" s="255">
        <f>'март (5 цк)'!M126</f>
        <v>883.76</v>
      </c>
      <c r="N126" s="255">
        <f>'март (5 цк)'!N126</f>
        <v>893.7</v>
      </c>
      <c r="O126" s="255">
        <f>'март (5 цк)'!O126</f>
        <v>893.98</v>
      </c>
      <c r="P126" s="255">
        <f>'март (5 цк)'!P126</f>
        <v>904.77</v>
      </c>
      <c r="Q126" s="255">
        <f>'март (5 цк)'!Q126</f>
        <v>902.07</v>
      </c>
      <c r="R126" s="255">
        <f>'март (5 цк)'!R126</f>
        <v>910.74</v>
      </c>
      <c r="S126" s="255">
        <f>'март (5 цк)'!S126</f>
        <v>897.78</v>
      </c>
      <c r="T126" s="255">
        <f>'март (5 цк)'!T126</f>
        <v>902.43</v>
      </c>
      <c r="U126" s="255">
        <f>'март (5 цк)'!U126</f>
        <v>904.25</v>
      </c>
      <c r="V126" s="255">
        <f>'март (5 цк)'!V126</f>
        <v>901.63</v>
      </c>
      <c r="W126" s="255">
        <f>'март (5 цк)'!W126</f>
        <v>895.85</v>
      </c>
      <c r="X126" s="255">
        <f>'март (5 цк)'!X126</f>
        <v>893.61</v>
      </c>
      <c r="Y126" s="255">
        <f>'март (5 цк)'!Y126</f>
        <v>888.87</v>
      </c>
    </row>
    <row r="127" spans="1:25" s="62" customFormat="1" ht="18.75" hidden="1" customHeight="1" outlineLevel="1" x14ac:dyDescent="0.2">
      <c r="A127" s="53" t="s">
        <v>9</v>
      </c>
      <c r="B127" s="76">
        <v>42.56</v>
      </c>
      <c r="C127" s="74">
        <v>42.56</v>
      </c>
      <c r="D127" s="74">
        <v>42.56</v>
      </c>
      <c r="E127" s="74">
        <v>42.56</v>
      </c>
      <c r="F127" s="74">
        <v>42.56</v>
      </c>
      <c r="G127" s="74">
        <v>42.56</v>
      </c>
      <c r="H127" s="74">
        <v>42.56</v>
      </c>
      <c r="I127" s="74">
        <v>42.56</v>
      </c>
      <c r="J127" s="74">
        <v>42.56</v>
      </c>
      <c r="K127" s="74">
        <v>42.56</v>
      </c>
      <c r="L127" s="74">
        <v>42.56</v>
      </c>
      <c r="M127" s="74">
        <v>42.56</v>
      </c>
      <c r="N127" s="74">
        <v>42.56</v>
      </c>
      <c r="O127" s="74">
        <v>42.56</v>
      </c>
      <c r="P127" s="74">
        <v>42.56</v>
      </c>
      <c r="Q127" s="74">
        <v>42.56</v>
      </c>
      <c r="R127" s="74">
        <v>42.56</v>
      </c>
      <c r="S127" s="74">
        <v>42.56</v>
      </c>
      <c r="T127" s="74">
        <v>42.56</v>
      </c>
      <c r="U127" s="74">
        <v>42.56</v>
      </c>
      <c r="V127" s="74">
        <v>42.56</v>
      </c>
      <c r="W127" s="74">
        <v>42.56</v>
      </c>
      <c r="X127" s="74">
        <v>42.56</v>
      </c>
      <c r="Y127" s="81">
        <v>42.56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62" customFormat="1" ht="18.75" customHeight="1" collapsed="1" thickBot="1" x14ac:dyDescent="0.25">
      <c r="A130" s="109">
        <v>25</v>
      </c>
      <c r="B130" s="101">
        <f t="shared" ref="B130:Y130" si="24">SUM(B131:B134)</f>
        <v>951.3359999999999</v>
      </c>
      <c r="C130" s="102">
        <f t="shared" si="24"/>
        <v>960.59599999999989</v>
      </c>
      <c r="D130" s="102">
        <f t="shared" si="24"/>
        <v>949.93600000000004</v>
      </c>
      <c r="E130" s="103">
        <f t="shared" si="24"/>
        <v>992.61599999999987</v>
      </c>
      <c r="F130" s="103">
        <f t="shared" si="24"/>
        <v>981.32599999999991</v>
      </c>
      <c r="G130" s="103">
        <f t="shared" si="24"/>
        <v>985.74599999999998</v>
      </c>
      <c r="H130" s="103">
        <f t="shared" si="24"/>
        <v>969.65600000000006</v>
      </c>
      <c r="I130" s="103">
        <f t="shared" si="24"/>
        <v>951.54599999999994</v>
      </c>
      <c r="J130" s="103">
        <f t="shared" si="24"/>
        <v>962.16600000000005</v>
      </c>
      <c r="K130" s="104">
        <f t="shared" si="24"/>
        <v>963.03599999999994</v>
      </c>
      <c r="L130" s="103">
        <f t="shared" si="24"/>
        <v>998.66600000000005</v>
      </c>
      <c r="M130" s="105">
        <f t="shared" si="24"/>
        <v>959.62600000000009</v>
      </c>
      <c r="N130" s="104">
        <f t="shared" si="24"/>
        <v>961.95600000000002</v>
      </c>
      <c r="O130" s="103">
        <f t="shared" si="24"/>
        <v>955.24599999999998</v>
      </c>
      <c r="P130" s="105">
        <f t="shared" si="24"/>
        <v>962.10599999999988</v>
      </c>
      <c r="Q130" s="106">
        <f t="shared" si="24"/>
        <v>985.87600000000009</v>
      </c>
      <c r="R130" s="103">
        <f t="shared" si="24"/>
        <v>991.69600000000003</v>
      </c>
      <c r="S130" s="106">
        <f t="shared" si="24"/>
        <v>1102.106</v>
      </c>
      <c r="T130" s="103">
        <f t="shared" si="24"/>
        <v>977.226</v>
      </c>
      <c r="U130" s="102">
        <f t="shared" si="24"/>
        <v>968.61599999999987</v>
      </c>
      <c r="V130" s="102">
        <f t="shared" si="24"/>
        <v>965.73599999999999</v>
      </c>
      <c r="W130" s="102">
        <f t="shared" si="24"/>
        <v>967.90600000000006</v>
      </c>
      <c r="X130" s="102">
        <f t="shared" si="24"/>
        <v>950.00599999999997</v>
      </c>
      <c r="Y130" s="107">
        <f t="shared" si="24"/>
        <v>939.40600000000006</v>
      </c>
    </row>
    <row r="131" spans="1:25" s="62" customFormat="1" ht="18.75" hidden="1" customHeight="1" outlineLevel="1" x14ac:dyDescent="0.2">
      <c r="A131" s="157" t="s">
        <v>8</v>
      </c>
      <c r="B131" s="255">
        <f>'март (5 цк)'!B131</f>
        <v>906.28</v>
      </c>
      <c r="C131" s="255">
        <f>'март (5 цк)'!C131</f>
        <v>915.54</v>
      </c>
      <c r="D131" s="255">
        <f>'март (5 цк)'!D131</f>
        <v>904.88</v>
      </c>
      <c r="E131" s="255">
        <f>'март (5 цк)'!E131</f>
        <v>947.56</v>
      </c>
      <c r="F131" s="255">
        <f>'март (5 цк)'!F131</f>
        <v>936.27</v>
      </c>
      <c r="G131" s="255">
        <f>'март (5 цк)'!G131</f>
        <v>940.69</v>
      </c>
      <c r="H131" s="255">
        <f>'март (5 цк)'!H131</f>
        <v>924.6</v>
      </c>
      <c r="I131" s="255">
        <f>'март (5 цк)'!I131</f>
        <v>906.49</v>
      </c>
      <c r="J131" s="255">
        <f>'март (5 цк)'!J131</f>
        <v>917.11</v>
      </c>
      <c r="K131" s="255">
        <f>'март (5 цк)'!K131</f>
        <v>917.98</v>
      </c>
      <c r="L131" s="255">
        <f>'март (5 цк)'!L131</f>
        <v>953.61</v>
      </c>
      <c r="M131" s="255">
        <f>'март (5 цк)'!M131</f>
        <v>914.57</v>
      </c>
      <c r="N131" s="255">
        <f>'март (5 цк)'!N131</f>
        <v>916.9</v>
      </c>
      <c r="O131" s="255">
        <f>'март (5 цк)'!O131</f>
        <v>910.19</v>
      </c>
      <c r="P131" s="255">
        <f>'март (5 цк)'!P131</f>
        <v>917.05</v>
      </c>
      <c r="Q131" s="255">
        <f>'март (5 цк)'!Q131</f>
        <v>940.82</v>
      </c>
      <c r="R131" s="255">
        <f>'март (5 цк)'!R131</f>
        <v>946.64</v>
      </c>
      <c r="S131" s="255">
        <f>'март (5 цк)'!S131</f>
        <v>1057.05</v>
      </c>
      <c r="T131" s="255">
        <f>'март (5 цк)'!T131</f>
        <v>932.17</v>
      </c>
      <c r="U131" s="255">
        <f>'март (5 цк)'!U131</f>
        <v>923.56</v>
      </c>
      <c r="V131" s="255">
        <f>'март (5 цк)'!V131</f>
        <v>920.68</v>
      </c>
      <c r="W131" s="255">
        <f>'март (5 цк)'!W131</f>
        <v>922.85</v>
      </c>
      <c r="X131" s="255">
        <f>'март (5 цк)'!X131</f>
        <v>904.95</v>
      </c>
      <c r="Y131" s="255">
        <f>'март (5 цк)'!Y131</f>
        <v>894.35</v>
      </c>
    </row>
    <row r="132" spans="1:25" s="62" customFormat="1" ht="18.75" hidden="1" customHeight="1" outlineLevel="1" x14ac:dyDescent="0.2">
      <c r="A132" s="53" t="s">
        <v>9</v>
      </c>
      <c r="B132" s="76">
        <v>42.56</v>
      </c>
      <c r="C132" s="74">
        <v>42.56</v>
      </c>
      <c r="D132" s="74">
        <v>42.56</v>
      </c>
      <c r="E132" s="74">
        <v>42.56</v>
      </c>
      <c r="F132" s="74">
        <v>42.56</v>
      </c>
      <c r="G132" s="74">
        <v>42.56</v>
      </c>
      <c r="H132" s="74">
        <v>42.56</v>
      </c>
      <c r="I132" s="74">
        <v>42.56</v>
      </c>
      <c r="J132" s="74">
        <v>42.56</v>
      </c>
      <c r="K132" s="74">
        <v>42.56</v>
      </c>
      <c r="L132" s="74">
        <v>42.56</v>
      </c>
      <c r="M132" s="74">
        <v>42.56</v>
      </c>
      <c r="N132" s="74">
        <v>42.56</v>
      </c>
      <c r="O132" s="74">
        <v>42.56</v>
      </c>
      <c r="P132" s="74">
        <v>42.56</v>
      </c>
      <c r="Q132" s="74">
        <v>42.56</v>
      </c>
      <c r="R132" s="74">
        <v>42.56</v>
      </c>
      <c r="S132" s="74">
        <v>42.56</v>
      </c>
      <c r="T132" s="74">
        <v>42.56</v>
      </c>
      <c r="U132" s="74">
        <v>42.56</v>
      </c>
      <c r="V132" s="74">
        <v>42.56</v>
      </c>
      <c r="W132" s="74">
        <v>42.56</v>
      </c>
      <c r="X132" s="74">
        <v>42.56</v>
      </c>
      <c r="Y132" s="81">
        <v>42.56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2.496</v>
      </c>
      <c r="C134" s="75">
        <v>2.496</v>
      </c>
      <c r="D134" s="75">
        <v>2.496</v>
      </c>
      <c r="E134" s="75">
        <v>2.496</v>
      </c>
      <c r="F134" s="75">
        <v>2.496</v>
      </c>
      <c r="G134" s="75">
        <v>2.496</v>
      </c>
      <c r="H134" s="75">
        <v>2.496</v>
      </c>
      <c r="I134" s="75">
        <v>2.496</v>
      </c>
      <c r="J134" s="75">
        <v>2.496</v>
      </c>
      <c r="K134" s="75">
        <v>2.496</v>
      </c>
      <c r="L134" s="75">
        <v>2.496</v>
      </c>
      <c r="M134" s="75">
        <v>2.496</v>
      </c>
      <c r="N134" s="75">
        <v>2.496</v>
      </c>
      <c r="O134" s="75">
        <v>2.496</v>
      </c>
      <c r="P134" s="75">
        <v>2.496</v>
      </c>
      <c r="Q134" s="75">
        <v>2.496</v>
      </c>
      <c r="R134" s="75">
        <v>2.496</v>
      </c>
      <c r="S134" s="75">
        <v>2.496</v>
      </c>
      <c r="T134" s="75">
        <v>2.496</v>
      </c>
      <c r="U134" s="75">
        <v>2.496</v>
      </c>
      <c r="V134" s="75">
        <v>2.496</v>
      </c>
      <c r="W134" s="75">
        <v>2.496</v>
      </c>
      <c r="X134" s="75">
        <v>2.496</v>
      </c>
      <c r="Y134" s="82">
        <v>2.496</v>
      </c>
    </row>
    <row r="135" spans="1:25" s="62" customFormat="1" ht="18.75" customHeight="1" collapsed="1" thickBot="1" x14ac:dyDescent="0.25">
      <c r="A135" s="110">
        <v>26</v>
      </c>
      <c r="B135" s="101">
        <f t="shared" ref="B135:Y135" si="25">SUM(B136:B139)</f>
        <v>986.59599999999989</v>
      </c>
      <c r="C135" s="102">
        <f t="shared" si="25"/>
        <v>977.226</v>
      </c>
      <c r="D135" s="102">
        <f t="shared" si="25"/>
        <v>991.67600000000004</v>
      </c>
      <c r="E135" s="103">
        <f t="shared" si="25"/>
        <v>1007.5559999999999</v>
      </c>
      <c r="F135" s="103">
        <f t="shared" si="25"/>
        <v>997.28599999999994</v>
      </c>
      <c r="G135" s="103">
        <f t="shared" si="25"/>
        <v>1243.086</v>
      </c>
      <c r="H135" s="103">
        <f t="shared" si="25"/>
        <v>991.77599999999995</v>
      </c>
      <c r="I135" s="103">
        <f t="shared" si="25"/>
        <v>989.80599999999993</v>
      </c>
      <c r="J135" s="103">
        <f t="shared" si="25"/>
        <v>989.55599999999993</v>
      </c>
      <c r="K135" s="104">
        <f t="shared" si="25"/>
        <v>982.69600000000003</v>
      </c>
      <c r="L135" s="103">
        <f t="shared" si="25"/>
        <v>984.17600000000004</v>
      </c>
      <c r="M135" s="105">
        <f t="shared" si="25"/>
        <v>989.43600000000004</v>
      </c>
      <c r="N135" s="104">
        <f t="shared" si="25"/>
        <v>1006.8259999999999</v>
      </c>
      <c r="O135" s="103">
        <f t="shared" si="25"/>
        <v>977.23599999999999</v>
      </c>
      <c r="P135" s="105">
        <f t="shared" si="25"/>
        <v>1007.486</v>
      </c>
      <c r="Q135" s="106">
        <f t="shared" si="25"/>
        <v>1012.3259999999999</v>
      </c>
      <c r="R135" s="103">
        <f t="shared" si="25"/>
        <v>1010.5859999999999</v>
      </c>
      <c r="S135" s="106">
        <f t="shared" si="25"/>
        <v>1127.0060000000001</v>
      </c>
      <c r="T135" s="103">
        <f t="shared" si="25"/>
        <v>981.57599999999991</v>
      </c>
      <c r="U135" s="102">
        <f t="shared" si="25"/>
        <v>982.55599999999993</v>
      </c>
      <c r="V135" s="102">
        <f t="shared" si="25"/>
        <v>984.06599999999992</v>
      </c>
      <c r="W135" s="102">
        <f t="shared" si="25"/>
        <v>984.51599999999996</v>
      </c>
      <c r="X135" s="102">
        <f t="shared" si="25"/>
        <v>980.62600000000009</v>
      </c>
      <c r="Y135" s="107">
        <f t="shared" si="25"/>
        <v>967.02599999999995</v>
      </c>
    </row>
    <row r="136" spans="1:25" s="62" customFormat="1" ht="18.75" hidden="1" customHeight="1" outlineLevel="1" x14ac:dyDescent="0.2">
      <c r="A136" s="56" t="s">
        <v>8</v>
      </c>
      <c r="B136" s="255">
        <f>'март (5 цк)'!B136</f>
        <v>941.54</v>
      </c>
      <c r="C136" s="255">
        <f>'март (5 цк)'!C136</f>
        <v>932.17</v>
      </c>
      <c r="D136" s="255">
        <f>'март (5 цк)'!D136</f>
        <v>946.62</v>
      </c>
      <c r="E136" s="255">
        <f>'март (5 цк)'!E136</f>
        <v>962.5</v>
      </c>
      <c r="F136" s="255">
        <f>'март (5 цк)'!F136</f>
        <v>952.23</v>
      </c>
      <c r="G136" s="255">
        <f>'март (5 цк)'!G136</f>
        <v>1198.03</v>
      </c>
      <c r="H136" s="255">
        <f>'март (5 цк)'!H136</f>
        <v>946.72</v>
      </c>
      <c r="I136" s="255">
        <f>'март (5 цк)'!I136</f>
        <v>944.75</v>
      </c>
      <c r="J136" s="255">
        <f>'март (5 цк)'!J136</f>
        <v>944.5</v>
      </c>
      <c r="K136" s="255">
        <f>'март (5 цк)'!K136</f>
        <v>937.64</v>
      </c>
      <c r="L136" s="255">
        <f>'март (5 цк)'!L136</f>
        <v>939.12</v>
      </c>
      <c r="M136" s="255">
        <f>'март (5 цк)'!M136</f>
        <v>944.38</v>
      </c>
      <c r="N136" s="255">
        <f>'март (5 цк)'!N136</f>
        <v>961.77</v>
      </c>
      <c r="O136" s="255">
        <f>'март (5 цк)'!O136</f>
        <v>932.18</v>
      </c>
      <c r="P136" s="255">
        <f>'март (5 цк)'!P136</f>
        <v>962.43</v>
      </c>
      <c r="Q136" s="255">
        <f>'март (5 цк)'!Q136</f>
        <v>967.27</v>
      </c>
      <c r="R136" s="255">
        <f>'март (5 цк)'!R136</f>
        <v>965.53</v>
      </c>
      <c r="S136" s="255">
        <f>'март (5 цк)'!S136</f>
        <v>1081.95</v>
      </c>
      <c r="T136" s="255">
        <f>'март (5 цк)'!T136</f>
        <v>936.52</v>
      </c>
      <c r="U136" s="255">
        <f>'март (5 цк)'!U136</f>
        <v>937.5</v>
      </c>
      <c r="V136" s="255">
        <f>'март (5 цк)'!V136</f>
        <v>939.01</v>
      </c>
      <c r="W136" s="255">
        <f>'март (5 цк)'!W136</f>
        <v>939.46</v>
      </c>
      <c r="X136" s="255">
        <f>'март (5 цк)'!X136</f>
        <v>935.57</v>
      </c>
      <c r="Y136" s="255">
        <f>'март (5 цк)'!Y136</f>
        <v>921.97</v>
      </c>
    </row>
    <row r="137" spans="1:25" s="62" customFormat="1" ht="18.75" hidden="1" customHeight="1" outlineLevel="1" x14ac:dyDescent="0.2">
      <c r="A137" s="57" t="s">
        <v>9</v>
      </c>
      <c r="B137" s="76">
        <v>42.56</v>
      </c>
      <c r="C137" s="74">
        <v>42.56</v>
      </c>
      <c r="D137" s="74">
        <v>42.56</v>
      </c>
      <c r="E137" s="74">
        <v>42.56</v>
      </c>
      <c r="F137" s="74">
        <v>42.56</v>
      </c>
      <c r="G137" s="74">
        <v>42.56</v>
      </c>
      <c r="H137" s="74">
        <v>42.56</v>
      </c>
      <c r="I137" s="74">
        <v>42.56</v>
      </c>
      <c r="J137" s="74">
        <v>42.56</v>
      </c>
      <c r="K137" s="74">
        <v>42.56</v>
      </c>
      <c r="L137" s="74">
        <v>42.56</v>
      </c>
      <c r="M137" s="74">
        <v>42.56</v>
      </c>
      <c r="N137" s="74">
        <v>42.56</v>
      </c>
      <c r="O137" s="74">
        <v>42.56</v>
      </c>
      <c r="P137" s="74">
        <v>42.56</v>
      </c>
      <c r="Q137" s="74">
        <v>42.56</v>
      </c>
      <c r="R137" s="74">
        <v>42.56</v>
      </c>
      <c r="S137" s="74">
        <v>42.56</v>
      </c>
      <c r="T137" s="74">
        <v>42.56</v>
      </c>
      <c r="U137" s="74">
        <v>42.56</v>
      </c>
      <c r="V137" s="74">
        <v>42.56</v>
      </c>
      <c r="W137" s="74">
        <v>42.56</v>
      </c>
      <c r="X137" s="74">
        <v>42.56</v>
      </c>
      <c r="Y137" s="81">
        <v>42.56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2.496</v>
      </c>
      <c r="C139" s="75">
        <v>2.496</v>
      </c>
      <c r="D139" s="75">
        <v>2.496</v>
      </c>
      <c r="E139" s="75">
        <v>2.496</v>
      </c>
      <c r="F139" s="75">
        <v>2.496</v>
      </c>
      <c r="G139" s="75">
        <v>2.496</v>
      </c>
      <c r="H139" s="75">
        <v>2.496</v>
      </c>
      <c r="I139" s="75">
        <v>2.496</v>
      </c>
      <c r="J139" s="75">
        <v>2.496</v>
      </c>
      <c r="K139" s="75">
        <v>2.496</v>
      </c>
      <c r="L139" s="75">
        <v>2.496</v>
      </c>
      <c r="M139" s="75">
        <v>2.496</v>
      </c>
      <c r="N139" s="75">
        <v>2.496</v>
      </c>
      <c r="O139" s="75">
        <v>2.496</v>
      </c>
      <c r="P139" s="75">
        <v>2.496</v>
      </c>
      <c r="Q139" s="75">
        <v>2.496</v>
      </c>
      <c r="R139" s="75">
        <v>2.496</v>
      </c>
      <c r="S139" s="75">
        <v>2.496</v>
      </c>
      <c r="T139" s="75">
        <v>2.496</v>
      </c>
      <c r="U139" s="75">
        <v>2.496</v>
      </c>
      <c r="V139" s="75">
        <v>2.496</v>
      </c>
      <c r="W139" s="75">
        <v>2.496</v>
      </c>
      <c r="X139" s="75">
        <v>2.496</v>
      </c>
      <c r="Y139" s="82">
        <v>2.496</v>
      </c>
    </row>
    <row r="140" spans="1:25" s="62" customFormat="1" ht="18.75" customHeight="1" collapsed="1" thickBot="1" x14ac:dyDescent="0.25">
      <c r="A140" s="112">
        <v>27</v>
      </c>
      <c r="B140" s="101">
        <f t="shared" ref="B140:Y140" si="26">SUM(B141:B144)</f>
        <v>981.24599999999998</v>
      </c>
      <c r="C140" s="102">
        <f t="shared" si="26"/>
        <v>992.64600000000007</v>
      </c>
      <c r="D140" s="102">
        <f t="shared" si="26"/>
        <v>1011.276</v>
      </c>
      <c r="E140" s="103">
        <f t="shared" si="26"/>
        <v>1012.3359999999999</v>
      </c>
      <c r="F140" s="103">
        <f t="shared" si="26"/>
        <v>1009.6059999999999</v>
      </c>
      <c r="G140" s="103">
        <f t="shared" si="26"/>
        <v>807.95600000000002</v>
      </c>
      <c r="H140" s="103">
        <f t="shared" si="26"/>
        <v>995.39600000000007</v>
      </c>
      <c r="I140" s="103">
        <f t="shared" si="26"/>
        <v>985.86599999999987</v>
      </c>
      <c r="J140" s="103">
        <f t="shared" si="26"/>
        <v>987.09599999999989</v>
      </c>
      <c r="K140" s="104">
        <f t="shared" si="26"/>
        <v>987.40600000000006</v>
      </c>
      <c r="L140" s="103">
        <f t="shared" si="26"/>
        <v>986.61599999999987</v>
      </c>
      <c r="M140" s="105">
        <f t="shared" si="26"/>
        <v>965.226</v>
      </c>
      <c r="N140" s="104">
        <f t="shared" si="26"/>
        <v>983.976</v>
      </c>
      <c r="O140" s="103">
        <f t="shared" si="26"/>
        <v>987.976</v>
      </c>
      <c r="P140" s="105">
        <f t="shared" si="26"/>
        <v>999.56599999999992</v>
      </c>
      <c r="Q140" s="106">
        <f t="shared" si="26"/>
        <v>1000.3659999999999</v>
      </c>
      <c r="R140" s="103">
        <f t="shared" si="26"/>
        <v>1001.4160000000001</v>
      </c>
      <c r="S140" s="106">
        <f t="shared" si="26"/>
        <v>991.48599999999999</v>
      </c>
      <c r="T140" s="103">
        <f t="shared" si="26"/>
        <v>998.76599999999996</v>
      </c>
      <c r="U140" s="102">
        <f t="shared" si="26"/>
        <v>967.8359999999999</v>
      </c>
      <c r="V140" s="102">
        <f t="shared" si="26"/>
        <v>978.57599999999991</v>
      </c>
      <c r="W140" s="102">
        <f t="shared" si="26"/>
        <v>976.50599999999997</v>
      </c>
      <c r="X140" s="102">
        <f t="shared" si="26"/>
        <v>980.04599999999994</v>
      </c>
      <c r="Y140" s="107">
        <f t="shared" si="26"/>
        <v>980.30599999999993</v>
      </c>
    </row>
    <row r="141" spans="1:25" s="62" customFormat="1" ht="18.75" hidden="1" customHeight="1" outlineLevel="1" x14ac:dyDescent="0.2">
      <c r="A141" s="56" t="s">
        <v>8</v>
      </c>
      <c r="B141" s="255">
        <f>'март (5 цк)'!B141</f>
        <v>936.19</v>
      </c>
      <c r="C141" s="255">
        <f>'март (5 цк)'!C141</f>
        <v>947.59</v>
      </c>
      <c r="D141" s="255">
        <f>'март (5 цк)'!D141</f>
        <v>966.22</v>
      </c>
      <c r="E141" s="255">
        <f>'март (5 цк)'!E141</f>
        <v>967.28</v>
      </c>
      <c r="F141" s="255">
        <f>'март (5 цк)'!F141</f>
        <v>964.55</v>
      </c>
      <c r="G141" s="255">
        <f>'март (5 цк)'!G141</f>
        <v>762.9</v>
      </c>
      <c r="H141" s="255">
        <f>'март (5 цк)'!H141</f>
        <v>950.34</v>
      </c>
      <c r="I141" s="255">
        <f>'март (5 цк)'!I141</f>
        <v>940.81</v>
      </c>
      <c r="J141" s="255">
        <f>'март (5 цк)'!J141</f>
        <v>942.04</v>
      </c>
      <c r="K141" s="255">
        <f>'март (5 цк)'!K141</f>
        <v>942.35</v>
      </c>
      <c r="L141" s="255">
        <f>'март (5 цк)'!L141</f>
        <v>941.56</v>
      </c>
      <c r="M141" s="255">
        <f>'март (5 цк)'!M141</f>
        <v>920.17</v>
      </c>
      <c r="N141" s="255">
        <f>'март (5 цк)'!N141</f>
        <v>938.92</v>
      </c>
      <c r="O141" s="255">
        <f>'март (5 цк)'!O141</f>
        <v>942.92</v>
      </c>
      <c r="P141" s="255">
        <f>'март (5 цк)'!P141</f>
        <v>954.51</v>
      </c>
      <c r="Q141" s="255">
        <f>'март (5 цк)'!Q141</f>
        <v>955.31</v>
      </c>
      <c r="R141" s="255">
        <f>'март (5 цк)'!R141</f>
        <v>956.36</v>
      </c>
      <c r="S141" s="255">
        <f>'март (5 цк)'!S141</f>
        <v>946.43</v>
      </c>
      <c r="T141" s="255">
        <f>'март (5 цк)'!T141</f>
        <v>953.71</v>
      </c>
      <c r="U141" s="255">
        <f>'март (5 цк)'!U141</f>
        <v>922.78</v>
      </c>
      <c r="V141" s="255">
        <f>'март (5 цк)'!V141</f>
        <v>933.52</v>
      </c>
      <c r="W141" s="255">
        <f>'март (5 цк)'!W141</f>
        <v>931.45</v>
      </c>
      <c r="X141" s="255">
        <f>'март (5 цк)'!X141</f>
        <v>934.99</v>
      </c>
      <c r="Y141" s="255">
        <f>'март (5 цк)'!Y141</f>
        <v>935.25</v>
      </c>
    </row>
    <row r="142" spans="1:25" s="62" customFormat="1" ht="18.75" hidden="1" customHeight="1" outlineLevel="1" x14ac:dyDescent="0.2">
      <c r="A142" s="57" t="s">
        <v>9</v>
      </c>
      <c r="B142" s="76">
        <v>42.56</v>
      </c>
      <c r="C142" s="74">
        <v>42.56</v>
      </c>
      <c r="D142" s="74">
        <v>42.56</v>
      </c>
      <c r="E142" s="74">
        <v>42.56</v>
      </c>
      <c r="F142" s="74">
        <v>42.56</v>
      </c>
      <c r="G142" s="74">
        <v>42.56</v>
      </c>
      <c r="H142" s="74">
        <v>42.56</v>
      </c>
      <c r="I142" s="74">
        <v>42.56</v>
      </c>
      <c r="J142" s="74">
        <v>42.56</v>
      </c>
      <c r="K142" s="74">
        <v>42.56</v>
      </c>
      <c r="L142" s="74">
        <v>42.56</v>
      </c>
      <c r="M142" s="74">
        <v>42.56</v>
      </c>
      <c r="N142" s="74">
        <v>42.56</v>
      </c>
      <c r="O142" s="74">
        <v>42.56</v>
      </c>
      <c r="P142" s="74">
        <v>42.56</v>
      </c>
      <c r="Q142" s="74">
        <v>42.56</v>
      </c>
      <c r="R142" s="74">
        <v>42.56</v>
      </c>
      <c r="S142" s="74">
        <v>42.56</v>
      </c>
      <c r="T142" s="74">
        <v>42.56</v>
      </c>
      <c r="U142" s="74">
        <v>42.56</v>
      </c>
      <c r="V142" s="74">
        <v>42.56</v>
      </c>
      <c r="W142" s="74">
        <v>42.56</v>
      </c>
      <c r="X142" s="74">
        <v>42.56</v>
      </c>
      <c r="Y142" s="81">
        <v>42.56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62" customFormat="1" ht="18.75" customHeight="1" collapsed="1" thickBot="1" x14ac:dyDescent="0.25">
      <c r="A145" s="111">
        <v>28</v>
      </c>
      <c r="B145" s="101">
        <f t="shared" ref="B145:Y145" si="27">SUM(B146:B149)</f>
        <v>926.75599999999997</v>
      </c>
      <c r="C145" s="102">
        <f t="shared" si="27"/>
        <v>934.11599999999987</v>
      </c>
      <c r="D145" s="102">
        <f t="shared" si="27"/>
        <v>935.62600000000009</v>
      </c>
      <c r="E145" s="103">
        <f t="shared" si="27"/>
        <v>943.45600000000002</v>
      </c>
      <c r="F145" s="103">
        <f t="shared" si="27"/>
        <v>932.03599999999994</v>
      </c>
      <c r="G145" s="103">
        <f t="shared" si="27"/>
        <v>933.74599999999998</v>
      </c>
      <c r="H145" s="103">
        <f t="shared" si="27"/>
        <v>933.11599999999987</v>
      </c>
      <c r="I145" s="103">
        <f t="shared" si="27"/>
        <v>907.65600000000006</v>
      </c>
      <c r="J145" s="103">
        <f t="shared" si="27"/>
        <v>893.56599999999992</v>
      </c>
      <c r="K145" s="104">
        <f t="shared" si="27"/>
        <v>904.14600000000007</v>
      </c>
      <c r="L145" s="103">
        <f t="shared" si="27"/>
        <v>897.74599999999998</v>
      </c>
      <c r="M145" s="105">
        <f t="shared" si="27"/>
        <v>910.0859999999999</v>
      </c>
      <c r="N145" s="104">
        <f t="shared" si="27"/>
        <v>834.02599999999995</v>
      </c>
      <c r="O145" s="103">
        <f t="shared" si="27"/>
        <v>823.66600000000005</v>
      </c>
      <c r="P145" s="105">
        <f t="shared" si="27"/>
        <v>831.0859999999999</v>
      </c>
      <c r="Q145" s="106">
        <f t="shared" si="27"/>
        <v>943.99599999999998</v>
      </c>
      <c r="R145" s="103">
        <f t="shared" si="27"/>
        <v>943.03599999999994</v>
      </c>
      <c r="S145" s="106">
        <f t="shared" si="27"/>
        <v>944.89600000000007</v>
      </c>
      <c r="T145" s="103">
        <f t="shared" si="27"/>
        <v>925.76599999999996</v>
      </c>
      <c r="U145" s="102">
        <f t="shared" si="27"/>
        <v>929.226</v>
      </c>
      <c r="V145" s="102">
        <f t="shared" si="27"/>
        <v>909.07599999999991</v>
      </c>
      <c r="W145" s="102">
        <f t="shared" si="27"/>
        <v>922.226</v>
      </c>
      <c r="X145" s="102">
        <f t="shared" si="27"/>
        <v>913.50599999999997</v>
      </c>
      <c r="Y145" s="107">
        <f t="shared" si="27"/>
        <v>915.68600000000004</v>
      </c>
    </row>
    <row r="146" spans="1:25" s="62" customFormat="1" ht="18.75" hidden="1" customHeight="1" outlineLevel="1" x14ac:dyDescent="0.2">
      <c r="A146" s="157" t="s">
        <v>8</v>
      </c>
      <c r="B146" s="255">
        <f>'март (5 цк)'!B146</f>
        <v>881.7</v>
      </c>
      <c r="C146" s="255">
        <f>'март (5 цк)'!C146</f>
        <v>889.06</v>
      </c>
      <c r="D146" s="255">
        <f>'март (5 цк)'!D146</f>
        <v>890.57</v>
      </c>
      <c r="E146" s="255">
        <f>'март (5 цк)'!E146</f>
        <v>898.4</v>
      </c>
      <c r="F146" s="255">
        <f>'март (5 цк)'!F146</f>
        <v>886.98</v>
      </c>
      <c r="G146" s="255">
        <f>'март (5 цк)'!G146</f>
        <v>888.69</v>
      </c>
      <c r="H146" s="255">
        <f>'март (5 цк)'!H146</f>
        <v>888.06</v>
      </c>
      <c r="I146" s="255">
        <f>'март (5 цк)'!I146</f>
        <v>862.6</v>
      </c>
      <c r="J146" s="255">
        <f>'март (5 цк)'!J146</f>
        <v>848.51</v>
      </c>
      <c r="K146" s="255">
        <f>'март (5 цк)'!K146</f>
        <v>859.09</v>
      </c>
      <c r="L146" s="255">
        <f>'март (5 цк)'!L146</f>
        <v>852.69</v>
      </c>
      <c r="M146" s="255">
        <f>'март (5 цк)'!M146</f>
        <v>865.03</v>
      </c>
      <c r="N146" s="255">
        <f>'март (5 цк)'!N146</f>
        <v>788.97</v>
      </c>
      <c r="O146" s="255">
        <f>'март (5 цк)'!O146</f>
        <v>778.61</v>
      </c>
      <c r="P146" s="255">
        <f>'март (5 цк)'!P146</f>
        <v>786.03</v>
      </c>
      <c r="Q146" s="255">
        <f>'март (5 цк)'!Q146</f>
        <v>898.94</v>
      </c>
      <c r="R146" s="255">
        <f>'март (5 цк)'!R146</f>
        <v>897.98</v>
      </c>
      <c r="S146" s="255">
        <f>'март (5 цк)'!S146</f>
        <v>899.84</v>
      </c>
      <c r="T146" s="255">
        <f>'март (5 цк)'!T146</f>
        <v>880.71</v>
      </c>
      <c r="U146" s="255">
        <f>'март (5 цк)'!U146</f>
        <v>884.17</v>
      </c>
      <c r="V146" s="255">
        <f>'март (5 цк)'!V146</f>
        <v>864.02</v>
      </c>
      <c r="W146" s="255">
        <f>'март (5 цк)'!W146</f>
        <v>877.17</v>
      </c>
      <c r="X146" s="255">
        <f>'март (5 цк)'!X146</f>
        <v>868.45</v>
      </c>
      <c r="Y146" s="255">
        <f>'март (5 цк)'!Y146</f>
        <v>870.63</v>
      </c>
    </row>
    <row r="147" spans="1:25" s="62" customFormat="1" ht="18.75" hidden="1" customHeight="1" outlineLevel="1" x14ac:dyDescent="0.2">
      <c r="A147" s="53" t="s">
        <v>9</v>
      </c>
      <c r="B147" s="76">
        <v>42.56</v>
      </c>
      <c r="C147" s="74">
        <v>42.56</v>
      </c>
      <c r="D147" s="74">
        <v>42.56</v>
      </c>
      <c r="E147" s="74">
        <v>42.56</v>
      </c>
      <c r="F147" s="74">
        <v>42.56</v>
      </c>
      <c r="G147" s="74">
        <v>42.56</v>
      </c>
      <c r="H147" s="74">
        <v>42.56</v>
      </c>
      <c r="I147" s="74">
        <v>42.56</v>
      </c>
      <c r="J147" s="74">
        <v>42.56</v>
      </c>
      <c r="K147" s="74">
        <v>42.56</v>
      </c>
      <c r="L147" s="74">
        <v>42.56</v>
      </c>
      <c r="M147" s="74">
        <v>42.56</v>
      </c>
      <c r="N147" s="74">
        <v>42.56</v>
      </c>
      <c r="O147" s="74">
        <v>42.56</v>
      </c>
      <c r="P147" s="74">
        <v>42.56</v>
      </c>
      <c r="Q147" s="74">
        <v>42.56</v>
      </c>
      <c r="R147" s="74">
        <v>42.56</v>
      </c>
      <c r="S147" s="74">
        <v>42.56</v>
      </c>
      <c r="T147" s="74">
        <v>42.56</v>
      </c>
      <c r="U147" s="74">
        <v>42.56</v>
      </c>
      <c r="V147" s="74">
        <v>42.56</v>
      </c>
      <c r="W147" s="74">
        <v>42.56</v>
      </c>
      <c r="X147" s="74">
        <v>42.56</v>
      </c>
      <c r="Y147" s="81">
        <v>42.56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2.496</v>
      </c>
      <c r="C149" s="75">
        <v>2.496</v>
      </c>
      <c r="D149" s="75">
        <v>2.496</v>
      </c>
      <c r="E149" s="75">
        <v>2.496</v>
      </c>
      <c r="F149" s="75">
        <v>2.496</v>
      </c>
      <c r="G149" s="75">
        <v>2.496</v>
      </c>
      <c r="H149" s="75">
        <v>2.496</v>
      </c>
      <c r="I149" s="75">
        <v>2.496</v>
      </c>
      <c r="J149" s="75">
        <v>2.496</v>
      </c>
      <c r="K149" s="75">
        <v>2.496</v>
      </c>
      <c r="L149" s="75">
        <v>2.496</v>
      </c>
      <c r="M149" s="75">
        <v>2.496</v>
      </c>
      <c r="N149" s="75">
        <v>2.496</v>
      </c>
      <c r="O149" s="75">
        <v>2.496</v>
      </c>
      <c r="P149" s="75">
        <v>2.496</v>
      </c>
      <c r="Q149" s="75">
        <v>2.496</v>
      </c>
      <c r="R149" s="75">
        <v>2.496</v>
      </c>
      <c r="S149" s="75">
        <v>2.496</v>
      </c>
      <c r="T149" s="75">
        <v>2.496</v>
      </c>
      <c r="U149" s="75">
        <v>2.496</v>
      </c>
      <c r="V149" s="75">
        <v>2.496</v>
      </c>
      <c r="W149" s="75">
        <v>2.496</v>
      </c>
      <c r="X149" s="75">
        <v>2.496</v>
      </c>
      <c r="Y149" s="82">
        <v>2.496</v>
      </c>
    </row>
    <row r="150" spans="1:25" s="62" customFormat="1" ht="18.75" customHeight="1" collapsed="1" thickBot="1" x14ac:dyDescent="0.25">
      <c r="A150" s="109">
        <v>29</v>
      </c>
      <c r="B150" s="101">
        <f t="shared" ref="B150:Y150" si="28">SUM(B151:B154)</f>
        <v>958.20600000000002</v>
      </c>
      <c r="C150" s="102">
        <f t="shared" si="28"/>
        <v>949.40600000000006</v>
      </c>
      <c r="D150" s="102">
        <f t="shared" si="28"/>
        <v>854.98599999999999</v>
      </c>
      <c r="E150" s="103">
        <f t="shared" si="28"/>
        <v>861.32599999999991</v>
      </c>
      <c r="F150" s="103">
        <f t="shared" si="28"/>
        <v>865.20600000000002</v>
      </c>
      <c r="G150" s="103">
        <f t="shared" si="28"/>
        <v>879.30599999999993</v>
      </c>
      <c r="H150" s="103">
        <f t="shared" si="28"/>
        <v>878.06599999999992</v>
      </c>
      <c r="I150" s="103">
        <f t="shared" si="28"/>
        <v>870.10599999999988</v>
      </c>
      <c r="J150" s="103">
        <f t="shared" si="28"/>
        <v>853.73599999999999</v>
      </c>
      <c r="K150" s="104">
        <f t="shared" si="28"/>
        <v>852.12600000000009</v>
      </c>
      <c r="L150" s="103">
        <f t="shared" si="28"/>
        <v>853.85599999999988</v>
      </c>
      <c r="M150" s="105">
        <f t="shared" si="28"/>
        <v>850.84599999999989</v>
      </c>
      <c r="N150" s="104">
        <f t="shared" si="28"/>
        <v>854.18600000000004</v>
      </c>
      <c r="O150" s="103">
        <f t="shared" si="28"/>
        <v>849.75599999999997</v>
      </c>
      <c r="P150" s="105">
        <f t="shared" si="28"/>
        <v>856.976</v>
      </c>
      <c r="Q150" s="106">
        <f t="shared" si="28"/>
        <v>960.35599999999988</v>
      </c>
      <c r="R150" s="103">
        <f t="shared" si="28"/>
        <v>959.84599999999989</v>
      </c>
      <c r="S150" s="106">
        <f t="shared" si="28"/>
        <v>971.78599999999994</v>
      </c>
      <c r="T150" s="103">
        <f t="shared" si="28"/>
        <v>960.28599999999994</v>
      </c>
      <c r="U150" s="102">
        <f t="shared" si="28"/>
        <v>957.98599999999999</v>
      </c>
      <c r="V150" s="102">
        <f t="shared" si="28"/>
        <v>945.61599999999987</v>
      </c>
      <c r="W150" s="102">
        <f t="shared" si="28"/>
        <v>957.37600000000009</v>
      </c>
      <c r="X150" s="102">
        <f t="shared" si="28"/>
        <v>956.476</v>
      </c>
      <c r="Y150" s="107">
        <f t="shared" si="28"/>
        <v>952.64600000000007</v>
      </c>
    </row>
    <row r="151" spans="1:25" s="62" customFormat="1" ht="18.75" hidden="1" customHeight="1" outlineLevel="1" x14ac:dyDescent="0.2">
      <c r="A151" s="157" t="s">
        <v>8</v>
      </c>
      <c r="B151" s="255">
        <f>'март (5 цк)'!B151</f>
        <v>913.15</v>
      </c>
      <c r="C151" s="255">
        <f>'март (5 цк)'!C151</f>
        <v>904.35</v>
      </c>
      <c r="D151" s="255">
        <f>'март (5 цк)'!D151</f>
        <v>809.93</v>
      </c>
      <c r="E151" s="255">
        <f>'март (5 цк)'!E151</f>
        <v>816.27</v>
      </c>
      <c r="F151" s="255">
        <f>'март (5 цк)'!F151</f>
        <v>820.15</v>
      </c>
      <c r="G151" s="255">
        <f>'март (5 цк)'!G151</f>
        <v>834.25</v>
      </c>
      <c r="H151" s="255">
        <f>'март (5 цк)'!H151</f>
        <v>833.01</v>
      </c>
      <c r="I151" s="255">
        <f>'март (5 цк)'!I151</f>
        <v>825.05</v>
      </c>
      <c r="J151" s="255">
        <f>'март (5 цк)'!J151</f>
        <v>808.68</v>
      </c>
      <c r="K151" s="255">
        <f>'март (5 цк)'!K151</f>
        <v>807.07</v>
      </c>
      <c r="L151" s="255">
        <f>'март (5 цк)'!L151</f>
        <v>808.8</v>
      </c>
      <c r="M151" s="255">
        <f>'март (5 цк)'!M151</f>
        <v>805.79</v>
      </c>
      <c r="N151" s="255">
        <f>'март (5 цк)'!N151</f>
        <v>809.13</v>
      </c>
      <c r="O151" s="255">
        <f>'март (5 цк)'!O151</f>
        <v>804.7</v>
      </c>
      <c r="P151" s="255">
        <f>'март (5 цк)'!P151</f>
        <v>811.92</v>
      </c>
      <c r="Q151" s="255">
        <f>'март (5 цк)'!Q151</f>
        <v>915.3</v>
      </c>
      <c r="R151" s="255">
        <f>'март (5 цк)'!R151</f>
        <v>914.79</v>
      </c>
      <c r="S151" s="255">
        <f>'март (5 цк)'!S151</f>
        <v>926.73</v>
      </c>
      <c r="T151" s="255">
        <f>'март (5 цк)'!T151</f>
        <v>915.23</v>
      </c>
      <c r="U151" s="255">
        <f>'март (5 цк)'!U151</f>
        <v>912.93</v>
      </c>
      <c r="V151" s="255">
        <f>'март (5 цк)'!V151</f>
        <v>900.56</v>
      </c>
      <c r="W151" s="255">
        <f>'март (5 цк)'!W151</f>
        <v>912.32</v>
      </c>
      <c r="X151" s="255">
        <f>'март (5 цк)'!X151</f>
        <v>911.42</v>
      </c>
      <c r="Y151" s="255">
        <f>'март (5 цк)'!Y151</f>
        <v>907.59</v>
      </c>
    </row>
    <row r="152" spans="1:25" s="62" customFormat="1" ht="18.75" hidden="1" customHeight="1" outlineLevel="1" x14ac:dyDescent="0.2">
      <c r="A152" s="53" t="s">
        <v>9</v>
      </c>
      <c r="B152" s="76">
        <v>42.56</v>
      </c>
      <c r="C152" s="74">
        <v>42.56</v>
      </c>
      <c r="D152" s="74">
        <v>42.56</v>
      </c>
      <c r="E152" s="74">
        <v>42.56</v>
      </c>
      <c r="F152" s="74">
        <v>42.56</v>
      </c>
      <c r="G152" s="74">
        <v>42.56</v>
      </c>
      <c r="H152" s="74">
        <v>42.56</v>
      </c>
      <c r="I152" s="74">
        <v>42.56</v>
      </c>
      <c r="J152" s="74">
        <v>42.56</v>
      </c>
      <c r="K152" s="74">
        <v>42.56</v>
      </c>
      <c r="L152" s="74">
        <v>42.56</v>
      </c>
      <c r="M152" s="74">
        <v>42.56</v>
      </c>
      <c r="N152" s="74">
        <v>42.56</v>
      </c>
      <c r="O152" s="74">
        <v>42.56</v>
      </c>
      <c r="P152" s="74">
        <v>42.56</v>
      </c>
      <c r="Q152" s="74">
        <v>42.56</v>
      </c>
      <c r="R152" s="74">
        <v>42.56</v>
      </c>
      <c r="S152" s="74">
        <v>42.56</v>
      </c>
      <c r="T152" s="74">
        <v>42.56</v>
      </c>
      <c r="U152" s="74">
        <v>42.56</v>
      </c>
      <c r="V152" s="74">
        <v>42.56</v>
      </c>
      <c r="W152" s="74">
        <v>42.56</v>
      </c>
      <c r="X152" s="74">
        <v>42.56</v>
      </c>
      <c r="Y152" s="81">
        <v>42.56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2.496</v>
      </c>
      <c r="C154" s="75">
        <v>2.496</v>
      </c>
      <c r="D154" s="75">
        <v>2.496</v>
      </c>
      <c r="E154" s="75">
        <v>2.496</v>
      </c>
      <c r="F154" s="75">
        <v>2.496</v>
      </c>
      <c r="G154" s="75">
        <v>2.496</v>
      </c>
      <c r="H154" s="75">
        <v>2.496</v>
      </c>
      <c r="I154" s="75">
        <v>2.496</v>
      </c>
      <c r="J154" s="75">
        <v>2.496</v>
      </c>
      <c r="K154" s="75">
        <v>2.496</v>
      </c>
      <c r="L154" s="75">
        <v>2.496</v>
      </c>
      <c r="M154" s="75">
        <v>2.496</v>
      </c>
      <c r="N154" s="75">
        <v>2.496</v>
      </c>
      <c r="O154" s="75">
        <v>2.496</v>
      </c>
      <c r="P154" s="75">
        <v>2.496</v>
      </c>
      <c r="Q154" s="75">
        <v>2.496</v>
      </c>
      <c r="R154" s="75">
        <v>2.496</v>
      </c>
      <c r="S154" s="75">
        <v>2.496</v>
      </c>
      <c r="T154" s="75">
        <v>2.496</v>
      </c>
      <c r="U154" s="75">
        <v>2.496</v>
      </c>
      <c r="V154" s="75">
        <v>2.496</v>
      </c>
      <c r="W154" s="75">
        <v>2.496</v>
      </c>
      <c r="X154" s="75">
        <v>2.496</v>
      </c>
      <c r="Y154" s="82">
        <v>2.496</v>
      </c>
    </row>
    <row r="155" spans="1:25" s="62" customFormat="1" ht="18.75" customHeight="1" collapsed="1" thickBot="1" x14ac:dyDescent="0.25">
      <c r="A155" s="110">
        <v>30</v>
      </c>
      <c r="B155" s="101">
        <f t="shared" ref="B155:Y155" si="29">SUM(B156:B159)</f>
        <v>955.62600000000009</v>
      </c>
      <c r="C155" s="102">
        <f t="shared" si="29"/>
        <v>945.94600000000003</v>
      </c>
      <c r="D155" s="102">
        <f t="shared" si="29"/>
        <v>981.50599999999997</v>
      </c>
      <c r="E155" s="103">
        <f t="shared" si="29"/>
        <v>902.65600000000006</v>
      </c>
      <c r="F155" s="103">
        <f t="shared" si="29"/>
        <v>892.8359999999999</v>
      </c>
      <c r="G155" s="103">
        <f t="shared" si="29"/>
        <v>886.28599999999994</v>
      </c>
      <c r="H155" s="103">
        <f t="shared" si="29"/>
        <v>897.56599999999992</v>
      </c>
      <c r="I155" s="103">
        <f t="shared" si="29"/>
        <v>885.63600000000008</v>
      </c>
      <c r="J155" s="103">
        <f t="shared" si="29"/>
        <v>878.11599999999987</v>
      </c>
      <c r="K155" s="104">
        <f t="shared" si="29"/>
        <v>875.01599999999996</v>
      </c>
      <c r="L155" s="103">
        <f t="shared" si="29"/>
        <v>873.21600000000001</v>
      </c>
      <c r="M155" s="105">
        <f t="shared" si="29"/>
        <v>867.01599999999996</v>
      </c>
      <c r="N155" s="104">
        <f t="shared" si="29"/>
        <v>873.57599999999991</v>
      </c>
      <c r="O155" s="103">
        <f t="shared" si="29"/>
        <v>865.726</v>
      </c>
      <c r="P155" s="105">
        <f t="shared" si="29"/>
        <v>891.976</v>
      </c>
      <c r="Q155" s="106">
        <f t="shared" si="29"/>
        <v>976.37600000000009</v>
      </c>
      <c r="R155" s="103">
        <f t="shared" si="29"/>
        <v>999.476</v>
      </c>
      <c r="S155" s="106">
        <f t="shared" si="29"/>
        <v>1020.276</v>
      </c>
      <c r="T155" s="103">
        <f t="shared" si="29"/>
        <v>997.55599999999993</v>
      </c>
      <c r="U155" s="102">
        <f t="shared" si="29"/>
        <v>986.14600000000007</v>
      </c>
      <c r="V155" s="102">
        <f t="shared" si="29"/>
        <v>992.19600000000003</v>
      </c>
      <c r="W155" s="102">
        <f t="shared" si="29"/>
        <v>996.12600000000009</v>
      </c>
      <c r="X155" s="102">
        <f t="shared" si="29"/>
        <v>997.91600000000005</v>
      </c>
      <c r="Y155" s="107">
        <f t="shared" si="29"/>
        <v>992.12600000000009</v>
      </c>
    </row>
    <row r="156" spans="1:25" s="62" customFormat="1" ht="18.75" hidden="1" customHeight="1" outlineLevel="1" x14ac:dyDescent="0.2">
      <c r="A156" s="56" t="s">
        <v>8</v>
      </c>
      <c r="B156" s="255">
        <f>'март (5 цк)'!B156</f>
        <v>910.57</v>
      </c>
      <c r="C156" s="255">
        <f>'март (5 цк)'!C156</f>
        <v>900.89</v>
      </c>
      <c r="D156" s="255">
        <f>'март (5 цк)'!D156</f>
        <v>936.45</v>
      </c>
      <c r="E156" s="255">
        <f>'март (5 цк)'!E156</f>
        <v>857.6</v>
      </c>
      <c r="F156" s="255">
        <f>'март (5 цк)'!F156</f>
        <v>847.78</v>
      </c>
      <c r="G156" s="255">
        <f>'март (5 цк)'!G156</f>
        <v>841.23</v>
      </c>
      <c r="H156" s="255">
        <f>'март (5 цк)'!H156</f>
        <v>852.51</v>
      </c>
      <c r="I156" s="255">
        <f>'март (5 цк)'!I156</f>
        <v>840.58</v>
      </c>
      <c r="J156" s="255">
        <f>'март (5 цк)'!J156</f>
        <v>833.06</v>
      </c>
      <c r="K156" s="255">
        <f>'март (5 цк)'!K156</f>
        <v>829.96</v>
      </c>
      <c r="L156" s="255">
        <f>'март (5 цк)'!L156</f>
        <v>828.16</v>
      </c>
      <c r="M156" s="255">
        <f>'март (5 цк)'!M156</f>
        <v>821.96</v>
      </c>
      <c r="N156" s="255">
        <f>'март (5 цк)'!N156</f>
        <v>828.52</v>
      </c>
      <c r="O156" s="255">
        <f>'март (5 цк)'!O156</f>
        <v>820.67</v>
      </c>
      <c r="P156" s="255">
        <f>'март (5 цк)'!P156</f>
        <v>846.92</v>
      </c>
      <c r="Q156" s="255">
        <f>'март (5 цк)'!Q156</f>
        <v>931.32</v>
      </c>
      <c r="R156" s="255">
        <f>'март (5 цк)'!R156</f>
        <v>954.42</v>
      </c>
      <c r="S156" s="255">
        <f>'март (5 цк)'!S156</f>
        <v>975.22</v>
      </c>
      <c r="T156" s="255">
        <f>'март (5 цк)'!T156</f>
        <v>952.5</v>
      </c>
      <c r="U156" s="255">
        <f>'март (5 цк)'!U156</f>
        <v>941.09</v>
      </c>
      <c r="V156" s="255">
        <f>'март (5 цк)'!V156</f>
        <v>947.14</v>
      </c>
      <c r="W156" s="255">
        <f>'март (5 цк)'!W156</f>
        <v>951.07</v>
      </c>
      <c r="X156" s="255">
        <f>'март (5 цк)'!X156</f>
        <v>952.86</v>
      </c>
      <c r="Y156" s="255">
        <f>'март (5 цк)'!Y156</f>
        <v>947.07</v>
      </c>
    </row>
    <row r="157" spans="1:25" s="62" customFormat="1" ht="18.75" hidden="1" customHeight="1" outlineLevel="1" x14ac:dyDescent="0.2">
      <c r="A157" s="57" t="s">
        <v>9</v>
      </c>
      <c r="B157" s="76">
        <v>42.56</v>
      </c>
      <c r="C157" s="74">
        <v>42.56</v>
      </c>
      <c r="D157" s="74">
        <v>42.56</v>
      </c>
      <c r="E157" s="74">
        <v>42.56</v>
      </c>
      <c r="F157" s="74">
        <v>42.56</v>
      </c>
      <c r="G157" s="74">
        <v>42.56</v>
      </c>
      <c r="H157" s="74">
        <v>42.56</v>
      </c>
      <c r="I157" s="74">
        <v>42.56</v>
      </c>
      <c r="J157" s="74">
        <v>42.56</v>
      </c>
      <c r="K157" s="74">
        <v>42.56</v>
      </c>
      <c r="L157" s="74">
        <v>42.56</v>
      </c>
      <c r="M157" s="74">
        <v>42.56</v>
      </c>
      <c r="N157" s="74">
        <v>42.56</v>
      </c>
      <c r="O157" s="74">
        <v>42.56</v>
      </c>
      <c r="P157" s="74">
        <v>42.56</v>
      </c>
      <c r="Q157" s="74">
        <v>42.56</v>
      </c>
      <c r="R157" s="74">
        <v>42.56</v>
      </c>
      <c r="S157" s="74">
        <v>42.56</v>
      </c>
      <c r="T157" s="74">
        <v>42.56</v>
      </c>
      <c r="U157" s="74">
        <v>42.56</v>
      </c>
      <c r="V157" s="74">
        <v>42.56</v>
      </c>
      <c r="W157" s="74">
        <v>42.56</v>
      </c>
      <c r="X157" s="74">
        <v>42.56</v>
      </c>
      <c r="Y157" s="81">
        <v>42.56</v>
      </c>
    </row>
    <row r="158" spans="1:25" s="62" customFormat="1" ht="18.75" hidden="1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hidden="1" customHeight="1" outlineLevel="1" thickBot="1" x14ac:dyDescent="0.25">
      <c r="A159" s="147" t="s">
        <v>11</v>
      </c>
      <c r="B159" s="77">
        <v>2.496</v>
      </c>
      <c r="C159" s="75">
        <v>2.496</v>
      </c>
      <c r="D159" s="75">
        <v>2.496</v>
      </c>
      <c r="E159" s="75">
        <v>2.496</v>
      </c>
      <c r="F159" s="75">
        <v>2.496</v>
      </c>
      <c r="G159" s="75">
        <v>2.496</v>
      </c>
      <c r="H159" s="75">
        <v>2.496</v>
      </c>
      <c r="I159" s="75">
        <v>2.496</v>
      </c>
      <c r="J159" s="75">
        <v>2.496</v>
      </c>
      <c r="K159" s="75">
        <v>2.496</v>
      </c>
      <c r="L159" s="75">
        <v>2.496</v>
      </c>
      <c r="M159" s="75">
        <v>2.496</v>
      </c>
      <c r="N159" s="75">
        <v>2.496</v>
      </c>
      <c r="O159" s="75">
        <v>2.496</v>
      </c>
      <c r="P159" s="75">
        <v>2.496</v>
      </c>
      <c r="Q159" s="75">
        <v>2.496</v>
      </c>
      <c r="R159" s="75">
        <v>2.496</v>
      </c>
      <c r="S159" s="75">
        <v>2.496</v>
      </c>
      <c r="T159" s="75">
        <v>2.496</v>
      </c>
      <c r="U159" s="75">
        <v>2.496</v>
      </c>
      <c r="V159" s="75">
        <v>2.496</v>
      </c>
      <c r="W159" s="75">
        <v>2.496</v>
      </c>
      <c r="X159" s="75">
        <v>2.496</v>
      </c>
      <c r="Y159" s="82">
        <v>2.496</v>
      </c>
    </row>
    <row r="160" spans="1:25" s="62" customFormat="1" ht="18.75" customHeight="1" collapsed="1" thickBot="1" x14ac:dyDescent="0.25">
      <c r="A160" s="112">
        <v>31</v>
      </c>
      <c r="B160" s="101">
        <f t="shared" ref="B160:Y160" si="30">SUM(B161:B164)</f>
        <v>1004.6159999999999</v>
      </c>
      <c r="C160" s="102">
        <f t="shared" si="30"/>
        <v>989.54599999999994</v>
      </c>
      <c r="D160" s="102">
        <f t="shared" si="30"/>
        <v>982.93600000000004</v>
      </c>
      <c r="E160" s="103">
        <f t="shared" si="30"/>
        <v>900.96600000000001</v>
      </c>
      <c r="F160" s="103">
        <f t="shared" si="30"/>
        <v>901.74599999999998</v>
      </c>
      <c r="G160" s="103">
        <f t="shared" si="30"/>
        <v>902.48599999999999</v>
      </c>
      <c r="H160" s="103">
        <f t="shared" si="30"/>
        <v>909.79599999999994</v>
      </c>
      <c r="I160" s="103">
        <f t="shared" si="30"/>
        <v>898.21600000000001</v>
      </c>
      <c r="J160" s="103">
        <f t="shared" si="30"/>
        <v>890.65600000000006</v>
      </c>
      <c r="K160" s="104">
        <f t="shared" si="30"/>
        <v>890.48599999999999</v>
      </c>
      <c r="L160" s="103">
        <f t="shared" si="30"/>
        <v>889.65600000000006</v>
      </c>
      <c r="M160" s="105">
        <f t="shared" si="30"/>
        <v>889.14600000000007</v>
      </c>
      <c r="N160" s="104">
        <f t="shared" si="30"/>
        <v>898.726</v>
      </c>
      <c r="O160" s="103">
        <f t="shared" si="30"/>
        <v>889.84599999999989</v>
      </c>
      <c r="P160" s="105">
        <f t="shared" si="30"/>
        <v>927.03599999999994</v>
      </c>
      <c r="Q160" s="106">
        <f t="shared" si="30"/>
        <v>1046.4560000000001</v>
      </c>
      <c r="R160" s="103">
        <f t="shared" si="30"/>
        <v>1052.2560000000001</v>
      </c>
      <c r="S160" s="106">
        <f t="shared" si="30"/>
        <v>1063.5160000000001</v>
      </c>
      <c r="T160" s="103">
        <f t="shared" si="30"/>
        <v>1018.8559999999999</v>
      </c>
      <c r="U160" s="102">
        <f t="shared" si="30"/>
        <v>998.976</v>
      </c>
      <c r="V160" s="102">
        <f t="shared" si="30"/>
        <v>1002.946</v>
      </c>
      <c r="W160" s="102">
        <f t="shared" si="30"/>
        <v>1003.766</v>
      </c>
      <c r="X160" s="102">
        <f t="shared" si="30"/>
        <v>1010.1660000000001</v>
      </c>
      <c r="Y160" s="107">
        <f t="shared" si="30"/>
        <v>1003.7859999999999</v>
      </c>
    </row>
    <row r="161" spans="1:25" s="62" customFormat="1" ht="18.75" hidden="1" customHeight="1" outlineLevel="1" x14ac:dyDescent="0.2">
      <c r="A161" s="157" t="s">
        <v>8</v>
      </c>
      <c r="B161" s="255">
        <f>'март (5 цк)'!B161</f>
        <v>959.56</v>
      </c>
      <c r="C161" s="255">
        <f>'март (5 цк)'!C161</f>
        <v>944.49</v>
      </c>
      <c r="D161" s="255">
        <f>'март (5 цк)'!D161</f>
        <v>937.88</v>
      </c>
      <c r="E161" s="255">
        <f>'март (5 цк)'!E161</f>
        <v>855.91</v>
      </c>
      <c r="F161" s="255">
        <f>'март (5 цк)'!F161</f>
        <v>856.69</v>
      </c>
      <c r="G161" s="255">
        <f>'март (5 цк)'!G161</f>
        <v>857.43</v>
      </c>
      <c r="H161" s="255">
        <f>'март (5 цк)'!H161</f>
        <v>864.74</v>
      </c>
      <c r="I161" s="255">
        <f>'март (5 цк)'!I161</f>
        <v>853.16</v>
      </c>
      <c r="J161" s="255">
        <f>'март (5 цк)'!J161</f>
        <v>845.6</v>
      </c>
      <c r="K161" s="255">
        <f>'март (5 цк)'!K161</f>
        <v>845.43</v>
      </c>
      <c r="L161" s="255">
        <f>'март (5 цк)'!L161</f>
        <v>844.6</v>
      </c>
      <c r="M161" s="255">
        <f>'март (5 цк)'!M161</f>
        <v>844.09</v>
      </c>
      <c r="N161" s="255">
        <f>'март (5 цк)'!N161</f>
        <v>853.67</v>
      </c>
      <c r="O161" s="255">
        <f>'март (5 цк)'!O161</f>
        <v>844.79</v>
      </c>
      <c r="P161" s="255">
        <f>'март (5 цк)'!P161</f>
        <v>881.98</v>
      </c>
      <c r="Q161" s="255">
        <f>'март (5 цк)'!Q161</f>
        <v>1001.4</v>
      </c>
      <c r="R161" s="255">
        <f>'март (5 цк)'!R161</f>
        <v>1007.2</v>
      </c>
      <c r="S161" s="255">
        <f>'март (5 цк)'!S161</f>
        <v>1018.46</v>
      </c>
      <c r="T161" s="255">
        <f>'март (5 цк)'!T161</f>
        <v>973.8</v>
      </c>
      <c r="U161" s="255">
        <f>'март (5 цк)'!U161</f>
        <v>953.92</v>
      </c>
      <c r="V161" s="255">
        <f>'март (5 цк)'!V161</f>
        <v>957.89</v>
      </c>
      <c r="W161" s="255">
        <f>'март (5 цк)'!W161</f>
        <v>958.71</v>
      </c>
      <c r="X161" s="255">
        <f>'март (5 цк)'!X161</f>
        <v>965.11</v>
      </c>
      <c r="Y161" s="255">
        <f>'март (5 цк)'!Y161</f>
        <v>958.73</v>
      </c>
    </row>
    <row r="162" spans="1:25" s="62" customFormat="1" ht="18.75" hidden="1" customHeight="1" outlineLevel="1" x14ac:dyDescent="0.2">
      <c r="A162" s="53" t="s">
        <v>9</v>
      </c>
      <c r="B162" s="76">
        <v>42.56</v>
      </c>
      <c r="C162" s="74">
        <v>42.56</v>
      </c>
      <c r="D162" s="74">
        <v>42.56</v>
      </c>
      <c r="E162" s="74">
        <v>42.56</v>
      </c>
      <c r="F162" s="74">
        <v>42.56</v>
      </c>
      <c r="G162" s="74">
        <v>42.56</v>
      </c>
      <c r="H162" s="74">
        <v>42.56</v>
      </c>
      <c r="I162" s="74">
        <v>42.56</v>
      </c>
      <c r="J162" s="74">
        <v>42.56</v>
      </c>
      <c r="K162" s="74">
        <v>42.56</v>
      </c>
      <c r="L162" s="74">
        <v>42.56</v>
      </c>
      <c r="M162" s="74">
        <v>42.56</v>
      </c>
      <c r="N162" s="74">
        <v>42.56</v>
      </c>
      <c r="O162" s="74">
        <v>42.56</v>
      </c>
      <c r="P162" s="74">
        <v>42.56</v>
      </c>
      <c r="Q162" s="74">
        <v>42.56</v>
      </c>
      <c r="R162" s="74">
        <v>42.56</v>
      </c>
      <c r="S162" s="74">
        <v>42.56</v>
      </c>
      <c r="T162" s="74">
        <v>42.56</v>
      </c>
      <c r="U162" s="74">
        <v>42.56</v>
      </c>
      <c r="V162" s="74">
        <v>42.56</v>
      </c>
      <c r="W162" s="74">
        <v>42.56</v>
      </c>
      <c r="X162" s="74">
        <v>42.56</v>
      </c>
      <c r="Y162" s="81">
        <v>42.56</v>
      </c>
    </row>
    <row r="163" spans="1:25" s="62" customFormat="1" ht="18.75" hidden="1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hidden="1" customHeight="1" outlineLevel="1" thickBot="1" x14ac:dyDescent="0.25">
      <c r="A164" s="158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ht="15" collapsed="1" thickBot="1" x14ac:dyDescent="0.25">
      <c r="A165" s="85"/>
      <c r="Y165" s="85"/>
    </row>
    <row r="166" spans="1:25" s="62" customFormat="1" ht="30.75" customHeight="1" thickBot="1" x14ac:dyDescent="0.25">
      <c r="A166" s="389" t="s">
        <v>47</v>
      </c>
      <c r="B166" s="391" t="s">
        <v>79</v>
      </c>
      <c r="C166" s="392"/>
      <c r="D166" s="392"/>
      <c r="E166" s="392"/>
      <c r="F166" s="392"/>
      <c r="G166" s="392"/>
      <c r="H166" s="392"/>
      <c r="I166" s="392"/>
      <c r="J166" s="392"/>
      <c r="K166" s="392"/>
      <c r="L166" s="392"/>
      <c r="M166" s="392"/>
      <c r="N166" s="392"/>
      <c r="O166" s="392"/>
      <c r="P166" s="392"/>
      <c r="Q166" s="392"/>
      <c r="R166" s="392"/>
      <c r="S166" s="392"/>
      <c r="T166" s="392"/>
      <c r="U166" s="392"/>
      <c r="V166" s="392"/>
      <c r="W166" s="392"/>
      <c r="X166" s="392"/>
      <c r="Y166" s="393"/>
    </row>
    <row r="167" spans="1:25" s="62" customFormat="1" ht="35.25" customHeight="1" thickBot="1" x14ac:dyDescent="0.25">
      <c r="A167" s="390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62" customFormat="1" ht="18.75" customHeight="1" thickBot="1" x14ac:dyDescent="0.25">
      <c r="A168" s="113">
        <v>1</v>
      </c>
      <c r="B168" s="101">
        <f t="shared" ref="B168:Y168" si="31">SUM(B169:B172)</f>
        <v>958.45600000000002</v>
      </c>
      <c r="C168" s="102">
        <f t="shared" si="31"/>
        <v>962.60599999999999</v>
      </c>
      <c r="D168" s="102">
        <f t="shared" si="31"/>
        <v>1000.9259999999999</v>
      </c>
      <c r="E168" s="103">
        <f t="shared" si="31"/>
        <v>1006.896</v>
      </c>
      <c r="F168" s="103">
        <f t="shared" si="31"/>
        <v>1006.4059999999999</v>
      </c>
      <c r="G168" s="103">
        <f t="shared" si="31"/>
        <v>1009.7959999999999</v>
      </c>
      <c r="H168" s="103">
        <f t="shared" si="31"/>
        <v>1002.0359999999999</v>
      </c>
      <c r="I168" s="103">
        <f t="shared" si="31"/>
        <v>1003.586</v>
      </c>
      <c r="J168" s="103">
        <f t="shared" si="31"/>
        <v>991.20600000000002</v>
      </c>
      <c r="K168" s="104">
        <f t="shared" si="31"/>
        <v>994.17599999999993</v>
      </c>
      <c r="L168" s="103">
        <f t="shared" si="31"/>
        <v>966.596</v>
      </c>
      <c r="M168" s="105">
        <f t="shared" si="31"/>
        <v>968.00599999999997</v>
      </c>
      <c r="N168" s="104">
        <f t="shared" si="31"/>
        <v>978.05599999999993</v>
      </c>
      <c r="O168" s="103">
        <f t="shared" si="31"/>
        <v>971.06599999999992</v>
      </c>
      <c r="P168" s="105">
        <f t="shared" si="31"/>
        <v>1007.9459999999999</v>
      </c>
      <c r="Q168" s="106">
        <f t="shared" si="31"/>
        <v>1023.526</v>
      </c>
      <c r="R168" s="103">
        <f t="shared" si="31"/>
        <v>1021.9159999999999</v>
      </c>
      <c r="S168" s="106">
        <f t="shared" si="31"/>
        <v>1021.7859999999999</v>
      </c>
      <c r="T168" s="103">
        <f t="shared" si="31"/>
        <v>969.07599999999991</v>
      </c>
      <c r="U168" s="102">
        <f t="shared" si="31"/>
        <v>963.58600000000001</v>
      </c>
      <c r="V168" s="102">
        <f t="shared" si="31"/>
        <v>954.27599999999995</v>
      </c>
      <c r="W168" s="102">
        <f t="shared" si="31"/>
        <v>950.05599999999993</v>
      </c>
      <c r="X168" s="102">
        <f t="shared" si="31"/>
        <v>939.61599999999999</v>
      </c>
      <c r="Y168" s="107">
        <f t="shared" si="31"/>
        <v>950.94599999999991</v>
      </c>
    </row>
    <row r="169" spans="1:25" s="67" customFormat="1" ht="18.75" customHeight="1" outlineLevel="1" x14ac:dyDescent="0.2">
      <c r="A169" s="56" t="s">
        <v>8</v>
      </c>
      <c r="B169" s="216">
        <f>B11</f>
        <v>891.19</v>
      </c>
      <c r="C169" s="215">
        <f t="shared" ref="C169:Y169" si="32">C11</f>
        <v>895.34</v>
      </c>
      <c r="D169" s="215">
        <f t="shared" si="32"/>
        <v>933.66</v>
      </c>
      <c r="E169" s="215">
        <f t="shared" si="32"/>
        <v>939.63</v>
      </c>
      <c r="F169" s="215">
        <f t="shared" si="32"/>
        <v>939.14</v>
      </c>
      <c r="G169" s="215">
        <f t="shared" si="32"/>
        <v>942.53</v>
      </c>
      <c r="H169" s="215">
        <f t="shared" si="32"/>
        <v>934.77</v>
      </c>
      <c r="I169" s="215">
        <f t="shared" si="32"/>
        <v>936.32</v>
      </c>
      <c r="J169" s="215">
        <f t="shared" si="32"/>
        <v>923.94</v>
      </c>
      <c r="K169" s="215">
        <f t="shared" si="32"/>
        <v>926.91</v>
      </c>
      <c r="L169" s="215">
        <f t="shared" si="32"/>
        <v>899.33</v>
      </c>
      <c r="M169" s="215">
        <f t="shared" si="32"/>
        <v>900.74</v>
      </c>
      <c r="N169" s="215">
        <f t="shared" si="32"/>
        <v>910.79</v>
      </c>
      <c r="O169" s="215">
        <f t="shared" si="32"/>
        <v>903.8</v>
      </c>
      <c r="P169" s="215">
        <f t="shared" si="32"/>
        <v>940.68</v>
      </c>
      <c r="Q169" s="215">
        <f t="shared" si="32"/>
        <v>956.26</v>
      </c>
      <c r="R169" s="215">
        <f t="shared" si="32"/>
        <v>954.65</v>
      </c>
      <c r="S169" s="215">
        <f t="shared" si="32"/>
        <v>954.52</v>
      </c>
      <c r="T169" s="215">
        <f t="shared" si="32"/>
        <v>901.81</v>
      </c>
      <c r="U169" s="215">
        <f t="shared" si="32"/>
        <v>896.32</v>
      </c>
      <c r="V169" s="215">
        <f t="shared" si="32"/>
        <v>887.01</v>
      </c>
      <c r="W169" s="215">
        <f t="shared" si="32"/>
        <v>882.79</v>
      </c>
      <c r="X169" s="215">
        <f t="shared" si="32"/>
        <v>872.35</v>
      </c>
      <c r="Y169" s="215">
        <f t="shared" si="32"/>
        <v>883.68</v>
      </c>
    </row>
    <row r="170" spans="1:25" s="67" customFormat="1" ht="18.75" customHeight="1" outlineLevel="1" x14ac:dyDescent="0.2">
      <c r="A170" s="57" t="s">
        <v>9</v>
      </c>
      <c r="B170" s="76">
        <v>64.77</v>
      </c>
      <c r="C170" s="74">
        <v>64.77</v>
      </c>
      <c r="D170" s="74">
        <v>64.77</v>
      </c>
      <c r="E170" s="74">
        <v>64.77</v>
      </c>
      <c r="F170" s="74">
        <v>64.77</v>
      </c>
      <c r="G170" s="74">
        <v>64.77</v>
      </c>
      <c r="H170" s="74">
        <v>64.77</v>
      </c>
      <c r="I170" s="74">
        <v>64.77</v>
      </c>
      <c r="J170" s="74">
        <v>64.77</v>
      </c>
      <c r="K170" s="74">
        <v>64.77</v>
      </c>
      <c r="L170" s="74">
        <v>64.77</v>
      </c>
      <c r="M170" s="74">
        <v>64.77</v>
      </c>
      <c r="N170" s="74">
        <v>64.77</v>
      </c>
      <c r="O170" s="74">
        <v>64.77</v>
      </c>
      <c r="P170" s="74">
        <v>64.77</v>
      </c>
      <c r="Q170" s="74">
        <v>64.77</v>
      </c>
      <c r="R170" s="74">
        <v>64.77</v>
      </c>
      <c r="S170" s="74">
        <v>64.77</v>
      </c>
      <c r="T170" s="74">
        <v>64.77</v>
      </c>
      <c r="U170" s="74">
        <v>64.77</v>
      </c>
      <c r="V170" s="74">
        <v>64.77</v>
      </c>
      <c r="W170" s="74">
        <v>64.77</v>
      </c>
      <c r="X170" s="74">
        <v>64.77</v>
      </c>
      <c r="Y170" s="81">
        <v>64.77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147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2</v>
      </c>
      <c r="B173" s="101">
        <f t="shared" ref="B173:Y173" si="33">SUM(B174:B177)</f>
        <v>1044.4260000000002</v>
      </c>
      <c r="C173" s="102">
        <f t="shared" si="33"/>
        <v>1052.4660000000001</v>
      </c>
      <c r="D173" s="102">
        <f t="shared" si="33"/>
        <v>1056.8360000000002</v>
      </c>
      <c r="E173" s="103">
        <f t="shared" si="33"/>
        <v>1081.6760000000002</v>
      </c>
      <c r="F173" s="103">
        <f t="shared" si="33"/>
        <v>1062.3960000000002</v>
      </c>
      <c r="G173" s="103">
        <f t="shared" si="33"/>
        <v>1109.7260000000001</v>
      </c>
      <c r="H173" s="103">
        <f t="shared" si="33"/>
        <v>1125.8960000000002</v>
      </c>
      <c r="I173" s="103">
        <f t="shared" si="33"/>
        <v>1097.7160000000001</v>
      </c>
      <c r="J173" s="103">
        <f t="shared" si="33"/>
        <v>1103.1960000000001</v>
      </c>
      <c r="K173" s="104">
        <f t="shared" si="33"/>
        <v>1055.9460000000001</v>
      </c>
      <c r="L173" s="103">
        <f t="shared" si="33"/>
        <v>1063.8560000000002</v>
      </c>
      <c r="M173" s="105">
        <f t="shared" si="33"/>
        <v>1068.826</v>
      </c>
      <c r="N173" s="104">
        <f t="shared" si="33"/>
        <v>1062.9260000000002</v>
      </c>
      <c r="O173" s="103">
        <f t="shared" si="33"/>
        <v>1085.4460000000001</v>
      </c>
      <c r="P173" s="105">
        <f t="shared" si="33"/>
        <v>1102.636</v>
      </c>
      <c r="Q173" s="106">
        <f t="shared" si="33"/>
        <v>1124.2060000000001</v>
      </c>
      <c r="R173" s="103">
        <f t="shared" si="33"/>
        <v>1116.1960000000001</v>
      </c>
      <c r="S173" s="106">
        <f t="shared" si="33"/>
        <v>1128.1660000000002</v>
      </c>
      <c r="T173" s="103">
        <f t="shared" si="33"/>
        <v>1088.1960000000001</v>
      </c>
      <c r="U173" s="102">
        <f t="shared" si="33"/>
        <v>1088.6760000000002</v>
      </c>
      <c r="V173" s="102">
        <f t="shared" si="33"/>
        <v>1081.4560000000001</v>
      </c>
      <c r="W173" s="102">
        <f t="shared" si="33"/>
        <v>1035.2660000000001</v>
      </c>
      <c r="X173" s="102">
        <f t="shared" si="33"/>
        <v>1096.7860000000001</v>
      </c>
      <c r="Y173" s="107">
        <f t="shared" si="33"/>
        <v>1094.9460000000001</v>
      </c>
    </row>
    <row r="174" spans="1:25" s="62" customFormat="1" ht="18.75" hidden="1" customHeight="1" outlineLevel="1" x14ac:dyDescent="0.2">
      <c r="A174" s="56" t="s">
        <v>8</v>
      </c>
      <c r="B174" s="215">
        <f>B16</f>
        <v>977.16</v>
      </c>
      <c r="C174" s="215">
        <f t="shared" ref="C174:Y174" si="34">C16</f>
        <v>985.2</v>
      </c>
      <c r="D174" s="215">
        <f t="shared" si="34"/>
        <v>989.57</v>
      </c>
      <c r="E174" s="215">
        <f t="shared" si="34"/>
        <v>1014.41</v>
      </c>
      <c r="F174" s="215">
        <f t="shared" si="34"/>
        <v>995.13</v>
      </c>
      <c r="G174" s="215">
        <f t="shared" si="34"/>
        <v>1042.46</v>
      </c>
      <c r="H174" s="215">
        <f t="shared" si="34"/>
        <v>1058.6300000000001</v>
      </c>
      <c r="I174" s="215">
        <f t="shared" si="34"/>
        <v>1030.45</v>
      </c>
      <c r="J174" s="215">
        <f t="shared" si="34"/>
        <v>1035.93</v>
      </c>
      <c r="K174" s="215">
        <f t="shared" si="34"/>
        <v>988.68</v>
      </c>
      <c r="L174" s="215">
        <f t="shared" si="34"/>
        <v>996.59</v>
      </c>
      <c r="M174" s="215">
        <f t="shared" si="34"/>
        <v>1001.56</v>
      </c>
      <c r="N174" s="215">
        <f t="shared" si="34"/>
        <v>995.66</v>
      </c>
      <c r="O174" s="215">
        <f t="shared" si="34"/>
        <v>1018.18</v>
      </c>
      <c r="P174" s="215">
        <f t="shared" si="34"/>
        <v>1035.3699999999999</v>
      </c>
      <c r="Q174" s="215">
        <f t="shared" si="34"/>
        <v>1056.94</v>
      </c>
      <c r="R174" s="215">
        <f t="shared" si="34"/>
        <v>1048.93</v>
      </c>
      <c r="S174" s="215">
        <f t="shared" si="34"/>
        <v>1060.9000000000001</v>
      </c>
      <c r="T174" s="215">
        <f t="shared" si="34"/>
        <v>1020.93</v>
      </c>
      <c r="U174" s="215">
        <f t="shared" si="34"/>
        <v>1021.41</v>
      </c>
      <c r="V174" s="215">
        <f t="shared" si="34"/>
        <v>1014.19</v>
      </c>
      <c r="W174" s="215">
        <f t="shared" si="34"/>
        <v>968</v>
      </c>
      <c r="X174" s="215">
        <f t="shared" si="34"/>
        <v>1029.52</v>
      </c>
      <c r="Y174" s="215">
        <f t="shared" si="34"/>
        <v>1027.68</v>
      </c>
    </row>
    <row r="175" spans="1:25" s="62" customFormat="1" ht="18.75" hidden="1" customHeight="1" outlineLevel="1" x14ac:dyDescent="0.2">
      <c r="A175" s="57" t="s">
        <v>9</v>
      </c>
      <c r="B175" s="76">
        <v>64.77</v>
      </c>
      <c r="C175" s="74">
        <v>64.77</v>
      </c>
      <c r="D175" s="74">
        <v>64.77</v>
      </c>
      <c r="E175" s="74">
        <v>64.77</v>
      </c>
      <c r="F175" s="74">
        <v>64.77</v>
      </c>
      <c r="G175" s="74">
        <v>64.77</v>
      </c>
      <c r="H175" s="74">
        <v>64.77</v>
      </c>
      <c r="I175" s="74">
        <v>64.77</v>
      </c>
      <c r="J175" s="74">
        <v>64.77</v>
      </c>
      <c r="K175" s="74">
        <v>64.77</v>
      </c>
      <c r="L175" s="74">
        <v>64.77</v>
      </c>
      <c r="M175" s="74">
        <v>64.77</v>
      </c>
      <c r="N175" s="74">
        <v>64.77</v>
      </c>
      <c r="O175" s="74">
        <v>64.77</v>
      </c>
      <c r="P175" s="74">
        <v>64.77</v>
      </c>
      <c r="Q175" s="74">
        <v>64.77</v>
      </c>
      <c r="R175" s="74">
        <v>64.77</v>
      </c>
      <c r="S175" s="74">
        <v>64.77</v>
      </c>
      <c r="T175" s="74">
        <v>64.77</v>
      </c>
      <c r="U175" s="74">
        <v>64.77</v>
      </c>
      <c r="V175" s="74">
        <v>64.77</v>
      </c>
      <c r="W175" s="74">
        <v>64.77</v>
      </c>
      <c r="X175" s="74">
        <v>64.77</v>
      </c>
      <c r="Y175" s="81">
        <v>64.77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47" t="s">
        <v>11</v>
      </c>
      <c r="B177" s="77">
        <v>2.496</v>
      </c>
      <c r="C177" s="75">
        <v>2.496</v>
      </c>
      <c r="D177" s="75">
        <v>2.496</v>
      </c>
      <c r="E177" s="75">
        <v>2.496</v>
      </c>
      <c r="F177" s="75">
        <v>2.496</v>
      </c>
      <c r="G177" s="75">
        <v>2.496</v>
      </c>
      <c r="H177" s="75">
        <v>2.496</v>
      </c>
      <c r="I177" s="75">
        <v>2.496</v>
      </c>
      <c r="J177" s="75">
        <v>2.496</v>
      </c>
      <c r="K177" s="75">
        <v>2.496</v>
      </c>
      <c r="L177" s="75">
        <v>2.496</v>
      </c>
      <c r="M177" s="75">
        <v>2.496</v>
      </c>
      <c r="N177" s="75">
        <v>2.496</v>
      </c>
      <c r="O177" s="75">
        <v>2.496</v>
      </c>
      <c r="P177" s="75">
        <v>2.496</v>
      </c>
      <c r="Q177" s="75">
        <v>2.496</v>
      </c>
      <c r="R177" s="75">
        <v>2.496</v>
      </c>
      <c r="S177" s="75">
        <v>2.496</v>
      </c>
      <c r="T177" s="75">
        <v>2.496</v>
      </c>
      <c r="U177" s="75">
        <v>2.496</v>
      </c>
      <c r="V177" s="75">
        <v>2.496</v>
      </c>
      <c r="W177" s="75">
        <v>2.496</v>
      </c>
      <c r="X177" s="75">
        <v>2.496</v>
      </c>
      <c r="Y177" s="82">
        <v>2.496</v>
      </c>
    </row>
    <row r="178" spans="1:25" s="62" customFormat="1" ht="18.75" customHeight="1" collapsed="1" thickBot="1" x14ac:dyDescent="0.25">
      <c r="A178" s="109">
        <v>3</v>
      </c>
      <c r="B178" s="101">
        <f t="shared" ref="B178:Y178" si="35">SUM(B179:B182)</f>
        <v>958.48599999999999</v>
      </c>
      <c r="C178" s="102">
        <f t="shared" si="35"/>
        <v>955.36599999999999</v>
      </c>
      <c r="D178" s="102">
        <f t="shared" si="35"/>
        <v>950.43599999999992</v>
      </c>
      <c r="E178" s="103">
        <f t="shared" si="35"/>
        <v>955.976</v>
      </c>
      <c r="F178" s="103">
        <f t="shared" si="35"/>
        <v>952.78599999999994</v>
      </c>
      <c r="G178" s="103">
        <f t="shared" si="35"/>
        <v>964.16599999999994</v>
      </c>
      <c r="H178" s="103">
        <f t="shared" si="35"/>
        <v>969.18599999999992</v>
      </c>
      <c r="I178" s="103">
        <f t="shared" si="35"/>
        <v>961.13599999999997</v>
      </c>
      <c r="J178" s="103">
        <f t="shared" si="35"/>
        <v>953.12599999999998</v>
      </c>
      <c r="K178" s="104">
        <f t="shared" si="35"/>
        <v>952.12599999999998</v>
      </c>
      <c r="L178" s="103">
        <f t="shared" si="35"/>
        <v>946.50599999999997</v>
      </c>
      <c r="M178" s="105">
        <f t="shared" si="35"/>
        <v>950.07599999999991</v>
      </c>
      <c r="N178" s="104">
        <f t="shared" si="35"/>
        <v>944.18599999999992</v>
      </c>
      <c r="O178" s="103">
        <f t="shared" si="35"/>
        <v>949.01599999999996</v>
      </c>
      <c r="P178" s="105">
        <f t="shared" si="35"/>
        <v>960.31599999999992</v>
      </c>
      <c r="Q178" s="106">
        <f t="shared" si="35"/>
        <v>961.32599999999991</v>
      </c>
      <c r="R178" s="103">
        <f t="shared" si="35"/>
        <v>966.23599999999999</v>
      </c>
      <c r="S178" s="106">
        <f t="shared" si="35"/>
        <v>971.24599999999998</v>
      </c>
      <c r="T178" s="103">
        <f t="shared" si="35"/>
        <v>953.18599999999992</v>
      </c>
      <c r="U178" s="102">
        <f t="shared" si="35"/>
        <v>953.35599999999999</v>
      </c>
      <c r="V178" s="102">
        <f t="shared" si="35"/>
        <v>947.06599999999992</v>
      </c>
      <c r="W178" s="102">
        <f t="shared" si="35"/>
        <v>946.71600000000001</v>
      </c>
      <c r="X178" s="102">
        <f t="shared" si="35"/>
        <v>937.46600000000001</v>
      </c>
      <c r="Y178" s="107">
        <f t="shared" si="35"/>
        <v>937.70600000000002</v>
      </c>
    </row>
    <row r="179" spans="1:25" s="62" customFormat="1" ht="18.75" hidden="1" customHeight="1" outlineLevel="1" x14ac:dyDescent="0.2">
      <c r="A179" s="56" t="s">
        <v>8</v>
      </c>
      <c r="B179" s="215">
        <f>B21</f>
        <v>891.22</v>
      </c>
      <c r="C179" s="215">
        <f t="shared" ref="C179:Y179" si="36">C21</f>
        <v>888.1</v>
      </c>
      <c r="D179" s="215">
        <f t="shared" si="36"/>
        <v>883.17</v>
      </c>
      <c r="E179" s="215">
        <f t="shared" si="36"/>
        <v>888.71</v>
      </c>
      <c r="F179" s="215">
        <f t="shared" si="36"/>
        <v>885.52</v>
      </c>
      <c r="G179" s="215">
        <f t="shared" si="36"/>
        <v>896.9</v>
      </c>
      <c r="H179" s="215">
        <f t="shared" si="36"/>
        <v>901.92</v>
      </c>
      <c r="I179" s="215">
        <f t="shared" si="36"/>
        <v>893.87</v>
      </c>
      <c r="J179" s="215">
        <f t="shared" si="36"/>
        <v>885.86</v>
      </c>
      <c r="K179" s="215">
        <f t="shared" si="36"/>
        <v>884.86</v>
      </c>
      <c r="L179" s="215">
        <f t="shared" si="36"/>
        <v>879.24</v>
      </c>
      <c r="M179" s="215">
        <f t="shared" si="36"/>
        <v>882.81</v>
      </c>
      <c r="N179" s="215">
        <f t="shared" si="36"/>
        <v>876.92</v>
      </c>
      <c r="O179" s="215">
        <f t="shared" si="36"/>
        <v>881.75</v>
      </c>
      <c r="P179" s="215">
        <f t="shared" si="36"/>
        <v>893.05</v>
      </c>
      <c r="Q179" s="215">
        <f t="shared" si="36"/>
        <v>894.06</v>
      </c>
      <c r="R179" s="215">
        <f t="shared" si="36"/>
        <v>898.97</v>
      </c>
      <c r="S179" s="215">
        <f t="shared" si="36"/>
        <v>903.98</v>
      </c>
      <c r="T179" s="215">
        <f t="shared" si="36"/>
        <v>885.92</v>
      </c>
      <c r="U179" s="215">
        <f t="shared" si="36"/>
        <v>886.09</v>
      </c>
      <c r="V179" s="215">
        <f t="shared" si="36"/>
        <v>879.8</v>
      </c>
      <c r="W179" s="215">
        <f t="shared" si="36"/>
        <v>879.45</v>
      </c>
      <c r="X179" s="215">
        <f t="shared" si="36"/>
        <v>870.2</v>
      </c>
      <c r="Y179" s="215">
        <f t="shared" si="36"/>
        <v>870.44</v>
      </c>
    </row>
    <row r="180" spans="1:25" s="62" customFormat="1" ht="18.75" hidden="1" customHeight="1" outlineLevel="1" x14ac:dyDescent="0.2">
      <c r="A180" s="57" t="s">
        <v>9</v>
      </c>
      <c r="B180" s="76">
        <v>64.77</v>
      </c>
      <c r="C180" s="74">
        <v>64.77</v>
      </c>
      <c r="D180" s="74">
        <v>64.77</v>
      </c>
      <c r="E180" s="74">
        <v>64.77</v>
      </c>
      <c r="F180" s="74">
        <v>64.77</v>
      </c>
      <c r="G180" s="74">
        <v>64.77</v>
      </c>
      <c r="H180" s="74">
        <v>64.77</v>
      </c>
      <c r="I180" s="74">
        <v>64.77</v>
      </c>
      <c r="J180" s="74">
        <v>64.77</v>
      </c>
      <c r="K180" s="74">
        <v>64.77</v>
      </c>
      <c r="L180" s="74">
        <v>64.77</v>
      </c>
      <c r="M180" s="74">
        <v>64.77</v>
      </c>
      <c r="N180" s="74">
        <v>64.77</v>
      </c>
      <c r="O180" s="74">
        <v>64.77</v>
      </c>
      <c r="P180" s="74">
        <v>64.77</v>
      </c>
      <c r="Q180" s="74">
        <v>64.77</v>
      </c>
      <c r="R180" s="74">
        <v>64.77</v>
      </c>
      <c r="S180" s="74">
        <v>64.77</v>
      </c>
      <c r="T180" s="74">
        <v>64.77</v>
      </c>
      <c r="U180" s="74">
        <v>64.77</v>
      </c>
      <c r="V180" s="74">
        <v>64.77</v>
      </c>
      <c r="W180" s="74">
        <v>64.77</v>
      </c>
      <c r="X180" s="74">
        <v>64.77</v>
      </c>
      <c r="Y180" s="81">
        <v>64.77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47" t="s">
        <v>11</v>
      </c>
      <c r="B182" s="77">
        <v>2.496</v>
      </c>
      <c r="C182" s="75">
        <v>2.496</v>
      </c>
      <c r="D182" s="75">
        <v>2.496</v>
      </c>
      <c r="E182" s="75">
        <v>2.496</v>
      </c>
      <c r="F182" s="75">
        <v>2.496</v>
      </c>
      <c r="G182" s="75">
        <v>2.496</v>
      </c>
      <c r="H182" s="75">
        <v>2.496</v>
      </c>
      <c r="I182" s="75">
        <v>2.496</v>
      </c>
      <c r="J182" s="75">
        <v>2.496</v>
      </c>
      <c r="K182" s="75">
        <v>2.496</v>
      </c>
      <c r="L182" s="75">
        <v>2.496</v>
      </c>
      <c r="M182" s="75">
        <v>2.496</v>
      </c>
      <c r="N182" s="75">
        <v>2.496</v>
      </c>
      <c r="O182" s="75">
        <v>2.496</v>
      </c>
      <c r="P182" s="75">
        <v>2.496</v>
      </c>
      <c r="Q182" s="75">
        <v>2.496</v>
      </c>
      <c r="R182" s="75">
        <v>2.496</v>
      </c>
      <c r="S182" s="75">
        <v>2.496</v>
      </c>
      <c r="T182" s="75">
        <v>2.496</v>
      </c>
      <c r="U182" s="75">
        <v>2.496</v>
      </c>
      <c r="V182" s="75">
        <v>2.496</v>
      </c>
      <c r="W182" s="75">
        <v>2.496</v>
      </c>
      <c r="X182" s="75">
        <v>2.496</v>
      </c>
      <c r="Y182" s="82">
        <v>2.496</v>
      </c>
    </row>
    <row r="183" spans="1:25" s="62" customFormat="1" ht="18.75" customHeight="1" collapsed="1" thickBot="1" x14ac:dyDescent="0.25">
      <c r="A183" s="130">
        <v>4</v>
      </c>
      <c r="B183" s="101">
        <f t="shared" ref="B183:Y183" si="37">SUM(B184:B187)</f>
        <v>970.69599999999991</v>
      </c>
      <c r="C183" s="102">
        <f t="shared" si="37"/>
        <v>986.56599999999992</v>
      </c>
      <c r="D183" s="102">
        <f t="shared" si="37"/>
        <v>965.24599999999998</v>
      </c>
      <c r="E183" s="103">
        <f t="shared" si="37"/>
        <v>976.86599999999999</v>
      </c>
      <c r="F183" s="103">
        <f t="shared" si="37"/>
        <v>975.70600000000002</v>
      </c>
      <c r="G183" s="103">
        <f t="shared" si="37"/>
        <v>979.17599999999993</v>
      </c>
      <c r="H183" s="103">
        <f t="shared" si="37"/>
        <v>982.75599999999997</v>
      </c>
      <c r="I183" s="103">
        <f t="shared" si="37"/>
        <v>972.12599999999998</v>
      </c>
      <c r="J183" s="103">
        <f t="shared" si="37"/>
        <v>984.20600000000002</v>
      </c>
      <c r="K183" s="104">
        <f t="shared" si="37"/>
        <v>979.85599999999999</v>
      </c>
      <c r="L183" s="103">
        <f t="shared" si="37"/>
        <v>959.78599999999994</v>
      </c>
      <c r="M183" s="105">
        <f t="shared" si="37"/>
        <v>964.476</v>
      </c>
      <c r="N183" s="104">
        <f t="shared" si="37"/>
        <v>990.00599999999997</v>
      </c>
      <c r="O183" s="103">
        <f t="shared" si="37"/>
        <v>986.65599999999995</v>
      </c>
      <c r="P183" s="105">
        <f t="shared" si="37"/>
        <v>985.976</v>
      </c>
      <c r="Q183" s="106">
        <f t="shared" si="37"/>
        <v>1005.106</v>
      </c>
      <c r="R183" s="103">
        <f t="shared" si="37"/>
        <v>997.60599999999999</v>
      </c>
      <c r="S183" s="106">
        <f t="shared" si="37"/>
        <v>1002.226</v>
      </c>
      <c r="T183" s="103">
        <f t="shared" si="37"/>
        <v>989.90599999999995</v>
      </c>
      <c r="U183" s="102">
        <f t="shared" si="37"/>
        <v>987.31599999999992</v>
      </c>
      <c r="V183" s="102">
        <f t="shared" si="37"/>
        <v>982.43599999999992</v>
      </c>
      <c r="W183" s="102">
        <f t="shared" si="37"/>
        <v>987.93599999999992</v>
      </c>
      <c r="X183" s="102">
        <f t="shared" si="37"/>
        <v>981.29599999999994</v>
      </c>
      <c r="Y183" s="107">
        <f t="shared" si="37"/>
        <v>977.62599999999998</v>
      </c>
    </row>
    <row r="184" spans="1:25" s="62" customFormat="1" ht="18.75" hidden="1" customHeight="1" outlineLevel="1" x14ac:dyDescent="0.2">
      <c r="A184" s="58" t="s">
        <v>8</v>
      </c>
      <c r="B184" s="215">
        <f>B26</f>
        <v>903.43</v>
      </c>
      <c r="C184" s="215">
        <f t="shared" ref="C184:Y184" si="38">C26</f>
        <v>919.3</v>
      </c>
      <c r="D184" s="215">
        <f t="shared" si="38"/>
        <v>897.98</v>
      </c>
      <c r="E184" s="215">
        <f t="shared" si="38"/>
        <v>909.6</v>
      </c>
      <c r="F184" s="215">
        <f t="shared" si="38"/>
        <v>908.44</v>
      </c>
      <c r="G184" s="215">
        <f t="shared" si="38"/>
        <v>911.91</v>
      </c>
      <c r="H184" s="215">
        <f t="shared" si="38"/>
        <v>915.49</v>
      </c>
      <c r="I184" s="215">
        <f t="shared" si="38"/>
        <v>904.86</v>
      </c>
      <c r="J184" s="215">
        <f t="shared" si="38"/>
        <v>916.94</v>
      </c>
      <c r="K184" s="215">
        <f t="shared" si="38"/>
        <v>912.59</v>
      </c>
      <c r="L184" s="215">
        <f t="shared" si="38"/>
        <v>892.52</v>
      </c>
      <c r="M184" s="215">
        <f t="shared" si="38"/>
        <v>897.21</v>
      </c>
      <c r="N184" s="215">
        <f t="shared" si="38"/>
        <v>922.74</v>
      </c>
      <c r="O184" s="215">
        <f t="shared" si="38"/>
        <v>919.39</v>
      </c>
      <c r="P184" s="215">
        <f t="shared" si="38"/>
        <v>918.71</v>
      </c>
      <c r="Q184" s="215">
        <f t="shared" si="38"/>
        <v>937.84</v>
      </c>
      <c r="R184" s="215">
        <f t="shared" si="38"/>
        <v>930.34</v>
      </c>
      <c r="S184" s="215">
        <f t="shared" si="38"/>
        <v>934.96</v>
      </c>
      <c r="T184" s="215">
        <f t="shared" si="38"/>
        <v>922.64</v>
      </c>
      <c r="U184" s="215">
        <f t="shared" si="38"/>
        <v>920.05</v>
      </c>
      <c r="V184" s="215">
        <f t="shared" si="38"/>
        <v>915.17</v>
      </c>
      <c r="W184" s="215">
        <f t="shared" si="38"/>
        <v>920.67</v>
      </c>
      <c r="X184" s="215">
        <f t="shared" si="38"/>
        <v>914.03</v>
      </c>
      <c r="Y184" s="215">
        <f t="shared" si="38"/>
        <v>910.36</v>
      </c>
    </row>
    <row r="185" spans="1:25" s="62" customFormat="1" ht="18.75" hidden="1" customHeight="1" outlineLevel="1" x14ac:dyDescent="0.2">
      <c r="A185" s="57" t="s">
        <v>9</v>
      </c>
      <c r="B185" s="76">
        <v>64.77</v>
      </c>
      <c r="C185" s="74">
        <v>64.77</v>
      </c>
      <c r="D185" s="74">
        <v>64.77</v>
      </c>
      <c r="E185" s="74">
        <v>64.77</v>
      </c>
      <c r="F185" s="74">
        <v>64.77</v>
      </c>
      <c r="G185" s="74">
        <v>64.77</v>
      </c>
      <c r="H185" s="74">
        <v>64.77</v>
      </c>
      <c r="I185" s="74">
        <v>64.77</v>
      </c>
      <c r="J185" s="74">
        <v>64.77</v>
      </c>
      <c r="K185" s="74">
        <v>64.77</v>
      </c>
      <c r="L185" s="74">
        <v>64.77</v>
      </c>
      <c r="M185" s="74">
        <v>64.77</v>
      </c>
      <c r="N185" s="74">
        <v>64.77</v>
      </c>
      <c r="O185" s="74">
        <v>64.77</v>
      </c>
      <c r="P185" s="74">
        <v>64.77</v>
      </c>
      <c r="Q185" s="74">
        <v>64.77</v>
      </c>
      <c r="R185" s="74">
        <v>64.77</v>
      </c>
      <c r="S185" s="74">
        <v>64.77</v>
      </c>
      <c r="T185" s="74">
        <v>64.77</v>
      </c>
      <c r="U185" s="74">
        <v>64.77</v>
      </c>
      <c r="V185" s="74">
        <v>64.77</v>
      </c>
      <c r="W185" s="74">
        <v>64.77</v>
      </c>
      <c r="X185" s="74">
        <v>64.77</v>
      </c>
      <c r="Y185" s="81">
        <v>64.77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47" t="s">
        <v>11</v>
      </c>
      <c r="B187" s="77">
        <v>2.496</v>
      </c>
      <c r="C187" s="75">
        <v>2.496</v>
      </c>
      <c r="D187" s="75">
        <v>2.496</v>
      </c>
      <c r="E187" s="75">
        <v>2.496</v>
      </c>
      <c r="F187" s="75">
        <v>2.496</v>
      </c>
      <c r="G187" s="75">
        <v>2.496</v>
      </c>
      <c r="H187" s="75">
        <v>2.496</v>
      </c>
      <c r="I187" s="75">
        <v>2.496</v>
      </c>
      <c r="J187" s="75">
        <v>2.496</v>
      </c>
      <c r="K187" s="75">
        <v>2.496</v>
      </c>
      <c r="L187" s="75">
        <v>2.496</v>
      </c>
      <c r="M187" s="75">
        <v>2.496</v>
      </c>
      <c r="N187" s="75">
        <v>2.496</v>
      </c>
      <c r="O187" s="75">
        <v>2.496</v>
      </c>
      <c r="P187" s="75">
        <v>2.496</v>
      </c>
      <c r="Q187" s="75">
        <v>2.496</v>
      </c>
      <c r="R187" s="75">
        <v>2.496</v>
      </c>
      <c r="S187" s="75">
        <v>2.496</v>
      </c>
      <c r="T187" s="75">
        <v>2.496</v>
      </c>
      <c r="U187" s="75">
        <v>2.496</v>
      </c>
      <c r="V187" s="75">
        <v>2.496</v>
      </c>
      <c r="W187" s="75">
        <v>2.496</v>
      </c>
      <c r="X187" s="75">
        <v>2.496</v>
      </c>
      <c r="Y187" s="82">
        <v>2.496</v>
      </c>
    </row>
    <row r="188" spans="1:25" s="62" customFormat="1" ht="18.75" customHeight="1" collapsed="1" thickBot="1" x14ac:dyDescent="0.25">
      <c r="A188" s="109">
        <v>5</v>
      </c>
      <c r="B188" s="101">
        <f t="shared" ref="B188:Y188" si="39">SUM(B189:B192)</f>
        <v>1001.5359999999999</v>
      </c>
      <c r="C188" s="102">
        <f t="shared" si="39"/>
        <v>1001.0359999999999</v>
      </c>
      <c r="D188" s="102">
        <f t="shared" si="39"/>
        <v>998.42599999999993</v>
      </c>
      <c r="E188" s="103">
        <f t="shared" si="39"/>
        <v>1013.346</v>
      </c>
      <c r="F188" s="103">
        <f t="shared" si="39"/>
        <v>997.26599999999996</v>
      </c>
      <c r="G188" s="103">
        <f t="shared" si="39"/>
        <v>1008.5559999999999</v>
      </c>
      <c r="H188" s="103">
        <f t="shared" si="39"/>
        <v>1009.0559999999999</v>
      </c>
      <c r="I188" s="103">
        <f t="shared" si="39"/>
        <v>998.56599999999992</v>
      </c>
      <c r="J188" s="103">
        <f t="shared" si="39"/>
        <v>1003.456</v>
      </c>
      <c r="K188" s="104">
        <f t="shared" si="39"/>
        <v>997.76599999999996</v>
      </c>
      <c r="L188" s="103">
        <f t="shared" si="39"/>
        <v>993.13599999999997</v>
      </c>
      <c r="M188" s="105">
        <f t="shared" si="39"/>
        <v>996.82599999999991</v>
      </c>
      <c r="N188" s="104">
        <f t="shared" si="39"/>
        <v>1006.5559999999999</v>
      </c>
      <c r="O188" s="103">
        <f t="shared" si="39"/>
        <v>999.32599999999991</v>
      </c>
      <c r="P188" s="105">
        <f t="shared" si="39"/>
        <v>1002.886</v>
      </c>
      <c r="Q188" s="106">
        <f t="shared" si="39"/>
        <v>1023.1759999999999</v>
      </c>
      <c r="R188" s="103">
        <f t="shared" si="39"/>
        <v>1019.396</v>
      </c>
      <c r="S188" s="106">
        <f t="shared" si="39"/>
        <v>1021.3259999999999</v>
      </c>
      <c r="T188" s="103">
        <f t="shared" si="39"/>
        <v>1012.4059999999999</v>
      </c>
      <c r="U188" s="102">
        <f t="shared" si="39"/>
        <v>1001.6859999999999</v>
      </c>
      <c r="V188" s="102">
        <f t="shared" si="39"/>
        <v>980.54599999999994</v>
      </c>
      <c r="W188" s="102">
        <f t="shared" si="39"/>
        <v>991.476</v>
      </c>
      <c r="X188" s="102">
        <f t="shared" si="39"/>
        <v>981.11599999999999</v>
      </c>
      <c r="Y188" s="107">
        <f t="shared" si="39"/>
        <v>980.83600000000001</v>
      </c>
    </row>
    <row r="189" spans="1:25" s="62" customFormat="1" ht="18.75" hidden="1" customHeight="1" outlineLevel="1" x14ac:dyDescent="0.2">
      <c r="A189" s="56" t="s">
        <v>8</v>
      </c>
      <c r="B189" s="215">
        <f>B31</f>
        <v>934.27</v>
      </c>
      <c r="C189" s="215">
        <f t="shared" ref="C189:Y189" si="40">C31</f>
        <v>933.77</v>
      </c>
      <c r="D189" s="215">
        <f t="shared" si="40"/>
        <v>931.16</v>
      </c>
      <c r="E189" s="215">
        <f t="shared" si="40"/>
        <v>946.08</v>
      </c>
      <c r="F189" s="215">
        <f t="shared" si="40"/>
        <v>930</v>
      </c>
      <c r="G189" s="215">
        <f t="shared" si="40"/>
        <v>941.29</v>
      </c>
      <c r="H189" s="215">
        <f t="shared" si="40"/>
        <v>941.79</v>
      </c>
      <c r="I189" s="215">
        <f t="shared" si="40"/>
        <v>931.3</v>
      </c>
      <c r="J189" s="215">
        <f t="shared" si="40"/>
        <v>936.19</v>
      </c>
      <c r="K189" s="215">
        <f t="shared" si="40"/>
        <v>930.5</v>
      </c>
      <c r="L189" s="215">
        <f t="shared" si="40"/>
        <v>925.87</v>
      </c>
      <c r="M189" s="215">
        <f t="shared" si="40"/>
        <v>929.56</v>
      </c>
      <c r="N189" s="215">
        <f t="shared" si="40"/>
        <v>939.29</v>
      </c>
      <c r="O189" s="215">
        <f t="shared" si="40"/>
        <v>932.06</v>
      </c>
      <c r="P189" s="215">
        <f t="shared" si="40"/>
        <v>935.62</v>
      </c>
      <c r="Q189" s="215">
        <f t="shared" si="40"/>
        <v>955.91</v>
      </c>
      <c r="R189" s="215">
        <f t="shared" si="40"/>
        <v>952.13</v>
      </c>
      <c r="S189" s="215">
        <f t="shared" si="40"/>
        <v>954.06</v>
      </c>
      <c r="T189" s="215">
        <f t="shared" si="40"/>
        <v>945.14</v>
      </c>
      <c r="U189" s="215">
        <f t="shared" si="40"/>
        <v>934.42</v>
      </c>
      <c r="V189" s="215">
        <f t="shared" si="40"/>
        <v>913.28</v>
      </c>
      <c r="W189" s="215">
        <f t="shared" si="40"/>
        <v>924.21</v>
      </c>
      <c r="X189" s="215">
        <f t="shared" si="40"/>
        <v>913.85</v>
      </c>
      <c r="Y189" s="215">
        <f t="shared" si="40"/>
        <v>913.57</v>
      </c>
    </row>
    <row r="190" spans="1:25" s="62" customFormat="1" ht="18.75" hidden="1" customHeight="1" outlineLevel="1" x14ac:dyDescent="0.2">
      <c r="A190" s="57" t="s">
        <v>9</v>
      </c>
      <c r="B190" s="76">
        <v>64.77</v>
      </c>
      <c r="C190" s="74">
        <v>64.77</v>
      </c>
      <c r="D190" s="74">
        <v>64.77</v>
      </c>
      <c r="E190" s="74">
        <v>64.77</v>
      </c>
      <c r="F190" s="74">
        <v>64.77</v>
      </c>
      <c r="G190" s="74">
        <v>64.77</v>
      </c>
      <c r="H190" s="74">
        <v>64.77</v>
      </c>
      <c r="I190" s="74">
        <v>64.77</v>
      </c>
      <c r="J190" s="74">
        <v>64.77</v>
      </c>
      <c r="K190" s="74">
        <v>64.77</v>
      </c>
      <c r="L190" s="74">
        <v>64.77</v>
      </c>
      <c r="M190" s="74">
        <v>64.77</v>
      </c>
      <c r="N190" s="74">
        <v>64.77</v>
      </c>
      <c r="O190" s="74">
        <v>64.77</v>
      </c>
      <c r="P190" s="74">
        <v>64.77</v>
      </c>
      <c r="Q190" s="74">
        <v>64.77</v>
      </c>
      <c r="R190" s="74">
        <v>64.77</v>
      </c>
      <c r="S190" s="74">
        <v>64.77</v>
      </c>
      <c r="T190" s="74">
        <v>64.77</v>
      </c>
      <c r="U190" s="74">
        <v>64.77</v>
      </c>
      <c r="V190" s="74">
        <v>64.77</v>
      </c>
      <c r="W190" s="74">
        <v>64.77</v>
      </c>
      <c r="X190" s="74">
        <v>64.77</v>
      </c>
      <c r="Y190" s="81">
        <v>64.77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47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collapsed="1" thickBot="1" x14ac:dyDescent="0.25">
      <c r="A193" s="112">
        <v>6</v>
      </c>
      <c r="B193" s="101">
        <f t="shared" ref="B193:Y193" si="41">SUM(B194:B197)</f>
        <v>949.55599999999993</v>
      </c>
      <c r="C193" s="102">
        <f t="shared" si="41"/>
        <v>955.66599999999994</v>
      </c>
      <c r="D193" s="102">
        <f t="shared" si="41"/>
        <v>958.94599999999991</v>
      </c>
      <c r="E193" s="103">
        <f t="shared" si="41"/>
        <v>973.30599999999993</v>
      </c>
      <c r="F193" s="103">
        <f t="shared" si="41"/>
        <v>968.98599999999999</v>
      </c>
      <c r="G193" s="103">
        <f t="shared" si="41"/>
        <v>972.56599999999992</v>
      </c>
      <c r="H193" s="103">
        <f t="shared" si="41"/>
        <v>974.64599999999996</v>
      </c>
      <c r="I193" s="103">
        <f t="shared" si="41"/>
        <v>967.41599999999994</v>
      </c>
      <c r="J193" s="103">
        <f t="shared" si="41"/>
        <v>969.81599999999992</v>
      </c>
      <c r="K193" s="104">
        <f t="shared" si="41"/>
        <v>965.58600000000001</v>
      </c>
      <c r="L193" s="103">
        <f t="shared" si="41"/>
        <v>959.33600000000001</v>
      </c>
      <c r="M193" s="105">
        <f t="shared" si="41"/>
        <v>953.77599999999995</v>
      </c>
      <c r="N193" s="104">
        <f t="shared" si="41"/>
        <v>951.00599999999997</v>
      </c>
      <c r="O193" s="103">
        <f t="shared" si="41"/>
        <v>947.07599999999991</v>
      </c>
      <c r="P193" s="105">
        <f t="shared" si="41"/>
        <v>955.79599999999994</v>
      </c>
      <c r="Q193" s="106">
        <f t="shared" si="41"/>
        <v>1007.1659999999999</v>
      </c>
      <c r="R193" s="103">
        <f t="shared" si="41"/>
        <v>980.81599999999992</v>
      </c>
      <c r="S193" s="106">
        <f t="shared" si="41"/>
        <v>978.82599999999991</v>
      </c>
      <c r="T193" s="103">
        <f t="shared" si="41"/>
        <v>967.226</v>
      </c>
      <c r="U193" s="102">
        <f t="shared" si="41"/>
        <v>957.37599999999998</v>
      </c>
      <c r="V193" s="102">
        <f t="shared" si="41"/>
        <v>950.42599999999993</v>
      </c>
      <c r="W193" s="102">
        <f t="shared" si="41"/>
        <v>959.60599999999999</v>
      </c>
      <c r="X193" s="102">
        <f t="shared" si="41"/>
        <v>953.69599999999991</v>
      </c>
      <c r="Y193" s="107">
        <f t="shared" si="41"/>
        <v>949.90599999999995</v>
      </c>
    </row>
    <row r="194" spans="1:25" s="62" customFormat="1" ht="18.75" hidden="1" customHeight="1" outlineLevel="1" x14ac:dyDescent="0.2">
      <c r="A194" s="56" t="s">
        <v>8</v>
      </c>
      <c r="B194" s="215">
        <f>B36</f>
        <v>882.29</v>
      </c>
      <c r="C194" s="215">
        <f t="shared" ref="C194:Y194" si="42">C36</f>
        <v>888.4</v>
      </c>
      <c r="D194" s="215">
        <f t="shared" si="42"/>
        <v>891.68</v>
      </c>
      <c r="E194" s="215">
        <f t="shared" si="42"/>
        <v>906.04</v>
      </c>
      <c r="F194" s="215">
        <f t="shared" si="42"/>
        <v>901.72</v>
      </c>
      <c r="G194" s="215">
        <f t="shared" si="42"/>
        <v>905.3</v>
      </c>
      <c r="H194" s="215">
        <f t="shared" si="42"/>
        <v>907.38</v>
      </c>
      <c r="I194" s="215">
        <f t="shared" si="42"/>
        <v>900.15</v>
      </c>
      <c r="J194" s="215">
        <f t="shared" si="42"/>
        <v>902.55</v>
      </c>
      <c r="K194" s="215">
        <f t="shared" si="42"/>
        <v>898.32</v>
      </c>
      <c r="L194" s="215">
        <f t="shared" si="42"/>
        <v>892.07</v>
      </c>
      <c r="M194" s="215">
        <f t="shared" si="42"/>
        <v>886.51</v>
      </c>
      <c r="N194" s="215">
        <f t="shared" si="42"/>
        <v>883.74</v>
      </c>
      <c r="O194" s="215">
        <f t="shared" si="42"/>
        <v>879.81</v>
      </c>
      <c r="P194" s="215">
        <f t="shared" si="42"/>
        <v>888.53</v>
      </c>
      <c r="Q194" s="215">
        <f t="shared" si="42"/>
        <v>939.9</v>
      </c>
      <c r="R194" s="215">
        <f t="shared" si="42"/>
        <v>913.55</v>
      </c>
      <c r="S194" s="215">
        <f t="shared" si="42"/>
        <v>911.56</v>
      </c>
      <c r="T194" s="215">
        <f t="shared" si="42"/>
        <v>899.96</v>
      </c>
      <c r="U194" s="215">
        <f t="shared" si="42"/>
        <v>890.11</v>
      </c>
      <c r="V194" s="215">
        <f t="shared" si="42"/>
        <v>883.16</v>
      </c>
      <c r="W194" s="215">
        <f t="shared" si="42"/>
        <v>892.34</v>
      </c>
      <c r="X194" s="215">
        <f t="shared" si="42"/>
        <v>886.43</v>
      </c>
      <c r="Y194" s="215">
        <f t="shared" si="42"/>
        <v>882.64</v>
      </c>
    </row>
    <row r="195" spans="1:25" s="62" customFormat="1" ht="18.75" hidden="1" customHeight="1" outlineLevel="1" x14ac:dyDescent="0.2">
      <c r="A195" s="57" t="s">
        <v>9</v>
      </c>
      <c r="B195" s="76">
        <v>64.77</v>
      </c>
      <c r="C195" s="74">
        <v>64.77</v>
      </c>
      <c r="D195" s="74">
        <v>64.77</v>
      </c>
      <c r="E195" s="74">
        <v>64.77</v>
      </c>
      <c r="F195" s="74">
        <v>64.77</v>
      </c>
      <c r="G195" s="74">
        <v>64.77</v>
      </c>
      <c r="H195" s="74">
        <v>64.77</v>
      </c>
      <c r="I195" s="74">
        <v>64.77</v>
      </c>
      <c r="J195" s="74">
        <v>64.77</v>
      </c>
      <c r="K195" s="74">
        <v>64.77</v>
      </c>
      <c r="L195" s="74">
        <v>64.77</v>
      </c>
      <c r="M195" s="74">
        <v>64.77</v>
      </c>
      <c r="N195" s="74">
        <v>64.77</v>
      </c>
      <c r="O195" s="74">
        <v>64.77</v>
      </c>
      <c r="P195" s="74">
        <v>64.77</v>
      </c>
      <c r="Q195" s="74">
        <v>64.77</v>
      </c>
      <c r="R195" s="74">
        <v>64.77</v>
      </c>
      <c r="S195" s="74">
        <v>64.77</v>
      </c>
      <c r="T195" s="74">
        <v>64.77</v>
      </c>
      <c r="U195" s="74">
        <v>64.77</v>
      </c>
      <c r="V195" s="74">
        <v>64.77</v>
      </c>
      <c r="W195" s="74">
        <v>64.77</v>
      </c>
      <c r="X195" s="74">
        <v>64.77</v>
      </c>
      <c r="Y195" s="81">
        <v>64.77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47" t="s">
        <v>11</v>
      </c>
      <c r="B197" s="77">
        <v>2.496</v>
      </c>
      <c r="C197" s="75">
        <v>2.496</v>
      </c>
      <c r="D197" s="75">
        <v>2.496</v>
      </c>
      <c r="E197" s="75">
        <v>2.496</v>
      </c>
      <c r="F197" s="75">
        <v>2.496</v>
      </c>
      <c r="G197" s="75">
        <v>2.496</v>
      </c>
      <c r="H197" s="75">
        <v>2.496</v>
      </c>
      <c r="I197" s="75">
        <v>2.496</v>
      </c>
      <c r="J197" s="75">
        <v>2.496</v>
      </c>
      <c r="K197" s="75">
        <v>2.496</v>
      </c>
      <c r="L197" s="75">
        <v>2.496</v>
      </c>
      <c r="M197" s="75">
        <v>2.496</v>
      </c>
      <c r="N197" s="75">
        <v>2.496</v>
      </c>
      <c r="O197" s="75">
        <v>2.496</v>
      </c>
      <c r="P197" s="75">
        <v>2.496</v>
      </c>
      <c r="Q197" s="75">
        <v>2.496</v>
      </c>
      <c r="R197" s="75">
        <v>2.496</v>
      </c>
      <c r="S197" s="75">
        <v>2.496</v>
      </c>
      <c r="T197" s="75">
        <v>2.496</v>
      </c>
      <c r="U197" s="75">
        <v>2.496</v>
      </c>
      <c r="V197" s="75">
        <v>2.496</v>
      </c>
      <c r="W197" s="75">
        <v>2.496</v>
      </c>
      <c r="X197" s="75">
        <v>2.496</v>
      </c>
      <c r="Y197" s="82">
        <v>2.496</v>
      </c>
    </row>
    <row r="198" spans="1:25" s="62" customFormat="1" ht="18.75" customHeight="1" collapsed="1" thickBot="1" x14ac:dyDescent="0.25">
      <c r="A198" s="109">
        <v>7</v>
      </c>
      <c r="B198" s="101">
        <f t="shared" ref="B198:Y198" si="43">SUM(B199:B202)</f>
        <v>1091.076</v>
      </c>
      <c r="C198" s="102">
        <f t="shared" si="43"/>
        <v>1115.086</v>
      </c>
      <c r="D198" s="102">
        <f t="shared" si="43"/>
        <v>1151.066</v>
      </c>
      <c r="E198" s="103">
        <f t="shared" si="43"/>
        <v>1198.6460000000002</v>
      </c>
      <c r="F198" s="103">
        <f t="shared" si="43"/>
        <v>1195.2860000000001</v>
      </c>
      <c r="G198" s="103">
        <f t="shared" si="43"/>
        <v>1108.796</v>
      </c>
      <c r="H198" s="103">
        <f t="shared" si="43"/>
        <v>1167.066</v>
      </c>
      <c r="I198" s="103">
        <f t="shared" si="43"/>
        <v>1155.3960000000002</v>
      </c>
      <c r="J198" s="103">
        <f t="shared" si="43"/>
        <v>1136.876</v>
      </c>
      <c r="K198" s="104">
        <f t="shared" si="43"/>
        <v>1124.7160000000001</v>
      </c>
      <c r="L198" s="103">
        <f t="shared" si="43"/>
        <v>1111.7360000000001</v>
      </c>
      <c r="M198" s="105">
        <f t="shared" si="43"/>
        <v>1117.4160000000002</v>
      </c>
      <c r="N198" s="104">
        <f t="shared" si="43"/>
        <v>1137.806</v>
      </c>
      <c r="O198" s="103">
        <f t="shared" si="43"/>
        <v>1138.586</v>
      </c>
      <c r="P198" s="105">
        <f t="shared" si="43"/>
        <v>1149.086</v>
      </c>
      <c r="Q198" s="106">
        <f t="shared" si="43"/>
        <v>1198.356</v>
      </c>
      <c r="R198" s="103">
        <f t="shared" si="43"/>
        <v>1194.056</v>
      </c>
      <c r="S198" s="106">
        <f t="shared" si="43"/>
        <v>1160.2260000000001</v>
      </c>
      <c r="T198" s="103">
        <f t="shared" si="43"/>
        <v>1119.4960000000001</v>
      </c>
      <c r="U198" s="102">
        <f t="shared" si="43"/>
        <v>1149.9660000000001</v>
      </c>
      <c r="V198" s="102">
        <f t="shared" si="43"/>
        <v>1124.5360000000001</v>
      </c>
      <c r="W198" s="102">
        <f t="shared" si="43"/>
        <v>1114.1560000000002</v>
      </c>
      <c r="X198" s="102">
        <f t="shared" si="43"/>
        <v>1097.4360000000001</v>
      </c>
      <c r="Y198" s="107">
        <f t="shared" si="43"/>
        <v>1115.4960000000001</v>
      </c>
    </row>
    <row r="199" spans="1:25" s="62" customFormat="1" ht="18.75" hidden="1" customHeight="1" outlineLevel="1" x14ac:dyDescent="0.2">
      <c r="A199" s="56" t="s">
        <v>8</v>
      </c>
      <c r="B199" s="215">
        <f>B41</f>
        <v>1023.81</v>
      </c>
      <c r="C199" s="215">
        <f t="shared" ref="C199:Y199" si="44">C41</f>
        <v>1047.82</v>
      </c>
      <c r="D199" s="215">
        <f t="shared" si="44"/>
        <v>1083.8</v>
      </c>
      <c r="E199" s="215">
        <f t="shared" si="44"/>
        <v>1131.3800000000001</v>
      </c>
      <c r="F199" s="215">
        <f t="shared" si="44"/>
        <v>1128.02</v>
      </c>
      <c r="G199" s="215">
        <f t="shared" si="44"/>
        <v>1041.53</v>
      </c>
      <c r="H199" s="215">
        <f t="shared" si="44"/>
        <v>1099.8</v>
      </c>
      <c r="I199" s="215">
        <f t="shared" si="44"/>
        <v>1088.1300000000001</v>
      </c>
      <c r="J199" s="215">
        <f t="shared" si="44"/>
        <v>1069.6099999999999</v>
      </c>
      <c r="K199" s="215">
        <f t="shared" si="44"/>
        <v>1057.45</v>
      </c>
      <c r="L199" s="215">
        <f t="shared" si="44"/>
        <v>1044.47</v>
      </c>
      <c r="M199" s="215">
        <f t="shared" si="44"/>
        <v>1050.1500000000001</v>
      </c>
      <c r="N199" s="215">
        <f t="shared" si="44"/>
        <v>1070.54</v>
      </c>
      <c r="O199" s="215">
        <f t="shared" si="44"/>
        <v>1071.32</v>
      </c>
      <c r="P199" s="215">
        <f t="shared" si="44"/>
        <v>1081.82</v>
      </c>
      <c r="Q199" s="215">
        <f t="shared" si="44"/>
        <v>1131.0899999999999</v>
      </c>
      <c r="R199" s="215">
        <f t="shared" si="44"/>
        <v>1126.79</v>
      </c>
      <c r="S199" s="215">
        <f t="shared" si="44"/>
        <v>1092.96</v>
      </c>
      <c r="T199" s="215">
        <f t="shared" si="44"/>
        <v>1052.23</v>
      </c>
      <c r="U199" s="215">
        <f t="shared" si="44"/>
        <v>1082.7</v>
      </c>
      <c r="V199" s="215">
        <f t="shared" si="44"/>
        <v>1057.27</v>
      </c>
      <c r="W199" s="215">
        <f t="shared" si="44"/>
        <v>1046.8900000000001</v>
      </c>
      <c r="X199" s="215">
        <f t="shared" si="44"/>
        <v>1030.17</v>
      </c>
      <c r="Y199" s="215">
        <f t="shared" si="44"/>
        <v>1048.23</v>
      </c>
    </row>
    <row r="200" spans="1:25" s="62" customFormat="1" ht="18.75" hidden="1" customHeight="1" outlineLevel="1" x14ac:dyDescent="0.2">
      <c r="A200" s="57" t="s">
        <v>9</v>
      </c>
      <c r="B200" s="76">
        <v>64.77</v>
      </c>
      <c r="C200" s="74">
        <v>64.77</v>
      </c>
      <c r="D200" s="74">
        <v>64.77</v>
      </c>
      <c r="E200" s="74">
        <v>64.77</v>
      </c>
      <c r="F200" s="74">
        <v>64.77</v>
      </c>
      <c r="G200" s="74">
        <v>64.77</v>
      </c>
      <c r="H200" s="74">
        <v>64.77</v>
      </c>
      <c r="I200" s="74">
        <v>64.77</v>
      </c>
      <c r="J200" s="74">
        <v>64.77</v>
      </c>
      <c r="K200" s="74">
        <v>64.77</v>
      </c>
      <c r="L200" s="74">
        <v>64.77</v>
      </c>
      <c r="M200" s="74">
        <v>64.77</v>
      </c>
      <c r="N200" s="74">
        <v>64.77</v>
      </c>
      <c r="O200" s="74">
        <v>64.77</v>
      </c>
      <c r="P200" s="74">
        <v>64.77</v>
      </c>
      <c r="Q200" s="74">
        <v>64.77</v>
      </c>
      <c r="R200" s="74">
        <v>64.77</v>
      </c>
      <c r="S200" s="74">
        <v>64.77</v>
      </c>
      <c r="T200" s="74">
        <v>64.77</v>
      </c>
      <c r="U200" s="74">
        <v>64.77</v>
      </c>
      <c r="V200" s="74">
        <v>64.77</v>
      </c>
      <c r="W200" s="74">
        <v>64.77</v>
      </c>
      <c r="X200" s="74">
        <v>64.77</v>
      </c>
      <c r="Y200" s="81">
        <v>64.77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47" t="s">
        <v>11</v>
      </c>
      <c r="B202" s="77">
        <v>2.496</v>
      </c>
      <c r="C202" s="75">
        <v>2.496</v>
      </c>
      <c r="D202" s="75">
        <v>2.496</v>
      </c>
      <c r="E202" s="75">
        <v>2.496</v>
      </c>
      <c r="F202" s="75">
        <v>2.496</v>
      </c>
      <c r="G202" s="75">
        <v>2.496</v>
      </c>
      <c r="H202" s="75">
        <v>2.496</v>
      </c>
      <c r="I202" s="75">
        <v>2.496</v>
      </c>
      <c r="J202" s="75">
        <v>2.496</v>
      </c>
      <c r="K202" s="75">
        <v>2.496</v>
      </c>
      <c r="L202" s="75">
        <v>2.496</v>
      </c>
      <c r="M202" s="75">
        <v>2.496</v>
      </c>
      <c r="N202" s="75">
        <v>2.496</v>
      </c>
      <c r="O202" s="75">
        <v>2.496</v>
      </c>
      <c r="P202" s="75">
        <v>2.496</v>
      </c>
      <c r="Q202" s="75">
        <v>2.496</v>
      </c>
      <c r="R202" s="75">
        <v>2.496</v>
      </c>
      <c r="S202" s="75">
        <v>2.496</v>
      </c>
      <c r="T202" s="75">
        <v>2.496</v>
      </c>
      <c r="U202" s="75">
        <v>2.496</v>
      </c>
      <c r="V202" s="75">
        <v>2.496</v>
      </c>
      <c r="W202" s="75">
        <v>2.496</v>
      </c>
      <c r="X202" s="75">
        <v>2.496</v>
      </c>
      <c r="Y202" s="82">
        <v>2.496</v>
      </c>
    </row>
    <row r="203" spans="1:25" s="62" customFormat="1" ht="18.75" customHeight="1" collapsed="1" thickBot="1" x14ac:dyDescent="0.25">
      <c r="A203" s="112">
        <v>8</v>
      </c>
      <c r="B203" s="101">
        <f t="shared" ref="B203:Y203" si="45">SUM(B204:B207)</f>
        <v>950.94599999999991</v>
      </c>
      <c r="C203" s="102">
        <f t="shared" si="45"/>
        <v>971.62599999999998</v>
      </c>
      <c r="D203" s="102">
        <f t="shared" si="45"/>
        <v>952.81599999999992</v>
      </c>
      <c r="E203" s="103">
        <f t="shared" si="45"/>
        <v>970.38599999999997</v>
      </c>
      <c r="F203" s="103">
        <f t="shared" si="45"/>
        <v>980.50599999999997</v>
      </c>
      <c r="G203" s="103">
        <f t="shared" si="45"/>
        <v>987.51599999999996</v>
      </c>
      <c r="H203" s="103">
        <f t="shared" si="45"/>
        <v>987.92599999999993</v>
      </c>
      <c r="I203" s="103">
        <f t="shared" si="45"/>
        <v>989.60599999999999</v>
      </c>
      <c r="J203" s="103">
        <f t="shared" si="45"/>
        <v>976.846</v>
      </c>
      <c r="K203" s="104">
        <f t="shared" si="45"/>
        <v>956.28599999999994</v>
      </c>
      <c r="L203" s="103">
        <f t="shared" si="45"/>
        <v>966.13599999999997</v>
      </c>
      <c r="M203" s="105">
        <f t="shared" si="45"/>
        <v>964.79599999999994</v>
      </c>
      <c r="N203" s="104">
        <f t="shared" si="45"/>
        <v>967.91599999999994</v>
      </c>
      <c r="O203" s="103">
        <f t="shared" si="45"/>
        <v>974.35599999999999</v>
      </c>
      <c r="P203" s="105">
        <f t="shared" si="45"/>
        <v>975.74599999999998</v>
      </c>
      <c r="Q203" s="106">
        <f t="shared" si="45"/>
        <v>996.27599999999995</v>
      </c>
      <c r="R203" s="103">
        <f t="shared" si="45"/>
        <v>990.66599999999994</v>
      </c>
      <c r="S203" s="106">
        <f t="shared" si="45"/>
        <v>987.41599999999994</v>
      </c>
      <c r="T203" s="103">
        <f t="shared" si="45"/>
        <v>962.16599999999994</v>
      </c>
      <c r="U203" s="102">
        <f t="shared" si="45"/>
        <v>963.36599999999999</v>
      </c>
      <c r="V203" s="102">
        <f t="shared" si="45"/>
        <v>964.90599999999995</v>
      </c>
      <c r="W203" s="102">
        <f t="shared" si="45"/>
        <v>965.30599999999993</v>
      </c>
      <c r="X203" s="102">
        <f t="shared" si="45"/>
        <v>962.75599999999997</v>
      </c>
      <c r="Y203" s="107">
        <f t="shared" si="45"/>
        <v>963.41599999999994</v>
      </c>
    </row>
    <row r="204" spans="1:25" s="62" customFormat="1" ht="18.75" hidden="1" customHeight="1" outlineLevel="1" x14ac:dyDescent="0.2">
      <c r="A204" s="56" t="s">
        <v>8</v>
      </c>
      <c r="B204" s="215">
        <f>B46</f>
        <v>883.68</v>
      </c>
      <c r="C204" s="215">
        <f t="shared" ref="C204:Y204" si="46">C46</f>
        <v>904.36</v>
      </c>
      <c r="D204" s="215">
        <f t="shared" si="46"/>
        <v>885.55</v>
      </c>
      <c r="E204" s="215">
        <f t="shared" si="46"/>
        <v>903.12</v>
      </c>
      <c r="F204" s="215">
        <f t="shared" si="46"/>
        <v>913.24</v>
      </c>
      <c r="G204" s="215">
        <f t="shared" si="46"/>
        <v>920.25</v>
      </c>
      <c r="H204" s="215">
        <f t="shared" si="46"/>
        <v>920.66</v>
      </c>
      <c r="I204" s="215">
        <f t="shared" si="46"/>
        <v>922.34</v>
      </c>
      <c r="J204" s="215">
        <f t="shared" si="46"/>
        <v>909.58</v>
      </c>
      <c r="K204" s="215">
        <f t="shared" si="46"/>
        <v>889.02</v>
      </c>
      <c r="L204" s="215">
        <f t="shared" si="46"/>
        <v>898.87</v>
      </c>
      <c r="M204" s="215">
        <f t="shared" si="46"/>
        <v>897.53</v>
      </c>
      <c r="N204" s="215">
        <f t="shared" si="46"/>
        <v>900.65</v>
      </c>
      <c r="O204" s="215">
        <f t="shared" si="46"/>
        <v>907.09</v>
      </c>
      <c r="P204" s="215">
        <f t="shared" si="46"/>
        <v>908.48</v>
      </c>
      <c r="Q204" s="215">
        <f t="shared" si="46"/>
        <v>929.01</v>
      </c>
      <c r="R204" s="215">
        <f t="shared" si="46"/>
        <v>923.4</v>
      </c>
      <c r="S204" s="215">
        <f t="shared" si="46"/>
        <v>920.15</v>
      </c>
      <c r="T204" s="215">
        <f t="shared" si="46"/>
        <v>894.9</v>
      </c>
      <c r="U204" s="215">
        <f t="shared" si="46"/>
        <v>896.1</v>
      </c>
      <c r="V204" s="215">
        <f t="shared" si="46"/>
        <v>897.64</v>
      </c>
      <c r="W204" s="215">
        <f t="shared" si="46"/>
        <v>898.04</v>
      </c>
      <c r="X204" s="215">
        <f t="shared" si="46"/>
        <v>895.49</v>
      </c>
      <c r="Y204" s="215">
        <f t="shared" si="46"/>
        <v>896.15</v>
      </c>
    </row>
    <row r="205" spans="1:25" s="62" customFormat="1" ht="18.75" hidden="1" customHeight="1" outlineLevel="1" x14ac:dyDescent="0.2">
      <c r="A205" s="57" t="s">
        <v>9</v>
      </c>
      <c r="B205" s="76">
        <v>64.77</v>
      </c>
      <c r="C205" s="74">
        <v>64.77</v>
      </c>
      <c r="D205" s="74">
        <v>64.77</v>
      </c>
      <c r="E205" s="74">
        <v>64.77</v>
      </c>
      <c r="F205" s="74">
        <v>64.77</v>
      </c>
      <c r="G205" s="74">
        <v>64.77</v>
      </c>
      <c r="H205" s="74">
        <v>64.77</v>
      </c>
      <c r="I205" s="74">
        <v>64.77</v>
      </c>
      <c r="J205" s="74">
        <v>64.77</v>
      </c>
      <c r="K205" s="74">
        <v>64.77</v>
      </c>
      <c r="L205" s="74">
        <v>64.77</v>
      </c>
      <c r="M205" s="74">
        <v>64.77</v>
      </c>
      <c r="N205" s="74">
        <v>64.77</v>
      </c>
      <c r="O205" s="74">
        <v>64.77</v>
      </c>
      <c r="P205" s="74">
        <v>64.77</v>
      </c>
      <c r="Q205" s="74">
        <v>64.77</v>
      </c>
      <c r="R205" s="74">
        <v>64.77</v>
      </c>
      <c r="S205" s="74">
        <v>64.77</v>
      </c>
      <c r="T205" s="74">
        <v>64.77</v>
      </c>
      <c r="U205" s="74">
        <v>64.77</v>
      </c>
      <c r="V205" s="74">
        <v>64.77</v>
      </c>
      <c r="W205" s="74">
        <v>64.77</v>
      </c>
      <c r="X205" s="74">
        <v>64.77</v>
      </c>
      <c r="Y205" s="81">
        <v>64.77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47" t="s">
        <v>11</v>
      </c>
      <c r="B207" s="77">
        <v>2.496</v>
      </c>
      <c r="C207" s="75">
        <v>2.496</v>
      </c>
      <c r="D207" s="75">
        <v>2.496</v>
      </c>
      <c r="E207" s="75">
        <v>2.496</v>
      </c>
      <c r="F207" s="75">
        <v>2.496</v>
      </c>
      <c r="G207" s="75">
        <v>2.496</v>
      </c>
      <c r="H207" s="75">
        <v>2.496</v>
      </c>
      <c r="I207" s="75">
        <v>2.496</v>
      </c>
      <c r="J207" s="75">
        <v>2.496</v>
      </c>
      <c r="K207" s="75">
        <v>2.496</v>
      </c>
      <c r="L207" s="75">
        <v>2.496</v>
      </c>
      <c r="M207" s="75">
        <v>2.496</v>
      </c>
      <c r="N207" s="75">
        <v>2.496</v>
      </c>
      <c r="O207" s="75">
        <v>2.496</v>
      </c>
      <c r="P207" s="75">
        <v>2.496</v>
      </c>
      <c r="Q207" s="75">
        <v>2.496</v>
      </c>
      <c r="R207" s="75">
        <v>2.496</v>
      </c>
      <c r="S207" s="75">
        <v>2.496</v>
      </c>
      <c r="T207" s="75">
        <v>2.496</v>
      </c>
      <c r="U207" s="75">
        <v>2.496</v>
      </c>
      <c r="V207" s="75">
        <v>2.496</v>
      </c>
      <c r="W207" s="75">
        <v>2.496</v>
      </c>
      <c r="X207" s="75">
        <v>2.496</v>
      </c>
      <c r="Y207" s="82">
        <v>2.496</v>
      </c>
    </row>
    <row r="208" spans="1:25" s="62" customFormat="1" ht="18.75" customHeight="1" collapsed="1" thickBot="1" x14ac:dyDescent="0.25">
      <c r="A208" s="109">
        <v>9</v>
      </c>
      <c r="B208" s="101">
        <f t="shared" ref="B208:Y208" si="47">SUM(B209:B212)</f>
        <v>960.17599999999993</v>
      </c>
      <c r="C208" s="102">
        <f t="shared" si="47"/>
        <v>957.60599999999999</v>
      </c>
      <c r="D208" s="102">
        <f t="shared" si="47"/>
        <v>958.25599999999997</v>
      </c>
      <c r="E208" s="103">
        <f t="shared" si="47"/>
        <v>968.66599999999994</v>
      </c>
      <c r="F208" s="103">
        <f t="shared" si="47"/>
        <v>964.70600000000002</v>
      </c>
      <c r="G208" s="103">
        <f t="shared" si="47"/>
        <v>968.30599999999993</v>
      </c>
      <c r="H208" s="103">
        <f t="shared" si="47"/>
        <v>986.41599999999994</v>
      </c>
      <c r="I208" s="103">
        <f t="shared" si="47"/>
        <v>976.46600000000001</v>
      </c>
      <c r="J208" s="103">
        <f t="shared" si="47"/>
        <v>976.86599999999999</v>
      </c>
      <c r="K208" s="104">
        <f t="shared" si="47"/>
        <v>973.95600000000002</v>
      </c>
      <c r="L208" s="103">
        <f t="shared" si="47"/>
        <v>976.08600000000001</v>
      </c>
      <c r="M208" s="105">
        <f t="shared" si="47"/>
        <v>980.64599999999996</v>
      </c>
      <c r="N208" s="104">
        <f t="shared" si="47"/>
        <v>976.63599999999997</v>
      </c>
      <c r="O208" s="103">
        <f t="shared" si="47"/>
        <v>968.55599999999993</v>
      </c>
      <c r="P208" s="105">
        <f t="shared" si="47"/>
        <v>976.48599999999999</v>
      </c>
      <c r="Q208" s="106">
        <f t="shared" si="47"/>
        <v>986.45600000000002</v>
      </c>
      <c r="R208" s="103">
        <f t="shared" si="47"/>
        <v>980.596</v>
      </c>
      <c r="S208" s="106">
        <f t="shared" si="47"/>
        <v>976.17599999999993</v>
      </c>
      <c r="T208" s="103">
        <f t="shared" si="47"/>
        <v>962.18599999999992</v>
      </c>
      <c r="U208" s="102">
        <f t="shared" si="47"/>
        <v>975.83600000000001</v>
      </c>
      <c r="V208" s="102">
        <f t="shared" si="47"/>
        <v>966.89599999999996</v>
      </c>
      <c r="W208" s="102">
        <f t="shared" si="47"/>
        <v>960.90599999999995</v>
      </c>
      <c r="X208" s="102">
        <f t="shared" si="47"/>
        <v>955.00599999999997</v>
      </c>
      <c r="Y208" s="107">
        <f t="shared" si="47"/>
        <v>955.27599999999995</v>
      </c>
    </row>
    <row r="209" spans="1:25" s="62" customFormat="1" ht="18.75" hidden="1" customHeight="1" outlineLevel="1" x14ac:dyDescent="0.2">
      <c r="A209" s="56" t="s">
        <v>8</v>
      </c>
      <c r="B209" s="215">
        <f>B51</f>
        <v>892.91</v>
      </c>
      <c r="C209" s="215">
        <f t="shared" ref="C209:Y209" si="48">C51</f>
        <v>890.34</v>
      </c>
      <c r="D209" s="215">
        <f t="shared" si="48"/>
        <v>890.99</v>
      </c>
      <c r="E209" s="215">
        <f t="shared" si="48"/>
        <v>901.4</v>
      </c>
      <c r="F209" s="215">
        <f t="shared" si="48"/>
        <v>897.44</v>
      </c>
      <c r="G209" s="215">
        <f t="shared" si="48"/>
        <v>901.04</v>
      </c>
      <c r="H209" s="215">
        <f t="shared" si="48"/>
        <v>919.15</v>
      </c>
      <c r="I209" s="215">
        <f t="shared" si="48"/>
        <v>909.2</v>
      </c>
      <c r="J209" s="215">
        <f t="shared" si="48"/>
        <v>909.6</v>
      </c>
      <c r="K209" s="215">
        <f t="shared" si="48"/>
        <v>906.69</v>
      </c>
      <c r="L209" s="215">
        <f t="shared" si="48"/>
        <v>908.82</v>
      </c>
      <c r="M209" s="215">
        <f t="shared" si="48"/>
        <v>913.38</v>
      </c>
      <c r="N209" s="215">
        <f t="shared" si="48"/>
        <v>909.37</v>
      </c>
      <c r="O209" s="215">
        <f t="shared" si="48"/>
        <v>901.29</v>
      </c>
      <c r="P209" s="215">
        <f t="shared" si="48"/>
        <v>909.22</v>
      </c>
      <c r="Q209" s="215">
        <f t="shared" si="48"/>
        <v>919.19</v>
      </c>
      <c r="R209" s="215">
        <f t="shared" si="48"/>
        <v>913.33</v>
      </c>
      <c r="S209" s="215">
        <f t="shared" si="48"/>
        <v>908.91</v>
      </c>
      <c r="T209" s="215">
        <f t="shared" si="48"/>
        <v>894.92</v>
      </c>
      <c r="U209" s="215">
        <f t="shared" si="48"/>
        <v>908.57</v>
      </c>
      <c r="V209" s="215">
        <f t="shared" si="48"/>
        <v>899.63</v>
      </c>
      <c r="W209" s="215">
        <f t="shared" si="48"/>
        <v>893.64</v>
      </c>
      <c r="X209" s="215">
        <f t="shared" si="48"/>
        <v>887.74</v>
      </c>
      <c r="Y209" s="215">
        <f t="shared" si="48"/>
        <v>888.01</v>
      </c>
    </row>
    <row r="210" spans="1:25" s="62" customFormat="1" ht="18.75" hidden="1" customHeight="1" outlineLevel="1" x14ac:dyDescent="0.2">
      <c r="A210" s="57" t="s">
        <v>9</v>
      </c>
      <c r="B210" s="76">
        <v>64.77</v>
      </c>
      <c r="C210" s="74">
        <v>64.77</v>
      </c>
      <c r="D210" s="74">
        <v>64.77</v>
      </c>
      <c r="E210" s="74">
        <v>64.77</v>
      </c>
      <c r="F210" s="74">
        <v>64.77</v>
      </c>
      <c r="G210" s="74">
        <v>64.77</v>
      </c>
      <c r="H210" s="74">
        <v>64.77</v>
      </c>
      <c r="I210" s="74">
        <v>64.77</v>
      </c>
      <c r="J210" s="74">
        <v>64.77</v>
      </c>
      <c r="K210" s="74">
        <v>64.77</v>
      </c>
      <c r="L210" s="74">
        <v>64.77</v>
      </c>
      <c r="M210" s="74">
        <v>64.77</v>
      </c>
      <c r="N210" s="74">
        <v>64.77</v>
      </c>
      <c r="O210" s="74">
        <v>64.77</v>
      </c>
      <c r="P210" s="74">
        <v>64.77</v>
      </c>
      <c r="Q210" s="74">
        <v>64.77</v>
      </c>
      <c r="R210" s="74">
        <v>64.77</v>
      </c>
      <c r="S210" s="74">
        <v>64.77</v>
      </c>
      <c r="T210" s="74">
        <v>64.77</v>
      </c>
      <c r="U210" s="74">
        <v>64.77</v>
      </c>
      <c r="V210" s="74">
        <v>64.77</v>
      </c>
      <c r="W210" s="74">
        <v>64.77</v>
      </c>
      <c r="X210" s="74">
        <v>64.77</v>
      </c>
      <c r="Y210" s="81">
        <v>64.77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47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collapsed="1" thickBot="1" x14ac:dyDescent="0.25">
      <c r="A213" s="112">
        <v>10</v>
      </c>
      <c r="B213" s="101">
        <f t="shared" ref="B213:Y213" si="49">SUM(B214:B217)</f>
        <v>980.67599999999993</v>
      </c>
      <c r="C213" s="102">
        <f t="shared" si="49"/>
        <v>953.71600000000001</v>
      </c>
      <c r="D213" s="102">
        <f t="shared" si="49"/>
        <v>956.46600000000001</v>
      </c>
      <c r="E213" s="103">
        <f t="shared" si="49"/>
        <v>965.95600000000002</v>
      </c>
      <c r="F213" s="103">
        <f t="shared" si="49"/>
        <v>972.226</v>
      </c>
      <c r="G213" s="103">
        <f t="shared" si="49"/>
        <v>968.53599999999994</v>
      </c>
      <c r="H213" s="103">
        <f t="shared" si="49"/>
        <v>992.226</v>
      </c>
      <c r="I213" s="103">
        <f t="shared" si="49"/>
        <v>965.63599999999997</v>
      </c>
      <c r="J213" s="103">
        <f t="shared" si="49"/>
        <v>961.69599999999991</v>
      </c>
      <c r="K213" s="104">
        <f t="shared" si="49"/>
        <v>966.17599999999993</v>
      </c>
      <c r="L213" s="103">
        <f t="shared" si="49"/>
        <v>956.86599999999999</v>
      </c>
      <c r="M213" s="105">
        <f t="shared" si="49"/>
        <v>958.77599999999995</v>
      </c>
      <c r="N213" s="104">
        <f t="shared" si="49"/>
        <v>973.62599999999998</v>
      </c>
      <c r="O213" s="103">
        <f t="shared" si="49"/>
        <v>965.92599999999993</v>
      </c>
      <c r="P213" s="105">
        <f t="shared" si="49"/>
        <v>964.82599999999991</v>
      </c>
      <c r="Q213" s="106">
        <f t="shared" si="49"/>
        <v>979.21600000000001</v>
      </c>
      <c r="R213" s="103">
        <f t="shared" si="49"/>
        <v>974.10599999999999</v>
      </c>
      <c r="S213" s="106">
        <f t="shared" si="49"/>
        <v>973.30599999999993</v>
      </c>
      <c r="T213" s="103">
        <f t="shared" si="49"/>
        <v>964.96600000000001</v>
      </c>
      <c r="U213" s="102">
        <f t="shared" si="49"/>
        <v>969.79599999999994</v>
      </c>
      <c r="V213" s="102">
        <f t="shared" si="49"/>
        <v>956.81599999999992</v>
      </c>
      <c r="W213" s="102">
        <f t="shared" si="49"/>
        <v>958.13599999999997</v>
      </c>
      <c r="X213" s="102">
        <f t="shared" si="49"/>
        <v>959.68599999999992</v>
      </c>
      <c r="Y213" s="107">
        <f t="shared" si="49"/>
        <v>955.49599999999998</v>
      </c>
    </row>
    <row r="214" spans="1:25" s="62" customFormat="1" ht="18.75" hidden="1" customHeight="1" outlineLevel="1" x14ac:dyDescent="0.2">
      <c r="A214" s="56" t="s">
        <v>8</v>
      </c>
      <c r="B214" s="215">
        <f>B56</f>
        <v>913.41</v>
      </c>
      <c r="C214" s="215">
        <f t="shared" ref="C214:Y214" si="50">C56</f>
        <v>886.45</v>
      </c>
      <c r="D214" s="215">
        <f t="shared" si="50"/>
        <v>889.2</v>
      </c>
      <c r="E214" s="215">
        <f t="shared" si="50"/>
        <v>898.69</v>
      </c>
      <c r="F214" s="215">
        <f t="shared" si="50"/>
        <v>904.96</v>
      </c>
      <c r="G214" s="215">
        <f t="shared" si="50"/>
        <v>901.27</v>
      </c>
      <c r="H214" s="215">
        <f t="shared" si="50"/>
        <v>924.96</v>
      </c>
      <c r="I214" s="215">
        <f t="shared" si="50"/>
        <v>898.37</v>
      </c>
      <c r="J214" s="215">
        <f t="shared" si="50"/>
        <v>894.43</v>
      </c>
      <c r="K214" s="215">
        <f t="shared" si="50"/>
        <v>898.91</v>
      </c>
      <c r="L214" s="215">
        <f t="shared" si="50"/>
        <v>889.6</v>
      </c>
      <c r="M214" s="215">
        <f t="shared" si="50"/>
        <v>891.51</v>
      </c>
      <c r="N214" s="215">
        <f t="shared" si="50"/>
        <v>906.36</v>
      </c>
      <c r="O214" s="215">
        <f t="shared" si="50"/>
        <v>898.66</v>
      </c>
      <c r="P214" s="215">
        <f t="shared" si="50"/>
        <v>897.56</v>
      </c>
      <c r="Q214" s="215">
        <f t="shared" si="50"/>
        <v>911.95</v>
      </c>
      <c r="R214" s="215">
        <f t="shared" si="50"/>
        <v>906.84</v>
      </c>
      <c r="S214" s="215">
        <f t="shared" si="50"/>
        <v>906.04</v>
      </c>
      <c r="T214" s="215">
        <f t="shared" si="50"/>
        <v>897.7</v>
      </c>
      <c r="U214" s="215">
        <f t="shared" si="50"/>
        <v>902.53</v>
      </c>
      <c r="V214" s="215">
        <f t="shared" si="50"/>
        <v>889.55</v>
      </c>
      <c r="W214" s="215">
        <f t="shared" si="50"/>
        <v>890.87</v>
      </c>
      <c r="X214" s="215">
        <f t="shared" si="50"/>
        <v>892.42</v>
      </c>
      <c r="Y214" s="215">
        <f t="shared" si="50"/>
        <v>888.23</v>
      </c>
    </row>
    <row r="215" spans="1:25" s="62" customFormat="1" ht="18.75" hidden="1" customHeight="1" outlineLevel="1" x14ac:dyDescent="0.2">
      <c r="A215" s="57" t="s">
        <v>9</v>
      </c>
      <c r="B215" s="76">
        <v>64.77</v>
      </c>
      <c r="C215" s="74">
        <v>64.77</v>
      </c>
      <c r="D215" s="74">
        <v>64.77</v>
      </c>
      <c r="E215" s="74">
        <v>64.77</v>
      </c>
      <c r="F215" s="74">
        <v>64.77</v>
      </c>
      <c r="G215" s="74">
        <v>64.77</v>
      </c>
      <c r="H215" s="74">
        <v>64.77</v>
      </c>
      <c r="I215" s="74">
        <v>64.77</v>
      </c>
      <c r="J215" s="74">
        <v>64.77</v>
      </c>
      <c r="K215" s="74">
        <v>64.77</v>
      </c>
      <c r="L215" s="74">
        <v>64.77</v>
      </c>
      <c r="M215" s="74">
        <v>64.77</v>
      </c>
      <c r="N215" s="74">
        <v>64.77</v>
      </c>
      <c r="O215" s="74">
        <v>64.77</v>
      </c>
      <c r="P215" s="74">
        <v>64.77</v>
      </c>
      <c r="Q215" s="74">
        <v>64.77</v>
      </c>
      <c r="R215" s="74">
        <v>64.77</v>
      </c>
      <c r="S215" s="74">
        <v>64.77</v>
      </c>
      <c r="T215" s="74">
        <v>64.77</v>
      </c>
      <c r="U215" s="74">
        <v>64.77</v>
      </c>
      <c r="V215" s="74">
        <v>64.77</v>
      </c>
      <c r="W215" s="74">
        <v>64.77</v>
      </c>
      <c r="X215" s="74">
        <v>64.77</v>
      </c>
      <c r="Y215" s="81">
        <v>64.77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47" t="s">
        <v>11</v>
      </c>
      <c r="B217" s="77">
        <v>2.496</v>
      </c>
      <c r="C217" s="75">
        <v>2.496</v>
      </c>
      <c r="D217" s="75">
        <v>2.496</v>
      </c>
      <c r="E217" s="75">
        <v>2.496</v>
      </c>
      <c r="F217" s="75">
        <v>2.496</v>
      </c>
      <c r="G217" s="75">
        <v>2.496</v>
      </c>
      <c r="H217" s="75">
        <v>2.496</v>
      </c>
      <c r="I217" s="75">
        <v>2.496</v>
      </c>
      <c r="J217" s="75">
        <v>2.496</v>
      </c>
      <c r="K217" s="75">
        <v>2.496</v>
      </c>
      <c r="L217" s="75">
        <v>2.496</v>
      </c>
      <c r="M217" s="75">
        <v>2.496</v>
      </c>
      <c r="N217" s="75">
        <v>2.496</v>
      </c>
      <c r="O217" s="75">
        <v>2.496</v>
      </c>
      <c r="P217" s="75">
        <v>2.496</v>
      </c>
      <c r="Q217" s="75">
        <v>2.496</v>
      </c>
      <c r="R217" s="75">
        <v>2.496</v>
      </c>
      <c r="S217" s="75">
        <v>2.496</v>
      </c>
      <c r="T217" s="75">
        <v>2.496</v>
      </c>
      <c r="U217" s="75">
        <v>2.496</v>
      </c>
      <c r="V217" s="75">
        <v>2.496</v>
      </c>
      <c r="W217" s="75">
        <v>2.496</v>
      </c>
      <c r="X217" s="75">
        <v>2.496</v>
      </c>
      <c r="Y217" s="82">
        <v>2.496</v>
      </c>
    </row>
    <row r="218" spans="1:25" s="62" customFormat="1" ht="18.75" customHeight="1" collapsed="1" thickBot="1" x14ac:dyDescent="0.25">
      <c r="A218" s="109">
        <v>11</v>
      </c>
      <c r="B218" s="101">
        <f t="shared" ref="B218:Y218" si="51">SUM(B219:B222)</f>
        <v>1068.3360000000002</v>
      </c>
      <c r="C218" s="102">
        <f t="shared" si="51"/>
        <v>1088.6060000000002</v>
      </c>
      <c r="D218" s="102">
        <f t="shared" si="51"/>
        <v>1082.4860000000001</v>
      </c>
      <c r="E218" s="103">
        <f t="shared" si="51"/>
        <v>1104.1960000000001</v>
      </c>
      <c r="F218" s="103">
        <f t="shared" si="51"/>
        <v>1101.9160000000002</v>
      </c>
      <c r="G218" s="103">
        <f t="shared" si="51"/>
        <v>1102.8960000000002</v>
      </c>
      <c r="H218" s="103">
        <f t="shared" si="51"/>
        <v>1221.0160000000001</v>
      </c>
      <c r="I218" s="103">
        <f t="shared" si="51"/>
        <v>1088.9860000000001</v>
      </c>
      <c r="J218" s="103">
        <f t="shared" si="51"/>
        <v>1090.9360000000001</v>
      </c>
      <c r="K218" s="104">
        <f t="shared" si="51"/>
        <v>1085.6160000000002</v>
      </c>
      <c r="L218" s="103">
        <f t="shared" si="51"/>
        <v>1087.4160000000002</v>
      </c>
      <c r="M218" s="105">
        <f t="shared" si="51"/>
        <v>1099.376</v>
      </c>
      <c r="N218" s="104">
        <f t="shared" si="51"/>
        <v>1103.6760000000002</v>
      </c>
      <c r="O218" s="103">
        <f t="shared" si="51"/>
        <v>1072.296</v>
      </c>
      <c r="P218" s="105">
        <f t="shared" si="51"/>
        <v>1099.576</v>
      </c>
      <c r="Q218" s="106">
        <f t="shared" si="51"/>
        <v>1102.606</v>
      </c>
      <c r="R218" s="103">
        <f t="shared" si="51"/>
        <v>1101.7760000000001</v>
      </c>
      <c r="S218" s="106">
        <f t="shared" si="51"/>
        <v>1141.1560000000002</v>
      </c>
      <c r="T218" s="103">
        <f t="shared" si="51"/>
        <v>1104.7860000000001</v>
      </c>
      <c r="U218" s="102">
        <f t="shared" si="51"/>
        <v>1077.0060000000001</v>
      </c>
      <c r="V218" s="102">
        <f t="shared" si="51"/>
        <v>1066.6960000000001</v>
      </c>
      <c r="W218" s="102">
        <f t="shared" si="51"/>
        <v>1064.5860000000002</v>
      </c>
      <c r="X218" s="102">
        <f t="shared" si="51"/>
        <v>1058.8760000000002</v>
      </c>
      <c r="Y218" s="107">
        <f t="shared" si="51"/>
        <v>1052.076</v>
      </c>
    </row>
    <row r="219" spans="1:25" s="62" customFormat="1" ht="18.75" hidden="1" customHeight="1" outlineLevel="1" x14ac:dyDescent="0.2">
      <c r="A219" s="56" t="s">
        <v>8</v>
      </c>
      <c r="B219" s="215">
        <f>B61</f>
        <v>1001.07</v>
      </c>
      <c r="C219" s="215">
        <f t="shared" ref="C219:Y219" si="52">C61</f>
        <v>1021.34</v>
      </c>
      <c r="D219" s="215">
        <f t="shared" si="52"/>
        <v>1015.22</v>
      </c>
      <c r="E219" s="215">
        <f t="shared" si="52"/>
        <v>1036.93</v>
      </c>
      <c r="F219" s="215">
        <f t="shared" si="52"/>
        <v>1034.6500000000001</v>
      </c>
      <c r="G219" s="215">
        <f t="shared" si="52"/>
        <v>1035.6300000000001</v>
      </c>
      <c r="H219" s="215">
        <f t="shared" si="52"/>
        <v>1153.75</v>
      </c>
      <c r="I219" s="215">
        <f t="shared" si="52"/>
        <v>1021.72</v>
      </c>
      <c r="J219" s="215">
        <f t="shared" si="52"/>
        <v>1023.67</v>
      </c>
      <c r="K219" s="215">
        <f t="shared" si="52"/>
        <v>1018.35</v>
      </c>
      <c r="L219" s="215">
        <f t="shared" si="52"/>
        <v>1020.15</v>
      </c>
      <c r="M219" s="215">
        <f t="shared" si="52"/>
        <v>1032.1099999999999</v>
      </c>
      <c r="N219" s="215">
        <f t="shared" si="52"/>
        <v>1036.4100000000001</v>
      </c>
      <c r="O219" s="215">
        <f t="shared" si="52"/>
        <v>1005.03</v>
      </c>
      <c r="P219" s="215">
        <f t="shared" si="52"/>
        <v>1032.31</v>
      </c>
      <c r="Q219" s="215">
        <f t="shared" si="52"/>
        <v>1035.3399999999999</v>
      </c>
      <c r="R219" s="215">
        <f t="shared" si="52"/>
        <v>1034.51</v>
      </c>
      <c r="S219" s="215">
        <f t="shared" si="52"/>
        <v>1073.8900000000001</v>
      </c>
      <c r="T219" s="215">
        <f t="shared" si="52"/>
        <v>1037.52</v>
      </c>
      <c r="U219" s="215">
        <f t="shared" si="52"/>
        <v>1009.74</v>
      </c>
      <c r="V219" s="215">
        <f t="shared" si="52"/>
        <v>999.43</v>
      </c>
      <c r="W219" s="215">
        <f t="shared" si="52"/>
        <v>997.32</v>
      </c>
      <c r="X219" s="215">
        <f t="shared" si="52"/>
        <v>991.61</v>
      </c>
      <c r="Y219" s="215">
        <f t="shared" si="52"/>
        <v>984.81</v>
      </c>
    </row>
    <row r="220" spans="1:25" s="62" customFormat="1" ht="18.75" hidden="1" customHeight="1" outlineLevel="1" x14ac:dyDescent="0.2">
      <c r="A220" s="57" t="s">
        <v>9</v>
      </c>
      <c r="B220" s="76">
        <v>64.77</v>
      </c>
      <c r="C220" s="74">
        <v>64.77</v>
      </c>
      <c r="D220" s="74">
        <v>64.77</v>
      </c>
      <c r="E220" s="74">
        <v>64.77</v>
      </c>
      <c r="F220" s="74">
        <v>64.77</v>
      </c>
      <c r="G220" s="74">
        <v>64.77</v>
      </c>
      <c r="H220" s="74">
        <v>64.77</v>
      </c>
      <c r="I220" s="74">
        <v>64.77</v>
      </c>
      <c r="J220" s="74">
        <v>64.77</v>
      </c>
      <c r="K220" s="74">
        <v>64.77</v>
      </c>
      <c r="L220" s="74">
        <v>64.77</v>
      </c>
      <c r="M220" s="74">
        <v>64.77</v>
      </c>
      <c r="N220" s="74">
        <v>64.77</v>
      </c>
      <c r="O220" s="74">
        <v>64.77</v>
      </c>
      <c r="P220" s="74">
        <v>64.77</v>
      </c>
      <c r="Q220" s="74">
        <v>64.77</v>
      </c>
      <c r="R220" s="74">
        <v>64.77</v>
      </c>
      <c r="S220" s="74">
        <v>64.77</v>
      </c>
      <c r="T220" s="74">
        <v>64.77</v>
      </c>
      <c r="U220" s="74">
        <v>64.77</v>
      </c>
      <c r="V220" s="74">
        <v>64.77</v>
      </c>
      <c r="W220" s="74">
        <v>64.77</v>
      </c>
      <c r="X220" s="74">
        <v>64.77</v>
      </c>
      <c r="Y220" s="81">
        <v>64.77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47" t="s">
        <v>11</v>
      </c>
      <c r="B222" s="77">
        <v>2.496</v>
      </c>
      <c r="C222" s="75">
        <v>2.496</v>
      </c>
      <c r="D222" s="75">
        <v>2.496</v>
      </c>
      <c r="E222" s="75">
        <v>2.496</v>
      </c>
      <c r="F222" s="75">
        <v>2.496</v>
      </c>
      <c r="G222" s="75">
        <v>2.496</v>
      </c>
      <c r="H222" s="75">
        <v>2.496</v>
      </c>
      <c r="I222" s="75">
        <v>2.496</v>
      </c>
      <c r="J222" s="75">
        <v>2.496</v>
      </c>
      <c r="K222" s="75">
        <v>2.496</v>
      </c>
      <c r="L222" s="75">
        <v>2.496</v>
      </c>
      <c r="M222" s="75">
        <v>2.496</v>
      </c>
      <c r="N222" s="75">
        <v>2.496</v>
      </c>
      <c r="O222" s="75">
        <v>2.496</v>
      </c>
      <c r="P222" s="75">
        <v>2.496</v>
      </c>
      <c r="Q222" s="75">
        <v>2.496</v>
      </c>
      <c r="R222" s="75">
        <v>2.496</v>
      </c>
      <c r="S222" s="75">
        <v>2.496</v>
      </c>
      <c r="T222" s="75">
        <v>2.496</v>
      </c>
      <c r="U222" s="75">
        <v>2.496</v>
      </c>
      <c r="V222" s="75">
        <v>2.496</v>
      </c>
      <c r="W222" s="75">
        <v>2.496</v>
      </c>
      <c r="X222" s="75">
        <v>2.496</v>
      </c>
      <c r="Y222" s="82">
        <v>2.496</v>
      </c>
    </row>
    <row r="223" spans="1:25" s="62" customFormat="1" ht="18.75" customHeight="1" collapsed="1" thickBot="1" x14ac:dyDescent="0.25">
      <c r="A223" s="112">
        <v>12</v>
      </c>
      <c r="B223" s="101">
        <f t="shared" ref="B223:Y223" si="53">SUM(B224:B227)</f>
        <v>1026.7760000000001</v>
      </c>
      <c r="C223" s="102">
        <f t="shared" si="53"/>
        <v>1024.2660000000001</v>
      </c>
      <c r="D223" s="102">
        <f t="shared" si="53"/>
        <v>1029.1260000000002</v>
      </c>
      <c r="E223" s="103">
        <f t="shared" si="53"/>
        <v>1039.7260000000001</v>
      </c>
      <c r="F223" s="103">
        <f t="shared" si="53"/>
        <v>1028.1960000000001</v>
      </c>
      <c r="G223" s="103">
        <f t="shared" si="53"/>
        <v>1101.2560000000001</v>
      </c>
      <c r="H223" s="103">
        <f t="shared" si="53"/>
        <v>1134.2460000000001</v>
      </c>
      <c r="I223" s="103">
        <f t="shared" si="53"/>
        <v>1029.0160000000001</v>
      </c>
      <c r="J223" s="103">
        <f t="shared" si="53"/>
        <v>1060.8560000000002</v>
      </c>
      <c r="K223" s="104">
        <f t="shared" si="53"/>
        <v>1052.066</v>
      </c>
      <c r="L223" s="103">
        <f t="shared" si="53"/>
        <v>1068.8760000000002</v>
      </c>
      <c r="M223" s="105">
        <f t="shared" si="53"/>
        <v>1083.0360000000001</v>
      </c>
      <c r="N223" s="104">
        <f t="shared" si="53"/>
        <v>1028.4960000000001</v>
      </c>
      <c r="O223" s="103">
        <f t="shared" si="53"/>
        <v>1027.3560000000002</v>
      </c>
      <c r="P223" s="105">
        <f t="shared" si="53"/>
        <v>1044.4560000000001</v>
      </c>
      <c r="Q223" s="106">
        <f t="shared" si="53"/>
        <v>1084.0360000000001</v>
      </c>
      <c r="R223" s="103">
        <f t="shared" si="53"/>
        <v>1128.9560000000001</v>
      </c>
      <c r="S223" s="106">
        <f t="shared" si="53"/>
        <v>1047.2460000000001</v>
      </c>
      <c r="T223" s="103">
        <f t="shared" si="53"/>
        <v>1009.886</v>
      </c>
      <c r="U223" s="102">
        <f t="shared" si="53"/>
        <v>997.79599999999994</v>
      </c>
      <c r="V223" s="102">
        <f t="shared" si="53"/>
        <v>1007.886</v>
      </c>
      <c r="W223" s="102">
        <f t="shared" si="53"/>
        <v>1006.1859999999999</v>
      </c>
      <c r="X223" s="102">
        <f t="shared" si="53"/>
        <v>1009.256</v>
      </c>
      <c r="Y223" s="107">
        <f t="shared" si="53"/>
        <v>1018.4159999999999</v>
      </c>
    </row>
    <row r="224" spans="1:25" s="62" customFormat="1" ht="18.75" hidden="1" customHeight="1" outlineLevel="1" x14ac:dyDescent="0.2">
      <c r="A224" s="56" t="s">
        <v>8</v>
      </c>
      <c r="B224" s="215">
        <f>B66</f>
        <v>959.51</v>
      </c>
      <c r="C224" s="215">
        <f t="shared" ref="C224:Y224" si="54">C66</f>
        <v>957</v>
      </c>
      <c r="D224" s="215">
        <f t="shared" si="54"/>
        <v>961.86</v>
      </c>
      <c r="E224" s="215">
        <f t="shared" si="54"/>
        <v>972.46</v>
      </c>
      <c r="F224" s="215">
        <f t="shared" si="54"/>
        <v>960.93</v>
      </c>
      <c r="G224" s="215">
        <f t="shared" si="54"/>
        <v>1033.99</v>
      </c>
      <c r="H224" s="215">
        <f t="shared" si="54"/>
        <v>1066.98</v>
      </c>
      <c r="I224" s="215">
        <f t="shared" si="54"/>
        <v>961.75</v>
      </c>
      <c r="J224" s="215">
        <f t="shared" si="54"/>
        <v>993.59</v>
      </c>
      <c r="K224" s="215">
        <f t="shared" si="54"/>
        <v>984.8</v>
      </c>
      <c r="L224" s="215">
        <f t="shared" si="54"/>
        <v>1001.61</v>
      </c>
      <c r="M224" s="215">
        <f t="shared" si="54"/>
        <v>1015.77</v>
      </c>
      <c r="N224" s="215">
        <f t="shared" si="54"/>
        <v>961.23</v>
      </c>
      <c r="O224" s="215">
        <f t="shared" si="54"/>
        <v>960.09</v>
      </c>
      <c r="P224" s="215">
        <f t="shared" si="54"/>
        <v>977.19</v>
      </c>
      <c r="Q224" s="215">
        <f t="shared" si="54"/>
        <v>1016.77</v>
      </c>
      <c r="R224" s="215">
        <f t="shared" si="54"/>
        <v>1061.69</v>
      </c>
      <c r="S224" s="215">
        <f t="shared" si="54"/>
        <v>979.98</v>
      </c>
      <c r="T224" s="215">
        <f t="shared" si="54"/>
        <v>942.62</v>
      </c>
      <c r="U224" s="215">
        <f t="shared" si="54"/>
        <v>930.53</v>
      </c>
      <c r="V224" s="215">
        <f t="shared" si="54"/>
        <v>940.62</v>
      </c>
      <c r="W224" s="215">
        <f t="shared" si="54"/>
        <v>938.92</v>
      </c>
      <c r="X224" s="215">
        <f t="shared" si="54"/>
        <v>941.99</v>
      </c>
      <c r="Y224" s="215">
        <f t="shared" si="54"/>
        <v>951.15</v>
      </c>
    </row>
    <row r="225" spans="1:25" s="62" customFormat="1" ht="18.75" hidden="1" customHeight="1" outlineLevel="1" x14ac:dyDescent="0.2">
      <c r="A225" s="57" t="s">
        <v>9</v>
      </c>
      <c r="B225" s="76">
        <v>64.77</v>
      </c>
      <c r="C225" s="74">
        <v>64.77</v>
      </c>
      <c r="D225" s="74">
        <v>64.77</v>
      </c>
      <c r="E225" s="74">
        <v>64.77</v>
      </c>
      <c r="F225" s="74">
        <v>64.77</v>
      </c>
      <c r="G225" s="74">
        <v>64.77</v>
      </c>
      <c r="H225" s="74">
        <v>64.77</v>
      </c>
      <c r="I225" s="74">
        <v>64.77</v>
      </c>
      <c r="J225" s="74">
        <v>64.77</v>
      </c>
      <c r="K225" s="74">
        <v>64.77</v>
      </c>
      <c r="L225" s="74">
        <v>64.77</v>
      </c>
      <c r="M225" s="74">
        <v>64.77</v>
      </c>
      <c r="N225" s="74">
        <v>64.77</v>
      </c>
      <c r="O225" s="74">
        <v>64.77</v>
      </c>
      <c r="P225" s="74">
        <v>64.77</v>
      </c>
      <c r="Q225" s="74">
        <v>64.77</v>
      </c>
      <c r="R225" s="74">
        <v>64.77</v>
      </c>
      <c r="S225" s="74">
        <v>64.77</v>
      </c>
      <c r="T225" s="74">
        <v>64.77</v>
      </c>
      <c r="U225" s="74">
        <v>64.77</v>
      </c>
      <c r="V225" s="74">
        <v>64.77</v>
      </c>
      <c r="W225" s="74">
        <v>64.77</v>
      </c>
      <c r="X225" s="74">
        <v>64.77</v>
      </c>
      <c r="Y225" s="81">
        <v>64.77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47" t="s">
        <v>11</v>
      </c>
      <c r="B227" s="77">
        <v>2.496</v>
      </c>
      <c r="C227" s="75">
        <v>2.496</v>
      </c>
      <c r="D227" s="75">
        <v>2.496</v>
      </c>
      <c r="E227" s="75">
        <v>2.496</v>
      </c>
      <c r="F227" s="75">
        <v>2.496</v>
      </c>
      <c r="G227" s="75">
        <v>2.496</v>
      </c>
      <c r="H227" s="75">
        <v>2.496</v>
      </c>
      <c r="I227" s="75">
        <v>2.496</v>
      </c>
      <c r="J227" s="75">
        <v>2.496</v>
      </c>
      <c r="K227" s="75">
        <v>2.496</v>
      </c>
      <c r="L227" s="75">
        <v>2.496</v>
      </c>
      <c r="M227" s="75">
        <v>2.496</v>
      </c>
      <c r="N227" s="75">
        <v>2.496</v>
      </c>
      <c r="O227" s="75">
        <v>2.496</v>
      </c>
      <c r="P227" s="75">
        <v>2.496</v>
      </c>
      <c r="Q227" s="75">
        <v>2.496</v>
      </c>
      <c r="R227" s="75">
        <v>2.496</v>
      </c>
      <c r="S227" s="75">
        <v>2.496</v>
      </c>
      <c r="T227" s="75">
        <v>2.496</v>
      </c>
      <c r="U227" s="75">
        <v>2.496</v>
      </c>
      <c r="V227" s="75">
        <v>2.496</v>
      </c>
      <c r="W227" s="75">
        <v>2.496</v>
      </c>
      <c r="X227" s="75">
        <v>2.496</v>
      </c>
      <c r="Y227" s="82">
        <v>2.496</v>
      </c>
    </row>
    <row r="228" spans="1:25" s="62" customFormat="1" ht="18.75" customHeight="1" collapsed="1" thickBot="1" x14ac:dyDescent="0.25">
      <c r="A228" s="109">
        <v>13</v>
      </c>
      <c r="B228" s="101">
        <f t="shared" ref="B228:Y228" si="55">SUM(B229:B232)</f>
        <v>1064.3660000000002</v>
      </c>
      <c r="C228" s="102">
        <f t="shared" si="55"/>
        <v>1078.6360000000002</v>
      </c>
      <c r="D228" s="102">
        <f t="shared" si="55"/>
        <v>1071.7160000000001</v>
      </c>
      <c r="E228" s="103">
        <f t="shared" si="55"/>
        <v>1093.4260000000002</v>
      </c>
      <c r="F228" s="103">
        <f t="shared" si="55"/>
        <v>1085.4060000000002</v>
      </c>
      <c r="G228" s="103">
        <f t="shared" si="55"/>
        <v>1073.556</v>
      </c>
      <c r="H228" s="103">
        <f t="shared" si="55"/>
        <v>1082.6460000000002</v>
      </c>
      <c r="I228" s="103">
        <f t="shared" si="55"/>
        <v>1069.076</v>
      </c>
      <c r="J228" s="103">
        <f t="shared" si="55"/>
        <v>1051.7260000000001</v>
      </c>
      <c r="K228" s="104">
        <f t="shared" si="55"/>
        <v>1070.4160000000002</v>
      </c>
      <c r="L228" s="103">
        <f t="shared" si="55"/>
        <v>1073.6260000000002</v>
      </c>
      <c r="M228" s="105">
        <f t="shared" si="55"/>
        <v>1074.9760000000001</v>
      </c>
      <c r="N228" s="104">
        <f t="shared" si="55"/>
        <v>1060.4560000000001</v>
      </c>
      <c r="O228" s="103">
        <f t="shared" si="55"/>
        <v>1062.546</v>
      </c>
      <c r="P228" s="105">
        <f t="shared" si="55"/>
        <v>1062.4960000000001</v>
      </c>
      <c r="Q228" s="106">
        <f t="shared" si="55"/>
        <v>1086.0860000000002</v>
      </c>
      <c r="R228" s="103">
        <f t="shared" si="55"/>
        <v>1086.796</v>
      </c>
      <c r="S228" s="106">
        <f t="shared" si="55"/>
        <v>1079.4160000000002</v>
      </c>
      <c r="T228" s="103">
        <f t="shared" si="55"/>
        <v>1077.7860000000001</v>
      </c>
      <c r="U228" s="102">
        <f t="shared" si="55"/>
        <v>1073.4560000000001</v>
      </c>
      <c r="V228" s="102">
        <f t="shared" si="55"/>
        <v>1040.4160000000002</v>
      </c>
      <c r="W228" s="102">
        <f t="shared" si="55"/>
        <v>1060.5960000000002</v>
      </c>
      <c r="X228" s="102">
        <f t="shared" si="55"/>
        <v>1057.816</v>
      </c>
      <c r="Y228" s="107">
        <f t="shared" si="55"/>
        <v>1044.1260000000002</v>
      </c>
    </row>
    <row r="229" spans="1:25" s="62" customFormat="1" ht="18.75" hidden="1" customHeight="1" outlineLevel="1" x14ac:dyDescent="0.2">
      <c r="A229" s="56" t="s">
        <v>8</v>
      </c>
      <c r="B229" s="215">
        <f>B71</f>
        <v>997.1</v>
      </c>
      <c r="C229" s="215">
        <f t="shared" ref="C229:Y229" si="56">C71</f>
        <v>1011.37</v>
      </c>
      <c r="D229" s="215">
        <f t="shared" si="56"/>
        <v>1004.45</v>
      </c>
      <c r="E229" s="215">
        <f t="shared" si="56"/>
        <v>1026.1600000000001</v>
      </c>
      <c r="F229" s="215">
        <f t="shared" si="56"/>
        <v>1018.14</v>
      </c>
      <c r="G229" s="215">
        <f t="shared" si="56"/>
        <v>1006.29</v>
      </c>
      <c r="H229" s="215">
        <f t="shared" si="56"/>
        <v>1015.38</v>
      </c>
      <c r="I229" s="215">
        <f t="shared" si="56"/>
        <v>1001.81</v>
      </c>
      <c r="J229" s="215">
        <f t="shared" si="56"/>
        <v>984.46</v>
      </c>
      <c r="K229" s="215">
        <f t="shared" si="56"/>
        <v>1003.15</v>
      </c>
      <c r="L229" s="215">
        <f t="shared" si="56"/>
        <v>1006.36</v>
      </c>
      <c r="M229" s="215">
        <f t="shared" si="56"/>
        <v>1007.71</v>
      </c>
      <c r="N229" s="215">
        <f t="shared" si="56"/>
        <v>993.19</v>
      </c>
      <c r="O229" s="215">
        <f t="shared" si="56"/>
        <v>995.28</v>
      </c>
      <c r="P229" s="215">
        <f t="shared" si="56"/>
        <v>995.23</v>
      </c>
      <c r="Q229" s="215">
        <f t="shared" si="56"/>
        <v>1018.82</v>
      </c>
      <c r="R229" s="215">
        <f t="shared" si="56"/>
        <v>1019.53</v>
      </c>
      <c r="S229" s="215">
        <f t="shared" si="56"/>
        <v>1012.15</v>
      </c>
      <c r="T229" s="215">
        <f t="shared" si="56"/>
        <v>1010.52</v>
      </c>
      <c r="U229" s="215">
        <f t="shared" si="56"/>
        <v>1006.19</v>
      </c>
      <c r="V229" s="215">
        <f t="shared" si="56"/>
        <v>973.15</v>
      </c>
      <c r="W229" s="215">
        <f t="shared" si="56"/>
        <v>993.33</v>
      </c>
      <c r="X229" s="215">
        <f t="shared" si="56"/>
        <v>990.55</v>
      </c>
      <c r="Y229" s="215">
        <f t="shared" si="56"/>
        <v>976.86</v>
      </c>
    </row>
    <row r="230" spans="1:25" s="62" customFormat="1" ht="18.75" hidden="1" customHeight="1" outlineLevel="1" x14ac:dyDescent="0.2">
      <c r="A230" s="57" t="s">
        <v>9</v>
      </c>
      <c r="B230" s="76">
        <v>64.77</v>
      </c>
      <c r="C230" s="74">
        <v>64.77</v>
      </c>
      <c r="D230" s="74">
        <v>64.77</v>
      </c>
      <c r="E230" s="74">
        <v>64.77</v>
      </c>
      <c r="F230" s="74">
        <v>64.77</v>
      </c>
      <c r="G230" s="74">
        <v>64.77</v>
      </c>
      <c r="H230" s="74">
        <v>64.77</v>
      </c>
      <c r="I230" s="74">
        <v>64.77</v>
      </c>
      <c r="J230" s="74">
        <v>64.77</v>
      </c>
      <c r="K230" s="74">
        <v>64.77</v>
      </c>
      <c r="L230" s="74">
        <v>64.77</v>
      </c>
      <c r="M230" s="74">
        <v>64.77</v>
      </c>
      <c r="N230" s="74">
        <v>64.77</v>
      </c>
      <c r="O230" s="74">
        <v>64.77</v>
      </c>
      <c r="P230" s="74">
        <v>64.77</v>
      </c>
      <c r="Q230" s="74">
        <v>64.77</v>
      </c>
      <c r="R230" s="74">
        <v>64.77</v>
      </c>
      <c r="S230" s="74">
        <v>64.77</v>
      </c>
      <c r="T230" s="74">
        <v>64.77</v>
      </c>
      <c r="U230" s="74">
        <v>64.77</v>
      </c>
      <c r="V230" s="74">
        <v>64.77</v>
      </c>
      <c r="W230" s="74">
        <v>64.77</v>
      </c>
      <c r="X230" s="74">
        <v>64.77</v>
      </c>
      <c r="Y230" s="81">
        <v>64.77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47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collapsed="1" thickBot="1" x14ac:dyDescent="0.25">
      <c r="A233" s="112">
        <v>14</v>
      </c>
      <c r="B233" s="101">
        <f t="shared" ref="B233:Y233" si="57">SUM(B234:B237)</f>
        <v>993.75599999999997</v>
      </c>
      <c r="C233" s="102">
        <f t="shared" si="57"/>
        <v>993.30599999999993</v>
      </c>
      <c r="D233" s="102">
        <f t="shared" si="57"/>
        <v>1009.0759999999999</v>
      </c>
      <c r="E233" s="103">
        <f t="shared" si="57"/>
        <v>1005.3159999999999</v>
      </c>
      <c r="F233" s="103">
        <f t="shared" si="57"/>
        <v>1014.4259999999999</v>
      </c>
      <c r="G233" s="103">
        <f t="shared" si="57"/>
        <v>1009.456</v>
      </c>
      <c r="H233" s="103">
        <f t="shared" si="57"/>
        <v>1016.726</v>
      </c>
      <c r="I233" s="103">
        <f t="shared" si="57"/>
        <v>1002.8059999999999</v>
      </c>
      <c r="J233" s="103">
        <f t="shared" si="57"/>
        <v>1001.5559999999999</v>
      </c>
      <c r="K233" s="104">
        <f t="shared" si="57"/>
        <v>991.20600000000002</v>
      </c>
      <c r="L233" s="103">
        <f t="shared" si="57"/>
        <v>978.98599999999999</v>
      </c>
      <c r="M233" s="105">
        <f t="shared" si="57"/>
        <v>979.67599999999993</v>
      </c>
      <c r="N233" s="104">
        <f t="shared" si="57"/>
        <v>981.89599999999996</v>
      </c>
      <c r="O233" s="103">
        <f t="shared" si="57"/>
        <v>975.226</v>
      </c>
      <c r="P233" s="105">
        <f t="shared" si="57"/>
        <v>1002.8059999999999</v>
      </c>
      <c r="Q233" s="106">
        <f t="shared" si="57"/>
        <v>1005.346</v>
      </c>
      <c r="R233" s="103">
        <f t="shared" si="57"/>
        <v>1024.806</v>
      </c>
      <c r="S233" s="106">
        <f t="shared" si="57"/>
        <v>1024.7660000000001</v>
      </c>
      <c r="T233" s="103">
        <f t="shared" si="57"/>
        <v>1087.6360000000002</v>
      </c>
      <c r="U233" s="102">
        <f t="shared" si="57"/>
        <v>990.28599999999994</v>
      </c>
      <c r="V233" s="102">
        <f t="shared" si="57"/>
        <v>998.26599999999996</v>
      </c>
      <c r="W233" s="102">
        <f t="shared" si="57"/>
        <v>990.52599999999995</v>
      </c>
      <c r="X233" s="102">
        <f t="shared" si="57"/>
        <v>984.94599999999991</v>
      </c>
      <c r="Y233" s="107">
        <f t="shared" si="57"/>
        <v>982.63599999999997</v>
      </c>
    </row>
    <row r="234" spans="1:25" s="62" customFormat="1" ht="18.75" hidden="1" customHeight="1" outlineLevel="1" x14ac:dyDescent="0.2">
      <c r="A234" s="56" t="s">
        <v>8</v>
      </c>
      <c r="B234" s="215">
        <f>B76</f>
        <v>926.49</v>
      </c>
      <c r="C234" s="215">
        <f t="shared" ref="C234:Y234" si="58">C76</f>
        <v>926.04</v>
      </c>
      <c r="D234" s="215">
        <f t="shared" si="58"/>
        <v>941.81</v>
      </c>
      <c r="E234" s="215">
        <f t="shared" si="58"/>
        <v>938.05</v>
      </c>
      <c r="F234" s="215">
        <f t="shared" si="58"/>
        <v>947.16</v>
      </c>
      <c r="G234" s="215">
        <f t="shared" si="58"/>
        <v>942.19</v>
      </c>
      <c r="H234" s="215">
        <f t="shared" si="58"/>
        <v>949.46</v>
      </c>
      <c r="I234" s="215">
        <f t="shared" si="58"/>
        <v>935.54</v>
      </c>
      <c r="J234" s="215">
        <f t="shared" si="58"/>
        <v>934.29</v>
      </c>
      <c r="K234" s="215">
        <f t="shared" si="58"/>
        <v>923.94</v>
      </c>
      <c r="L234" s="215">
        <f t="shared" si="58"/>
        <v>911.72</v>
      </c>
      <c r="M234" s="215">
        <f t="shared" si="58"/>
        <v>912.41</v>
      </c>
      <c r="N234" s="215">
        <f t="shared" si="58"/>
        <v>914.63</v>
      </c>
      <c r="O234" s="215">
        <f t="shared" si="58"/>
        <v>907.96</v>
      </c>
      <c r="P234" s="215">
        <f t="shared" si="58"/>
        <v>935.54</v>
      </c>
      <c r="Q234" s="215">
        <f t="shared" si="58"/>
        <v>938.08</v>
      </c>
      <c r="R234" s="215">
        <f t="shared" si="58"/>
        <v>957.54</v>
      </c>
      <c r="S234" s="215">
        <f t="shared" si="58"/>
        <v>957.5</v>
      </c>
      <c r="T234" s="215">
        <f t="shared" si="58"/>
        <v>1020.37</v>
      </c>
      <c r="U234" s="215">
        <f t="shared" si="58"/>
        <v>923.02</v>
      </c>
      <c r="V234" s="215">
        <f t="shared" si="58"/>
        <v>931</v>
      </c>
      <c r="W234" s="215">
        <f t="shared" si="58"/>
        <v>923.26</v>
      </c>
      <c r="X234" s="215">
        <f t="shared" si="58"/>
        <v>917.68</v>
      </c>
      <c r="Y234" s="215">
        <f t="shared" si="58"/>
        <v>915.37</v>
      </c>
    </row>
    <row r="235" spans="1:25" s="62" customFormat="1" ht="18.75" hidden="1" customHeight="1" outlineLevel="1" x14ac:dyDescent="0.2">
      <c r="A235" s="57" t="s">
        <v>9</v>
      </c>
      <c r="B235" s="76">
        <v>64.77</v>
      </c>
      <c r="C235" s="74">
        <v>64.77</v>
      </c>
      <c r="D235" s="74">
        <v>64.77</v>
      </c>
      <c r="E235" s="74">
        <v>64.77</v>
      </c>
      <c r="F235" s="74">
        <v>64.77</v>
      </c>
      <c r="G235" s="74">
        <v>64.77</v>
      </c>
      <c r="H235" s="74">
        <v>64.77</v>
      </c>
      <c r="I235" s="74">
        <v>64.77</v>
      </c>
      <c r="J235" s="74">
        <v>64.77</v>
      </c>
      <c r="K235" s="74">
        <v>64.77</v>
      </c>
      <c r="L235" s="74">
        <v>64.77</v>
      </c>
      <c r="M235" s="74">
        <v>64.77</v>
      </c>
      <c r="N235" s="74">
        <v>64.77</v>
      </c>
      <c r="O235" s="74">
        <v>64.77</v>
      </c>
      <c r="P235" s="74">
        <v>64.77</v>
      </c>
      <c r="Q235" s="74">
        <v>64.77</v>
      </c>
      <c r="R235" s="74">
        <v>64.77</v>
      </c>
      <c r="S235" s="74">
        <v>64.77</v>
      </c>
      <c r="T235" s="74">
        <v>64.77</v>
      </c>
      <c r="U235" s="74">
        <v>64.77</v>
      </c>
      <c r="V235" s="74">
        <v>64.77</v>
      </c>
      <c r="W235" s="74">
        <v>64.77</v>
      </c>
      <c r="X235" s="74">
        <v>64.77</v>
      </c>
      <c r="Y235" s="81">
        <v>64.77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47" t="s">
        <v>11</v>
      </c>
      <c r="B237" s="77">
        <v>2.496</v>
      </c>
      <c r="C237" s="75">
        <v>2.496</v>
      </c>
      <c r="D237" s="75">
        <v>2.496</v>
      </c>
      <c r="E237" s="75">
        <v>2.496</v>
      </c>
      <c r="F237" s="75">
        <v>2.496</v>
      </c>
      <c r="G237" s="75">
        <v>2.496</v>
      </c>
      <c r="H237" s="75">
        <v>2.496</v>
      </c>
      <c r="I237" s="75">
        <v>2.496</v>
      </c>
      <c r="J237" s="75">
        <v>2.496</v>
      </c>
      <c r="K237" s="75">
        <v>2.496</v>
      </c>
      <c r="L237" s="75">
        <v>2.496</v>
      </c>
      <c r="M237" s="75">
        <v>2.496</v>
      </c>
      <c r="N237" s="75">
        <v>2.496</v>
      </c>
      <c r="O237" s="75">
        <v>2.496</v>
      </c>
      <c r="P237" s="75">
        <v>2.496</v>
      </c>
      <c r="Q237" s="75">
        <v>2.496</v>
      </c>
      <c r="R237" s="75">
        <v>2.496</v>
      </c>
      <c r="S237" s="75">
        <v>2.496</v>
      </c>
      <c r="T237" s="75">
        <v>2.496</v>
      </c>
      <c r="U237" s="75">
        <v>2.496</v>
      </c>
      <c r="V237" s="75">
        <v>2.496</v>
      </c>
      <c r="W237" s="75">
        <v>2.496</v>
      </c>
      <c r="X237" s="75">
        <v>2.496</v>
      </c>
      <c r="Y237" s="82">
        <v>2.496</v>
      </c>
    </row>
    <row r="238" spans="1:25" s="62" customFormat="1" ht="18.75" customHeight="1" collapsed="1" thickBot="1" x14ac:dyDescent="0.25">
      <c r="A238" s="109">
        <v>15</v>
      </c>
      <c r="B238" s="101">
        <f t="shared" ref="B238:Y238" si="59">SUM(B239:B242)</f>
        <v>1007.4359999999999</v>
      </c>
      <c r="C238" s="102">
        <f t="shared" si="59"/>
        <v>1004.266</v>
      </c>
      <c r="D238" s="102">
        <f t="shared" si="59"/>
        <v>1001.886</v>
      </c>
      <c r="E238" s="103">
        <f t="shared" si="59"/>
        <v>1026.0160000000001</v>
      </c>
      <c r="F238" s="103">
        <f t="shared" si="59"/>
        <v>1013.9459999999999</v>
      </c>
      <c r="G238" s="103">
        <f t="shared" si="59"/>
        <v>1019.4359999999999</v>
      </c>
      <c r="H238" s="103">
        <f t="shared" si="59"/>
        <v>1059.7360000000001</v>
      </c>
      <c r="I238" s="103">
        <f t="shared" si="59"/>
        <v>1022.486</v>
      </c>
      <c r="J238" s="103">
        <f t="shared" si="59"/>
        <v>1023.106</v>
      </c>
      <c r="K238" s="104">
        <f t="shared" si="59"/>
        <v>1015.3159999999999</v>
      </c>
      <c r="L238" s="103">
        <f t="shared" si="59"/>
        <v>1014.456</v>
      </c>
      <c r="M238" s="105">
        <f t="shared" si="59"/>
        <v>1019.2959999999999</v>
      </c>
      <c r="N238" s="104">
        <f t="shared" si="59"/>
        <v>1007.776</v>
      </c>
      <c r="O238" s="103">
        <f t="shared" si="59"/>
        <v>1000.126</v>
      </c>
      <c r="P238" s="105">
        <f t="shared" si="59"/>
        <v>1023.1959999999999</v>
      </c>
      <c r="Q238" s="106">
        <f t="shared" si="59"/>
        <v>1038.2260000000001</v>
      </c>
      <c r="R238" s="103">
        <f t="shared" si="59"/>
        <v>1035.6760000000002</v>
      </c>
      <c r="S238" s="106">
        <f t="shared" si="59"/>
        <v>1016.6759999999999</v>
      </c>
      <c r="T238" s="103">
        <f t="shared" si="59"/>
        <v>1009.776</v>
      </c>
      <c r="U238" s="102">
        <f t="shared" si="59"/>
        <v>991.20600000000002</v>
      </c>
      <c r="V238" s="102">
        <f t="shared" si="59"/>
        <v>975.50599999999997</v>
      </c>
      <c r="W238" s="102">
        <f t="shared" si="59"/>
        <v>995.96600000000001</v>
      </c>
      <c r="X238" s="102">
        <f t="shared" si="59"/>
        <v>999.66599999999994</v>
      </c>
      <c r="Y238" s="107">
        <f t="shared" si="59"/>
        <v>994.976</v>
      </c>
    </row>
    <row r="239" spans="1:25" s="62" customFormat="1" ht="18.75" hidden="1" customHeight="1" outlineLevel="1" x14ac:dyDescent="0.2">
      <c r="A239" s="56" t="s">
        <v>8</v>
      </c>
      <c r="B239" s="215">
        <f>B81</f>
        <v>940.17</v>
      </c>
      <c r="C239" s="215">
        <f t="shared" ref="C239:Y239" si="60">C81</f>
        <v>937</v>
      </c>
      <c r="D239" s="215">
        <f t="shared" si="60"/>
        <v>934.62</v>
      </c>
      <c r="E239" s="215">
        <f t="shared" si="60"/>
        <v>958.75</v>
      </c>
      <c r="F239" s="215">
        <f t="shared" si="60"/>
        <v>946.68</v>
      </c>
      <c r="G239" s="215">
        <f t="shared" si="60"/>
        <v>952.17</v>
      </c>
      <c r="H239" s="215">
        <f t="shared" si="60"/>
        <v>992.47</v>
      </c>
      <c r="I239" s="215">
        <f t="shared" si="60"/>
        <v>955.22</v>
      </c>
      <c r="J239" s="215">
        <f t="shared" si="60"/>
        <v>955.84</v>
      </c>
      <c r="K239" s="215">
        <f t="shared" si="60"/>
        <v>948.05</v>
      </c>
      <c r="L239" s="215">
        <f t="shared" si="60"/>
        <v>947.19</v>
      </c>
      <c r="M239" s="215">
        <f t="shared" si="60"/>
        <v>952.03</v>
      </c>
      <c r="N239" s="215">
        <f t="shared" si="60"/>
        <v>940.51</v>
      </c>
      <c r="O239" s="215">
        <f t="shared" si="60"/>
        <v>932.86</v>
      </c>
      <c r="P239" s="215">
        <f t="shared" si="60"/>
        <v>955.93</v>
      </c>
      <c r="Q239" s="215">
        <f t="shared" si="60"/>
        <v>970.96</v>
      </c>
      <c r="R239" s="215">
        <f t="shared" si="60"/>
        <v>968.41</v>
      </c>
      <c r="S239" s="215">
        <f t="shared" si="60"/>
        <v>949.41</v>
      </c>
      <c r="T239" s="215">
        <f t="shared" si="60"/>
        <v>942.51</v>
      </c>
      <c r="U239" s="215">
        <f t="shared" si="60"/>
        <v>923.94</v>
      </c>
      <c r="V239" s="215">
        <f t="shared" si="60"/>
        <v>908.24</v>
      </c>
      <c r="W239" s="215">
        <f t="shared" si="60"/>
        <v>928.7</v>
      </c>
      <c r="X239" s="215">
        <f t="shared" si="60"/>
        <v>932.4</v>
      </c>
      <c r="Y239" s="215">
        <f t="shared" si="60"/>
        <v>927.71</v>
      </c>
    </row>
    <row r="240" spans="1:25" s="62" customFormat="1" ht="18.75" hidden="1" customHeight="1" outlineLevel="1" x14ac:dyDescent="0.2">
      <c r="A240" s="57" t="s">
        <v>9</v>
      </c>
      <c r="B240" s="76">
        <v>64.77</v>
      </c>
      <c r="C240" s="74">
        <v>64.77</v>
      </c>
      <c r="D240" s="74">
        <v>64.77</v>
      </c>
      <c r="E240" s="74">
        <v>64.77</v>
      </c>
      <c r="F240" s="74">
        <v>64.77</v>
      </c>
      <c r="G240" s="74">
        <v>64.77</v>
      </c>
      <c r="H240" s="74">
        <v>64.77</v>
      </c>
      <c r="I240" s="74">
        <v>64.77</v>
      </c>
      <c r="J240" s="74">
        <v>64.77</v>
      </c>
      <c r="K240" s="74">
        <v>64.77</v>
      </c>
      <c r="L240" s="74">
        <v>64.77</v>
      </c>
      <c r="M240" s="74">
        <v>64.77</v>
      </c>
      <c r="N240" s="74">
        <v>64.77</v>
      </c>
      <c r="O240" s="74">
        <v>64.77</v>
      </c>
      <c r="P240" s="74">
        <v>64.77</v>
      </c>
      <c r="Q240" s="74">
        <v>64.77</v>
      </c>
      <c r="R240" s="74">
        <v>64.77</v>
      </c>
      <c r="S240" s="74">
        <v>64.77</v>
      </c>
      <c r="T240" s="74">
        <v>64.77</v>
      </c>
      <c r="U240" s="74">
        <v>64.77</v>
      </c>
      <c r="V240" s="74">
        <v>64.77</v>
      </c>
      <c r="W240" s="74">
        <v>64.77</v>
      </c>
      <c r="X240" s="74">
        <v>64.77</v>
      </c>
      <c r="Y240" s="81">
        <v>64.77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47" t="s">
        <v>11</v>
      </c>
      <c r="B242" s="77">
        <v>2.496</v>
      </c>
      <c r="C242" s="75">
        <v>2.496</v>
      </c>
      <c r="D242" s="75">
        <v>2.496</v>
      </c>
      <c r="E242" s="75">
        <v>2.496</v>
      </c>
      <c r="F242" s="75">
        <v>2.496</v>
      </c>
      <c r="G242" s="75">
        <v>2.496</v>
      </c>
      <c r="H242" s="75">
        <v>2.496</v>
      </c>
      <c r="I242" s="75">
        <v>2.496</v>
      </c>
      <c r="J242" s="75">
        <v>2.496</v>
      </c>
      <c r="K242" s="75">
        <v>2.496</v>
      </c>
      <c r="L242" s="75">
        <v>2.496</v>
      </c>
      <c r="M242" s="75">
        <v>2.496</v>
      </c>
      <c r="N242" s="75">
        <v>2.496</v>
      </c>
      <c r="O242" s="75">
        <v>2.496</v>
      </c>
      <c r="P242" s="75">
        <v>2.496</v>
      </c>
      <c r="Q242" s="75">
        <v>2.496</v>
      </c>
      <c r="R242" s="75">
        <v>2.496</v>
      </c>
      <c r="S242" s="75">
        <v>2.496</v>
      </c>
      <c r="T242" s="75">
        <v>2.496</v>
      </c>
      <c r="U242" s="75">
        <v>2.496</v>
      </c>
      <c r="V242" s="75">
        <v>2.496</v>
      </c>
      <c r="W242" s="75">
        <v>2.496</v>
      </c>
      <c r="X242" s="75">
        <v>2.496</v>
      </c>
      <c r="Y242" s="82">
        <v>2.496</v>
      </c>
    </row>
    <row r="243" spans="1:25" s="62" customFormat="1" ht="18.75" customHeight="1" collapsed="1" thickBot="1" x14ac:dyDescent="0.25">
      <c r="A243" s="112">
        <v>16</v>
      </c>
      <c r="B243" s="101">
        <f t="shared" ref="B243:Y243" si="61">SUM(B244:B247)</f>
        <v>1080.7160000000001</v>
      </c>
      <c r="C243" s="102">
        <f t="shared" si="61"/>
        <v>1067.0060000000001</v>
      </c>
      <c r="D243" s="102">
        <f t="shared" si="61"/>
        <v>1058.2260000000001</v>
      </c>
      <c r="E243" s="103">
        <f t="shared" si="61"/>
        <v>1046.2860000000001</v>
      </c>
      <c r="F243" s="103">
        <f t="shared" si="61"/>
        <v>1103.546</v>
      </c>
      <c r="G243" s="103">
        <f t="shared" si="61"/>
        <v>1067.7360000000001</v>
      </c>
      <c r="H243" s="103">
        <f t="shared" si="61"/>
        <v>1051.2360000000001</v>
      </c>
      <c r="I243" s="103">
        <f t="shared" si="61"/>
        <v>1060.1460000000002</v>
      </c>
      <c r="J243" s="103">
        <f t="shared" si="61"/>
        <v>1078.8560000000002</v>
      </c>
      <c r="K243" s="104">
        <f t="shared" si="61"/>
        <v>1078.9560000000001</v>
      </c>
      <c r="L243" s="103">
        <f t="shared" si="61"/>
        <v>1083.6660000000002</v>
      </c>
      <c r="M243" s="105">
        <f t="shared" si="61"/>
        <v>1083.8860000000002</v>
      </c>
      <c r="N243" s="104">
        <f t="shared" si="61"/>
        <v>1053.556</v>
      </c>
      <c r="O243" s="103">
        <f t="shared" si="61"/>
        <v>1047.0160000000001</v>
      </c>
      <c r="P243" s="105">
        <f t="shared" si="61"/>
        <v>1096.2660000000001</v>
      </c>
      <c r="Q243" s="106">
        <f t="shared" si="61"/>
        <v>1126.1460000000002</v>
      </c>
      <c r="R243" s="103">
        <f t="shared" si="61"/>
        <v>1224.356</v>
      </c>
      <c r="S243" s="106">
        <f t="shared" si="61"/>
        <v>1165.2260000000001</v>
      </c>
      <c r="T243" s="103">
        <f t="shared" si="61"/>
        <v>1139.7560000000001</v>
      </c>
      <c r="U243" s="102">
        <f t="shared" si="61"/>
        <v>1117.5060000000001</v>
      </c>
      <c r="V243" s="102">
        <f t="shared" si="61"/>
        <v>1067.7260000000001</v>
      </c>
      <c r="W243" s="102">
        <f t="shared" si="61"/>
        <v>1053.1460000000002</v>
      </c>
      <c r="X243" s="102">
        <f t="shared" si="61"/>
        <v>1064.1160000000002</v>
      </c>
      <c r="Y243" s="107">
        <f t="shared" si="61"/>
        <v>1082.8960000000002</v>
      </c>
    </row>
    <row r="244" spans="1:25" s="62" customFormat="1" ht="18.75" hidden="1" customHeight="1" outlineLevel="1" x14ac:dyDescent="0.2">
      <c r="A244" s="160" t="s">
        <v>8</v>
      </c>
      <c r="B244" s="215">
        <f>B86</f>
        <v>1013.45</v>
      </c>
      <c r="C244" s="215">
        <f t="shared" ref="C244:Y244" si="62">C86</f>
        <v>999.74</v>
      </c>
      <c r="D244" s="215">
        <f t="shared" si="62"/>
        <v>990.96</v>
      </c>
      <c r="E244" s="215">
        <f t="shared" si="62"/>
        <v>979.02</v>
      </c>
      <c r="F244" s="215">
        <f t="shared" si="62"/>
        <v>1036.28</v>
      </c>
      <c r="G244" s="215">
        <f t="shared" si="62"/>
        <v>1000.47</v>
      </c>
      <c r="H244" s="215">
        <f t="shared" si="62"/>
        <v>983.97</v>
      </c>
      <c r="I244" s="215">
        <f t="shared" si="62"/>
        <v>992.88</v>
      </c>
      <c r="J244" s="215">
        <f t="shared" si="62"/>
        <v>1011.59</v>
      </c>
      <c r="K244" s="215">
        <f t="shared" si="62"/>
        <v>1011.69</v>
      </c>
      <c r="L244" s="215">
        <f t="shared" si="62"/>
        <v>1016.4</v>
      </c>
      <c r="M244" s="215">
        <f t="shared" si="62"/>
        <v>1016.62</v>
      </c>
      <c r="N244" s="215">
        <f t="shared" si="62"/>
        <v>986.29</v>
      </c>
      <c r="O244" s="215">
        <f t="shared" si="62"/>
        <v>979.75</v>
      </c>
      <c r="P244" s="215">
        <f t="shared" si="62"/>
        <v>1029</v>
      </c>
      <c r="Q244" s="215">
        <f t="shared" si="62"/>
        <v>1058.8800000000001</v>
      </c>
      <c r="R244" s="215">
        <f t="shared" si="62"/>
        <v>1157.0899999999999</v>
      </c>
      <c r="S244" s="215">
        <f t="shared" si="62"/>
        <v>1097.96</v>
      </c>
      <c r="T244" s="215">
        <f t="shared" si="62"/>
        <v>1072.49</v>
      </c>
      <c r="U244" s="215">
        <f t="shared" si="62"/>
        <v>1050.24</v>
      </c>
      <c r="V244" s="215">
        <f t="shared" si="62"/>
        <v>1000.46</v>
      </c>
      <c r="W244" s="215">
        <f t="shared" si="62"/>
        <v>985.88</v>
      </c>
      <c r="X244" s="215">
        <f t="shared" si="62"/>
        <v>996.85</v>
      </c>
      <c r="Y244" s="215">
        <f t="shared" si="62"/>
        <v>1015.63</v>
      </c>
    </row>
    <row r="245" spans="1:25" s="62" customFormat="1" ht="18.75" hidden="1" customHeight="1" outlineLevel="1" x14ac:dyDescent="0.2">
      <c r="A245" s="53" t="s">
        <v>9</v>
      </c>
      <c r="B245" s="76">
        <v>64.77</v>
      </c>
      <c r="C245" s="74">
        <v>64.77</v>
      </c>
      <c r="D245" s="74">
        <v>64.77</v>
      </c>
      <c r="E245" s="74">
        <v>64.77</v>
      </c>
      <c r="F245" s="74">
        <v>64.77</v>
      </c>
      <c r="G245" s="74">
        <v>64.77</v>
      </c>
      <c r="H245" s="74">
        <v>64.77</v>
      </c>
      <c r="I245" s="74">
        <v>64.77</v>
      </c>
      <c r="J245" s="74">
        <v>64.77</v>
      </c>
      <c r="K245" s="74">
        <v>64.77</v>
      </c>
      <c r="L245" s="74">
        <v>64.77</v>
      </c>
      <c r="M245" s="74">
        <v>64.77</v>
      </c>
      <c r="N245" s="74">
        <v>64.77</v>
      </c>
      <c r="O245" s="74">
        <v>64.77</v>
      </c>
      <c r="P245" s="74">
        <v>64.77</v>
      </c>
      <c r="Q245" s="74">
        <v>64.77</v>
      </c>
      <c r="R245" s="74">
        <v>64.77</v>
      </c>
      <c r="S245" s="74">
        <v>64.77</v>
      </c>
      <c r="T245" s="74">
        <v>64.77</v>
      </c>
      <c r="U245" s="74">
        <v>64.77</v>
      </c>
      <c r="V245" s="74">
        <v>64.77</v>
      </c>
      <c r="W245" s="74">
        <v>64.77</v>
      </c>
      <c r="X245" s="74">
        <v>64.77</v>
      </c>
      <c r="Y245" s="81">
        <v>64.77</v>
      </c>
    </row>
    <row r="246" spans="1:25" s="62" customFormat="1" ht="18.75" hidden="1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hidden="1" customHeight="1" outlineLevel="1" thickBot="1" x14ac:dyDescent="0.25">
      <c r="A247" s="161" t="s">
        <v>11</v>
      </c>
      <c r="B247" s="77">
        <v>2.496</v>
      </c>
      <c r="C247" s="75">
        <v>2.496</v>
      </c>
      <c r="D247" s="75">
        <v>2.496</v>
      </c>
      <c r="E247" s="75">
        <v>2.496</v>
      </c>
      <c r="F247" s="75">
        <v>2.496</v>
      </c>
      <c r="G247" s="75">
        <v>2.496</v>
      </c>
      <c r="H247" s="75">
        <v>2.496</v>
      </c>
      <c r="I247" s="75">
        <v>2.496</v>
      </c>
      <c r="J247" s="75">
        <v>2.496</v>
      </c>
      <c r="K247" s="75">
        <v>2.496</v>
      </c>
      <c r="L247" s="75">
        <v>2.496</v>
      </c>
      <c r="M247" s="75">
        <v>2.496</v>
      </c>
      <c r="N247" s="75">
        <v>2.496</v>
      </c>
      <c r="O247" s="75">
        <v>2.496</v>
      </c>
      <c r="P247" s="75">
        <v>2.496</v>
      </c>
      <c r="Q247" s="75">
        <v>2.496</v>
      </c>
      <c r="R247" s="75">
        <v>2.496</v>
      </c>
      <c r="S247" s="75">
        <v>2.496</v>
      </c>
      <c r="T247" s="75">
        <v>2.496</v>
      </c>
      <c r="U247" s="75">
        <v>2.496</v>
      </c>
      <c r="V247" s="75">
        <v>2.496</v>
      </c>
      <c r="W247" s="75">
        <v>2.496</v>
      </c>
      <c r="X247" s="75">
        <v>2.496</v>
      </c>
      <c r="Y247" s="82">
        <v>2.496</v>
      </c>
    </row>
    <row r="248" spans="1:25" s="62" customFormat="1" ht="18.75" customHeight="1" collapsed="1" thickBot="1" x14ac:dyDescent="0.25">
      <c r="A248" s="109">
        <v>17</v>
      </c>
      <c r="B248" s="101">
        <f t="shared" ref="B248:Y248" si="63">SUM(B249:B252)</f>
        <v>1081.9060000000002</v>
      </c>
      <c r="C248" s="102">
        <f t="shared" si="63"/>
        <v>1102.886</v>
      </c>
      <c r="D248" s="102">
        <f t="shared" si="63"/>
        <v>1097.9160000000002</v>
      </c>
      <c r="E248" s="103">
        <f t="shared" si="63"/>
        <v>1115.4160000000002</v>
      </c>
      <c r="F248" s="103">
        <f t="shared" si="63"/>
        <v>1115.336</v>
      </c>
      <c r="G248" s="103">
        <f t="shared" si="63"/>
        <v>1107.826</v>
      </c>
      <c r="H248" s="103">
        <f t="shared" si="63"/>
        <v>1118.5260000000001</v>
      </c>
      <c r="I248" s="103">
        <f t="shared" si="63"/>
        <v>1109.2760000000001</v>
      </c>
      <c r="J248" s="103">
        <f t="shared" si="63"/>
        <v>1165.9060000000002</v>
      </c>
      <c r="K248" s="104">
        <f t="shared" si="63"/>
        <v>1137.576</v>
      </c>
      <c r="L248" s="103">
        <f t="shared" si="63"/>
        <v>1110.066</v>
      </c>
      <c r="M248" s="105">
        <f t="shared" si="63"/>
        <v>1122.136</v>
      </c>
      <c r="N248" s="104">
        <f t="shared" si="63"/>
        <v>1098.806</v>
      </c>
      <c r="O248" s="103">
        <f t="shared" si="63"/>
        <v>1102.1960000000001</v>
      </c>
      <c r="P248" s="105">
        <f t="shared" si="63"/>
        <v>1084.4360000000001</v>
      </c>
      <c r="Q248" s="106">
        <f t="shared" si="63"/>
        <v>1154.0060000000001</v>
      </c>
      <c r="R248" s="103">
        <f t="shared" si="63"/>
        <v>1147.556</v>
      </c>
      <c r="S248" s="106">
        <f t="shared" si="63"/>
        <v>1094.4060000000002</v>
      </c>
      <c r="T248" s="103">
        <f t="shared" si="63"/>
        <v>1100.2760000000001</v>
      </c>
      <c r="U248" s="102">
        <f t="shared" si="63"/>
        <v>1100.2660000000001</v>
      </c>
      <c r="V248" s="102">
        <f t="shared" si="63"/>
        <v>1104.9460000000001</v>
      </c>
      <c r="W248" s="102">
        <f t="shared" si="63"/>
        <v>1084.546</v>
      </c>
      <c r="X248" s="102">
        <f t="shared" si="63"/>
        <v>1074.3960000000002</v>
      </c>
      <c r="Y248" s="107">
        <f t="shared" si="63"/>
        <v>1064.1760000000002</v>
      </c>
    </row>
    <row r="249" spans="1:25" s="62" customFormat="1" ht="18.75" hidden="1" customHeight="1" outlineLevel="1" x14ac:dyDescent="0.2">
      <c r="A249" s="160" t="s">
        <v>8</v>
      </c>
      <c r="B249" s="215">
        <f>B91</f>
        <v>1014.64</v>
      </c>
      <c r="C249" s="215">
        <f t="shared" ref="C249:Y249" si="64">C91</f>
        <v>1035.6199999999999</v>
      </c>
      <c r="D249" s="215">
        <f t="shared" si="64"/>
        <v>1030.6500000000001</v>
      </c>
      <c r="E249" s="215">
        <f t="shared" si="64"/>
        <v>1048.1500000000001</v>
      </c>
      <c r="F249" s="215">
        <f t="shared" si="64"/>
        <v>1048.07</v>
      </c>
      <c r="G249" s="215">
        <f t="shared" si="64"/>
        <v>1040.56</v>
      </c>
      <c r="H249" s="215">
        <f t="shared" si="64"/>
        <v>1051.26</v>
      </c>
      <c r="I249" s="215">
        <f t="shared" si="64"/>
        <v>1042.01</v>
      </c>
      <c r="J249" s="215">
        <f t="shared" si="64"/>
        <v>1098.6400000000001</v>
      </c>
      <c r="K249" s="215">
        <f t="shared" si="64"/>
        <v>1070.31</v>
      </c>
      <c r="L249" s="215">
        <f t="shared" si="64"/>
        <v>1042.8</v>
      </c>
      <c r="M249" s="215">
        <f t="shared" si="64"/>
        <v>1054.8699999999999</v>
      </c>
      <c r="N249" s="215">
        <f t="shared" si="64"/>
        <v>1031.54</v>
      </c>
      <c r="O249" s="215">
        <f t="shared" si="64"/>
        <v>1034.93</v>
      </c>
      <c r="P249" s="215">
        <f t="shared" si="64"/>
        <v>1017.17</v>
      </c>
      <c r="Q249" s="215">
        <f t="shared" si="64"/>
        <v>1086.74</v>
      </c>
      <c r="R249" s="215">
        <f t="shared" si="64"/>
        <v>1080.29</v>
      </c>
      <c r="S249" s="215">
        <f t="shared" si="64"/>
        <v>1027.1400000000001</v>
      </c>
      <c r="T249" s="215">
        <f t="shared" si="64"/>
        <v>1033.01</v>
      </c>
      <c r="U249" s="215">
        <f t="shared" si="64"/>
        <v>1033</v>
      </c>
      <c r="V249" s="215">
        <f t="shared" si="64"/>
        <v>1037.68</v>
      </c>
      <c r="W249" s="215">
        <f t="shared" si="64"/>
        <v>1017.28</v>
      </c>
      <c r="X249" s="215">
        <f t="shared" si="64"/>
        <v>1007.13</v>
      </c>
      <c r="Y249" s="215">
        <f t="shared" si="64"/>
        <v>996.91</v>
      </c>
    </row>
    <row r="250" spans="1:25" s="62" customFormat="1" ht="18.75" hidden="1" customHeight="1" outlineLevel="1" x14ac:dyDescent="0.2">
      <c r="A250" s="53" t="s">
        <v>9</v>
      </c>
      <c r="B250" s="76">
        <v>64.77</v>
      </c>
      <c r="C250" s="74">
        <v>64.77</v>
      </c>
      <c r="D250" s="74">
        <v>64.77</v>
      </c>
      <c r="E250" s="74">
        <v>64.77</v>
      </c>
      <c r="F250" s="74">
        <v>64.77</v>
      </c>
      <c r="G250" s="74">
        <v>64.77</v>
      </c>
      <c r="H250" s="74">
        <v>64.77</v>
      </c>
      <c r="I250" s="74">
        <v>64.77</v>
      </c>
      <c r="J250" s="74">
        <v>64.77</v>
      </c>
      <c r="K250" s="74">
        <v>64.77</v>
      </c>
      <c r="L250" s="74">
        <v>64.77</v>
      </c>
      <c r="M250" s="74">
        <v>64.77</v>
      </c>
      <c r="N250" s="74">
        <v>64.77</v>
      </c>
      <c r="O250" s="74">
        <v>64.77</v>
      </c>
      <c r="P250" s="74">
        <v>64.77</v>
      </c>
      <c r="Q250" s="74">
        <v>64.77</v>
      </c>
      <c r="R250" s="74">
        <v>64.77</v>
      </c>
      <c r="S250" s="74">
        <v>64.77</v>
      </c>
      <c r="T250" s="74">
        <v>64.77</v>
      </c>
      <c r="U250" s="74">
        <v>64.77</v>
      </c>
      <c r="V250" s="74">
        <v>64.77</v>
      </c>
      <c r="W250" s="74">
        <v>64.77</v>
      </c>
      <c r="X250" s="74">
        <v>64.77</v>
      </c>
      <c r="Y250" s="81">
        <v>64.77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161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collapsed="1" thickBot="1" x14ac:dyDescent="0.25">
      <c r="A253" s="110">
        <v>18</v>
      </c>
      <c r="B253" s="101">
        <f t="shared" ref="B253:Y253" si="65">SUM(B254:B257)</f>
        <v>1102.7760000000001</v>
      </c>
      <c r="C253" s="102">
        <f t="shared" si="65"/>
        <v>1076.8660000000002</v>
      </c>
      <c r="D253" s="102">
        <f t="shared" si="65"/>
        <v>1090.9760000000001</v>
      </c>
      <c r="E253" s="103">
        <f t="shared" si="65"/>
        <v>1095.6860000000001</v>
      </c>
      <c r="F253" s="103">
        <f t="shared" si="65"/>
        <v>1082.8560000000002</v>
      </c>
      <c r="G253" s="103">
        <f t="shared" si="65"/>
        <v>1078.1960000000001</v>
      </c>
      <c r="H253" s="103">
        <f t="shared" si="65"/>
        <v>1079.6260000000002</v>
      </c>
      <c r="I253" s="103">
        <f t="shared" si="65"/>
        <v>1064.066</v>
      </c>
      <c r="J253" s="103">
        <f t="shared" si="65"/>
        <v>1041.9060000000002</v>
      </c>
      <c r="K253" s="104">
        <f t="shared" si="65"/>
        <v>1036.9560000000001</v>
      </c>
      <c r="L253" s="103">
        <f t="shared" si="65"/>
        <v>1037.056</v>
      </c>
      <c r="M253" s="105">
        <f t="shared" si="65"/>
        <v>1044.4160000000002</v>
      </c>
      <c r="N253" s="104">
        <f t="shared" si="65"/>
        <v>1083.6760000000002</v>
      </c>
      <c r="O253" s="103">
        <f t="shared" si="65"/>
        <v>1079.3860000000002</v>
      </c>
      <c r="P253" s="105">
        <f t="shared" si="65"/>
        <v>1084.2460000000001</v>
      </c>
      <c r="Q253" s="106">
        <f t="shared" si="65"/>
        <v>1095.296</v>
      </c>
      <c r="R253" s="103">
        <f t="shared" si="65"/>
        <v>1084.6460000000002</v>
      </c>
      <c r="S253" s="106">
        <f t="shared" si="65"/>
        <v>1098.7160000000001</v>
      </c>
      <c r="T253" s="103">
        <f t="shared" si="65"/>
        <v>1093.7560000000001</v>
      </c>
      <c r="U253" s="102">
        <f t="shared" si="65"/>
        <v>1086.7060000000001</v>
      </c>
      <c r="V253" s="102">
        <f t="shared" si="65"/>
        <v>1066.1060000000002</v>
      </c>
      <c r="W253" s="102">
        <f t="shared" si="65"/>
        <v>1090.7060000000001</v>
      </c>
      <c r="X253" s="102">
        <f t="shared" si="65"/>
        <v>1083.3660000000002</v>
      </c>
      <c r="Y253" s="107">
        <f t="shared" si="65"/>
        <v>1078.2860000000001</v>
      </c>
    </row>
    <row r="254" spans="1:25" s="62" customFormat="1" ht="18.75" hidden="1" customHeight="1" outlineLevel="1" x14ac:dyDescent="0.2">
      <c r="A254" s="56" t="s">
        <v>8</v>
      </c>
      <c r="B254" s="215">
        <f>B96</f>
        <v>1035.51</v>
      </c>
      <c r="C254" s="215">
        <f t="shared" ref="C254:Y254" si="66">C96</f>
        <v>1009.6</v>
      </c>
      <c r="D254" s="215">
        <f t="shared" si="66"/>
        <v>1023.71</v>
      </c>
      <c r="E254" s="215">
        <f t="shared" si="66"/>
        <v>1028.42</v>
      </c>
      <c r="F254" s="215">
        <f t="shared" si="66"/>
        <v>1015.59</v>
      </c>
      <c r="G254" s="215">
        <f t="shared" si="66"/>
        <v>1010.93</v>
      </c>
      <c r="H254" s="215">
        <f t="shared" si="66"/>
        <v>1012.36</v>
      </c>
      <c r="I254" s="215">
        <f t="shared" si="66"/>
        <v>996.8</v>
      </c>
      <c r="J254" s="215">
        <f t="shared" si="66"/>
        <v>974.64</v>
      </c>
      <c r="K254" s="215">
        <f t="shared" si="66"/>
        <v>969.69</v>
      </c>
      <c r="L254" s="215">
        <f t="shared" si="66"/>
        <v>969.79</v>
      </c>
      <c r="M254" s="215">
        <f t="shared" si="66"/>
        <v>977.15</v>
      </c>
      <c r="N254" s="215">
        <f t="shared" si="66"/>
        <v>1016.41</v>
      </c>
      <c r="O254" s="215">
        <f t="shared" si="66"/>
        <v>1012.12</v>
      </c>
      <c r="P254" s="215">
        <f t="shared" si="66"/>
        <v>1016.98</v>
      </c>
      <c r="Q254" s="215">
        <f t="shared" si="66"/>
        <v>1028.03</v>
      </c>
      <c r="R254" s="215">
        <f t="shared" si="66"/>
        <v>1017.38</v>
      </c>
      <c r="S254" s="215">
        <f t="shared" si="66"/>
        <v>1031.45</v>
      </c>
      <c r="T254" s="215">
        <f t="shared" si="66"/>
        <v>1026.49</v>
      </c>
      <c r="U254" s="215">
        <f t="shared" si="66"/>
        <v>1019.44</v>
      </c>
      <c r="V254" s="215">
        <f t="shared" si="66"/>
        <v>998.84</v>
      </c>
      <c r="W254" s="215">
        <f t="shared" si="66"/>
        <v>1023.44</v>
      </c>
      <c r="X254" s="215">
        <f t="shared" si="66"/>
        <v>1016.1</v>
      </c>
      <c r="Y254" s="215">
        <f t="shared" si="66"/>
        <v>1011.02</v>
      </c>
    </row>
    <row r="255" spans="1:25" s="62" customFormat="1" ht="18.75" hidden="1" customHeight="1" outlineLevel="1" x14ac:dyDescent="0.2">
      <c r="A255" s="57" t="s">
        <v>9</v>
      </c>
      <c r="B255" s="76">
        <v>64.77</v>
      </c>
      <c r="C255" s="74">
        <v>64.77</v>
      </c>
      <c r="D255" s="74">
        <v>64.77</v>
      </c>
      <c r="E255" s="74">
        <v>64.77</v>
      </c>
      <c r="F255" s="74">
        <v>64.77</v>
      </c>
      <c r="G255" s="74">
        <v>64.77</v>
      </c>
      <c r="H255" s="74">
        <v>64.77</v>
      </c>
      <c r="I255" s="74">
        <v>64.77</v>
      </c>
      <c r="J255" s="74">
        <v>64.77</v>
      </c>
      <c r="K255" s="74">
        <v>64.77</v>
      </c>
      <c r="L255" s="74">
        <v>64.77</v>
      </c>
      <c r="M255" s="74">
        <v>64.77</v>
      </c>
      <c r="N255" s="74">
        <v>64.77</v>
      </c>
      <c r="O255" s="74">
        <v>64.77</v>
      </c>
      <c r="P255" s="74">
        <v>64.77</v>
      </c>
      <c r="Q255" s="74">
        <v>64.77</v>
      </c>
      <c r="R255" s="74">
        <v>64.77</v>
      </c>
      <c r="S255" s="74">
        <v>64.77</v>
      </c>
      <c r="T255" s="74">
        <v>64.77</v>
      </c>
      <c r="U255" s="74">
        <v>64.77</v>
      </c>
      <c r="V255" s="74">
        <v>64.77</v>
      </c>
      <c r="W255" s="74">
        <v>64.77</v>
      </c>
      <c r="X255" s="74">
        <v>64.77</v>
      </c>
      <c r="Y255" s="81">
        <v>64.77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47" t="s">
        <v>11</v>
      </c>
      <c r="B257" s="77">
        <v>2.496</v>
      </c>
      <c r="C257" s="75">
        <v>2.496</v>
      </c>
      <c r="D257" s="75">
        <v>2.496</v>
      </c>
      <c r="E257" s="75">
        <v>2.496</v>
      </c>
      <c r="F257" s="75">
        <v>2.496</v>
      </c>
      <c r="G257" s="75">
        <v>2.496</v>
      </c>
      <c r="H257" s="75">
        <v>2.496</v>
      </c>
      <c r="I257" s="75">
        <v>2.496</v>
      </c>
      <c r="J257" s="75">
        <v>2.496</v>
      </c>
      <c r="K257" s="75">
        <v>2.496</v>
      </c>
      <c r="L257" s="75">
        <v>2.496</v>
      </c>
      <c r="M257" s="75">
        <v>2.496</v>
      </c>
      <c r="N257" s="75">
        <v>2.496</v>
      </c>
      <c r="O257" s="75">
        <v>2.496</v>
      </c>
      <c r="P257" s="75">
        <v>2.496</v>
      </c>
      <c r="Q257" s="75">
        <v>2.496</v>
      </c>
      <c r="R257" s="75">
        <v>2.496</v>
      </c>
      <c r="S257" s="75">
        <v>2.496</v>
      </c>
      <c r="T257" s="75">
        <v>2.496</v>
      </c>
      <c r="U257" s="75">
        <v>2.496</v>
      </c>
      <c r="V257" s="75">
        <v>2.496</v>
      </c>
      <c r="W257" s="75">
        <v>2.496</v>
      </c>
      <c r="X257" s="75">
        <v>2.496</v>
      </c>
      <c r="Y257" s="82">
        <v>2.496</v>
      </c>
    </row>
    <row r="258" spans="1:25" s="62" customFormat="1" ht="18.75" customHeight="1" collapsed="1" thickBot="1" x14ac:dyDescent="0.25">
      <c r="A258" s="112">
        <v>19</v>
      </c>
      <c r="B258" s="101">
        <f t="shared" ref="B258:Y258" si="67">SUM(B259:B262)</f>
        <v>987.23599999999999</v>
      </c>
      <c r="C258" s="102">
        <f t="shared" si="67"/>
        <v>986.14599999999996</v>
      </c>
      <c r="D258" s="102">
        <f t="shared" si="67"/>
        <v>983.80599999999993</v>
      </c>
      <c r="E258" s="103">
        <f t="shared" si="67"/>
        <v>998.82599999999991</v>
      </c>
      <c r="F258" s="103">
        <f t="shared" si="67"/>
        <v>995.04599999999994</v>
      </c>
      <c r="G258" s="103">
        <f t="shared" si="67"/>
        <v>1002.6759999999999</v>
      </c>
      <c r="H258" s="103">
        <f t="shared" si="67"/>
        <v>1006.0759999999999</v>
      </c>
      <c r="I258" s="103">
        <f t="shared" si="67"/>
        <v>999.62599999999998</v>
      </c>
      <c r="J258" s="103">
        <f t="shared" si="67"/>
        <v>989.74599999999998</v>
      </c>
      <c r="K258" s="104">
        <f t="shared" si="67"/>
        <v>983.76599999999996</v>
      </c>
      <c r="L258" s="103">
        <f t="shared" si="67"/>
        <v>984.62599999999998</v>
      </c>
      <c r="M258" s="105">
        <f t="shared" si="67"/>
        <v>984.12599999999998</v>
      </c>
      <c r="N258" s="104">
        <f t="shared" si="67"/>
        <v>1005.6659999999999</v>
      </c>
      <c r="O258" s="103">
        <f t="shared" si="67"/>
        <v>991.726</v>
      </c>
      <c r="P258" s="105">
        <f t="shared" si="67"/>
        <v>995.90599999999995</v>
      </c>
      <c r="Q258" s="106">
        <f t="shared" si="67"/>
        <v>1006.476</v>
      </c>
      <c r="R258" s="103">
        <f t="shared" si="67"/>
        <v>1008.456</v>
      </c>
      <c r="S258" s="106">
        <f t="shared" si="67"/>
        <v>1020.126</v>
      </c>
      <c r="T258" s="103">
        <f t="shared" si="67"/>
        <v>1004.776</v>
      </c>
      <c r="U258" s="102">
        <f t="shared" si="67"/>
        <v>1005.136</v>
      </c>
      <c r="V258" s="102">
        <f t="shared" si="67"/>
        <v>993.38599999999997</v>
      </c>
      <c r="W258" s="102">
        <f t="shared" si="67"/>
        <v>995.226</v>
      </c>
      <c r="X258" s="102">
        <f t="shared" si="67"/>
        <v>995.01599999999996</v>
      </c>
      <c r="Y258" s="107">
        <f t="shared" si="67"/>
        <v>996.07599999999991</v>
      </c>
    </row>
    <row r="259" spans="1:25" s="62" customFormat="1" ht="18.75" hidden="1" customHeight="1" outlineLevel="1" x14ac:dyDescent="0.2">
      <c r="A259" s="160" t="s">
        <v>8</v>
      </c>
      <c r="B259" s="215">
        <f>B101</f>
        <v>919.97</v>
      </c>
      <c r="C259" s="215">
        <f t="shared" ref="C259:Y259" si="68">C101</f>
        <v>918.88</v>
      </c>
      <c r="D259" s="215">
        <f t="shared" si="68"/>
        <v>916.54</v>
      </c>
      <c r="E259" s="215">
        <f t="shared" si="68"/>
        <v>931.56</v>
      </c>
      <c r="F259" s="215">
        <f t="shared" si="68"/>
        <v>927.78</v>
      </c>
      <c r="G259" s="215">
        <f t="shared" si="68"/>
        <v>935.41</v>
      </c>
      <c r="H259" s="215">
        <f t="shared" si="68"/>
        <v>938.81</v>
      </c>
      <c r="I259" s="215">
        <f t="shared" si="68"/>
        <v>932.36</v>
      </c>
      <c r="J259" s="215">
        <f t="shared" si="68"/>
        <v>922.48</v>
      </c>
      <c r="K259" s="215">
        <f t="shared" si="68"/>
        <v>916.5</v>
      </c>
      <c r="L259" s="215">
        <f t="shared" si="68"/>
        <v>917.36</v>
      </c>
      <c r="M259" s="215">
        <f t="shared" si="68"/>
        <v>916.86</v>
      </c>
      <c r="N259" s="215">
        <f t="shared" si="68"/>
        <v>938.4</v>
      </c>
      <c r="O259" s="215">
        <f t="shared" si="68"/>
        <v>924.46</v>
      </c>
      <c r="P259" s="215">
        <f t="shared" si="68"/>
        <v>928.64</v>
      </c>
      <c r="Q259" s="215">
        <f t="shared" si="68"/>
        <v>939.21</v>
      </c>
      <c r="R259" s="215">
        <f t="shared" si="68"/>
        <v>941.19</v>
      </c>
      <c r="S259" s="215">
        <f t="shared" si="68"/>
        <v>952.86</v>
      </c>
      <c r="T259" s="215">
        <f t="shared" si="68"/>
        <v>937.51</v>
      </c>
      <c r="U259" s="215">
        <f t="shared" si="68"/>
        <v>937.87</v>
      </c>
      <c r="V259" s="215">
        <f t="shared" si="68"/>
        <v>926.12</v>
      </c>
      <c r="W259" s="215">
        <f t="shared" si="68"/>
        <v>927.96</v>
      </c>
      <c r="X259" s="215">
        <f t="shared" si="68"/>
        <v>927.75</v>
      </c>
      <c r="Y259" s="215">
        <f t="shared" si="68"/>
        <v>928.81</v>
      </c>
    </row>
    <row r="260" spans="1:25" s="62" customFormat="1" ht="18.75" hidden="1" customHeight="1" outlineLevel="1" x14ac:dyDescent="0.2">
      <c r="A260" s="53" t="s">
        <v>9</v>
      </c>
      <c r="B260" s="76">
        <v>64.77</v>
      </c>
      <c r="C260" s="74">
        <v>64.77</v>
      </c>
      <c r="D260" s="74">
        <v>64.77</v>
      </c>
      <c r="E260" s="74">
        <v>64.77</v>
      </c>
      <c r="F260" s="74">
        <v>64.77</v>
      </c>
      <c r="G260" s="74">
        <v>64.77</v>
      </c>
      <c r="H260" s="74">
        <v>64.77</v>
      </c>
      <c r="I260" s="74">
        <v>64.77</v>
      </c>
      <c r="J260" s="74">
        <v>64.77</v>
      </c>
      <c r="K260" s="74">
        <v>64.77</v>
      </c>
      <c r="L260" s="74">
        <v>64.77</v>
      </c>
      <c r="M260" s="74">
        <v>64.77</v>
      </c>
      <c r="N260" s="74">
        <v>64.77</v>
      </c>
      <c r="O260" s="74">
        <v>64.77</v>
      </c>
      <c r="P260" s="74">
        <v>64.77</v>
      </c>
      <c r="Q260" s="74">
        <v>64.77</v>
      </c>
      <c r="R260" s="74">
        <v>64.77</v>
      </c>
      <c r="S260" s="74">
        <v>64.77</v>
      </c>
      <c r="T260" s="74">
        <v>64.77</v>
      </c>
      <c r="U260" s="74">
        <v>64.77</v>
      </c>
      <c r="V260" s="74">
        <v>64.77</v>
      </c>
      <c r="W260" s="74">
        <v>64.77</v>
      </c>
      <c r="X260" s="74">
        <v>64.77</v>
      </c>
      <c r="Y260" s="81">
        <v>64.77</v>
      </c>
    </row>
    <row r="261" spans="1:25" s="62" customFormat="1" ht="18.75" hidden="1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hidden="1" customHeight="1" outlineLevel="1" thickBot="1" x14ac:dyDescent="0.25">
      <c r="A262" s="161" t="s">
        <v>11</v>
      </c>
      <c r="B262" s="77">
        <v>2.496</v>
      </c>
      <c r="C262" s="75">
        <v>2.496</v>
      </c>
      <c r="D262" s="75">
        <v>2.496</v>
      </c>
      <c r="E262" s="75">
        <v>2.496</v>
      </c>
      <c r="F262" s="75">
        <v>2.496</v>
      </c>
      <c r="G262" s="75">
        <v>2.496</v>
      </c>
      <c r="H262" s="75">
        <v>2.496</v>
      </c>
      <c r="I262" s="75">
        <v>2.496</v>
      </c>
      <c r="J262" s="75">
        <v>2.496</v>
      </c>
      <c r="K262" s="75">
        <v>2.496</v>
      </c>
      <c r="L262" s="75">
        <v>2.496</v>
      </c>
      <c r="M262" s="75">
        <v>2.496</v>
      </c>
      <c r="N262" s="75">
        <v>2.496</v>
      </c>
      <c r="O262" s="75">
        <v>2.496</v>
      </c>
      <c r="P262" s="75">
        <v>2.496</v>
      </c>
      <c r="Q262" s="75">
        <v>2.496</v>
      </c>
      <c r="R262" s="75">
        <v>2.496</v>
      </c>
      <c r="S262" s="75">
        <v>2.496</v>
      </c>
      <c r="T262" s="75">
        <v>2.496</v>
      </c>
      <c r="U262" s="75">
        <v>2.496</v>
      </c>
      <c r="V262" s="75">
        <v>2.496</v>
      </c>
      <c r="W262" s="75">
        <v>2.496</v>
      </c>
      <c r="X262" s="75">
        <v>2.496</v>
      </c>
      <c r="Y262" s="82">
        <v>2.496</v>
      </c>
    </row>
    <row r="263" spans="1:25" s="62" customFormat="1" ht="18.75" customHeight="1" collapsed="1" thickBot="1" x14ac:dyDescent="0.25">
      <c r="A263" s="109">
        <v>20</v>
      </c>
      <c r="B263" s="101">
        <f t="shared" ref="B263:Y263" si="69">SUM(B264:B267)</f>
        <v>974.95600000000002</v>
      </c>
      <c r="C263" s="102">
        <f t="shared" si="69"/>
        <v>973.15599999999995</v>
      </c>
      <c r="D263" s="102">
        <f t="shared" si="69"/>
        <v>979.50599999999997</v>
      </c>
      <c r="E263" s="103">
        <f t="shared" si="69"/>
        <v>990.33600000000001</v>
      </c>
      <c r="F263" s="103">
        <f t="shared" si="69"/>
        <v>975.91599999999994</v>
      </c>
      <c r="G263" s="103">
        <f t="shared" si="69"/>
        <v>981.71600000000001</v>
      </c>
      <c r="H263" s="103">
        <f t="shared" si="69"/>
        <v>987.13599999999997</v>
      </c>
      <c r="I263" s="103">
        <f t="shared" si="69"/>
        <v>981.00599999999997</v>
      </c>
      <c r="J263" s="103">
        <f t="shared" si="69"/>
        <v>1290.1760000000002</v>
      </c>
      <c r="K263" s="104">
        <f t="shared" si="69"/>
        <v>967.21600000000001</v>
      </c>
      <c r="L263" s="103">
        <f t="shared" si="69"/>
        <v>1271.9060000000002</v>
      </c>
      <c r="M263" s="105">
        <f t="shared" si="69"/>
        <v>970.94599999999991</v>
      </c>
      <c r="N263" s="104">
        <f t="shared" si="69"/>
        <v>978.44599999999991</v>
      </c>
      <c r="O263" s="103">
        <f t="shared" si="69"/>
        <v>974.32599999999991</v>
      </c>
      <c r="P263" s="105">
        <f t="shared" si="69"/>
        <v>974.74599999999998</v>
      </c>
      <c r="Q263" s="106">
        <f t="shared" si="69"/>
        <v>986.31599999999992</v>
      </c>
      <c r="R263" s="103">
        <f t="shared" si="69"/>
        <v>984.43599999999992</v>
      </c>
      <c r="S263" s="106">
        <f t="shared" si="69"/>
        <v>986.54599999999994</v>
      </c>
      <c r="T263" s="103">
        <f t="shared" si="69"/>
        <v>975.70600000000002</v>
      </c>
      <c r="U263" s="102">
        <f t="shared" si="69"/>
        <v>968.44599999999991</v>
      </c>
      <c r="V263" s="102">
        <f t="shared" si="69"/>
        <v>964.27599999999995</v>
      </c>
      <c r="W263" s="102">
        <f t="shared" si="69"/>
        <v>967.65599999999995</v>
      </c>
      <c r="X263" s="102">
        <f t="shared" si="69"/>
        <v>964.50599999999997</v>
      </c>
      <c r="Y263" s="107">
        <f t="shared" si="69"/>
        <v>962.49599999999998</v>
      </c>
    </row>
    <row r="264" spans="1:25" s="62" customFormat="1" ht="18.75" hidden="1" customHeight="1" outlineLevel="1" x14ac:dyDescent="0.2">
      <c r="A264" s="160" t="s">
        <v>8</v>
      </c>
      <c r="B264" s="215">
        <f>B106</f>
        <v>907.69</v>
      </c>
      <c r="C264" s="215">
        <f t="shared" ref="C264:Y264" si="70">C106</f>
        <v>905.89</v>
      </c>
      <c r="D264" s="215">
        <f t="shared" si="70"/>
        <v>912.24</v>
      </c>
      <c r="E264" s="215">
        <f t="shared" si="70"/>
        <v>923.07</v>
      </c>
      <c r="F264" s="215">
        <f t="shared" si="70"/>
        <v>908.65</v>
      </c>
      <c r="G264" s="215">
        <f t="shared" si="70"/>
        <v>914.45</v>
      </c>
      <c r="H264" s="215">
        <f t="shared" si="70"/>
        <v>919.87</v>
      </c>
      <c r="I264" s="215">
        <f t="shared" si="70"/>
        <v>913.74</v>
      </c>
      <c r="J264" s="215">
        <f t="shared" si="70"/>
        <v>1222.9100000000001</v>
      </c>
      <c r="K264" s="215">
        <f t="shared" si="70"/>
        <v>899.95</v>
      </c>
      <c r="L264" s="215">
        <f t="shared" si="70"/>
        <v>1204.6400000000001</v>
      </c>
      <c r="M264" s="215">
        <f t="shared" si="70"/>
        <v>903.68</v>
      </c>
      <c r="N264" s="215">
        <f t="shared" si="70"/>
        <v>911.18</v>
      </c>
      <c r="O264" s="215">
        <f t="shared" si="70"/>
        <v>907.06</v>
      </c>
      <c r="P264" s="215">
        <f t="shared" si="70"/>
        <v>907.48</v>
      </c>
      <c r="Q264" s="215">
        <f t="shared" si="70"/>
        <v>919.05</v>
      </c>
      <c r="R264" s="215">
        <f t="shared" si="70"/>
        <v>917.17</v>
      </c>
      <c r="S264" s="215">
        <f t="shared" si="70"/>
        <v>919.28</v>
      </c>
      <c r="T264" s="215">
        <f t="shared" si="70"/>
        <v>908.44</v>
      </c>
      <c r="U264" s="215">
        <f t="shared" si="70"/>
        <v>901.18</v>
      </c>
      <c r="V264" s="215">
        <f t="shared" si="70"/>
        <v>897.01</v>
      </c>
      <c r="W264" s="215">
        <f t="shared" si="70"/>
        <v>900.39</v>
      </c>
      <c r="X264" s="215">
        <f t="shared" si="70"/>
        <v>897.24</v>
      </c>
      <c r="Y264" s="215">
        <f t="shared" si="70"/>
        <v>895.23</v>
      </c>
    </row>
    <row r="265" spans="1:25" s="62" customFormat="1" ht="18.75" hidden="1" customHeight="1" outlineLevel="1" x14ac:dyDescent="0.2">
      <c r="A265" s="53" t="s">
        <v>9</v>
      </c>
      <c r="B265" s="76">
        <v>64.77</v>
      </c>
      <c r="C265" s="74">
        <v>64.77</v>
      </c>
      <c r="D265" s="74">
        <v>64.77</v>
      </c>
      <c r="E265" s="74">
        <v>64.77</v>
      </c>
      <c r="F265" s="74">
        <v>64.77</v>
      </c>
      <c r="G265" s="74">
        <v>64.77</v>
      </c>
      <c r="H265" s="74">
        <v>64.77</v>
      </c>
      <c r="I265" s="74">
        <v>64.77</v>
      </c>
      <c r="J265" s="74">
        <v>64.77</v>
      </c>
      <c r="K265" s="74">
        <v>64.77</v>
      </c>
      <c r="L265" s="74">
        <v>64.77</v>
      </c>
      <c r="M265" s="74">
        <v>64.77</v>
      </c>
      <c r="N265" s="74">
        <v>64.77</v>
      </c>
      <c r="O265" s="74">
        <v>64.77</v>
      </c>
      <c r="P265" s="74">
        <v>64.77</v>
      </c>
      <c r="Q265" s="74">
        <v>64.77</v>
      </c>
      <c r="R265" s="74">
        <v>64.77</v>
      </c>
      <c r="S265" s="74">
        <v>64.77</v>
      </c>
      <c r="T265" s="74">
        <v>64.77</v>
      </c>
      <c r="U265" s="74">
        <v>64.77</v>
      </c>
      <c r="V265" s="74">
        <v>64.77</v>
      </c>
      <c r="W265" s="74">
        <v>64.77</v>
      </c>
      <c r="X265" s="74">
        <v>64.77</v>
      </c>
      <c r="Y265" s="81">
        <v>64.77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161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collapsed="1" thickBot="1" x14ac:dyDescent="0.25">
      <c r="A268" s="100">
        <v>21</v>
      </c>
      <c r="B268" s="101">
        <f t="shared" ref="B268:Y268" si="71">SUM(B269:B272)</f>
        <v>1108.806</v>
      </c>
      <c r="C268" s="102">
        <f t="shared" si="71"/>
        <v>1084.0060000000001</v>
      </c>
      <c r="D268" s="102">
        <f t="shared" si="71"/>
        <v>1103.106</v>
      </c>
      <c r="E268" s="103">
        <f t="shared" si="71"/>
        <v>1108.1660000000002</v>
      </c>
      <c r="F268" s="103">
        <f t="shared" si="71"/>
        <v>1087.2760000000001</v>
      </c>
      <c r="G268" s="103">
        <f t="shared" si="71"/>
        <v>1097.5160000000001</v>
      </c>
      <c r="H268" s="103">
        <f t="shared" si="71"/>
        <v>1096.9060000000002</v>
      </c>
      <c r="I268" s="103">
        <f t="shared" si="71"/>
        <v>1097.076</v>
      </c>
      <c r="J268" s="103">
        <f t="shared" si="71"/>
        <v>1093.5060000000001</v>
      </c>
      <c r="K268" s="104">
        <f t="shared" si="71"/>
        <v>1090.5060000000001</v>
      </c>
      <c r="L268" s="103">
        <f t="shared" si="71"/>
        <v>1093.4260000000002</v>
      </c>
      <c r="M268" s="105">
        <f t="shared" si="71"/>
        <v>1089.056</v>
      </c>
      <c r="N268" s="104">
        <f t="shared" si="71"/>
        <v>1111.846</v>
      </c>
      <c r="O268" s="103">
        <f t="shared" si="71"/>
        <v>1093.6860000000001</v>
      </c>
      <c r="P268" s="105">
        <f t="shared" si="71"/>
        <v>1109.386</v>
      </c>
      <c r="Q268" s="106">
        <f t="shared" si="71"/>
        <v>1109.4160000000002</v>
      </c>
      <c r="R268" s="103">
        <f t="shared" si="71"/>
        <v>1117.2360000000001</v>
      </c>
      <c r="S268" s="106">
        <f t="shared" si="71"/>
        <v>1116.7360000000001</v>
      </c>
      <c r="T268" s="103">
        <f t="shared" si="71"/>
        <v>1112.556</v>
      </c>
      <c r="U268" s="102">
        <f t="shared" si="71"/>
        <v>1125.7560000000001</v>
      </c>
      <c r="V268" s="102">
        <f t="shared" si="71"/>
        <v>1115.096</v>
      </c>
      <c r="W268" s="102">
        <f t="shared" si="71"/>
        <v>1122.3960000000002</v>
      </c>
      <c r="X268" s="102">
        <f t="shared" si="71"/>
        <v>1110.876</v>
      </c>
      <c r="Y268" s="107">
        <f t="shared" si="71"/>
        <v>1114.0160000000001</v>
      </c>
    </row>
    <row r="269" spans="1:25" s="62" customFormat="1" ht="18.75" hidden="1" customHeight="1" outlineLevel="1" x14ac:dyDescent="0.2">
      <c r="A269" s="160" t="s">
        <v>8</v>
      </c>
      <c r="B269" s="215">
        <f>B111</f>
        <v>1041.54</v>
      </c>
      <c r="C269" s="215">
        <f t="shared" ref="C269:Y269" si="72">C111</f>
        <v>1016.74</v>
      </c>
      <c r="D269" s="215">
        <f t="shared" si="72"/>
        <v>1035.8399999999999</v>
      </c>
      <c r="E269" s="215">
        <f t="shared" si="72"/>
        <v>1040.9000000000001</v>
      </c>
      <c r="F269" s="215">
        <f t="shared" si="72"/>
        <v>1020.01</v>
      </c>
      <c r="G269" s="215">
        <f t="shared" si="72"/>
        <v>1030.25</v>
      </c>
      <c r="H269" s="215">
        <f t="shared" si="72"/>
        <v>1029.6400000000001</v>
      </c>
      <c r="I269" s="215">
        <f t="shared" si="72"/>
        <v>1029.81</v>
      </c>
      <c r="J269" s="215">
        <f t="shared" si="72"/>
        <v>1026.24</v>
      </c>
      <c r="K269" s="215">
        <f t="shared" si="72"/>
        <v>1023.24</v>
      </c>
      <c r="L269" s="215">
        <f t="shared" si="72"/>
        <v>1026.1600000000001</v>
      </c>
      <c r="M269" s="215">
        <f t="shared" si="72"/>
        <v>1021.79</v>
      </c>
      <c r="N269" s="215">
        <f t="shared" si="72"/>
        <v>1044.58</v>
      </c>
      <c r="O269" s="215">
        <f t="shared" si="72"/>
        <v>1026.42</v>
      </c>
      <c r="P269" s="215">
        <f t="shared" si="72"/>
        <v>1042.1199999999999</v>
      </c>
      <c r="Q269" s="215">
        <f t="shared" si="72"/>
        <v>1042.1500000000001</v>
      </c>
      <c r="R269" s="215">
        <f t="shared" si="72"/>
        <v>1049.97</v>
      </c>
      <c r="S269" s="215">
        <f t="shared" si="72"/>
        <v>1049.47</v>
      </c>
      <c r="T269" s="215">
        <f t="shared" si="72"/>
        <v>1045.29</v>
      </c>
      <c r="U269" s="215">
        <f t="shared" si="72"/>
        <v>1058.49</v>
      </c>
      <c r="V269" s="215">
        <f t="shared" si="72"/>
        <v>1047.83</v>
      </c>
      <c r="W269" s="215">
        <f t="shared" si="72"/>
        <v>1055.1300000000001</v>
      </c>
      <c r="X269" s="215">
        <f t="shared" si="72"/>
        <v>1043.6099999999999</v>
      </c>
      <c r="Y269" s="215">
        <f t="shared" si="72"/>
        <v>1046.75</v>
      </c>
    </row>
    <row r="270" spans="1:25" s="62" customFormat="1" ht="18.75" hidden="1" customHeight="1" outlineLevel="1" x14ac:dyDescent="0.2">
      <c r="A270" s="53" t="s">
        <v>9</v>
      </c>
      <c r="B270" s="76">
        <v>64.77</v>
      </c>
      <c r="C270" s="74">
        <v>64.77</v>
      </c>
      <c r="D270" s="74">
        <v>64.77</v>
      </c>
      <c r="E270" s="74">
        <v>64.77</v>
      </c>
      <c r="F270" s="74">
        <v>64.77</v>
      </c>
      <c r="G270" s="74">
        <v>64.77</v>
      </c>
      <c r="H270" s="74">
        <v>64.77</v>
      </c>
      <c r="I270" s="74">
        <v>64.77</v>
      </c>
      <c r="J270" s="74">
        <v>64.77</v>
      </c>
      <c r="K270" s="74">
        <v>64.77</v>
      </c>
      <c r="L270" s="74">
        <v>64.77</v>
      </c>
      <c r="M270" s="74">
        <v>64.77</v>
      </c>
      <c r="N270" s="74">
        <v>64.77</v>
      </c>
      <c r="O270" s="74">
        <v>64.77</v>
      </c>
      <c r="P270" s="74">
        <v>64.77</v>
      </c>
      <c r="Q270" s="74">
        <v>64.77</v>
      </c>
      <c r="R270" s="74">
        <v>64.77</v>
      </c>
      <c r="S270" s="74">
        <v>64.77</v>
      </c>
      <c r="T270" s="74">
        <v>64.77</v>
      </c>
      <c r="U270" s="74">
        <v>64.77</v>
      </c>
      <c r="V270" s="74">
        <v>64.77</v>
      </c>
      <c r="W270" s="74">
        <v>64.77</v>
      </c>
      <c r="X270" s="74">
        <v>64.77</v>
      </c>
      <c r="Y270" s="81">
        <v>64.77</v>
      </c>
    </row>
    <row r="271" spans="1:25" s="62" customFormat="1" ht="18.75" hidden="1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hidden="1" customHeight="1" outlineLevel="1" thickBot="1" x14ac:dyDescent="0.25">
      <c r="A272" s="161" t="s">
        <v>11</v>
      </c>
      <c r="B272" s="77">
        <v>2.496</v>
      </c>
      <c r="C272" s="75">
        <v>2.496</v>
      </c>
      <c r="D272" s="75">
        <v>2.496</v>
      </c>
      <c r="E272" s="75">
        <v>2.496</v>
      </c>
      <c r="F272" s="75">
        <v>2.496</v>
      </c>
      <c r="G272" s="75">
        <v>2.496</v>
      </c>
      <c r="H272" s="75">
        <v>2.496</v>
      </c>
      <c r="I272" s="75">
        <v>2.496</v>
      </c>
      <c r="J272" s="75">
        <v>2.496</v>
      </c>
      <c r="K272" s="75">
        <v>2.496</v>
      </c>
      <c r="L272" s="75">
        <v>2.496</v>
      </c>
      <c r="M272" s="75">
        <v>2.496</v>
      </c>
      <c r="N272" s="75">
        <v>2.496</v>
      </c>
      <c r="O272" s="75">
        <v>2.496</v>
      </c>
      <c r="P272" s="75">
        <v>2.496</v>
      </c>
      <c r="Q272" s="75">
        <v>2.496</v>
      </c>
      <c r="R272" s="75">
        <v>2.496</v>
      </c>
      <c r="S272" s="75">
        <v>2.496</v>
      </c>
      <c r="T272" s="75">
        <v>2.496</v>
      </c>
      <c r="U272" s="75">
        <v>2.496</v>
      </c>
      <c r="V272" s="75">
        <v>2.496</v>
      </c>
      <c r="W272" s="75">
        <v>2.496</v>
      </c>
      <c r="X272" s="75">
        <v>2.496</v>
      </c>
      <c r="Y272" s="82">
        <v>2.496</v>
      </c>
    </row>
    <row r="273" spans="1:25" s="62" customFormat="1" ht="18.75" customHeight="1" collapsed="1" thickBot="1" x14ac:dyDescent="0.25">
      <c r="A273" s="109">
        <v>22</v>
      </c>
      <c r="B273" s="101">
        <f t="shared" ref="B273:Y273" si="73">SUM(B274:B277)</f>
        <v>1128.2360000000001</v>
      </c>
      <c r="C273" s="102">
        <f t="shared" si="73"/>
        <v>1133.9960000000001</v>
      </c>
      <c r="D273" s="102">
        <f t="shared" si="73"/>
        <v>1123.1760000000002</v>
      </c>
      <c r="E273" s="103">
        <f t="shared" si="73"/>
        <v>1133.106</v>
      </c>
      <c r="F273" s="103">
        <f t="shared" si="73"/>
        <v>1121.3960000000002</v>
      </c>
      <c r="G273" s="103">
        <f t="shared" si="73"/>
        <v>1129.2360000000001</v>
      </c>
      <c r="H273" s="103">
        <f t="shared" si="73"/>
        <v>1108.4660000000001</v>
      </c>
      <c r="I273" s="103">
        <f t="shared" si="73"/>
        <v>1350.376</v>
      </c>
      <c r="J273" s="103">
        <f t="shared" si="73"/>
        <v>1329.4860000000001</v>
      </c>
      <c r="K273" s="104">
        <f t="shared" si="73"/>
        <v>1304.806</v>
      </c>
      <c r="L273" s="103">
        <f t="shared" si="73"/>
        <v>1303.306</v>
      </c>
      <c r="M273" s="105">
        <f t="shared" si="73"/>
        <v>1110.9460000000001</v>
      </c>
      <c r="N273" s="104">
        <f t="shared" si="73"/>
        <v>1116.4160000000002</v>
      </c>
      <c r="O273" s="103">
        <f t="shared" si="73"/>
        <v>1122.2160000000001</v>
      </c>
      <c r="P273" s="105">
        <f t="shared" si="73"/>
        <v>1114.4960000000001</v>
      </c>
      <c r="Q273" s="106">
        <f t="shared" si="73"/>
        <v>1130.096</v>
      </c>
      <c r="R273" s="103">
        <f t="shared" si="73"/>
        <v>1127.066</v>
      </c>
      <c r="S273" s="106">
        <f t="shared" si="73"/>
        <v>1127.306</v>
      </c>
      <c r="T273" s="103">
        <f t="shared" si="73"/>
        <v>1125.4460000000001</v>
      </c>
      <c r="U273" s="102">
        <f t="shared" si="73"/>
        <v>1124.4660000000001</v>
      </c>
      <c r="V273" s="102">
        <f t="shared" si="73"/>
        <v>1115.606</v>
      </c>
      <c r="W273" s="102">
        <f t="shared" si="73"/>
        <v>1196.136</v>
      </c>
      <c r="X273" s="102">
        <f t="shared" si="73"/>
        <v>1200.816</v>
      </c>
      <c r="Y273" s="107">
        <f t="shared" si="73"/>
        <v>1118.9760000000001</v>
      </c>
    </row>
    <row r="274" spans="1:25" s="62" customFormat="1" ht="18.75" hidden="1" customHeight="1" outlineLevel="1" x14ac:dyDescent="0.2">
      <c r="A274" s="160" t="s">
        <v>8</v>
      </c>
      <c r="B274" s="215">
        <f>B116</f>
        <v>1060.97</v>
      </c>
      <c r="C274" s="215">
        <f t="shared" ref="C274:Y274" si="74">C116</f>
        <v>1066.73</v>
      </c>
      <c r="D274" s="215">
        <f t="shared" si="74"/>
        <v>1055.9100000000001</v>
      </c>
      <c r="E274" s="215">
        <f t="shared" si="74"/>
        <v>1065.8399999999999</v>
      </c>
      <c r="F274" s="215">
        <f t="shared" si="74"/>
        <v>1054.1300000000001</v>
      </c>
      <c r="G274" s="215">
        <f t="shared" si="74"/>
        <v>1061.97</v>
      </c>
      <c r="H274" s="215">
        <f t="shared" si="74"/>
        <v>1041.2</v>
      </c>
      <c r="I274" s="215">
        <f t="shared" si="74"/>
        <v>1283.1099999999999</v>
      </c>
      <c r="J274" s="215">
        <f t="shared" si="74"/>
        <v>1262.22</v>
      </c>
      <c r="K274" s="215">
        <f t="shared" si="74"/>
        <v>1237.54</v>
      </c>
      <c r="L274" s="215">
        <f t="shared" si="74"/>
        <v>1236.04</v>
      </c>
      <c r="M274" s="215">
        <f t="shared" si="74"/>
        <v>1043.68</v>
      </c>
      <c r="N274" s="215">
        <f t="shared" si="74"/>
        <v>1049.1500000000001</v>
      </c>
      <c r="O274" s="215">
        <f t="shared" si="74"/>
        <v>1054.95</v>
      </c>
      <c r="P274" s="215">
        <f t="shared" si="74"/>
        <v>1047.23</v>
      </c>
      <c r="Q274" s="215">
        <f t="shared" si="74"/>
        <v>1062.83</v>
      </c>
      <c r="R274" s="215">
        <f t="shared" si="74"/>
        <v>1059.8</v>
      </c>
      <c r="S274" s="215">
        <f t="shared" si="74"/>
        <v>1060.04</v>
      </c>
      <c r="T274" s="215">
        <f t="shared" si="74"/>
        <v>1058.18</v>
      </c>
      <c r="U274" s="215">
        <f t="shared" si="74"/>
        <v>1057.2</v>
      </c>
      <c r="V274" s="215">
        <f t="shared" si="74"/>
        <v>1048.3399999999999</v>
      </c>
      <c r="W274" s="215">
        <f t="shared" si="74"/>
        <v>1128.8699999999999</v>
      </c>
      <c r="X274" s="215">
        <f t="shared" si="74"/>
        <v>1133.55</v>
      </c>
      <c r="Y274" s="215">
        <f t="shared" si="74"/>
        <v>1051.71</v>
      </c>
    </row>
    <row r="275" spans="1:25" s="62" customFormat="1" ht="18.75" hidden="1" customHeight="1" outlineLevel="1" x14ac:dyDescent="0.2">
      <c r="A275" s="53" t="s">
        <v>9</v>
      </c>
      <c r="B275" s="76">
        <v>64.77</v>
      </c>
      <c r="C275" s="74">
        <v>64.77</v>
      </c>
      <c r="D275" s="74">
        <v>64.77</v>
      </c>
      <c r="E275" s="74">
        <v>64.77</v>
      </c>
      <c r="F275" s="74">
        <v>64.77</v>
      </c>
      <c r="G275" s="74">
        <v>64.77</v>
      </c>
      <c r="H275" s="74">
        <v>64.77</v>
      </c>
      <c r="I275" s="74">
        <v>64.77</v>
      </c>
      <c r="J275" s="74">
        <v>64.77</v>
      </c>
      <c r="K275" s="74">
        <v>64.77</v>
      </c>
      <c r="L275" s="74">
        <v>64.77</v>
      </c>
      <c r="M275" s="74">
        <v>64.77</v>
      </c>
      <c r="N275" s="74">
        <v>64.77</v>
      </c>
      <c r="O275" s="74">
        <v>64.77</v>
      </c>
      <c r="P275" s="74">
        <v>64.77</v>
      </c>
      <c r="Q275" s="74">
        <v>64.77</v>
      </c>
      <c r="R275" s="74">
        <v>64.77</v>
      </c>
      <c r="S275" s="74">
        <v>64.77</v>
      </c>
      <c r="T275" s="74">
        <v>64.77</v>
      </c>
      <c r="U275" s="74">
        <v>64.77</v>
      </c>
      <c r="V275" s="74">
        <v>64.77</v>
      </c>
      <c r="W275" s="74">
        <v>64.77</v>
      </c>
      <c r="X275" s="74">
        <v>64.77</v>
      </c>
      <c r="Y275" s="81">
        <v>64.77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161" t="s">
        <v>11</v>
      </c>
      <c r="B277" s="77">
        <v>2.496</v>
      </c>
      <c r="C277" s="75">
        <v>2.496</v>
      </c>
      <c r="D277" s="75">
        <v>2.496</v>
      </c>
      <c r="E277" s="75">
        <v>2.496</v>
      </c>
      <c r="F277" s="75">
        <v>2.496</v>
      </c>
      <c r="G277" s="75">
        <v>2.496</v>
      </c>
      <c r="H277" s="75">
        <v>2.496</v>
      </c>
      <c r="I277" s="75">
        <v>2.496</v>
      </c>
      <c r="J277" s="75">
        <v>2.496</v>
      </c>
      <c r="K277" s="75">
        <v>2.496</v>
      </c>
      <c r="L277" s="75">
        <v>2.496</v>
      </c>
      <c r="M277" s="75">
        <v>2.496</v>
      </c>
      <c r="N277" s="75">
        <v>2.496</v>
      </c>
      <c r="O277" s="75">
        <v>2.496</v>
      </c>
      <c r="P277" s="75">
        <v>2.496</v>
      </c>
      <c r="Q277" s="75">
        <v>2.496</v>
      </c>
      <c r="R277" s="75">
        <v>2.496</v>
      </c>
      <c r="S277" s="75">
        <v>2.496</v>
      </c>
      <c r="T277" s="75">
        <v>2.496</v>
      </c>
      <c r="U277" s="75">
        <v>2.496</v>
      </c>
      <c r="V277" s="75">
        <v>2.496</v>
      </c>
      <c r="W277" s="75">
        <v>2.496</v>
      </c>
      <c r="X277" s="75">
        <v>2.496</v>
      </c>
      <c r="Y277" s="82">
        <v>2.496</v>
      </c>
    </row>
    <row r="278" spans="1:25" s="62" customFormat="1" ht="18.75" customHeight="1" collapsed="1" thickBot="1" x14ac:dyDescent="0.25">
      <c r="A278" s="100">
        <v>23</v>
      </c>
      <c r="B278" s="101">
        <f t="shared" ref="B278:Y278" si="75">SUM(B279:B282)</f>
        <v>986.65599999999995</v>
      </c>
      <c r="C278" s="102">
        <f t="shared" si="75"/>
        <v>982.30599999999993</v>
      </c>
      <c r="D278" s="102">
        <f t="shared" si="75"/>
        <v>972.50599999999997</v>
      </c>
      <c r="E278" s="103">
        <f t="shared" si="75"/>
        <v>984.76599999999996</v>
      </c>
      <c r="F278" s="103">
        <f t="shared" si="75"/>
        <v>977.54599999999994</v>
      </c>
      <c r="G278" s="103">
        <f t="shared" si="75"/>
        <v>1131.806</v>
      </c>
      <c r="H278" s="103">
        <f t="shared" si="75"/>
        <v>988.71600000000001</v>
      </c>
      <c r="I278" s="103">
        <f t="shared" si="75"/>
        <v>983.13599999999997</v>
      </c>
      <c r="J278" s="103">
        <f t="shared" si="75"/>
        <v>974.61599999999999</v>
      </c>
      <c r="K278" s="104">
        <f t="shared" si="75"/>
        <v>972.76599999999996</v>
      </c>
      <c r="L278" s="103">
        <f t="shared" si="75"/>
        <v>968.52599999999995</v>
      </c>
      <c r="M278" s="105">
        <f t="shared" si="75"/>
        <v>972.79599999999994</v>
      </c>
      <c r="N278" s="104">
        <f t="shared" si="75"/>
        <v>979.25599999999997</v>
      </c>
      <c r="O278" s="103">
        <f t="shared" si="75"/>
        <v>978.596</v>
      </c>
      <c r="P278" s="105">
        <f t="shared" si="75"/>
        <v>978.25599999999997</v>
      </c>
      <c r="Q278" s="106">
        <f t="shared" si="75"/>
        <v>991.40599999999995</v>
      </c>
      <c r="R278" s="103">
        <f t="shared" si="75"/>
        <v>993.60599999999999</v>
      </c>
      <c r="S278" s="106">
        <f t="shared" si="75"/>
        <v>997.58600000000001</v>
      </c>
      <c r="T278" s="103">
        <f t="shared" si="75"/>
        <v>983.73599999999999</v>
      </c>
      <c r="U278" s="102">
        <f t="shared" si="75"/>
        <v>970.67599999999993</v>
      </c>
      <c r="V278" s="102">
        <f t="shared" si="75"/>
        <v>972.36599999999999</v>
      </c>
      <c r="W278" s="102">
        <f t="shared" si="75"/>
        <v>969.79599999999994</v>
      </c>
      <c r="X278" s="102">
        <f t="shared" si="75"/>
        <v>967.74599999999998</v>
      </c>
      <c r="Y278" s="107">
        <f t="shared" si="75"/>
        <v>968.17599999999993</v>
      </c>
    </row>
    <row r="279" spans="1:25" s="62" customFormat="1" ht="18.75" hidden="1" customHeight="1" outlineLevel="1" x14ac:dyDescent="0.2">
      <c r="A279" s="160" t="s">
        <v>8</v>
      </c>
      <c r="B279" s="215">
        <f>B121</f>
        <v>919.39</v>
      </c>
      <c r="C279" s="215">
        <f t="shared" ref="C279:Y279" si="76">C121</f>
        <v>915.04</v>
      </c>
      <c r="D279" s="215">
        <f t="shared" si="76"/>
        <v>905.24</v>
      </c>
      <c r="E279" s="215">
        <f t="shared" si="76"/>
        <v>917.5</v>
      </c>
      <c r="F279" s="215">
        <f t="shared" si="76"/>
        <v>910.28</v>
      </c>
      <c r="G279" s="215">
        <f t="shared" si="76"/>
        <v>1064.54</v>
      </c>
      <c r="H279" s="215">
        <f t="shared" si="76"/>
        <v>921.45</v>
      </c>
      <c r="I279" s="215">
        <f t="shared" si="76"/>
        <v>915.87</v>
      </c>
      <c r="J279" s="215">
        <f t="shared" si="76"/>
        <v>907.35</v>
      </c>
      <c r="K279" s="215">
        <f t="shared" si="76"/>
        <v>905.5</v>
      </c>
      <c r="L279" s="215">
        <f t="shared" si="76"/>
        <v>901.26</v>
      </c>
      <c r="M279" s="215">
        <f t="shared" si="76"/>
        <v>905.53</v>
      </c>
      <c r="N279" s="215">
        <f t="shared" si="76"/>
        <v>911.99</v>
      </c>
      <c r="O279" s="215">
        <f t="shared" si="76"/>
        <v>911.33</v>
      </c>
      <c r="P279" s="215">
        <f t="shared" si="76"/>
        <v>910.99</v>
      </c>
      <c r="Q279" s="215">
        <f t="shared" si="76"/>
        <v>924.14</v>
      </c>
      <c r="R279" s="215">
        <f t="shared" si="76"/>
        <v>926.34</v>
      </c>
      <c r="S279" s="215">
        <f t="shared" si="76"/>
        <v>930.32</v>
      </c>
      <c r="T279" s="215">
        <f t="shared" si="76"/>
        <v>916.47</v>
      </c>
      <c r="U279" s="215">
        <f t="shared" si="76"/>
        <v>903.41</v>
      </c>
      <c r="V279" s="215">
        <f t="shared" si="76"/>
        <v>905.1</v>
      </c>
      <c r="W279" s="215">
        <f t="shared" si="76"/>
        <v>902.53</v>
      </c>
      <c r="X279" s="215">
        <f t="shared" si="76"/>
        <v>900.48</v>
      </c>
      <c r="Y279" s="215">
        <f t="shared" si="76"/>
        <v>900.91</v>
      </c>
    </row>
    <row r="280" spans="1:25" s="62" customFormat="1" ht="18.75" hidden="1" customHeight="1" outlineLevel="1" x14ac:dyDescent="0.2">
      <c r="A280" s="53" t="s">
        <v>9</v>
      </c>
      <c r="B280" s="76">
        <v>64.77</v>
      </c>
      <c r="C280" s="74">
        <v>64.77</v>
      </c>
      <c r="D280" s="74">
        <v>64.77</v>
      </c>
      <c r="E280" s="74">
        <v>64.77</v>
      </c>
      <c r="F280" s="74">
        <v>64.77</v>
      </c>
      <c r="G280" s="74">
        <v>64.77</v>
      </c>
      <c r="H280" s="74">
        <v>64.77</v>
      </c>
      <c r="I280" s="74">
        <v>64.77</v>
      </c>
      <c r="J280" s="74">
        <v>64.77</v>
      </c>
      <c r="K280" s="74">
        <v>64.77</v>
      </c>
      <c r="L280" s="74">
        <v>64.77</v>
      </c>
      <c r="M280" s="74">
        <v>64.77</v>
      </c>
      <c r="N280" s="74">
        <v>64.77</v>
      </c>
      <c r="O280" s="74">
        <v>64.77</v>
      </c>
      <c r="P280" s="74">
        <v>64.77</v>
      </c>
      <c r="Q280" s="74">
        <v>64.77</v>
      </c>
      <c r="R280" s="74">
        <v>64.77</v>
      </c>
      <c r="S280" s="74">
        <v>64.77</v>
      </c>
      <c r="T280" s="74">
        <v>64.77</v>
      </c>
      <c r="U280" s="74">
        <v>64.77</v>
      </c>
      <c r="V280" s="74">
        <v>64.77</v>
      </c>
      <c r="W280" s="74">
        <v>64.77</v>
      </c>
      <c r="X280" s="74">
        <v>64.77</v>
      </c>
      <c r="Y280" s="81">
        <v>64.77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161" t="s">
        <v>11</v>
      </c>
      <c r="B282" s="77">
        <v>2.496</v>
      </c>
      <c r="C282" s="75">
        <v>2.496</v>
      </c>
      <c r="D282" s="75">
        <v>2.496</v>
      </c>
      <c r="E282" s="75">
        <v>2.496</v>
      </c>
      <c r="F282" s="75">
        <v>2.496</v>
      </c>
      <c r="G282" s="75">
        <v>2.496</v>
      </c>
      <c r="H282" s="75">
        <v>2.496</v>
      </c>
      <c r="I282" s="75">
        <v>2.496</v>
      </c>
      <c r="J282" s="75">
        <v>2.496</v>
      </c>
      <c r="K282" s="75">
        <v>2.496</v>
      </c>
      <c r="L282" s="75">
        <v>2.496</v>
      </c>
      <c r="M282" s="75">
        <v>2.496</v>
      </c>
      <c r="N282" s="75">
        <v>2.496</v>
      </c>
      <c r="O282" s="75">
        <v>2.496</v>
      </c>
      <c r="P282" s="75">
        <v>2.496</v>
      </c>
      <c r="Q282" s="75">
        <v>2.496</v>
      </c>
      <c r="R282" s="75">
        <v>2.496</v>
      </c>
      <c r="S282" s="75">
        <v>2.496</v>
      </c>
      <c r="T282" s="75">
        <v>2.496</v>
      </c>
      <c r="U282" s="75">
        <v>2.496</v>
      </c>
      <c r="V282" s="75">
        <v>2.496</v>
      </c>
      <c r="W282" s="75">
        <v>2.496</v>
      </c>
      <c r="X282" s="75">
        <v>2.496</v>
      </c>
      <c r="Y282" s="82">
        <v>2.496</v>
      </c>
    </row>
    <row r="283" spans="1:25" s="62" customFormat="1" ht="18.75" customHeight="1" collapsed="1" thickBot="1" x14ac:dyDescent="0.25">
      <c r="A283" s="111">
        <v>24</v>
      </c>
      <c r="B283" s="101">
        <f t="shared" ref="B283:Y283" si="77">SUM(B284:B287)</f>
        <v>964.39599999999996</v>
      </c>
      <c r="C283" s="102">
        <f t="shared" si="77"/>
        <v>958.91599999999994</v>
      </c>
      <c r="D283" s="102">
        <f t="shared" si="77"/>
        <v>955.476</v>
      </c>
      <c r="E283" s="103">
        <f t="shared" si="77"/>
        <v>965.92599999999993</v>
      </c>
      <c r="F283" s="103">
        <f t="shared" si="77"/>
        <v>963.27599999999995</v>
      </c>
      <c r="G283" s="103">
        <f t="shared" si="77"/>
        <v>963.94599999999991</v>
      </c>
      <c r="H283" s="103">
        <f t="shared" si="77"/>
        <v>962.82599999999991</v>
      </c>
      <c r="I283" s="103">
        <f t="shared" si="77"/>
        <v>958.82599999999991</v>
      </c>
      <c r="J283" s="103">
        <f t="shared" si="77"/>
        <v>955.25599999999997</v>
      </c>
      <c r="K283" s="104">
        <f t="shared" si="77"/>
        <v>948.07599999999991</v>
      </c>
      <c r="L283" s="103">
        <f t="shared" si="77"/>
        <v>950.20600000000002</v>
      </c>
      <c r="M283" s="105">
        <f t="shared" si="77"/>
        <v>951.02599999999995</v>
      </c>
      <c r="N283" s="104">
        <f t="shared" si="77"/>
        <v>960.96600000000001</v>
      </c>
      <c r="O283" s="103">
        <f t="shared" si="77"/>
        <v>961.24599999999998</v>
      </c>
      <c r="P283" s="105">
        <f t="shared" si="77"/>
        <v>972.03599999999994</v>
      </c>
      <c r="Q283" s="106">
        <f t="shared" si="77"/>
        <v>969.33600000000001</v>
      </c>
      <c r="R283" s="103">
        <f t="shared" si="77"/>
        <v>978.00599999999997</v>
      </c>
      <c r="S283" s="106">
        <f t="shared" si="77"/>
        <v>965.04599999999994</v>
      </c>
      <c r="T283" s="103">
        <f t="shared" si="77"/>
        <v>969.69599999999991</v>
      </c>
      <c r="U283" s="102">
        <f t="shared" si="77"/>
        <v>971.51599999999996</v>
      </c>
      <c r="V283" s="102">
        <f t="shared" si="77"/>
        <v>968.89599999999996</v>
      </c>
      <c r="W283" s="102">
        <f t="shared" si="77"/>
        <v>963.11599999999999</v>
      </c>
      <c r="X283" s="102">
        <f t="shared" si="77"/>
        <v>960.87599999999998</v>
      </c>
      <c r="Y283" s="107">
        <f t="shared" si="77"/>
        <v>956.13599999999997</v>
      </c>
    </row>
    <row r="284" spans="1:25" s="62" customFormat="1" ht="18.75" hidden="1" customHeight="1" outlineLevel="1" x14ac:dyDescent="0.2">
      <c r="A284" s="160" t="s">
        <v>8</v>
      </c>
      <c r="B284" s="215">
        <f>B126</f>
        <v>897.13</v>
      </c>
      <c r="C284" s="215">
        <f t="shared" ref="C284:Y284" si="78">C126</f>
        <v>891.65</v>
      </c>
      <c r="D284" s="215">
        <f t="shared" si="78"/>
        <v>888.21</v>
      </c>
      <c r="E284" s="215">
        <f t="shared" si="78"/>
        <v>898.66</v>
      </c>
      <c r="F284" s="215">
        <f t="shared" si="78"/>
        <v>896.01</v>
      </c>
      <c r="G284" s="215">
        <f t="shared" si="78"/>
        <v>896.68</v>
      </c>
      <c r="H284" s="215">
        <f t="shared" si="78"/>
        <v>895.56</v>
      </c>
      <c r="I284" s="215">
        <f t="shared" si="78"/>
        <v>891.56</v>
      </c>
      <c r="J284" s="215">
        <f t="shared" si="78"/>
        <v>887.99</v>
      </c>
      <c r="K284" s="215">
        <f t="shared" si="78"/>
        <v>880.81</v>
      </c>
      <c r="L284" s="215">
        <f t="shared" si="78"/>
        <v>882.94</v>
      </c>
      <c r="M284" s="215">
        <f t="shared" si="78"/>
        <v>883.76</v>
      </c>
      <c r="N284" s="215">
        <f t="shared" si="78"/>
        <v>893.7</v>
      </c>
      <c r="O284" s="215">
        <f t="shared" si="78"/>
        <v>893.98</v>
      </c>
      <c r="P284" s="215">
        <f t="shared" si="78"/>
        <v>904.77</v>
      </c>
      <c r="Q284" s="215">
        <f t="shared" si="78"/>
        <v>902.07</v>
      </c>
      <c r="R284" s="215">
        <f t="shared" si="78"/>
        <v>910.74</v>
      </c>
      <c r="S284" s="215">
        <f t="shared" si="78"/>
        <v>897.78</v>
      </c>
      <c r="T284" s="215">
        <f t="shared" si="78"/>
        <v>902.43</v>
      </c>
      <c r="U284" s="215">
        <f t="shared" si="78"/>
        <v>904.25</v>
      </c>
      <c r="V284" s="215">
        <f t="shared" si="78"/>
        <v>901.63</v>
      </c>
      <c r="W284" s="215">
        <f t="shared" si="78"/>
        <v>895.85</v>
      </c>
      <c r="X284" s="215">
        <f t="shared" si="78"/>
        <v>893.61</v>
      </c>
      <c r="Y284" s="215">
        <f t="shared" si="78"/>
        <v>888.87</v>
      </c>
    </row>
    <row r="285" spans="1:25" s="62" customFormat="1" ht="18.75" hidden="1" customHeight="1" outlineLevel="1" x14ac:dyDescent="0.2">
      <c r="A285" s="53" t="s">
        <v>9</v>
      </c>
      <c r="B285" s="76">
        <v>64.77</v>
      </c>
      <c r="C285" s="74">
        <v>64.77</v>
      </c>
      <c r="D285" s="74">
        <v>64.77</v>
      </c>
      <c r="E285" s="74">
        <v>64.77</v>
      </c>
      <c r="F285" s="74">
        <v>64.77</v>
      </c>
      <c r="G285" s="74">
        <v>64.77</v>
      </c>
      <c r="H285" s="74">
        <v>64.77</v>
      </c>
      <c r="I285" s="74">
        <v>64.77</v>
      </c>
      <c r="J285" s="74">
        <v>64.77</v>
      </c>
      <c r="K285" s="74">
        <v>64.77</v>
      </c>
      <c r="L285" s="74">
        <v>64.77</v>
      </c>
      <c r="M285" s="74">
        <v>64.77</v>
      </c>
      <c r="N285" s="74">
        <v>64.77</v>
      </c>
      <c r="O285" s="74">
        <v>64.77</v>
      </c>
      <c r="P285" s="74">
        <v>64.77</v>
      </c>
      <c r="Q285" s="74">
        <v>64.77</v>
      </c>
      <c r="R285" s="74">
        <v>64.77</v>
      </c>
      <c r="S285" s="74">
        <v>64.77</v>
      </c>
      <c r="T285" s="74">
        <v>64.77</v>
      </c>
      <c r="U285" s="74">
        <v>64.77</v>
      </c>
      <c r="V285" s="74">
        <v>64.77</v>
      </c>
      <c r="W285" s="74">
        <v>64.77</v>
      </c>
      <c r="X285" s="74">
        <v>64.77</v>
      </c>
      <c r="Y285" s="81">
        <v>64.77</v>
      </c>
    </row>
    <row r="286" spans="1:25" s="62" customFormat="1" ht="18.75" hidden="1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hidden="1" customHeight="1" outlineLevel="1" thickBot="1" x14ac:dyDescent="0.25">
      <c r="A287" s="161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collapsed="1" thickBot="1" x14ac:dyDescent="0.25">
      <c r="A288" s="109">
        <v>25</v>
      </c>
      <c r="B288" s="101">
        <f t="shared" ref="B288:Y288" si="79">SUM(B289:B292)</f>
        <v>973.54599999999994</v>
      </c>
      <c r="C288" s="102">
        <f t="shared" si="79"/>
        <v>982.80599999999993</v>
      </c>
      <c r="D288" s="102">
        <f t="shared" si="79"/>
        <v>972.14599999999996</v>
      </c>
      <c r="E288" s="103">
        <f t="shared" si="79"/>
        <v>1014.8259999999999</v>
      </c>
      <c r="F288" s="103">
        <f t="shared" si="79"/>
        <v>1003.5359999999999</v>
      </c>
      <c r="G288" s="103">
        <f t="shared" si="79"/>
        <v>1007.956</v>
      </c>
      <c r="H288" s="103">
        <f t="shared" si="79"/>
        <v>991.86599999999999</v>
      </c>
      <c r="I288" s="103">
        <f t="shared" si="79"/>
        <v>973.75599999999997</v>
      </c>
      <c r="J288" s="103">
        <f t="shared" si="79"/>
        <v>984.37599999999998</v>
      </c>
      <c r="K288" s="104">
        <f t="shared" si="79"/>
        <v>985.24599999999998</v>
      </c>
      <c r="L288" s="103">
        <f t="shared" si="79"/>
        <v>1020.876</v>
      </c>
      <c r="M288" s="105">
        <f t="shared" si="79"/>
        <v>981.83600000000001</v>
      </c>
      <c r="N288" s="104">
        <f t="shared" si="79"/>
        <v>984.16599999999994</v>
      </c>
      <c r="O288" s="103">
        <f t="shared" si="79"/>
        <v>977.45600000000002</v>
      </c>
      <c r="P288" s="105">
        <f t="shared" si="79"/>
        <v>984.31599999999992</v>
      </c>
      <c r="Q288" s="106">
        <f t="shared" si="79"/>
        <v>1008.086</v>
      </c>
      <c r="R288" s="103">
        <f t="shared" si="79"/>
        <v>1013.9059999999999</v>
      </c>
      <c r="S288" s="106">
        <f t="shared" si="79"/>
        <v>1124.316</v>
      </c>
      <c r="T288" s="103">
        <f t="shared" si="79"/>
        <v>999.43599999999992</v>
      </c>
      <c r="U288" s="102">
        <f t="shared" si="79"/>
        <v>990.82599999999991</v>
      </c>
      <c r="V288" s="102">
        <f t="shared" si="79"/>
        <v>987.94599999999991</v>
      </c>
      <c r="W288" s="102">
        <f t="shared" si="79"/>
        <v>990.11599999999999</v>
      </c>
      <c r="X288" s="102">
        <f t="shared" si="79"/>
        <v>972.21600000000001</v>
      </c>
      <c r="Y288" s="107">
        <f t="shared" si="79"/>
        <v>961.61599999999999</v>
      </c>
    </row>
    <row r="289" spans="1:25" s="62" customFormat="1" ht="18.75" hidden="1" customHeight="1" outlineLevel="1" x14ac:dyDescent="0.2">
      <c r="A289" s="160" t="s">
        <v>8</v>
      </c>
      <c r="B289" s="215">
        <f>B131</f>
        <v>906.28</v>
      </c>
      <c r="C289" s="215">
        <f t="shared" ref="C289:Y289" si="80">C131</f>
        <v>915.54</v>
      </c>
      <c r="D289" s="215">
        <f t="shared" si="80"/>
        <v>904.88</v>
      </c>
      <c r="E289" s="215">
        <f t="shared" si="80"/>
        <v>947.56</v>
      </c>
      <c r="F289" s="215">
        <f t="shared" si="80"/>
        <v>936.27</v>
      </c>
      <c r="G289" s="215">
        <f t="shared" si="80"/>
        <v>940.69</v>
      </c>
      <c r="H289" s="215">
        <f t="shared" si="80"/>
        <v>924.6</v>
      </c>
      <c r="I289" s="215">
        <f t="shared" si="80"/>
        <v>906.49</v>
      </c>
      <c r="J289" s="215">
        <f t="shared" si="80"/>
        <v>917.11</v>
      </c>
      <c r="K289" s="215">
        <f t="shared" si="80"/>
        <v>917.98</v>
      </c>
      <c r="L289" s="215">
        <f t="shared" si="80"/>
        <v>953.61</v>
      </c>
      <c r="M289" s="215">
        <f t="shared" si="80"/>
        <v>914.57</v>
      </c>
      <c r="N289" s="215">
        <f t="shared" si="80"/>
        <v>916.9</v>
      </c>
      <c r="O289" s="215">
        <f t="shared" si="80"/>
        <v>910.19</v>
      </c>
      <c r="P289" s="215">
        <f t="shared" si="80"/>
        <v>917.05</v>
      </c>
      <c r="Q289" s="215">
        <f t="shared" si="80"/>
        <v>940.82</v>
      </c>
      <c r="R289" s="215">
        <f t="shared" si="80"/>
        <v>946.64</v>
      </c>
      <c r="S289" s="215">
        <f t="shared" si="80"/>
        <v>1057.05</v>
      </c>
      <c r="T289" s="215">
        <f t="shared" si="80"/>
        <v>932.17</v>
      </c>
      <c r="U289" s="215">
        <f t="shared" si="80"/>
        <v>923.56</v>
      </c>
      <c r="V289" s="215">
        <f t="shared" si="80"/>
        <v>920.68</v>
      </c>
      <c r="W289" s="215">
        <f t="shared" si="80"/>
        <v>922.85</v>
      </c>
      <c r="X289" s="215">
        <f t="shared" si="80"/>
        <v>904.95</v>
      </c>
      <c r="Y289" s="215">
        <f t="shared" si="80"/>
        <v>894.35</v>
      </c>
    </row>
    <row r="290" spans="1:25" s="62" customFormat="1" ht="18.75" hidden="1" customHeight="1" outlineLevel="1" x14ac:dyDescent="0.2">
      <c r="A290" s="53" t="s">
        <v>9</v>
      </c>
      <c r="B290" s="76">
        <v>64.77</v>
      </c>
      <c r="C290" s="74">
        <v>64.77</v>
      </c>
      <c r="D290" s="74">
        <v>64.77</v>
      </c>
      <c r="E290" s="74">
        <v>64.77</v>
      </c>
      <c r="F290" s="74">
        <v>64.77</v>
      </c>
      <c r="G290" s="74">
        <v>64.77</v>
      </c>
      <c r="H290" s="74">
        <v>64.77</v>
      </c>
      <c r="I290" s="74">
        <v>64.77</v>
      </c>
      <c r="J290" s="74">
        <v>64.77</v>
      </c>
      <c r="K290" s="74">
        <v>64.77</v>
      </c>
      <c r="L290" s="74">
        <v>64.77</v>
      </c>
      <c r="M290" s="74">
        <v>64.77</v>
      </c>
      <c r="N290" s="74">
        <v>64.77</v>
      </c>
      <c r="O290" s="74">
        <v>64.77</v>
      </c>
      <c r="P290" s="74">
        <v>64.77</v>
      </c>
      <c r="Q290" s="74">
        <v>64.77</v>
      </c>
      <c r="R290" s="74">
        <v>64.77</v>
      </c>
      <c r="S290" s="74">
        <v>64.77</v>
      </c>
      <c r="T290" s="74">
        <v>64.77</v>
      </c>
      <c r="U290" s="74">
        <v>64.77</v>
      </c>
      <c r="V290" s="74">
        <v>64.77</v>
      </c>
      <c r="W290" s="74">
        <v>64.77</v>
      </c>
      <c r="X290" s="74">
        <v>64.77</v>
      </c>
      <c r="Y290" s="81">
        <v>64.77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161" t="s">
        <v>11</v>
      </c>
      <c r="B292" s="77">
        <v>2.496</v>
      </c>
      <c r="C292" s="75">
        <v>2.496</v>
      </c>
      <c r="D292" s="75">
        <v>2.496</v>
      </c>
      <c r="E292" s="75">
        <v>2.496</v>
      </c>
      <c r="F292" s="75">
        <v>2.496</v>
      </c>
      <c r="G292" s="75">
        <v>2.496</v>
      </c>
      <c r="H292" s="75">
        <v>2.496</v>
      </c>
      <c r="I292" s="75">
        <v>2.496</v>
      </c>
      <c r="J292" s="75">
        <v>2.496</v>
      </c>
      <c r="K292" s="75">
        <v>2.496</v>
      </c>
      <c r="L292" s="75">
        <v>2.496</v>
      </c>
      <c r="M292" s="75">
        <v>2.496</v>
      </c>
      <c r="N292" s="75">
        <v>2.496</v>
      </c>
      <c r="O292" s="75">
        <v>2.496</v>
      </c>
      <c r="P292" s="75">
        <v>2.496</v>
      </c>
      <c r="Q292" s="75">
        <v>2.496</v>
      </c>
      <c r="R292" s="75">
        <v>2.496</v>
      </c>
      <c r="S292" s="75">
        <v>2.496</v>
      </c>
      <c r="T292" s="75">
        <v>2.496</v>
      </c>
      <c r="U292" s="75">
        <v>2.496</v>
      </c>
      <c r="V292" s="75">
        <v>2.496</v>
      </c>
      <c r="W292" s="75">
        <v>2.496</v>
      </c>
      <c r="X292" s="75">
        <v>2.496</v>
      </c>
      <c r="Y292" s="82">
        <v>2.496</v>
      </c>
    </row>
    <row r="293" spans="1:25" s="62" customFormat="1" ht="18.75" customHeight="1" collapsed="1" thickBot="1" x14ac:dyDescent="0.25">
      <c r="A293" s="110">
        <v>26</v>
      </c>
      <c r="B293" s="101">
        <f t="shared" ref="B293:Y293" si="81">SUM(B294:B297)</f>
        <v>1008.8059999999999</v>
      </c>
      <c r="C293" s="102">
        <f t="shared" si="81"/>
        <v>999.43599999999992</v>
      </c>
      <c r="D293" s="102">
        <f t="shared" si="81"/>
        <v>1013.886</v>
      </c>
      <c r="E293" s="103">
        <f t="shared" si="81"/>
        <v>1029.7660000000001</v>
      </c>
      <c r="F293" s="103">
        <f t="shared" si="81"/>
        <v>1019.496</v>
      </c>
      <c r="G293" s="103">
        <f t="shared" si="81"/>
        <v>1265.296</v>
      </c>
      <c r="H293" s="103">
        <f t="shared" si="81"/>
        <v>1013.986</v>
      </c>
      <c r="I293" s="103">
        <f t="shared" si="81"/>
        <v>1012.016</v>
      </c>
      <c r="J293" s="103">
        <f t="shared" si="81"/>
        <v>1011.766</v>
      </c>
      <c r="K293" s="104">
        <f t="shared" si="81"/>
        <v>1004.9059999999999</v>
      </c>
      <c r="L293" s="103">
        <f t="shared" si="81"/>
        <v>1006.386</v>
      </c>
      <c r="M293" s="105">
        <f t="shared" si="81"/>
        <v>1011.646</v>
      </c>
      <c r="N293" s="104">
        <f t="shared" si="81"/>
        <v>1029.0360000000001</v>
      </c>
      <c r="O293" s="103">
        <f t="shared" si="81"/>
        <v>999.44599999999991</v>
      </c>
      <c r="P293" s="105">
        <f t="shared" si="81"/>
        <v>1029.6960000000001</v>
      </c>
      <c r="Q293" s="106">
        <f t="shared" si="81"/>
        <v>1034.5360000000001</v>
      </c>
      <c r="R293" s="103">
        <f t="shared" si="81"/>
        <v>1032.796</v>
      </c>
      <c r="S293" s="106">
        <f t="shared" si="81"/>
        <v>1149.2160000000001</v>
      </c>
      <c r="T293" s="103">
        <f t="shared" si="81"/>
        <v>1003.7859999999999</v>
      </c>
      <c r="U293" s="102">
        <f t="shared" si="81"/>
        <v>1004.766</v>
      </c>
      <c r="V293" s="102">
        <f t="shared" si="81"/>
        <v>1006.276</v>
      </c>
      <c r="W293" s="102">
        <f t="shared" si="81"/>
        <v>1006.726</v>
      </c>
      <c r="X293" s="102">
        <f t="shared" si="81"/>
        <v>1002.836</v>
      </c>
      <c r="Y293" s="107">
        <f t="shared" si="81"/>
        <v>989.23599999999999</v>
      </c>
    </row>
    <row r="294" spans="1:25" s="62" customFormat="1" ht="18.75" hidden="1" customHeight="1" outlineLevel="1" x14ac:dyDescent="0.2">
      <c r="A294" s="56" t="s">
        <v>8</v>
      </c>
      <c r="B294" s="215">
        <f>B136</f>
        <v>941.54</v>
      </c>
      <c r="C294" s="215">
        <f t="shared" ref="C294:Y294" si="82">C136</f>
        <v>932.17</v>
      </c>
      <c r="D294" s="215">
        <f t="shared" si="82"/>
        <v>946.62</v>
      </c>
      <c r="E294" s="215">
        <f t="shared" si="82"/>
        <v>962.5</v>
      </c>
      <c r="F294" s="215">
        <f t="shared" si="82"/>
        <v>952.23</v>
      </c>
      <c r="G294" s="215">
        <f t="shared" si="82"/>
        <v>1198.03</v>
      </c>
      <c r="H294" s="215">
        <f t="shared" si="82"/>
        <v>946.72</v>
      </c>
      <c r="I294" s="215">
        <f t="shared" si="82"/>
        <v>944.75</v>
      </c>
      <c r="J294" s="215">
        <f t="shared" si="82"/>
        <v>944.5</v>
      </c>
      <c r="K294" s="215">
        <f t="shared" si="82"/>
        <v>937.64</v>
      </c>
      <c r="L294" s="215">
        <f t="shared" si="82"/>
        <v>939.12</v>
      </c>
      <c r="M294" s="215">
        <f t="shared" si="82"/>
        <v>944.38</v>
      </c>
      <c r="N294" s="215">
        <f t="shared" si="82"/>
        <v>961.77</v>
      </c>
      <c r="O294" s="215">
        <f t="shared" si="82"/>
        <v>932.18</v>
      </c>
      <c r="P294" s="215">
        <f t="shared" si="82"/>
        <v>962.43</v>
      </c>
      <c r="Q294" s="215">
        <f t="shared" si="82"/>
        <v>967.27</v>
      </c>
      <c r="R294" s="215">
        <f t="shared" si="82"/>
        <v>965.53</v>
      </c>
      <c r="S294" s="215">
        <f t="shared" si="82"/>
        <v>1081.95</v>
      </c>
      <c r="T294" s="215">
        <f t="shared" si="82"/>
        <v>936.52</v>
      </c>
      <c r="U294" s="215">
        <f t="shared" si="82"/>
        <v>937.5</v>
      </c>
      <c r="V294" s="215">
        <f t="shared" si="82"/>
        <v>939.01</v>
      </c>
      <c r="W294" s="215">
        <f t="shared" si="82"/>
        <v>939.46</v>
      </c>
      <c r="X294" s="215">
        <f t="shared" si="82"/>
        <v>935.57</v>
      </c>
      <c r="Y294" s="215">
        <f t="shared" si="82"/>
        <v>921.97</v>
      </c>
    </row>
    <row r="295" spans="1:25" s="62" customFormat="1" ht="18.75" hidden="1" customHeight="1" outlineLevel="1" x14ac:dyDescent="0.2">
      <c r="A295" s="57" t="s">
        <v>9</v>
      </c>
      <c r="B295" s="76">
        <v>64.77</v>
      </c>
      <c r="C295" s="74">
        <v>64.77</v>
      </c>
      <c r="D295" s="74">
        <v>64.77</v>
      </c>
      <c r="E295" s="74">
        <v>64.77</v>
      </c>
      <c r="F295" s="74">
        <v>64.77</v>
      </c>
      <c r="G295" s="74">
        <v>64.77</v>
      </c>
      <c r="H295" s="74">
        <v>64.77</v>
      </c>
      <c r="I295" s="74">
        <v>64.77</v>
      </c>
      <c r="J295" s="74">
        <v>64.77</v>
      </c>
      <c r="K295" s="74">
        <v>64.77</v>
      </c>
      <c r="L295" s="74">
        <v>64.77</v>
      </c>
      <c r="M295" s="74">
        <v>64.77</v>
      </c>
      <c r="N295" s="74">
        <v>64.77</v>
      </c>
      <c r="O295" s="74">
        <v>64.77</v>
      </c>
      <c r="P295" s="74">
        <v>64.77</v>
      </c>
      <c r="Q295" s="74">
        <v>64.77</v>
      </c>
      <c r="R295" s="74">
        <v>64.77</v>
      </c>
      <c r="S295" s="74">
        <v>64.77</v>
      </c>
      <c r="T295" s="74">
        <v>64.77</v>
      </c>
      <c r="U295" s="74">
        <v>64.77</v>
      </c>
      <c r="V295" s="74">
        <v>64.77</v>
      </c>
      <c r="W295" s="74">
        <v>64.77</v>
      </c>
      <c r="X295" s="74">
        <v>64.77</v>
      </c>
      <c r="Y295" s="81">
        <v>64.77</v>
      </c>
    </row>
    <row r="296" spans="1:25" s="62" customFormat="1" ht="18.75" hidden="1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hidden="1" customHeight="1" outlineLevel="1" thickBot="1" x14ac:dyDescent="0.25">
      <c r="A297" s="147" t="s">
        <v>11</v>
      </c>
      <c r="B297" s="77">
        <v>2.496</v>
      </c>
      <c r="C297" s="75">
        <v>2.496</v>
      </c>
      <c r="D297" s="75">
        <v>2.496</v>
      </c>
      <c r="E297" s="75">
        <v>2.496</v>
      </c>
      <c r="F297" s="75">
        <v>2.496</v>
      </c>
      <c r="G297" s="75">
        <v>2.496</v>
      </c>
      <c r="H297" s="75">
        <v>2.496</v>
      </c>
      <c r="I297" s="75">
        <v>2.496</v>
      </c>
      <c r="J297" s="75">
        <v>2.496</v>
      </c>
      <c r="K297" s="75">
        <v>2.496</v>
      </c>
      <c r="L297" s="75">
        <v>2.496</v>
      </c>
      <c r="M297" s="75">
        <v>2.496</v>
      </c>
      <c r="N297" s="75">
        <v>2.496</v>
      </c>
      <c r="O297" s="75">
        <v>2.496</v>
      </c>
      <c r="P297" s="75">
        <v>2.496</v>
      </c>
      <c r="Q297" s="75">
        <v>2.496</v>
      </c>
      <c r="R297" s="75">
        <v>2.496</v>
      </c>
      <c r="S297" s="75">
        <v>2.496</v>
      </c>
      <c r="T297" s="75">
        <v>2.496</v>
      </c>
      <c r="U297" s="75">
        <v>2.496</v>
      </c>
      <c r="V297" s="75">
        <v>2.496</v>
      </c>
      <c r="W297" s="75">
        <v>2.496</v>
      </c>
      <c r="X297" s="75">
        <v>2.496</v>
      </c>
      <c r="Y297" s="82">
        <v>2.496</v>
      </c>
    </row>
    <row r="298" spans="1:25" s="62" customFormat="1" ht="18.75" customHeight="1" collapsed="1" thickBot="1" x14ac:dyDescent="0.25">
      <c r="A298" s="112">
        <v>27</v>
      </c>
      <c r="B298" s="101">
        <f t="shared" ref="B298:Y298" si="83">SUM(B299:B302)</f>
        <v>1003.456</v>
      </c>
      <c r="C298" s="102">
        <f t="shared" si="83"/>
        <v>1014.856</v>
      </c>
      <c r="D298" s="102">
        <f t="shared" si="83"/>
        <v>1033.4860000000001</v>
      </c>
      <c r="E298" s="103">
        <f t="shared" si="83"/>
        <v>1034.546</v>
      </c>
      <c r="F298" s="103">
        <f t="shared" si="83"/>
        <v>1031.816</v>
      </c>
      <c r="G298" s="103">
        <f t="shared" si="83"/>
        <v>830.16599999999994</v>
      </c>
      <c r="H298" s="103">
        <f t="shared" si="83"/>
        <v>1017.606</v>
      </c>
      <c r="I298" s="103">
        <f t="shared" si="83"/>
        <v>1008.0759999999999</v>
      </c>
      <c r="J298" s="103">
        <f t="shared" si="83"/>
        <v>1009.3059999999999</v>
      </c>
      <c r="K298" s="104">
        <f t="shared" si="83"/>
        <v>1009.616</v>
      </c>
      <c r="L298" s="103">
        <f t="shared" si="83"/>
        <v>1008.8259999999999</v>
      </c>
      <c r="M298" s="105">
        <f t="shared" si="83"/>
        <v>987.43599999999992</v>
      </c>
      <c r="N298" s="104">
        <f t="shared" si="83"/>
        <v>1006.1859999999999</v>
      </c>
      <c r="O298" s="103">
        <f t="shared" si="83"/>
        <v>1010.1859999999999</v>
      </c>
      <c r="P298" s="105">
        <f t="shared" si="83"/>
        <v>1021.776</v>
      </c>
      <c r="Q298" s="106">
        <f t="shared" si="83"/>
        <v>1022.5759999999999</v>
      </c>
      <c r="R298" s="103">
        <f t="shared" si="83"/>
        <v>1023.626</v>
      </c>
      <c r="S298" s="106">
        <f t="shared" si="83"/>
        <v>1013.6959999999999</v>
      </c>
      <c r="T298" s="103">
        <f t="shared" si="83"/>
        <v>1020.976</v>
      </c>
      <c r="U298" s="102">
        <f t="shared" si="83"/>
        <v>990.04599999999994</v>
      </c>
      <c r="V298" s="102">
        <f t="shared" si="83"/>
        <v>1000.7859999999999</v>
      </c>
      <c r="W298" s="102">
        <f t="shared" si="83"/>
        <v>998.71600000000001</v>
      </c>
      <c r="X298" s="102">
        <f t="shared" si="83"/>
        <v>1002.256</v>
      </c>
      <c r="Y298" s="107">
        <f t="shared" si="83"/>
        <v>1002.516</v>
      </c>
    </row>
    <row r="299" spans="1:25" s="62" customFormat="1" ht="18.75" hidden="1" customHeight="1" outlineLevel="1" x14ac:dyDescent="0.2">
      <c r="A299" s="56" t="s">
        <v>8</v>
      </c>
      <c r="B299" s="215">
        <f>B141</f>
        <v>936.19</v>
      </c>
      <c r="C299" s="215">
        <f t="shared" ref="C299:Y299" si="84">C141</f>
        <v>947.59</v>
      </c>
      <c r="D299" s="215">
        <f t="shared" si="84"/>
        <v>966.22</v>
      </c>
      <c r="E299" s="215">
        <f t="shared" si="84"/>
        <v>967.28</v>
      </c>
      <c r="F299" s="215">
        <f t="shared" si="84"/>
        <v>964.55</v>
      </c>
      <c r="G299" s="215">
        <f t="shared" si="84"/>
        <v>762.9</v>
      </c>
      <c r="H299" s="215">
        <f t="shared" si="84"/>
        <v>950.34</v>
      </c>
      <c r="I299" s="215">
        <f t="shared" si="84"/>
        <v>940.81</v>
      </c>
      <c r="J299" s="215">
        <f t="shared" si="84"/>
        <v>942.04</v>
      </c>
      <c r="K299" s="215">
        <f t="shared" si="84"/>
        <v>942.35</v>
      </c>
      <c r="L299" s="215">
        <f t="shared" si="84"/>
        <v>941.56</v>
      </c>
      <c r="M299" s="215">
        <f t="shared" si="84"/>
        <v>920.17</v>
      </c>
      <c r="N299" s="215">
        <f t="shared" si="84"/>
        <v>938.92</v>
      </c>
      <c r="O299" s="215">
        <f t="shared" si="84"/>
        <v>942.92</v>
      </c>
      <c r="P299" s="215">
        <f t="shared" si="84"/>
        <v>954.51</v>
      </c>
      <c r="Q299" s="215">
        <f t="shared" si="84"/>
        <v>955.31</v>
      </c>
      <c r="R299" s="215">
        <f t="shared" si="84"/>
        <v>956.36</v>
      </c>
      <c r="S299" s="215">
        <f t="shared" si="84"/>
        <v>946.43</v>
      </c>
      <c r="T299" s="215">
        <f t="shared" si="84"/>
        <v>953.71</v>
      </c>
      <c r="U299" s="215">
        <f t="shared" si="84"/>
        <v>922.78</v>
      </c>
      <c r="V299" s="215">
        <f t="shared" si="84"/>
        <v>933.52</v>
      </c>
      <c r="W299" s="215">
        <f t="shared" si="84"/>
        <v>931.45</v>
      </c>
      <c r="X299" s="215">
        <f t="shared" si="84"/>
        <v>934.99</v>
      </c>
      <c r="Y299" s="215">
        <f t="shared" si="84"/>
        <v>935.25</v>
      </c>
    </row>
    <row r="300" spans="1:25" s="62" customFormat="1" ht="18.75" hidden="1" customHeight="1" outlineLevel="1" x14ac:dyDescent="0.2">
      <c r="A300" s="57" t="s">
        <v>9</v>
      </c>
      <c r="B300" s="76">
        <v>64.77</v>
      </c>
      <c r="C300" s="74">
        <v>64.77</v>
      </c>
      <c r="D300" s="74">
        <v>64.77</v>
      </c>
      <c r="E300" s="74">
        <v>64.77</v>
      </c>
      <c r="F300" s="74">
        <v>64.77</v>
      </c>
      <c r="G300" s="74">
        <v>64.77</v>
      </c>
      <c r="H300" s="74">
        <v>64.77</v>
      </c>
      <c r="I300" s="74">
        <v>64.77</v>
      </c>
      <c r="J300" s="74">
        <v>64.77</v>
      </c>
      <c r="K300" s="74">
        <v>64.77</v>
      </c>
      <c r="L300" s="74">
        <v>64.77</v>
      </c>
      <c r="M300" s="74">
        <v>64.77</v>
      </c>
      <c r="N300" s="74">
        <v>64.77</v>
      </c>
      <c r="O300" s="74">
        <v>64.77</v>
      </c>
      <c r="P300" s="74">
        <v>64.77</v>
      </c>
      <c r="Q300" s="74">
        <v>64.77</v>
      </c>
      <c r="R300" s="74">
        <v>64.77</v>
      </c>
      <c r="S300" s="74">
        <v>64.77</v>
      </c>
      <c r="T300" s="74">
        <v>64.77</v>
      </c>
      <c r="U300" s="74">
        <v>64.77</v>
      </c>
      <c r="V300" s="74">
        <v>64.77</v>
      </c>
      <c r="W300" s="74">
        <v>64.77</v>
      </c>
      <c r="X300" s="74">
        <v>64.77</v>
      </c>
      <c r="Y300" s="81">
        <v>64.77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47" t="s">
        <v>11</v>
      </c>
      <c r="B302" s="77">
        <v>2.496</v>
      </c>
      <c r="C302" s="75">
        <v>2.496</v>
      </c>
      <c r="D302" s="75">
        <v>2.496</v>
      </c>
      <c r="E302" s="75">
        <v>2.496</v>
      </c>
      <c r="F302" s="75">
        <v>2.496</v>
      </c>
      <c r="G302" s="75">
        <v>2.496</v>
      </c>
      <c r="H302" s="75">
        <v>2.496</v>
      </c>
      <c r="I302" s="75">
        <v>2.496</v>
      </c>
      <c r="J302" s="75">
        <v>2.496</v>
      </c>
      <c r="K302" s="75">
        <v>2.496</v>
      </c>
      <c r="L302" s="75">
        <v>2.496</v>
      </c>
      <c r="M302" s="75">
        <v>2.496</v>
      </c>
      <c r="N302" s="75">
        <v>2.496</v>
      </c>
      <c r="O302" s="75">
        <v>2.496</v>
      </c>
      <c r="P302" s="75">
        <v>2.496</v>
      </c>
      <c r="Q302" s="75">
        <v>2.496</v>
      </c>
      <c r="R302" s="75">
        <v>2.496</v>
      </c>
      <c r="S302" s="75">
        <v>2.496</v>
      </c>
      <c r="T302" s="75">
        <v>2.496</v>
      </c>
      <c r="U302" s="75">
        <v>2.496</v>
      </c>
      <c r="V302" s="75">
        <v>2.496</v>
      </c>
      <c r="W302" s="75">
        <v>2.496</v>
      </c>
      <c r="X302" s="75">
        <v>2.496</v>
      </c>
      <c r="Y302" s="82">
        <v>2.496</v>
      </c>
    </row>
    <row r="303" spans="1:25" s="62" customFormat="1" ht="18.75" customHeight="1" collapsed="1" thickBot="1" x14ac:dyDescent="0.25">
      <c r="A303" s="111">
        <v>28</v>
      </c>
      <c r="B303" s="101">
        <f t="shared" ref="B303:Y303" si="85">SUM(B304:B307)</f>
        <v>948.96600000000001</v>
      </c>
      <c r="C303" s="102">
        <f t="shared" si="85"/>
        <v>956.32599999999991</v>
      </c>
      <c r="D303" s="102">
        <f t="shared" si="85"/>
        <v>957.83600000000001</v>
      </c>
      <c r="E303" s="103">
        <f t="shared" si="85"/>
        <v>965.66599999999994</v>
      </c>
      <c r="F303" s="103">
        <f t="shared" si="85"/>
        <v>954.24599999999998</v>
      </c>
      <c r="G303" s="103">
        <f t="shared" si="85"/>
        <v>955.95600000000002</v>
      </c>
      <c r="H303" s="103">
        <f t="shared" si="85"/>
        <v>955.32599999999991</v>
      </c>
      <c r="I303" s="103">
        <f t="shared" si="85"/>
        <v>929.86599999999999</v>
      </c>
      <c r="J303" s="103">
        <f t="shared" si="85"/>
        <v>915.77599999999995</v>
      </c>
      <c r="K303" s="104">
        <f t="shared" si="85"/>
        <v>926.35599999999999</v>
      </c>
      <c r="L303" s="103">
        <f t="shared" si="85"/>
        <v>919.95600000000002</v>
      </c>
      <c r="M303" s="105">
        <f t="shared" si="85"/>
        <v>932.29599999999994</v>
      </c>
      <c r="N303" s="104">
        <f t="shared" si="85"/>
        <v>856.23599999999999</v>
      </c>
      <c r="O303" s="103">
        <f t="shared" si="85"/>
        <v>845.87599999999998</v>
      </c>
      <c r="P303" s="105">
        <f t="shared" si="85"/>
        <v>853.29599999999994</v>
      </c>
      <c r="Q303" s="106">
        <f t="shared" si="85"/>
        <v>966.20600000000002</v>
      </c>
      <c r="R303" s="103">
        <f t="shared" si="85"/>
        <v>965.24599999999998</v>
      </c>
      <c r="S303" s="106">
        <f t="shared" si="85"/>
        <v>967.10599999999999</v>
      </c>
      <c r="T303" s="103">
        <f t="shared" si="85"/>
        <v>947.976</v>
      </c>
      <c r="U303" s="102">
        <f t="shared" si="85"/>
        <v>951.43599999999992</v>
      </c>
      <c r="V303" s="102">
        <f t="shared" si="85"/>
        <v>931.28599999999994</v>
      </c>
      <c r="W303" s="102">
        <f t="shared" si="85"/>
        <v>944.43599999999992</v>
      </c>
      <c r="X303" s="102">
        <f t="shared" si="85"/>
        <v>935.71600000000001</v>
      </c>
      <c r="Y303" s="107">
        <f t="shared" si="85"/>
        <v>937.89599999999996</v>
      </c>
    </row>
    <row r="304" spans="1:25" s="62" customFormat="1" ht="18.75" hidden="1" customHeight="1" outlineLevel="1" x14ac:dyDescent="0.2">
      <c r="A304" s="160" t="s">
        <v>8</v>
      </c>
      <c r="B304" s="215">
        <f>B146</f>
        <v>881.7</v>
      </c>
      <c r="C304" s="215">
        <f t="shared" ref="C304:Y304" si="86">C146</f>
        <v>889.06</v>
      </c>
      <c r="D304" s="215">
        <f t="shared" si="86"/>
        <v>890.57</v>
      </c>
      <c r="E304" s="215">
        <f t="shared" si="86"/>
        <v>898.4</v>
      </c>
      <c r="F304" s="215">
        <f t="shared" si="86"/>
        <v>886.98</v>
      </c>
      <c r="G304" s="215">
        <f t="shared" si="86"/>
        <v>888.69</v>
      </c>
      <c r="H304" s="215">
        <f t="shared" si="86"/>
        <v>888.06</v>
      </c>
      <c r="I304" s="215">
        <f t="shared" si="86"/>
        <v>862.6</v>
      </c>
      <c r="J304" s="215">
        <f t="shared" si="86"/>
        <v>848.51</v>
      </c>
      <c r="K304" s="215">
        <f t="shared" si="86"/>
        <v>859.09</v>
      </c>
      <c r="L304" s="215">
        <f t="shared" si="86"/>
        <v>852.69</v>
      </c>
      <c r="M304" s="215">
        <f t="shared" si="86"/>
        <v>865.03</v>
      </c>
      <c r="N304" s="215">
        <f t="shared" si="86"/>
        <v>788.97</v>
      </c>
      <c r="O304" s="215">
        <f t="shared" si="86"/>
        <v>778.61</v>
      </c>
      <c r="P304" s="215">
        <f t="shared" si="86"/>
        <v>786.03</v>
      </c>
      <c r="Q304" s="215">
        <f t="shared" si="86"/>
        <v>898.94</v>
      </c>
      <c r="R304" s="215">
        <f t="shared" si="86"/>
        <v>897.98</v>
      </c>
      <c r="S304" s="215">
        <f t="shared" si="86"/>
        <v>899.84</v>
      </c>
      <c r="T304" s="215">
        <f t="shared" si="86"/>
        <v>880.71</v>
      </c>
      <c r="U304" s="215">
        <f t="shared" si="86"/>
        <v>884.17</v>
      </c>
      <c r="V304" s="215">
        <f t="shared" si="86"/>
        <v>864.02</v>
      </c>
      <c r="W304" s="215">
        <f t="shared" si="86"/>
        <v>877.17</v>
      </c>
      <c r="X304" s="215">
        <f t="shared" si="86"/>
        <v>868.45</v>
      </c>
      <c r="Y304" s="215">
        <f t="shared" si="86"/>
        <v>870.63</v>
      </c>
    </row>
    <row r="305" spans="1:25" s="62" customFormat="1" ht="18.75" hidden="1" customHeight="1" outlineLevel="1" x14ac:dyDescent="0.2">
      <c r="A305" s="53" t="s">
        <v>9</v>
      </c>
      <c r="B305" s="76">
        <v>64.77</v>
      </c>
      <c r="C305" s="74">
        <v>64.77</v>
      </c>
      <c r="D305" s="74">
        <v>64.77</v>
      </c>
      <c r="E305" s="74">
        <v>64.77</v>
      </c>
      <c r="F305" s="74">
        <v>64.77</v>
      </c>
      <c r="G305" s="74">
        <v>64.77</v>
      </c>
      <c r="H305" s="74">
        <v>64.77</v>
      </c>
      <c r="I305" s="74">
        <v>64.77</v>
      </c>
      <c r="J305" s="74">
        <v>64.77</v>
      </c>
      <c r="K305" s="74">
        <v>64.77</v>
      </c>
      <c r="L305" s="74">
        <v>64.77</v>
      </c>
      <c r="M305" s="74">
        <v>64.77</v>
      </c>
      <c r="N305" s="74">
        <v>64.77</v>
      </c>
      <c r="O305" s="74">
        <v>64.77</v>
      </c>
      <c r="P305" s="74">
        <v>64.77</v>
      </c>
      <c r="Q305" s="74">
        <v>64.77</v>
      </c>
      <c r="R305" s="74">
        <v>64.77</v>
      </c>
      <c r="S305" s="74">
        <v>64.77</v>
      </c>
      <c r="T305" s="74">
        <v>64.77</v>
      </c>
      <c r="U305" s="74">
        <v>64.77</v>
      </c>
      <c r="V305" s="74">
        <v>64.77</v>
      </c>
      <c r="W305" s="74">
        <v>64.77</v>
      </c>
      <c r="X305" s="74">
        <v>64.77</v>
      </c>
      <c r="Y305" s="81">
        <v>64.77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161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collapsed="1" thickBot="1" x14ac:dyDescent="0.25">
      <c r="A308" s="109">
        <v>29</v>
      </c>
      <c r="B308" s="101">
        <f t="shared" ref="B308:Y308" si="87">SUM(B309:B312)</f>
        <v>980.41599999999994</v>
      </c>
      <c r="C308" s="102">
        <f t="shared" si="87"/>
        <v>971.61599999999999</v>
      </c>
      <c r="D308" s="102">
        <f t="shared" si="87"/>
        <v>877.19599999999991</v>
      </c>
      <c r="E308" s="103">
        <f t="shared" si="87"/>
        <v>883.53599999999994</v>
      </c>
      <c r="F308" s="103">
        <f t="shared" si="87"/>
        <v>887.41599999999994</v>
      </c>
      <c r="G308" s="103">
        <f t="shared" si="87"/>
        <v>901.51599999999996</v>
      </c>
      <c r="H308" s="103">
        <f t="shared" si="87"/>
        <v>900.27599999999995</v>
      </c>
      <c r="I308" s="103">
        <f t="shared" si="87"/>
        <v>892.31599999999992</v>
      </c>
      <c r="J308" s="103">
        <f t="shared" si="87"/>
        <v>875.94599999999991</v>
      </c>
      <c r="K308" s="104">
        <f t="shared" si="87"/>
        <v>874.33600000000001</v>
      </c>
      <c r="L308" s="103">
        <f t="shared" si="87"/>
        <v>876.06599999999992</v>
      </c>
      <c r="M308" s="105">
        <f t="shared" si="87"/>
        <v>873.05599999999993</v>
      </c>
      <c r="N308" s="104">
        <f t="shared" si="87"/>
        <v>876.39599999999996</v>
      </c>
      <c r="O308" s="103">
        <f t="shared" si="87"/>
        <v>871.96600000000001</v>
      </c>
      <c r="P308" s="105">
        <f t="shared" si="87"/>
        <v>879.18599999999992</v>
      </c>
      <c r="Q308" s="106">
        <f t="shared" si="87"/>
        <v>982.56599999999992</v>
      </c>
      <c r="R308" s="103">
        <f t="shared" si="87"/>
        <v>982.05599999999993</v>
      </c>
      <c r="S308" s="106">
        <f t="shared" si="87"/>
        <v>993.99599999999998</v>
      </c>
      <c r="T308" s="103">
        <f t="shared" si="87"/>
        <v>982.49599999999998</v>
      </c>
      <c r="U308" s="102">
        <f t="shared" si="87"/>
        <v>980.19599999999991</v>
      </c>
      <c r="V308" s="102">
        <f t="shared" si="87"/>
        <v>967.82599999999991</v>
      </c>
      <c r="W308" s="102">
        <f t="shared" si="87"/>
        <v>979.58600000000001</v>
      </c>
      <c r="X308" s="102">
        <f t="shared" si="87"/>
        <v>978.68599999999992</v>
      </c>
      <c r="Y308" s="107">
        <f t="shared" si="87"/>
        <v>974.85599999999999</v>
      </c>
    </row>
    <row r="309" spans="1:25" s="62" customFormat="1" ht="18.75" hidden="1" customHeight="1" outlineLevel="1" x14ac:dyDescent="0.2">
      <c r="A309" s="160" t="s">
        <v>8</v>
      </c>
      <c r="B309" s="215">
        <f>B151</f>
        <v>913.15</v>
      </c>
      <c r="C309" s="215">
        <f t="shared" ref="C309:Y309" si="88">C151</f>
        <v>904.35</v>
      </c>
      <c r="D309" s="215">
        <f t="shared" si="88"/>
        <v>809.93</v>
      </c>
      <c r="E309" s="215">
        <f t="shared" si="88"/>
        <v>816.27</v>
      </c>
      <c r="F309" s="215">
        <f t="shared" si="88"/>
        <v>820.15</v>
      </c>
      <c r="G309" s="215">
        <f t="shared" si="88"/>
        <v>834.25</v>
      </c>
      <c r="H309" s="215">
        <f t="shared" si="88"/>
        <v>833.01</v>
      </c>
      <c r="I309" s="215">
        <f t="shared" si="88"/>
        <v>825.05</v>
      </c>
      <c r="J309" s="215">
        <f t="shared" si="88"/>
        <v>808.68</v>
      </c>
      <c r="K309" s="215">
        <f t="shared" si="88"/>
        <v>807.07</v>
      </c>
      <c r="L309" s="215">
        <f t="shared" si="88"/>
        <v>808.8</v>
      </c>
      <c r="M309" s="215">
        <f t="shared" si="88"/>
        <v>805.79</v>
      </c>
      <c r="N309" s="215">
        <f t="shared" si="88"/>
        <v>809.13</v>
      </c>
      <c r="O309" s="215">
        <f t="shared" si="88"/>
        <v>804.7</v>
      </c>
      <c r="P309" s="215">
        <f t="shared" si="88"/>
        <v>811.92</v>
      </c>
      <c r="Q309" s="215">
        <f t="shared" si="88"/>
        <v>915.3</v>
      </c>
      <c r="R309" s="215">
        <f t="shared" si="88"/>
        <v>914.79</v>
      </c>
      <c r="S309" s="215">
        <f t="shared" si="88"/>
        <v>926.73</v>
      </c>
      <c r="T309" s="215">
        <f t="shared" si="88"/>
        <v>915.23</v>
      </c>
      <c r="U309" s="215">
        <f t="shared" si="88"/>
        <v>912.93</v>
      </c>
      <c r="V309" s="215">
        <f t="shared" si="88"/>
        <v>900.56</v>
      </c>
      <c r="W309" s="215">
        <f t="shared" si="88"/>
        <v>912.32</v>
      </c>
      <c r="X309" s="215">
        <f t="shared" si="88"/>
        <v>911.42</v>
      </c>
      <c r="Y309" s="215">
        <f t="shared" si="88"/>
        <v>907.59</v>
      </c>
    </row>
    <row r="310" spans="1:25" s="62" customFormat="1" ht="18.75" hidden="1" customHeight="1" outlineLevel="1" x14ac:dyDescent="0.2">
      <c r="A310" s="53" t="s">
        <v>9</v>
      </c>
      <c r="B310" s="76">
        <v>64.77</v>
      </c>
      <c r="C310" s="74">
        <v>64.77</v>
      </c>
      <c r="D310" s="74">
        <v>64.77</v>
      </c>
      <c r="E310" s="74">
        <v>64.77</v>
      </c>
      <c r="F310" s="74">
        <v>64.77</v>
      </c>
      <c r="G310" s="74">
        <v>64.77</v>
      </c>
      <c r="H310" s="74">
        <v>64.77</v>
      </c>
      <c r="I310" s="74">
        <v>64.77</v>
      </c>
      <c r="J310" s="74">
        <v>64.77</v>
      </c>
      <c r="K310" s="74">
        <v>64.77</v>
      </c>
      <c r="L310" s="74">
        <v>64.77</v>
      </c>
      <c r="M310" s="74">
        <v>64.77</v>
      </c>
      <c r="N310" s="74">
        <v>64.77</v>
      </c>
      <c r="O310" s="74">
        <v>64.77</v>
      </c>
      <c r="P310" s="74">
        <v>64.77</v>
      </c>
      <c r="Q310" s="74">
        <v>64.77</v>
      </c>
      <c r="R310" s="74">
        <v>64.77</v>
      </c>
      <c r="S310" s="74">
        <v>64.77</v>
      </c>
      <c r="T310" s="74">
        <v>64.77</v>
      </c>
      <c r="U310" s="74">
        <v>64.77</v>
      </c>
      <c r="V310" s="74">
        <v>64.77</v>
      </c>
      <c r="W310" s="74">
        <v>64.77</v>
      </c>
      <c r="X310" s="74">
        <v>64.77</v>
      </c>
      <c r="Y310" s="81">
        <v>64.77</v>
      </c>
    </row>
    <row r="311" spans="1:25" s="62" customFormat="1" ht="18.75" hidden="1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hidden="1" customHeight="1" outlineLevel="1" thickBot="1" x14ac:dyDescent="0.25">
      <c r="A312" s="161" t="s">
        <v>11</v>
      </c>
      <c r="B312" s="77">
        <v>2.496</v>
      </c>
      <c r="C312" s="75">
        <v>2.496</v>
      </c>
      <c r="D312" s="75">
        <v>2.496</v>
      </c>
      <c r="E312" s="75">
        <v>2.496</v>
      </c>
      <c r="F312" s="75">
        <v>2.496</v>
      </c>
      <c r="G312" s="75">
        <v>2.496</v>
      </c>
      <c r="H312" s="75">
        <v>2.496</v>
      </c>
      <c r="I312" s="75">
        <v>2.496</v>
      </c>
      <c r="J312" s="75">
        <v>2.496</v>
      </c>
      <c r="K312" s="75">
        <v>2.496</v>
      </c>
      <c r="L312" s="75">
        <v>2.496</v>
      </c>
      <c r="M312" s="75">
        <v>2.496</v>
      </c>
      <c r="N312" s="75">
        <v>2.496</v>
      </c>
      <c r="O312" s="75">
        <v>2.496</v>
      </c>
      <c r="P312" s="75">
        <v>2.496</v>
      </c>
      <c r="Q312" s="75">
        <v>2.496</v>
      </c>
      <c r="R312" s="75">
        <v>2.496</v>
      </c>
      <c r="S312" s="75">
        <v>2.496</v>
      </c>
      <c r="T312" s="75">
        <v>2.496</v>
      </c>
      <c r="U312" s="75">
        <v>2.496</v>
      </c>
      <c r="V312" s="75">
        <v>2.496</v>
      </c>
      <c r="W312" s="75">
        <v>2.496</v>
      </c>
      <c r="X312" s="75">
        <v>2.496</v>
      </c>
      <c r="Y312" s="82">
        <v>2.496</v>
      </c>
    </row>
    <row r="313" spans="1:25" s="62" customFormat="1" ht="18.75" customHeight="1" collapsed="1" thickBot="1" x14ac:dyDescent="0.25">
      <c r="A313" s="110">
        <v>30</v>
      </c>
      <c r="B313" s="101">
        <f t="shared" ref="B313:Y313" si="89">SUM(B314:B317)</f>
        <v>977.83600000000001</v>
      </c>
      <c r="C313" s="102">
        <f t="shared" si="89"/>
        <v>968.15599999999995</v>
      </c>
      <c r="D313" s="102">
        <f t="shared" si="89"/>
        <v>1003.716</v>
      </c>
      <c r="E313" s="103">
        <f t="shared" si="89"/>
        <v>924.86599999999999</v>
      </c>
      <c r="F313" s="103">
        <f t="shared" si="89"/>
        <v>915.04599999999994</v>
      </c>
      <c r="G313" s="103">
        <f t="shared" si="89"/>
        <v>908.49599999999998</v>
      </c>
      <c r="H313" s="103">
        <f t="shared" si="89"/>
        <v>919.77599999999995</v>
      </c>
      <c r="I313" s="103">
        <f t="shared" si="89"/>
        <v>907.846</v>
      </c>
      <c r="J313" s="103">
        <f t="shared" si="89"/>
        <v>900.32599999999991</v>
      </c>
      <c r="K313" s="104">
        <f t="shared" si="89"/>
        <v>897.226</v>
      </c>
      <c r="L313" s="103">
        <f t="shared" si="89"/>
        <v>895.42599999999993</v>
      </c>
      <c r="M313" s="105">
        <f t="shared" si="89"/>
        <v>889.226</v>
      </c>
      <c r="N313" s="104">
        <f t="shared" si="89"/>
        <v>895.78599999999994</v>
      </c>
      <c r="O313" s="103">
        <f t="shared" si="89"/>
        <v>887.93599999999992</v>
      </c>
      <c r="P313" s="105">
        <f t="shared" si="89"/>
        <v>914.18599999999992</v>
      </c>
      <c r="Q313" s="106">
        <f t="shared" si="89"/>
        <v>998.58600000000001</v>
      </c>
      <c r="R313" s="103">
        <f t="shared" si="89"/>
        <v>1021.6859999999999</v>
      </c>
      <c r="S313" s="106">
        <f t="shared" si="89"/>
        <v>1042.4860000000001</v>
      </c>
      <c r="T313" s="103">
        <f t="shared" si="89"/>
        <v>1019.766</v>
      </c>
      <c r="U313" s="102">
        <f t="shared" si="89"/>
        <v>1008.356</v>
      </c>
      <c r="V313" s="102">
        <f t="shared" si="89"/>
        <v>1014.4059999999999</v>
      </c>
      <c r="W313" s="102">
        <f t="shared" si="89"/>
        <v>1018.336</v>
      </c>
      <c r="X313" s="102">
        <f t="shared" si="89"/>
        <v>1020.126</v>
      </c>
      <c r="Y313" s="107">
        <f t="shared" si="89"/>
        <v>1014.336</v>
      </c>
    </row>
    <row r="314" spans="1:25" s="62" customFormat="1" ht="18.75" hidden="1" customHeight="1" outlineLevel="1" x14ac:dyDescent="0.2">
      <c r="A314" s="56" t="s">
        <v>8</v>
      </c>
      <c r="B314" s="215">
        <f>B156</f>
        <v>910.57</v>
      </c>
      <c r="C314" s="215">
        <f t="shared" ref="C314:Y314" si="90">C156</f>
        <v>900.89</v>
      </c>
      <c r="D314" s="215">
        <f t="shared" si="90"/>
        <v>936.45</v>
      </c>
      <c r="E314" s="215">
        <f t="shared" si="90"/>
        <v>857.6</v>
      </c>
      <c r="F314" s="215">
        <f t="shared" si="90"/>
        <v>847.78</v>
      </c>
      <c r="G314" s="215">
        <f t="shared" si="90"/>
        <v>841.23</v>
      </c>
      <c r="H314" s="215">
        <f t="shared" si="90"/>
        <v>852.51</v>
      </c>
      <c r="I314" s="215">
        <f t="shared" si="90"/>
        <v>840.58</v>
      </c>
      <c r="J314" s="215">
        <f t="shared" si="90"/>
        <v>833.06</v>
      </c>
      <c r="K314" s="215">
        <f t="shared" si="90"/>
        <v>829.96</v>
      </c>
      <c r="L314" s="215">
        <f t="shared" si="90"/>
        <v>828.16</v>
      </c>
      <c r="M314" s="215">
        <f t="shared" si="90"/>
        <v>821.96</v>
      </c>
      <c r="N314" s="215">
        <f t="shared" si="90"/>
        <v>828.52</v>
      </c>
      <c r="O314" s="215">
        <f t="shared" si="90"/>
        <v>820.67</v>
      </c>
      <c r="P314" s="215">
        <f t="shared" si="90"/>
        <v>846.92</v>
      </c>
      <c r="Q314" s="215">
        <f t="shared" si="90"/>
        <v>931.32</v>
      </c>
      <c r="R314" s="215">
        <f t="shared" si="90"/>
        <v>954.42</v>
      </c>
      <c r="S314" s="215">
        <f t="shared" si="90"/>
        <v>975.22</v>
      </c>
      <c r="T314" s="215">
        <f t="shared" si="90"/>
        <v>952.5</v>
      </c>
      <c r="U314" s="215">
        <f t="shared" si="90"/>
        <v>941.09</v>
      </c>
      <c r="V314" s="215">
        <f t="shared" si="90"/>
        <v>947.14</v>
      </c>
      <c r="W314" s="215">
        <f t="shared" si="90"/>
        <v>951.07</v>
      </c>
      <c r="X314" s="215">
        <f t="shared" si="90"/>
        <v>952.86</v>
      </c>
      <c r="Y314" s="215">
        <f t="shared" si="90"/>
        <v>947.07</v>
      </c>
    </row>
    <row r="315" spans="1:25" s="62" customFormat="1" ht="18.75" hidden="1" customHeight="1" outlineLevel="1" x14ac:dyDescent="0.2">
      <c r="A315" s="57" t="s">
        <v>9</v>
      </c>
      <c r="B315" s="76">
        <v>64.77</v>
      </c>
      <c r="C315" s="74">
        <v>64.77</v>
      </c>
      <c r="D315" s="74">
        <v>64.77</v>
      </c>
      <c r="E315" s="74">
        <v>64.77</v>
      </c>
      <c r="F315" s="74">
        <v>64.77</v>
      </c>
      <c r="G315" s="74">
        <v>64.77</v>
      </c>
      <c r="H315" s="74">
        <v>64.77</v>
      </c>
      <c r="I315" s="74">
        <v>64.77</v>
      </c>
      <c r="J315" s="74">
        <v>64.77</v>
      </c>
      <c r="K315" s="74">
        <v>64.77</v>
      </c>
      <c r="L315" s="74">
        <v>64.77</v>
      </c>
      <c r="M315" s="74">
        <v>64.77</v>
      </c>
      <c r="N315" s="74">
        <v>64.77</v>
      </c>
      <c r="O315" s="74">
        <v>64.77</v>
      </c>
      <c r="P315" s="74">
        <v>64.77</v>
      </c>
      <c r="Q315" s="74">
        <v>64.77</v>
      </c>
      <c r="R315" s="74">
        <v>64.77</v>
      </c>
      <c r="S315" s="74">
        <v>64.77</v>
      </c>
      <c r="T315" s="74">
        <v>64.77</v>
      </c>
      <c r="U315" s="74">
        <v>64.77</v>
      </c>
      <c r="V315" s="74">
        <v>64.77</v>
      </c>
      <c r="W315" s="74">
        <v>64.77</v>
      </c>
      <c r="X315" s="74">
        <v>64.77</v>
      </c>
      <c r="Y315" s="81">
        <v>64.77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47" t="s">
        <v>11</v>
      </c>
      <c r="B317" s="77">
        <v>2.496</v>
      </c>
      <c r="C317" s="75">
        <v>2.496</v>
      </c>
      <c r="D317" s="75">
        <v>2.496</v>
      </c>
      <c r="E317" s="75">
        <v>2.496</v>
      </c>
      <c r="F317" s="75">
        <v>2.496</v>
      </c>
      <c r="G317" s="75">
        <v>2.496</v>
      </c>
      <c r="H317" s="75">
        <v>2.496</v>
      </c>
      <c r="I317" s="75">
        <v>2.496</v>
      </c>
      <c r="J317" s="75">
        <v>2.496</v>
      </c>
      <c r="K317" s="75">
        <v>2.496</v>
      </c>
      <c r="L317" s="75">
        <v>2.496</v>
      </c>
      <c r="M317" s="75">
        <v>2.496</v>
      </c>
      <c r="N317" s="75">
        <v>2.496</v>
      </c>
      <c r="O317" s="75">
        <v>2.496</v>
      </c>
      <c r="P317" s="75">
        <v>2.496</v>
      </c>
      <c r="Q317" s="75">
        <v>2.496</v>
      </c>
      <c r="R317" s="75">
        <v>2.496</v>
      </c>
      <c r="S317" s="75">
        <v>2.496</v>
      </c>
      <c r="T317" s="75">
        <v>2.496</v>
      </c>
      <c r="U317" s="75">
        <v>2.496</v>
      </c>
      <c r="V317" s="75">
        <v>2.496</v>
      </c>
      <c r="W317" s="75">
        <v>2.496</v>
      </c>
      <c r="X317" s="75">
        <v>2.496</v>
      </c>
      <c r="Y317" s="82">
        <v>2.496</v>
      </c>
    </row>
    <row r="318" spans="1:25" s="62" customFormat="1" ht="18.75" customHeight="1" collapsed="1" thickBot="1" x14ac:dyDescent="0.25">
      <c r="A318" s="112">
        <v>31</v>
      </c>
      <c r="B318" s="101">
        <f t="shared" ref="B318:Y318" si="91">SUM(B319:B322)</f>
        <v>1026.826</v>
      </c>
      <c r="C318" s="102">
        <f t="shared" si="91"/>
        <v>1011.756</v>
      </c>
      <c r="D318" s="102">
        <f t="shared" si="91"/>
        <v>1005.146</v>
      </c>
      <c r="E318" s="103">
        <f t="shared" si="91"/>
        <v>923.17599999999993</v>
      </c>
      <c r="F318" s="103">
        <f t="shared" si="91"/>
        <v>923.95600000000002</v>
      </c>
      <c r="G318" s="103">
        <f t="shared" si="91"/>
        <v>924.69599999999991</v>
      </c>
      <c r="H318" s="103">
        <f t="shared" si="91"/>
        <v>932.00599999999997</v>
      </c>
      <c r="I318" s="103">
        <f t="shared" si="91"/>
        <v>920.42599999999993</v>
      </c>
      <c r="J318" s="103">
        <f t="shared" si="91"/>
        <v>912.86599999999999</v>
      </c>
      <c r="K318" s="104">
        <f t="shared" si="91"/>
        <v>912.69599999999991</v>
      </c>
      <c r="L318" s="103">
        <f t="shared" si="91"/>
        <v>911.86599999999999</v>
      </c>
      <c r="M318" s="105">
        <f t="shared" si="91"/>
        <v>911.35599999999999</v>
      </c>
      <c r="N318" s="104">
        <f t="shared" si="91"/>
        <v>920.93599999999992</v>
      </c>
      <c r="O318" s="103">
        <f t="shared" si="91"/>
        <v>912.05599999999993</v>
      </c>
      <c r="P318" s="105">
        <f t="shared" si="91"/>
        <v>949.24599999999998</v>
      </c>
      <c r="Q318" s="106">
        <f t="shared" si="91"/>
        <v>1068.6660000000002</v>
      </c>
      <c r="R318" s="103">
        <f t="shared" si="91"/>
        <v>1074.4660000000001</v>
      </c>
      <c r="S318" s="106">
        <f t="shared" si="91"/>
        <v>1085.7260000000001</v>
      </c>
      <c r="T318" s="103">
        <f t="shared" si="91"/>
        <v>1041.066</v>
      </c>
      <c r="U318" s="102">
        <f t="shared" si="91"/>
        <v>1021.1859999999999</v>
      </c>
      <c r="V318" s="102">
        <f t="shared" si="91"/>
        <v>1025.1559999999999</v>
      </c>
      <c r="W318" s="102">
        <f t="shared" si="91"/>
        <v>1025.9760000000001</v>
      </c>
      <c r="X318" s="102">
        <f t="shared" si="91"/>
        <v>1032.3760000000002</v>
      </c>
      <c r="Y318" s="107">
        <f t="shared" si="91"/>
        <v>1025.9960000000001</v>
      </c>
    </row>
    <row r="319" spans="1:25" s="62" customFormat="1" ht="18.75" hidden="1" customHeight="1" outlineLevel="1" x14ac:dyDescent="0.2">
      <c r="A319" s="160" t="s">
        <v>8</v>
      </c>
      <c r="B319" s="215">
        <f>B161</f>
        <v>959.56</v>
      </c>
      <c r="C319" s="215">
        <f t="shared" ref="C319:Y319" si="92">C161</f>
        <v>944.49</v>
      </c>
      <c r="D319" s="215">
        <f t="shared" si="92"/>
        <v>937.88</v>
      </c>
      <c r="E319" s="215">
        <f t="shared" si="92"/>
        <v>855.91</v>
      </c>
      <c r="F319" s="215">
        <f t="shared" si="92"/>
        <v>856.69</v>
      </c>
      <c r="G319" s="215">
        <f t="shared" si="92"/>
        <v>857.43</v>
      </c>
      <c r="H319" s="215">
        <f t="shared" si="92"/>
        <v>864.74</v>
      </c>
      <c r="I319" s="215">
        <f t="shared" si="92"/>
        <v>853.16</v>
      </c>
      <c r="J319" s="215">
        <f t="shared" si="92"/>
        <v>845.6</v>
      </c>
      <c r="K319" s="215">
        <f t="shared" si="92"/>
        <v>845.43</v>
      </c>
      <c r="L319" s="215">
        <f t="shared" si="92"/>
        <v>844.6</v>
      </c>
      <c r="M319" s="215">
        <f t="shared" si="92"/>
        <v>844.09</v>
      </c>
      <c r="N319" s="215">
        <f t="shared" si="92"/>
        <v>853.67</v>
      </c>
      <c r="O319" s="215">
        <f t="shared" si="92"/>
        <v>844.79</v>
      </c>
      <c r="P319" s="215">
        <f t="shared" si="92"/>
        <v>881.98</v>
      </c>
      <c r="Q319" s="215">
        <f t="shared" si="92"/>
        <v>1001.4</v>
      </c>
      <c r="R319" s="215">
        <f t="shared" si="92"/>
        <v>1007.2</v>
      </c>
      <c r="S319" s="215">
        <f t="shared" si="92"/>
        <v>1018.46</v>
      </c>
      <c r="T319" s="215">
        <f t="shared" si="92"/>
        <v>973.8</v>
      </c>
      <c r="U319" s="215">
        <f t="shared" si="92"/>
        <v>953.92</v>
      </c>
      <c r="V319" s="215">
        <f t="shared" si="92"/>
        <v>957.89</v>
      </c>
      <c r="W319" s="215">
        <f t="shared" si="92"/>
        <v>958.71</v>
      </c>
      <c r="X319" s="215">
        <f t="shared" si="92"/>
        <v>965.11</v>
      </c>
      <c r="Y319" s="215">
        <f t="shared" si="92"/>
        <v>958.73</v>
      </c>
    </row>
    <row r="320" spans="1:25" s="62" customFormat="1" ht="18.75" hidden="1" customHeight="1" outlineLevel="1" x14ac:dyDescent="0.2">
      <c r="A320" s="53" t="s">
        <v>9</v>
      </c>
      <c r="B320" s="76">
        <v>64.77</v>
      </c>
      <c r="C320" s="74">
        <v>64.77</v>
      </c>
      <c r="D320" s="74">
        <v>64.77</v>
      </c>
      <c r="E320" s="74">
        <v>64.77</v>
      </c>
      <c r="F320" s="74">
        <v>64.77</v>
      </c>
      <c r="G320" s="74">
        <v>64.77</v>
      </c>
      <c r="H320" s="74">
        <v>64.77</v>
      </c>
      <c r="I320" s="74">
        <v>64.77</v>
      </c>
      <c r="J320" s="74">
        <v>64.77</v>
      </c>
      <c r="K320" s="74">
        <v>64.77</v>
      </c>
      <c r="L320" s="74">
        <v>64.77</v>
      </c>
      <c r="M320" s="74">
        <v>64.77</v>
      </c>
      <c r="N320" s="74">
        <v>64.77</v>
      </c>
      <c r="O320" s="74">
        <v>64.77</v>
      </c>
      <c r="P320" s="74">
        <v>64.77</v>
      </c>
      <c r="Q320" s="74">
        <v>64.77</v>
      </c>
      <c r="R320" s="74">
        <v>64.77</v>
      </c>
      <c r="S320" s="74">
        <v>64.77</v>
      </c>
      <c r="T320" s="74">
        <v>64.77</v>
      </c>
      <c r="U320" s="74">
        <v>64.77</v>
      </c>
      <c r="V320" s="74">
        <v>64.77</v>
      </c>
      <c r="W320" s="74">
        <v>64.77</v>
      </c>
      <c r="X320" s="74">
        <v>64.77</v>
      </c>
      <c r="Y320" s="81">
        <v>64.77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161" t="s">
        <v>11</v>
      </c>
      <c r="B322" s="77">
        <v>2.496</v>
      </c>
      <c r="C322" s="75">
        <v>2.496</v>
      </c>
      <c r="D322" s="75">
        <v>2.496</v>
      </c>
      <c r="E322" s="75">
        <v>2.496</v>
      </c>
      <c r="F322" s="75">
        <v>2.496</v>
      </c>
      <c r="G322" s="75">
        <v>2.496</v>
      </c>
      <c r="H322" s="75">
        <v>2.496</v>
      </c>
      <c r="I322" s="75">
        <v>2.496</v>
      </c>
      <c r="J322" s="75">
        <v>2.496</v>
      </c>
      <c r="K322" s="75">
        <v>2.496</v>
      </c>
      <c r="L322" s="75">
        <v>2.496</v>
      </c>
      <c r="M322" s="75">
        <v>2.496</v>
      </c>
      <c r="N322" s="75">
        <v>2.496</v>
      </c>
      <c r="O322" s="75">
        <v>2.496</v>
      </c>
      <c r="P322" s="75">
        <v>2.496</v>
      </c>
      <c r="Q322" s="75">
        <v>2.496</v>
      </c>
      <c r="R322" s="75">
        <v>2.496</v>
      </c>
      <c r="S322" s="75">
        <v>2.496</v>
      </c>
      <c r="T322" s="75">
        <v>2.496</v>
      </c>
      <c r="U322" s="75">
        <v>2.496</v>
      </c>
      <c r="V322" s="75">
        <v>2.496</v>
      </c>
      <c r="W322" s="75">
        <v>2.496</v>
      </c>
      <c r="X322" s="75">
        <v>2.496</v>
      </c>
      <c r="Y322" s="82">
        <v>2.496</v>
      </c>
    </row>
    <row r="323" spans="1:25" ht="15" collapsed="1" thickBot="1" x14ac:dyDescent="0.25">
      <c r="A323" s="85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5"/>
    </row>
    <row r="324" spans="1:25" s="62" customFormat="1" ht="30.75" customHeight="1" thickBot="1" x14ac:dyDescent="0.25">
      <c r="A324" s="389" t="s">
        <v>47</v>
      </c>
      <c r="B324" s="391" t="s">
        <v>80</v>
      </c>
      <c r="C324" s="392"/>
      <c r="D324" s="392"/>
      <c r="E324" s="392"/>
      <c r="F324" s="392"/>
      <c r="G324" s="392"/>
      <c r="H324" s="392"/>
      <c r="I324" s="392"/>
      <c r="J324" s="392"/>
      <c r="K324" s="392"/>
      <c r="L324" s="392"/>
      <c r="M324" s="392"/>
      <c r="N324" s="392"/>
      <c r="O324" s="392"/>
      <c r="P324" s="392"/>
      <c r="Q324" s="392"/>
      <c r="R324" s="392"/>
      <c r="S324" s="392"/>
      <c r="T324" s="392"/>
      <c r="U324" s="392"/>
      <c r="V324" s="392"/>
      <c r="W324" s="392"/>
      <c r="X324" s="392"/>
      <c r="Y324" s="393"/>
    </row>
    <row r="325" spans="1:25" s="62" customFormat="1" ht="35.25" customHeight="1" thickBot="1" x14ac:dyDescent="0.25">
      <c r="A325" s="390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62" customFormat="1" ht="18.75" customHeight="1" thickBot="1" x14ac:dyDescent="0.25">
      <c r="A326" s="113">
        <v>1</v>
      </c>
      <c r="B326" s="101">
        <f t="shared" ref="B326:Y326" si="93">SUM(B327:B330)</f>
        <v>984.39600000000007</v>
      </c>
      <c r="C326" s="102">
        <f t="shared" si="93"/>
        <v>988.54600000000005</v>
      </c>
      <c r="D326" s="102">
        <f t="shared" si="93"/>
        <v>1026.866</v>
      </c>
      <c r="E326" s="103">
        <f t="shared" si="93"/>
        <v>1032.836</v>
      </c>
      <c r="F326" s="103">
        <f t="shared" si="93"/>
        <v>1032.346</v>
      </c>
      <c r="G326" s="103">
        <f t="shared" si="93"/>
        <v>1035.7360000000001</v>
      </c>
      <c r="H326" s="103">
        <f t="shared" si="93"/>
        <v>1027.9760000000001</v>
      </c>
      <c r="I326" s="103">
        <f t="shared" si="93"/>
        <v>1029.5260000000001</v>
      </c>
      <c r="J326" s="103">
        <f t="shared" si="93"/>
        <v>1017.1460000000001</v>
      </c>
      <c r="K326" s="104">
        <f t="shared" si="93"/>
        <v>1020.116</v>
      </c>
      <c r="L326" s="103">
        <f t="shared" si="93"/>
        <v>992.53600000000006</v>
      </c>
      <c r="M326" s="105">
        <f t="shared" si="93"/>
        <v>993.94600000000003</v>
      </c>
      <c r="N326" s="104">
        <f t="shared" si="93"/>
        <v>1003.996</v>
      </c>
      <c r="O326" s="103">
        <f t="shared" si="93"/>
        <v>997.00599999999997</v>
      </c>
      <c r="P326" s="105">
        <f t="shared" si="93"/>
        <v>1033.886</v>
      </c>
      <c r="Q326" s="106">
        <f t="shared" si="93"/>
        <v>1049.4660000000001</v>
      </c>
      <c r="R326" s="103">
        <f t="shared" si="93"/>
        <v>1047.856</v>
      </c>
      <c r="S326" s="106">
        <f t="shared" si="93"/>
        <v>1047.7260000000001</v>
      </c>
      <c r="T326" s="103">
        <f t="shared" si="93"/>
        <v>995.01599999999996</v>
      </c>
      <c r="U326" s="102">
        <f t="shared" si="93"/>
        <v>989.52600000000007</v>
      </c>
      <c r="V326" s="102">
        <f t="shared" si="93"/>
        <v>980.21600000000001</v>
      </c>
      <c r="W326" s="102">
        <f t="shared" si="93"/>
        <v>975.99599999999998</v>
      </c>
      <c r="X326" s="102">
        <f t="shared" si="93"/>
        <v>965.55600000000004</v>
      </c>
      <c r="Y326" s="107">
        <f t="shared" si="93"/>
        <v>976.88599999999997</v>
      </c>
    </row>
    <row r="327" spans="1:25" s="67" customFormat="1" ht="18.75" hidden="1" customHeight="1" outlineLevel="1" x14ac:dyDescent="0.2">
      <c r="A327" s="56" t="s">
        <v>8</v>
      </c>
      <c r="B327" s="70">
        <f>B11</f>
        <v>891.19</v>
      </c>
      <c r="C327" s="71">
        <f t="shared" ref="C327:Y327" si="94">C11</f>
        <v>895.34</v>
      </c>
      <c r="D327" s="71">
        <f t="shared" si="94"/>
        <v>933.66</v>
      </c>
      <c r="E327" s="72">
        <f t="shared" si="94"/>
        <v>939.63</v>
      </c>
      <c r="F327" s="71">
        <f t="shared" si="94"/>
        <v>939.14</v>
      </c>
      <c r="G327" s="71">
        <f t="shared" si="94"/>
        <v>942.53</v>
      </c>
      <c r="H327" s="71">
        <f t="shared" si="94"/>
        <v>934.77</v>
      </c>
      <c r="I327" s="71">
        <f t="shared" si="94"/>
        <v>936.32</v>
      </c>
      <c r="J327" s="73">
        <f t="shared" si="94"/>
        <v>923.94</v>
      </c>
      <c r="K327" s="71">
        <f t="shared" si="94"/>
        <v>926.91</v>
      </c>
      <c r="L327" s="71">
        <f t="shared" si="94"/>
        <v>899.33</v>
      </c>
      <c r="M327" s="71">
        <f t="shared" si="94"/>
        <v>900.74</v>
      </c>
      <c r="N327" s="71">
        <f t="shared" si="94"/>
        <v>910.79</v>
      </c>
      <c r="O327" s="71">
        <f t="shared" si="94"/>
        <v>903.8</v>
      </c>
      <c r="P327" s="71">
        <f t="shared" si="94"/>
        <v>940.68</v>
      </c>
      <c r="Q327" s="71">
        <f t="shared" si="94"/>
        <v>956.26</v>
      </c>
      <c r="R327" s="71">
        <f t="shared" si="94"/>
        <v>954.65</v>
      </c>
      <c r="S327" s="71">
        <f t="shared" si="94"/>
        <v>954.52</v>
      </c>
      <c r="T327" s="71">
        <f t="shared" si="94"/>
        <v>901.81</v>
      </c>
      <c r="U327" s="71">
        <f t="shared" si="94"/>
        <v>896.32</v>
      </c>
      <c r="V327" s="71">
        <f t="shared" si="94"/>
        <v>887.01</v>
      </c>
      <c r="W327" s="71">
        <f t="shared" si="94"/>
        <v>882.79</v>
      </c>
      <c r="X327" s="71">
        <f t="shared" si="94"/>
        <v>872.35</v>
      </c>
      <c r="Y327" s="79">
        <f t="shared" si="94"/>
        <v>883.68</v>
      </c>
    </row>
    <row r="328" spans="1:25" s="67" customFormat="1" ht="18.75" hidden="1" customHeight="1" outlineLevel="1" x14ac:dyDescent="0.2">
      <c r="A328" s="57" t="s">
        <v>9</v>
      </c>
      <c r="B328" s="76">
        <v>90.71</v>
      </c>
      <c r="C328" s="74">
        <v>90.71</v>
      </c>
      <c r="D328" s="74">
        <v>90.71</v>
      </c>
      <c r="E328" s="74">
        <v>90.71</v>
      </c>
      <c r="F328" s="74">
        <v>90.71</v>
      </c>
      <c r="G328" s="74">
        <v>90.71</v>
      </c>
      <c r="H328" s="74">
        <v>90.71</v>
      </c>
      <c r="I328" s="74">
        <v>90.71</v>
      </c>
      <c r="J328" s="74">
        <v>90.71</v>
      </c>
      <c r="K328" s="74">
        <v>90.71</v>
      </c>
      <c r="L328" s="74">
        <v>90.71</v>
      </c>
      <c r="M328" s="74">
        <v>90.71</v>
      </c>
      <c r="N328" s="74">
        <v>90.71</v>
      </c>
      <c r="O328" s="74">
        <v>90.71</v>
      </c>
      <c r="P328" s="74">
        <v>90.71</v>
      </c>
      <c r="Q328" s="74">
        <v>90.71</v>
      </c>
      <c r="R328" s="74">
        <v>90.71</v>
      </c>
      <c r="S328" s="74">
        <v>90.71</v>
      </c>
      <c r="T328" s="74">
        <v>90.71</v>
      </c>
      <c r="U328" s="74">
        <v>90.71</v>
      </c>
      <c r="V328" s="74">
        <v>90.71</v>
      </c>
      <c r="W328" s="74">
        <v>90.71</v>
      </c>
      <c r="X328" s="74">
        <v>90.71</v>
      </c>
      <c r="Y328" s="81">
        <v>90.71</v>
      </c>
    </row>
    <row r="329" spans="1:25" s="67" customFormat="1" ht="18.75" hidden="1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hidden="1" customHeight="1" outlineLevel="1" thickBot="1" x14ac:dyDescent="0.25">
      <c r="A330" s="147" t="s">
        <v>11</v>
      </c>
      <c r="B330" s="77">
        <v>2.496</v>
      </c>
      <c r="C330" s="75">
        <v>2.496</v>
      </c>
      <c r="D330" s="75">
        <v>2.496</v>
      </c>
      <c r="E330" s="75">
        <v>2.496</v>
      </c>
      <c r="F330" s="75">
        <v>2.496</v>
      </c>
      <c r="G330" s="75">
        <v>2.496</v>
      </c>
      <c r="H330" s="75">
        <v>2.496</v>
      </c>
      <c r="I330" s="75">
        <v>2.496</v>
      </c>
      <c r="J330" s="75">
        <v>2.496</v>
      </c>
      <c r="K330" s="75">
        <v>2.496</v>
      </c>
      <c r="L330" s="75">
        <v>2.496</v>
      </c>
      <c r="M330" s="75">
        <v>2.496</v>
      </c>
      <c r="N330" s="75">
        <v>2.496</v>
      </c>
      <c r="O330" s="75">
        <v>2.496</v>
      </c>
      <c r="P330" s="75">
        <v>2.496</v>
      </c>
      <c r="Q330" s="75">
        <v>2.496</v>
      </c>
      <c r="R330" s="75">
        <v>2.496</v>
      </c>
      <c r="S330" s="75">
        <v>2.496</v>
      </c>
      <c r="T330" s="75">
        <v>2.496</v>
      </c>
      <c r="U330" s="75">
        <v>2.496</v>
      </c>
      <c r="V330" s="75">
        <v>2.496</v>
      </c>
      <c r="W330" s="75">
        <v>2.496</v>
      </c>
      <c r="X330" s="75">
        <v>2.496</v>
      </c>
      <c r="Y330" s="82">
        <v>2.496</v>
      </c>
    </row>
    <row r="331" spans="1:25" s="62" customFormat="1" ht="18.75" customHeight="1" collapsed="1" thickBot="1" x14ac:dyDescent="0.25">
      <c r="A331" s="112">
        <v>2</v>
      </c>
      <c r="B331" s="101">
        <f t="shared" ref="B331:Y331" si="95">SUM(B332:B335)</f>
        <v>1070.366</v>
      </c>
      <c r="C331" s="102">
        <f t="shared" si="95"/>
        <v>1078.4060000000002</v>
      </c>
      <c r="D331" s="102">
        <f t="shared" si="95"/>
        <v>1082.7760000000001</v>
      </c>
      <c r="E331" s="103">
        <f t="shared" si="95"/>
        <v>1107.616</v>
      </c>
      <c r="F331" s="103">
        <f t="shared" si="95"/>
        <v>1088.336</v>
      </c>
      <c r="G331" s="103">
        <f t="shared" si="95"/>
        <v>1135.6660000000002</v>
      </c>
      <c r="H331" s="103">
        <f t="shared" si="95"/>
        <v>1151.8360000000002</v>
      </c>
      <c r="I331" s="103">
        <f t="shared" si="95"/>
        <v>1123.6560000000002</v>
      </c>
      <c r="J331" s="103">
        <f t="shared" si="95"/>
        <v>1129.1360000000002</v>
      </c>
      <c r="K331" s="104">
        <f t="shared" si="95"/>
        <v>1081.886</v>
      </c>
      <c r="L331" s="103">
        <f t="shared" si="95"/>
        <v>1089.796</v>
      </c>
      <c r="M331" s="105">
        <f t="shared" si="95"/>
        <v>1094.7660000000001</v>
      </c>
      <c r="N331" s="104">
        <f t="shared" si="95"/>
        <v>1088.866</v>
      </c>
      <c r="O331" s="103">
        <f t="shared" si="95"/>
        <v>1111.386</v>
      </c>
      <c r="P331" s="105">
        <f t="shared" si="95"/>
        <v>1128.576</v>
      </c>
      <c r="Q331" s="106">
        <f t="shared" si="95"/>
        <v>1150.1460000000002</v>
      </c>
      <c r="R331" s="103">
        <f t="shared" si="95"/>
        <v>1142.1360000000002</v>
      </c>
      <c r="S331" s="106">
        <f t="shared" si="95"/>
        <v>1154.1060000000002</v>
      </c>
      <c r="T331" s="103">
        <f t="shared" si="95"/>
        <v>1114.136</v>
      </c>
      <c r="U331" s="102">
        <f t="shared" si="95"/>
        <v>1114.616</v>
      </c>
      <c r="V331" s="102">
        <f t="shared" si="95"/>
        <v>1107.3960000000002</v>
      </c>
      <c r="W331" s="102">
        <f t="shared" si="95"/>
        <v>1061.2060000000001</v>
      </c>
      <c r="X331" s="102">
        <f t="shared" si="95"/>
        <v>1122.7260000000001</v>
      </c>
      <c r="Y331" s="107">
        <f t="shared" si="95"/>
        <v>1120.8860000000002</v>
      </c>
    </row>
    <row r="332" spans="1:25" s="62" customFormat="1" ht="18.75" customHeight="1" outlineLevel="1" x14ac:dyDescent="0.2">
      <c r="A332" s="56" t="s">
        <v>8</v>
      </c>
      <c r="B332" s="70">
        <f>B16</f>
        <v>977.16</v>
      </c>
      <c r="C332" s="71">
        <f t="shared" ref="C332:Y332" si="96">C16</f>
        <v>985.2</v>
      </c>
      <c r="D332" s="71">
        <f t="shared" si="96"/>
        <v>989.57</v>
      </c>
      <c r="E332" s="72">
        <f t="shared" si="96"/>
        <v>1014.41</v>
      </c>
      <c r="F332" s="71">
        <f t="shared" si="96"/>
        <v>995.13</v>
      </c>
      <c r="G332" s="71">
        <f t="shared" si="96"/>
        <v>1042.46</v>
      </c>
      <c r="H332" s="71">
        <f t="shared" si="96"/>
        <v>1058.6300000000001</v>
      </c>
      <c r="I332" s="71">
        <f t="shared" si="96"/>
        <v>1030.45</v>
      </c>
      <c r="J332" s="73">
        <f t="shared" si="96"/>
        <v>1035.93</v>
      </c>
      <c r="K332" s="71">
        <f t="shared" si="96"/>
        <v>988.68</v>
      </c>
      <c r="L332" s="71">
        <f t="shared" si="96"/>
        <v>996.59</v>
      </c>
      <c r="M332" s="71">
        <f t="shared" si="96"/>
        <v>1001.56</v>
      </c>
      <c r="N332" s="71">
        <f t="shared" si="96"/>
        <v>995.66</v>
      </c>
      <c r="O332" s="71">
        <f t="shared" si="96"/>
        <v>1018.18</v>
      </c>
      <c r="P332" s="71">
        <f t="shared" si="96"/>
        <v>1035.3699999999999</v>
      </c>
      <c r="Q332" s="71">
        <f t="shared" si="96"/>
        <v>1056.94</v>
      </c>
      <c r="R332" s="71">
        <f t="shared" si="96"/>
        <v>1048.93</v>
      </c>
      <c r="S332" s="71">
        <f t="shared" si="96"/>
        <v>1060.9000000000001</v>
      </c>
      <c r="T332" s="71">
        <f t="shared" si="96"/>
        <v>1020.93</v>
      </c>
      <c r="U332" s="71">
        <f t="shared" si="96"/>
        <v>1021.41</v>
      </c>
      <c r="V332" s="71">
        <f t="shared" si="96"/>
        <v>1014.19</v>
      </c>
      <c r="W332" s="71">
        <f t="shared" si="96"/>
        <v>968</v>
      </c>
      <c r="X332" s="71">
        <f t="shared" si="96"/>
        <v>1029.52</v>
      </c>
      <c r="Y332" s="79">
        <f t="shared" si="96"/>
        <v>1027.68</v>
      </c>
    </row>
    <row r="333" spans="1:25" s="62" customFormat="1" ht="18.75" customHeight="1" outlineLevel="1" x14ac:dyDescent="0.2">
      <c r="A333" s="57" t="s">
        <v>9</v>
      </c>
      <c r="B333" s="76">
        <v>90.71</v>
      </c>
      <c r="C333" s="74">
        <v>90.71</v>
      </c>
      <c r="D333" s="74">
        <v>90.71</v>
      </c>
      <c r="E333" s="74">
        <v>90.71</v>
      </c>
      <c r="F333" s="74">
        <v>90.71</v>
      </c>
      <c r="G333" s="74">
        <v>90.71</v>
      </c>
      <c r="H333" s="74">
        <v>90.71</v>
      </c>
      <c r="I333" s="74">
        <v>90.71</v>
      </c>
      <c r="J333" s="74">
        <v>90.71</v>
      </c>
      <c r="K333" s="74">
        <v>90.71</v>
      </c>
      <c r="L333" s="74">
        <v>90.71</v>
      </c>
      <c r="M333" s="74">
        <v>90.71</v>
      </c>
      <c r="N333" s="74">
        <v>90.71</v>
      </c>
      <c r="O333" s="74">
        <v>90.71</v>
      </c>
      <c r="P333" s="74">
        <v>90.71</v>
      </c>
      <c r="Q333" s="74">
        <v>90.71</v>
      </c>
      <c r="R333" s="74">
        <v>90.71</v>
      </c>
      <c r="S333" s="74">
        <v>90.71</v>
      </c>
      <c r="T333" s="74">
        <v>90.71</v>
      </c>
      <c r="U333" s="74">
        <v>90.71</v>
      </c>
      <c r="V333" s="74">
        <v>90.71</v>
      </c>
      <c r="W333" s="74">
        <v>90.71</v>
      </c>
      <c r="X333" s="74">
        <v>90.71</v>
      </c>
      <c r="Y333" s="81">
        <v>90.71</v>
      </c>
    </row>
    <row r="334" spans="1:25" s="62" customFormat="1" ht="18.75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thickBot="1" x14ac:dyDescent="0.25">
      <c r="A336" s="109">
        <v>3</v>
      </c>
      <c r="B336" s="101">
        <f t="shared" ref="B336:Y336" si="97">SUM(B337:B340)</f>
        <v>984.42600000000004</v>
      </c>
      <c r="C336" s="102">
        <f t="shared" si="97"/>
        <v>981.30600000000004</v>
      </c>
      <c r="D336" s="102">
        <f t="shared" si="97"/>
        <v>976.37599999999998</v>
      </c>
      <c r="E336" s="103">
        <f t="shared" si="97"/>
        <v>981.91600000000005</v>
      </c>
      <c r="F336" s="103">
        <f t="shared" si="97"/>
        <v>978.726</v>
      </c>
      <c r="G336" s="103">
        <f t="shared" si="97"/>
        <v>990.10599999999999</v>
      </c>
      <c r="H336" s="103">
        <f t="shared" si="97"/>
        <v>995.12599999999998</v>
      </c>
      <c r="I336" s="103">
        <f t="shared" si="97"/>
        <v>987.07600000000002</v>
      </c>
      <c r="J336" s="103">
        <f t="shared" si="97"/>
        <v>979.06600000000003</v>
      </c>
      <c r="K336" s="104">
        <f t="shared" si="97"/>
        <v>978.06600000000003</v>
      </c>
      <c r="L336" s="103">
        <f t="shared" si="97"/>
        <v>972.44600000000003</v>
      </c>
      <c r="M336" s="105">
        <f t="shared" si="97"/>
        <v>976.01599999999996</v>
      </c>
      <c r="N336" s="104">
        <f t="shared" si="97"/>
        <v>970.12599999999998</v>
      </c>
      <c r="O336" s="103">
        <f t="shared" si="97"/>
        <v>974.95600000000002</v>
      </c>
      <c r="P336" s="105">
        <f t="shared" si="97"/>
        <v>986.25599999999997</v>
      </c>
      <c r="Q336" s="106">
        <f t="shared" si="97"/>
        <v>987.26599999999996</v>
      </c>
      <c r="R336" s="103">
        <f t="shared" si="97"/>
        <v>992.17600000000004</v>
      </c>
      <c r="S336" s="106">
        <f t="shared" si="97"/>
        <v>997.18600000000004</v>
      </c>
      <c r="T336" s="103">
        <f t="shared" si="97"/>
        <v>979.12599999999998</v>
      </c>
      <c r="U336" s="102">
        <f t="shared" si="97"/>
        <v>979.29600000000005</v>
      </c>
      <c r="V336" s="102">
        <f t="shared" si="97"/>
        <v>973.00599999999997</v>
      </c>
      <c r="W336" s="102">
        <f t="shared" si="97"/>
        <v>972.65600000000006</v>
      </c>
      <c r="X336" s="102">
        <f t="shared" si="97"/>
        <v>963.40600000000006</v>
      </c>
      <c r="Y336" s="107">
        <f t="shared" si="97"/>
        <v>963.64600000000007</v>
      </c>
    </row>
    <row r="337" spans="1:25" s="62" customFormat="1" ht="18.75" hidden="1" customHeight="1" outlineLevel="1" x14ac:dyDescent="0.2">
      <c r="A337" s="56" t="s">
        <v>8</v>
      </c>
      <c r="B337" s="70">
        <f>B21</f>
        <v>891.22</v>
      </c>
      <c r="C337" s="71">
        <f t="shared" ref="C337:Y337" si="98">C21</f>
        <v>888.1</v>
      </c>
      <c r="D337" s="71">
        <f t="shared" si="98"/>
        <v>883.17</v>
      </c>
      <c r="E337" s="72">
        <f t="shared" si="98"/>
        <v>888.71</v>
      </c>
      <c r="F337" s="71">
        <f t="shared" si="98"/>
        <v>885.52</v>
      </c>
      <c r="G337" s="71">
        <f t="shared" si="98"/>
        <v>896.9</v>
      </c>
      <c r="H337" s="71">
        <f t="shared" si="98"/>
        <v>901.92</v>
      </c>
      <c r="I337" s="71">
        <f t="shared" si="98"/>
        <v>893.87</v>
      </c>
      <c r="J337" s="73">
        <f t="shared" si="98"/>
        <v>885.86</v>
      </c>
      <c r="K337" s="71">
        <f t="shared" si="98"/>
        <v>884.86</v>
      </c>
      <c r="L337" s="71">
        <f t="shared" si="98"/>
        <v>879.24</v>
      </c>
      <c r="M337" s="71">
        <f t="shared" si="98"/>
        <v>882.81</v>
      </c>
      <c r="N337" s="71">
        <f t="shared" si="98"/>
        <v>876.92</v>
      </c>
      <c r="O337" s="71">
        <f t="shared" si="98"/>
        <v>881.75</v>
      </c>
      <c r="P337" s="71">
        <f t="shared" si="98"/>
        <v>893.05</v>
      </c>
      <c r="Q337" s="71">
        <f t="shared" si="98"/>
        <v>894.06</v>
      </c>
      <c r="R337" s="71">
        <f t="shared" si="98"/>
        <v>898.97</v>
      </c>
      <c r="S337" s="71">
        <f t="shared" si="98"/>
        <v>903.98</v>
      </c>
      <c r="T337" s="71">
        <f t="shared" si="98"/>
        <v>885.92</v>
      </c>
      <c r="U337" s="71">
        <f t="shared" si="98"/>
        <v>886.09</v>
      </c>
      <c r="V337" s="71">
        <f t="shared" si="98"/>
        <v>879.8</v>
      </c>
      <c r="W337" s="71">
        <f t="shared" si="98"/>
        <v>879.45</v>
      </c>
      <c r="X337" s="71">
        <f t="shared" si="98"/>
        <v>870.2</v>
      </c>
      <c r="Y337" s="79">
        <f t="shared" si="98"/>
        <v>870.44</v>
      </c>
    </row>
    <row r="338" spans="1:25" s="62" customFormat="1" ht="18.75" hidden="1" customHeight="1" outlineLevel="1" x14ac:dyDescent="0.2">
      <c r="A338" s="57" t="s">
        <v>9</v>
      </c>
      <c r="B338" s="76">
        <v>90.71</v>
      </c>
      <c r="C338" s="74">
        <v>90.71</v>
      </c>
      <c r="D338" s="74">
        <v>90.71</v>
      </c>
      <c r="E338" s="74">
        <v>90.71</v>
      </c>
      <c r="F338" s="74">
        <v>90.71</v>
      </c>
      <c r="G338" s="74">
        <v>90.71</v>
      </c>
      <c r="H338" s="74">
        <v>90.71</v>
      </c>
      <c r="I338" s="74">
        <v>90.71</v>
      </c>
      <c r="J338" s="74">
        <v>90.71</v>
      </c>
      <c r="K338" s="74">
        <v>90.71</v>
      </c>
      <c r="L338" s="74">
        <v>90.71</v>
      </c>
      <c r="M338" s="74">
        <v>90.71</v>
      </c>
      <c r="N338" s="74">
        <v>90.71</v>
      </c>
      <c r="O338" s="74">
        <v>90.71</v>
      </c>
      <c r="P338" s="74">
        <v>90.71</v>
      </c>
      <c r="Q338" s="74">
        <v>90.71</v>
      </c>
      <c r="R338" s="74">
        <v>90.71</v>
      </c>
      <c r="S338" s="74">
        <v>90.71</v>
      </c>
      <c r="T338" s="74">
        <v>90.71</v>
      </c>
      <c r="U338" s="74">
        <v>90.71</v>
      </c>
      <c r="V338" s="74">
        <v>90.71</v>
      </c>
      <c r="W338" s="74">
        <v>90.71</v>
      </c>
      <c r="X338" s="74">
        <v>90.71</v>
      </c>
      <c r="Y338" s="81">
        <v>90.71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2.496</v>
      </c>
      <c r="C340" s="75">
        <v>2.496</v>
      </c>
      <c r="D340" s="75">
        <v>2.496</v>
      </c>
      <c r="E340" s="75">
        <v>2.496</v>
      </c>
      <c r="F340" s="75">
        <v>2.496</v>
      </c>
      <c r="G340" s="75">
        <v>2.496</v>
      </c>
      <c r="H340" s="75">
        <v>2.496</v>
      </c>
      <c r="I340" s="75">
        <v>2.496</v>
      </c>
      <c r="J340" s="75">
        <v>2.496</v>
      </c>
      <c r="K340" s="75">
        <v>2.496</v>
      </c>
      <c r="L340" s="75">
        <v>2.496</v>
      </c>
      <c r="M340" s="75">
        <v>2.496</v>
      </c>
      <c r="N340" s="75">
        <v>2.496</v>
      </c>
      <c r="O340" s="75">
        <v>2.496</v>
      </c>
      <c r="P340" s="75">
        <v>2.496</v>
      </c>
      <c r="Q340" s="75">
        <v>2.496</v>
      </c>
      <c r="R340" s="75">
        <v>2.496</v>
      </c>
      <c r="S340" s="75">
        <v>2.496</v>
      </c>
      <c r="T340" s="75">
        <v>2.496</v>
      </c>
      <c r="U340" s="75">
        <v>2.496</v>
      </c>
      <c r="V340" s="75">
        <v>2.496</v>
      </c>
      <c r="W340" s="75">
        <v>2.496</v>
      </c>
      <c r="X340" s="75">
        <v>2.496</v>
      </c>
      <c r="Y340" s="82">
        <v>2.496</v>
      </c>
    </row>
    <row r="341" spans="1:25" s="62" customFormat="1" ht="18.75" customHeight="1" collapsed="1" thickBot="1" x14ac:dyDescent="0.25">
      <c r="A341" s="130">
        <v>4</v>
      </c>
      <c r="B341" s="131">
        <f t="shared" ref="B341:Y341" si="99">SUM(B342:B345)</f>
        <v>996.63599999999997</v>
      </c>
      <c r="C341" s="132">
        <f t="shared" si="99"/>
        <v>1012.506</v>
      </c>
      <c r="D341" s="132">
        <f t="shared" si="99"/>
        <v>991.18600000000004</v>
      </c>
      <c r="E341" s="132">
        <f t="shared" si="99"/>
        <v>1002.806</v>
      </c>
      <c r="F341" s="132">
        <f t="shared" si="99"/>
        <v>1001.6460000000001</v>
      </c>
      <c r="G341" s="132">
        <f t="shared" si="99"/>
        <v>1005.116</v>
      </c>
      <c r="H341" s="132">
        <f t="shared" si="99"/>
        <v>1008.696</v>
      </c>
      <c r="I341" s="132">
        <f t="shared" si="99"/>
        <v>998.06600000000003</v>
      </c>
      <c r="J341" s="132">
        <f t="shared" si="99"/>
        <v>1010.1460000000001</v>
      </c>
      <c r="K341" s="133">
        <f t="shared" si="99"/>
        <v>1005.796</v>
      </c>
      <c r="L341" s="132">
        <f t="shared" si="99"/>
        <v>985.726</v>
      </c>
      <c r="M341" s="134">
        <f t="shared" si="99"/>
        <v>990.41600000000005</v>
      </c>
      <c r="N341" s="133">
        <f t="shared" si="99"/>
        <v>1015.946</v>
      </c>
      <c r="O341" s="132">
        <f t="shared" si="99"/>
        <v>1012.596</v>
      </c>
      <c r="P341" s="134">
        <f t="shared" si="99"/>
        <v>1011.9160000000001</v>
      </c>
      <c r="Q341" s="135">
        <f t="shared" si="99"/>
        <v>1031.046</v>
      </c>
      <c r="R341" s="132">
        <f t="shared" si="99"/>
        <v>1023.546</v>
      </c>
      <c r="S341" s="135">
        <f t="shared" si="99"/>
        <v>1028.1660000000002</v>
      </c>
      <c r="T341" s="132">
        <f t="shared" si="99"/>
        <v>1015.846</v>
      </c>
      <c r="U341" s="132">
        <f t="shared" si="99"/>
        <v>1013.256</v>
      </c>
      <c r="V341" s="132">
        <f t="shared" si="99"/>
        <v>1008.376</v>
      </c>
      <c r="W341" s="132">
        <f t="shared" si="99"/>
        <v>1013.876</v>
      </c>
      <c r="X341" s="132">
        <f t="shared" si="99"/>
        <v>1007.236</v>
      </c>
      <c r="Y341" s="136">
        <f t="shared" si="99"/>
        <v>1003.566</v>
      </c>
    </row>
    <row r="342" spans="1:25" s="62" customFormat="1" ht="18.75" hidden="1" customHeight="1" outlineLevel="1" x14ac:dyDescent="0.2">
      <c r="A342" s="58" t="s">
        <v>8</v>
      </c>
      <c r="B342" s="120">
        <f>B26</f>
        <v>903.43</v>
      </c>
      <c r="C342" s="121">
        <f t="shared" ref="C342:Y342" si="100">C26</f>
        <v>919.3</v>
      </c>
      <c r="D342" s="121">
        <f t="shared" si="100"/>
        <v>897.98</v>
      </c>
      <c r="E342" s="122">
        <f t="shared" si="100"/>
        <v>909.6</v>
      </c>
      <c r="F342" s="121">
        <f t="shared" si="100"/>
        <v>908.44</v>
      </c>
      <c r="G342" s="121">
        <f t="shared" si="100"/>
        <v>911.91</v>
      </c>
      <c r="H342" s="121">
        <f t="shared" si="100"/>
        <v>915.49</v>
      </c>
      <c r="I342" s="121">
        <f t="shared" si="100"/>
        <v>904.86</v>
      </c>
      <c r="J342" s="123">
        <f t="shared" si="100"/>
        <v>916.94</v>
      </c>
      <c r="K342" s="121">
        <f t="shared" si="100"/>
        <v>912.59</v>
      </c>
      <c r="L342" s="121">
        <f t="shared" si="100"/>
        <v>892.52</v>
      </c>
      <c r="M342" s="121">
        <f t="shared" si="100"/>
        <v>897.21</v>
      </c>
      <c r="N342" s="121">
        <f t="shared" si="100"/>
        <v>922.74</v>
      </c>
      <c r="O342" s="121">
        <f t="shared" si="100"/>
        <v>919.39</v>
      </c>
      <c r="P342" s="121">
        <f t="shared" si="100"/>
        <v>918.71</v>
      </c>
      <c r="Q342" s="121">
        <f t="shared" si="100"/>
        <v>937.84</v>
      </c>
      <c r="R342" s="121">
        <f t="shared" si="100"/>
        <v>930.34</v>
      </c>
      <c r="S342" s="121">
        <f t="shared" si="100"/>
        <v>934.96</v>
      </c>
      <c r="T342" s="121">
        <f t="shared" si="100"/>
        <v>922.64</v>
      </c>
      <c r="U342" s="121">
        <f t="shared" si="100"/>
        <v>920.05</v>
      </c>
      <c r="V342" s="121">
        <f t="shared" si="100"/>
        <v>915.17</v>
      </c>
      <c r="W342" s="121">
        <f t="shared" si="100"/>
        <v>920.67</v>
      </c>
      <c r="X342" s="121">
        <f t="shared" si="100"/>
        <v>914.03</v>
      </c>
      <c r="Y342" s="124">
        <f t="shared" si="100"/>
        <v>910.36</v>
      </c>
    </row>
    <row r="343" spans="1:25" s="62" customFormat="1" ht="18.75" hidden="1" customHeight="1" outlineLevel="1" x14ac:dyDescent="0.2">
      <c r="A343" s="57" t="s">
        <v>9</v>
      </c>
      <c r="B343" s="76">
        <v>90.71</v>
      </c>
      <c r="C343" s="74">
        <v>90.71</v>
      </c>
      <c r="D343" s="74">
        <v>90.71</v>
      </c>
      <c r="E343" s="74">
        <v>90.71</v>
      </c>
      <c r="F343" s="74">
        <v>90.71</v>
      </c>
      <c r="G343" s="74">
        <v>90.71</v>
      </c>
      <c r="H343" s="74">
        <v>90.71</v>
      </c>
      <c r="I343" s="74">
        <v>90.71</v>
      </c>
      <c r="J343" s="74">
        <v>90.71</v>
      </c>
      <c r="K343" s="74">
        <v>90.71</v>
      </c>
      <c r="L343" s="74">
        <v>90.71</v>
      </c>
      <c r="M343" s="74">
        <v>90.71</v>
      </c>
      <c r="N343" s="74">
        <v>90.71</v>
      </c>
      <c r="O343" s="74">
        <v>90.71</v>
      </c>
      <c r="P343" s="74">
        <v>90.71</v>
      </c>
      <c r="Q343" s="74">
        <v>90.71</v>
      </c>
      <c r="R343" s="74">
        <v>90.71</v>
      </c>
      <c r="S343" s="74">
        <v>90.71</v>
      </c>
      <c r="T343" s="74">
        <v>90.71</v>
      </c>
      <c r="U343" s="74">
        <v>90.71</v>
      </c>
      <c r="V343" s="74">
        <v>90.71</v>
      </c>
      <c r="W343" s="74">
        <v>90.71</v>
      </c>
      <c r="X343" s="74">
        <v>90.71</v>
      </c>
      <c r="Y343" s="81">
        <v>90.71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2.496</v>
      </c>
      <c r="C345" s="75">
        <v>2.496</v>
      </c>
      <c r="D345" s="75">
        <v>2.496</v>
      </c>
      <c r="E345" s="75">
        <v>2.496</v>
      </c>
      <c r="F345" s="75">
        <v>2.496</v>
      </c>
      <c r="G345" s="75">
        <v>2.496</v>
      </c>
      <c r="H345" s="75">
        <v>2.496</v>
      </c>
      <c r="I345" s="75">
        <v>2.496</v>
      </c>
      <c r="J345" s="75">
        <v>2.496</v>
      </c>
      <c r="K345" s="75">
        <v>2.496</v>
      </c>
      <c r="L345" s="75">
        <v>2.496</v>
      </c>
      <c r="M345" s="75">
        <v>2.496</v>
      </c>
      <c r="N345" s="75">
        <v>2.496</v>
      </c>
      <c r="O345" s="75">
        <v>2.496</v>
      </c>
      <c r="P345" s="75">
        <v>2.496</v>
      </c>
      <c r="Q345" s="75">
        <v>2.496</v>
      </c>
      <c r="R345" s="75">
        <v>2.496</v>
      </c>
      <c r="S345" s="75">
        <v>2.496</v>
      </c>
      <c r="T345" s="75">
        <v>2.496</v>
      </c>
      <c r="U345" s="75">
        <v>2.496</v>
      </c>
      <c r="V345" s="75">
        <v>2.496</v>
      </c>
      <c r="W345" s="75">
        <v>2.496</v>
      </c>
      <c r="X345" s="75">
        <v>2.496</v>
      </c>
      <c r="Y345" s="82">
        <v>2.496</v>
      </c>
    </row>
    <row r="346" spans="1:25" s="62" customFormat="1" ht="18.75" customHeight="1" collapsed="1" thickBot="1" x14ac:dyDescent="0.25">
      <c r="A346" s="109">
        <v>5</v>
      </c>
      <c r="B346" s="138">
        <f t="shared" ref="B346:Y346" si="101">SUM(B347:B350)</f>
        <v>1027.4760000000001</v>
      </c>
      <c r="C346" s="139">
        <f t="shared" si="101"/>
        <v>1026.9760000000001</v>
      </c>
      <c r="D346" s="139">
        <f t="shared" si="101"/>
        <v>1024.366</v>
      </c>
      <c r="E346" s="139">
        <f t="shared" si="101"/>
        <v>1039.2860000000001</v>
      </c>
      <c r="F346" s="139">
        <f t="shared" si="101"/>
        <v>1023.206</v>
      </c>
      <c r="G346" s="139">
        <f t="shared" si="101"/>
        <v>1034.4960000000001</v>
      </c>
      <c r="H346" s="139">
        <f t="shared" si="101"/>
        <v>1034.9960000000001</v>
      </c>
      <c r="I346" s="139">
        <f t="shared" si="101"/>
        <v>1024.5060000000001</v>
      </c>
      <c r="J346" s="139">
        <f t="shared" si="101"/>
        <v>1029.3960000000002</v>
      </c>
      <c r="K346" s="140">
        <f t="shared" si="101"/>
        <v>1023.706</v>
      </c>
      <c r="L346" s="139">
        <f t="shared" si="101"/>
        <v>1019.076</v>
      </c>
      <c r="M346" s="141">
        <f t="shared" si="101"/>
        <v>1022.766</v>
      </c>
      <c r="N346" s="140">
        <f t="shared" si="101"/>
        <v>1032.4960000000001</v>
      </c>
      <c r="O346" s="139">
        <f t="shared" si="101"/>
        <v>1025.2660000000001</v>
      </c>
      <c r="P346" s="141">
        <f t="shared" si="101"/>
        <v>1028.826</v>
      </c>
      <c r="Q346" s="142">
        <f t="shared" si="101"/>
        <v>1049.116</v>
      </c>
      <c r="R346" s="139">
        <f t="shared" si="101"/>
        <v>1045.336</v>
      </c>
      <c r="S346" s="142">
        <f t="shared" si="101"/>
        <v>1047.2660000000001</v>
      </c>
      <c r="T346" s="139">
        <f t="shared" si="101"/>
        <v>1038.346</v>
      </c>
      <c r="U346" s="139">
        <f t="shared" si="101"/>
        <v>1027.626</v>
      </c>
      <c r="V346" s="139">
        <f t="shared" si="101"/>
        <v>1006.486</v>
      </c>
      <c r="W346" s="139">
        <f t="shared" si="101"/>
        <v>1017.4160000000001</v>
      </c>
      <c r="X346" s="139">
        <f t="shared" si="101"/>
        <v>1007.056</v>
      </c>
      <c r="Y346" s="143">
        <f t="shared" si="101"/>
        <v>1006.7760000000001</v>
      </c>
    </row>
    <row r="347" spans="1:25" s="62" customFormat="1" ht="18.75" hidden="1" customHeight="1" outlineLevel="1" x14ac:dyDescent="0.2">
      <c r="A347" s="56" t="s">
        <v>8</v>
      </c>
      <c r="B347" s="76">
        <f>B31</f>
        <v>934.27</v>
      </c>
      <c r="C347" s="71">
        <f t="shared" ref="C347:Y347" si="102">C31</f>
        <v>933.77</v>
      </c>
      <c r="D347" s="71">
        <f t="shared" si="102"/>
        <v>931.16</v>
      </c>
      <c r="E347" s="72">
        <f t="shared" si="102"/>
        <v>946.08</v>
      </c>
      <c r="F347" s="71">
        <f t="shared" si="102"/>
        <v>930</v>
      </c>
      <c r="G347" s="71">
        <f t="shared" si="102"/>
        <v>941.29</v>
      </c>
      <c r="H347" s="71">
        <f t="shared" si="102"/>
        <v>941.79</v>
      </c>
      <c r="I347" s="71">
        <f t="shared" si="102"/>
        <v>931.3</v>
      </c>
      <c r="J347" s="73">
        <f t="shared" si="102"/>
        <v>936.19</v>
      </c>
      <c r="K347" s="71">
        <f t="shared" si="102"/>
        <v>930.5</v>
      </c>
      <c r="L347" s="71">
        <f t="shared" si="102"/>
        <v>925.87</v>
      </c>
      <c r="M347" s="71">
        <f t="shared" si="102"/>
        <v>929.56</v>
      </c>
      <c r="N347" s="71">
        <f t="shared" si="102"/>
        <v>939.29</v>
      </c>
      <c r="O347" s="71">
        <f t="shared" si="102"/>
        <v>932.06</v>
      </c>
      <c r="P347" s="71">
        <f t="shared" si="102"/>
        <v>935.62</v>
      </c>
      <c r="Q347" s="71">
        <f t="shared" si="102"/>
        <v>955.91</v>
      </c>
      <c r="R347" s="71">
        <f t="shared" si="102"/>
        <v>952.13</v>
      </c>
      <c r="S347" s="71">
        <f t="shared" si="102"/>
        <v>954.06</v>
      </c>
      <c r="T347" s="71">
        <f t="shared" si="102"/>
        <v>945.14</v>
      </c>
      <c r="U347" s="71">
        <f t="shared" si="102"/>
        <v>934.42</v>
      </c>
      <c r="V347" s="71">
        <f t="shared" si="102"/>
        <v>913.28</v>
      </c>
      <c r="W347" s="71">
        <f t="shared" si="102"/>
        <v>924.21</v>
      </c>
      <c r="X347" s="71">
        <f t="shared" si="102"/>
        <v>913.85</v>
      </c>
      <c r="Y347" s="79">
        <f t="shared" si="102"/>
        <v>913.57</v>
      </c>
    </row>
    <row r="348" spans="1:25" s="62" customFormat="1" ht="18.75" hidden="1" customHeight="1" outlineLevel="1" x14ac:dyDescent="0.2">
      <c r="A348" s="57" t="s">
        <v>9</v>
      </c>
      <c r="B348" s="76">
        <v>90.71</v>
      </c>
      <c r="C348" s="74">
        <v>90.71</v>
      </c>
      <c r="D348" s="74">
        <v>90.71</v>
      </c>
      <c r="E348" s="74">
        <v>90.71</v>
      </c>
      <c r="F348" s="74">
        <v>90.71</v>
      </c>
      <c r="G348" s="74">
        <v>90.71</v>
      </c>
      <c r="H348" s="74">
        <v>90.71</v>
      </c>
      <c r="I348" s="74">
        <v>90.71</v>
      </c>
      <c r="J348" s="74">
        <v>90.71</v>
      </c>
      <c r="K348" s="74">
        <v>90.71</v>
      </c>
      <c r="L348" s="74">
        <v>90.71</v>
      </c>
      <c r="M348" s="74">
        <v>90.71</v>
      </c>
      <c r="N348" s="74">
        <v>90.71</v>
      </c>
      <c r="O348" s="74">
        <v>90.71</v>
      </c>
      <c r="P348" s="74">
        <v>90.71</v>
      </c>
      <c r="Q348" s="74">
        <v>90.71</v>
      </c>
      <c r="R348" s="74">
        <v>90.71</v>
      </c>
      <c r="S348" s="74">
        <v>90.71</v>
      </c>
      <c r="T348" s="74">
        <v>90.71</v>
      </c>
      <c r="U348" s="74">
        <v>90.71</v>
      </c>
      <c r="V348" s="74">
        <v>90.71</v>
      </c>
      <c r="W348" s="74">
        <v>90.71</v>
      </c>
      <c r="X348" s="74">
        <v>90.71</v>
      </c>
      <c r="Y348" s="81">
        <v>90.71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2.496</v>
      </c>
      <c r="C350" s="75">
        <v>2.496</v>
      </c>
      <c r="D350" s="75">
        <v>2.496</v>
      </c>
      <c r="E350" s="75">
        <v>2.496</v>
      </c>
      <c r="F350" s="75">
        <v>2.496</v>
      </c>
      <c r="G350" s="75">
        <v>2.496</v>
      </c>
      <c r="H350" s="75">
        <v>2.496</v>
      </c>
      <c r="I350" s="75">
        <v>2.496</v>
      </c>
      <c r="J350" s="75">
        <v>2.496</v>
      </c>
      <c r="K350" s="75">
        <v>2.496</v>
      </c>
      <c r="L350" s="75">
        <v>2.496</v>
      </c>
      <c r="M350" s="75">
        <v>2.496</v>
      </c>
      <c r="N350" s="75">
        <v>2.496</v>
      </c>
      <c r="O350" s="75">
        <v>2.496</v>
      </c>
      <c r="P350" s="75">
        <v>2.496</v>
      </c>
      <c r="Q350" s="75">
        <v>2.496</v>
      </c>
      <c r="R350" s="75">
        <v>2.496</v>
      </c>
      <c r="S350" s="75">
        <v>2.496</v>
      </c>
      <c r="T350" s="75">
        <v>2.496</v>
      </c>
      <c r="U350" s="75">
        <v>2.496</v>
      </c>
      <c r="V350" s="75">
        <v>2.496</v>
      </c>
      <c r="W350" s="75">
        <v>2.496</v>
      </c>
      <c r="X350" s="75">
        <v>2.496</v>
      </c>
      <c r="Y350" s="82">
        <v>2.496</v>
      </c>
    </row>
    <row r="351" spans="1:25" s="62" customFormat="1" ht="18.75" customHeight="1" collapsed="1" thickBot="1" x14ac:dyDescent="0.25">
      <c r="A351" s="112">
        <v>6</v>
      </c>
      <c r="B351" s="101">
        <f t="shared" ref="B351:Y351" si="103">SUM(B352:B355)</f>
        <v>975.49599999999998</v>
      </c>
      <c r="C351" s="102">
        <f t="shared" si="103"/>
        <v>981.60599999999999</v>
      </c>
      <c r="D351" s="102">
        <f t="shared" si="103"/>
        <v>984.88599999999997</v>
      </c>
      <c r="E351" s="103">
        <f t="shared" si="103"/>
        <v>999.24599999999998</v>
      </c>
      <c r="F351" s="103">
        <f t="shared" si="103"/>
        <v>994.92600000000004</v>
      </c>
      <c r="G351" s="103">
        <f t="shared" si="103"/>
        <v>998.50599999999997</v>
      </c>
      <c r="H351" s="103">
        <f t="shared" si="103"/>
        <v>1000.586</v>
      </c>
      <c r="I351" s="103">
        <f t="shared" si="103"/>
        <v>993.35599999999999</v>
      </c>
      <c r="J351" s="103">
        <f t="shared" si="103"/>
        <v>995.75599999999997</v>
      </c>
      <c r="K351" s="104">
        <f t="shared" si="103"/>
        <v>991.52600000000007</v>
      </c>
      <c r="L351" s="103">
        <f t="shared" si="103"/>
        <v>985.27600000000007</v>
      </c>
      <c r="M351" s="105">
        <f t="shared" si="103"/>
        <v>979.71600000000001</v>
      </c>
      <c r="N351" s="104">
        <f t="shared" si="103"/>
        <v>976.94600000000003</v>
      </c>
      <c r="O351" s="103">
        <f t="shared" si="103"/>
        <v>973.01599999999996</v>
      </c>
      <c r="P351" s="105">
        <f t="shared" si="103"/>
        <v>981.73599999999999</v>
      </c>
      <c r="Q351" s="106">
        <f t="shared" si="103"/>
        <v>1033.106</v>
      </c>
      <c r="R351" s="103">
        <f t="shared" si="103"/>
        <v>1006.756</v>
      </c>
      <c r="S351" s="106">
        <f t="shared" si="103"/>
        <v>1004.766</v>
      </c>
      <c r="T351" s="103">
        <f t="shared" si="103"/>
        <v>993.16600000000005</v>
      </c>
      <c r="U351" s="102">
        <f t="shared" si="103"/>
        <v>983.31600000000003</v>
      </c>
      <c r="V351" s="102">
        <f t="shared" si="103"/>
        <v>976.36599999999999</v>
      </c>
      <c r="W351" s="102">
        <f t="shared" si="103"/>
        <v>985.54600000000005</v>
      </c>
      <c r="X351" s="102">
        <f t="shared" si="103"/>
        <v>979.63599999999997</v>
      </c>
      <c r="Y351" s="107">
        <f t="shared" si="103"/>
        <v>975.846</v>
      </c>
    </row>
    <row r="352" spans="1:25" s="62" customFormat="1" ht="18.75" hidden="1" customHeight="1" outlineLevel="1" x14ac:dyDescent="0.2">
      <c r="A352" s="56" t="s">
        <v>8</v>
      </c>
      <c r="B352" s="76">
        <f>B36</f>
        <v>882.29</v>
      </c>
      <c r="C352" s="71">
        <f t="shared" ref="C352:Y352" si="104">C36</f>
        <v>888.4</v>
      </c>
      <c r="D352" s="71">
        <f t="shared" si="104"/>
        <v>891.68</v>
      </c>
      <c r="E352" s="72">
        <f t="shared" si="104"/>
        <v>906.04</v>
      </c>
      <c r="F352" s="71">
        <f t="shared" si="104"/>
        <v>901.72</v>
      </c>
      <c r="G352" s="71">
        <f t="shared" si="104"/>
        <v>905.3</v>
      </c>
      <c r="H352" s="71">
        <f t="shared" si="104"/>
        <v>907.38</v>
      </c>
      <c r="I352" s="71">
        <f t="shared" si="104"/>
        <v>900.15</v>
      </c>
      <c r="J352" s="73">
        <f t="shared" si="104"/>
        <v>902.55</v>
      </c>
      <c r="K352" s="71">
        <f t="shared" si="104"/>
        <v>898.32</v>
      </c>
      <c r="L352" s="71">
        <f t="shared" si="104"/>
        <v>892.07</v>
      </c>
      <c r="M352" s="71">
        <f t="shared" si="104"/>
        <v>886.51</v>
      </c>
      <c r="N352" s="71">
        <f t="shared" si="104"/>
        <v>883.74</v>
      </c>
      <c r="O352" s="71">
        <f t="shared" si="104"/>
        <v>879.81</v>
      </c>
      <c r="P352" s="71">
        <f t="shared" si="104"/>
        <v>888.53</v>
      </c>
      <c r="Q352" s="71">
        <f t="shared" si="104"/>
        <v>939.9</v>
      </c>
      <c r="R352" s="71">
        <f t="shared" si="104"/>
        <v>913.55</v>
      </c>
      <c r="S352" s="71">
        <f t="shared" si="104"/>
        <v>911.56</v>
      </c>
      <c r="T352" s="71">
        <f t="shared" si="104"/>
        <v>899.96</v>
      </c>
      <c r="U352" s="71">
        <f t="shared" si="104"/>
        <v>890.11</v>
      </c>
      <c r="V352" s="71">
        <f t="shared" si="104"/>
        <v>883.16</v>
      </c>
      <c r="W352" s="71">
        <f t="shared" si="104"/>
        <v>892.34</v>
      </c>
      <c r="X352" s="71">
        <f t="shared" si="104"/>
        <v>886.43</v>
      </c>
      <c r="Y352" s="79">
        <f t="shared" si="104"/>
        <v>882.64</v>
      </c>
    </row>
    <row r="353" spans="1:25" s="62" customFormat="1" ht="18.75" hidden="1" customHeight="1" outlineLevel="1" x14ac:dyDescent="0.2">
      <c r="A353" s="57" t="s">
        <v>9</v>
      </c>
      <c r="B353" s="76">
        <v>90.71</v>
      </c>
      <c r="C353" s="74">
        <v>90.71</v>
      </c>
      <c r="D353" s="74">
        <v>90.71</v>
      </c>
      <c r="E353" s="74">
        <v>90.71</v>
      </c>
      <c r="F353" s="74">
        <v>90.71</v>
      </c>
      <c r="G353" s="74">
        <v>90.71</v>
      </c>
      <c r="H353" s="74">
        <v>90.71</v>
      </c>
      <c r="I353" s="74">
        <v>90.71</v>
      </c>
      <c r="J353" s="74">
        <v>90.71</v>
      </c>
      <c r="K353" s="74">
        <v>90.71</v>
      </c>
      <c r="L353" s="74">
        <v>90.71</v>
      </c>
      <c r="M353" s="74">
        <v>90.71</v>
      </c>
      <c r="N353" s="74">
        <v>90.71</v>
      </c>
      <c r="O353" s="74">
        <v>90.71</v>
      </c>
      <c r="P353" s="74">
        <v>90.71</v>
      </c>
      <c r="Q353" s="74">
        <v>90.71</v>
      </c>
      <c r="R353" s="74">
        <v>90.71</v>
      </c>
      <c r="S353" s="74">
        <v>90.71</v>
      </c>
      <c r="T353" s="74">
        <v>90.71</v>
      </c>
      <c r="U353" s="74">
        <v>90.71</v>
      </c>
      <c r="V353" s="74">
        <v>90.71</v>
      </c>
      <c r="W353" s="74">
        <v>90.71</v>
      </c>
      <c r="X353" s="74">
        <v>90.71</v>
      </c>
      <c r="Y353" s="81">
        <v>90.71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collapsed="1" thickBot="1" x14ac:dyDescent="0.25">
      <c r="A356" s="109">
        <v>7</v>
      </c>
      <c r="B356" s="101">
        <f t="shared" ref="B356:Y356" si="105">SUM(B357:B360)</f>
        <v>1117.0160000000001</v>
      </c>
      <c r="C356" s="102">
        <f t="shared" si="105"/>
        <v>1141.0260000000001</v>
      </c>
      <c r="D356" s="102">
        <f t="shared" si="105"/>
        <v>1177.0060000000001</v>
      </c>
      <c r="E356" s="103">
        <f t="shared" si="105"/>
        <v>1224.5860000000002</v>
      </c>
      <c r="F356" s="103">
        <f t="shared" si="105"/>
        <v>1221.2260000000001</v>
      </c>
      <c r="G356" s="103">
        <f t="shared" si="105"/>
        <v>1134.7360000000001</v>
      </c>
      <c r="H356" s="103">
        <f t="shared" si="105"/>
        <v>1193.0060000000001</v>
      </c>
      <c r="I356" s="103">
        <f t="shared" si="105"/>
        <v>1181.3360000000002</v>
      </c>
      <c r="J356" s="103">
        <f t="shared" si="105"/>
        <v>1162.816</v>
      </c>
      <c r="K356" s="104">
        <f t="shared" si="105"/>
        <v>1150.6560000000002</v>
      </c>
      <c r="L356" s="103">
        <f t="shared" si="105"/>
        <v>1137.6760000000002</v>
      </c>
      <c r="M356" s="105">
        <f t="shared" si="105"/>
        <v>1143.3560000000002</v>
      </c>
      <c r="N356" s="104">
        <f t="shared" si="105"/>
        <v>1163.7460000000001</v>
      </c>
      <c r="O356" s="103">
        <f t="shared" si="105"/>
        <v>1164.5260000000001</v>
      </c>
      <c r="P356" s="105">
        <f t="shared" si="105"/>
        <v>1175.0260000000001</v>
      </c>
      <c r="Q356" s="106">
        <f t="shared" si="105"/>
        <v>1224.296</v>
      </c>
      <c r="R356" s="103">
        <f t="shared" si="105"/>
        <v>1219.9960000000001</v>
      </c>
      <c r="S356" s="106">
        <f t="shared" si="105"/>
        <v>1186.1660000000002</v>
      </c>
      <c r="T356" s="103">
        <f t="shared" si="105"/>
        <v>1145.4360000000001</v>
      </c>
      <c r="U356" s="102">
        <f t="shared" si="105"/>
        <v>1175.9060000000002</v>
      </c>
      <c r="V356" s="102">
        <f t="shared" si="105"/>
        <v>1150.4760000000001</v>
      </c>
      <c r="W356" s="102">
        <f t="shared" si="105"/>
        <v>1140.0960000000002</v>
      </c>
      <c r="X356" s="102">
        <f t="shared" si="105"/>
        <v>1123.3760000000002</v>
      </c>
      <c r="Y356" s="107">
        <f t="shared" si="105"/>
        <v>1141.4360000000001</v>
      </c>
    </row>
    <row r="357" spans="1:25" s="62" customFormat="1" ht="18.75" hidden="1" customHeight="1" outlineLevel="1" x14ac:dyDescent="0.2">
      <c r="A357" s="56" t="s">
        <v>8</v>
      </c>
      <c r="B357" s="76">
        <f>B41</f>
        <v>1023.81</v>
      </c>
      <c r="C357" s="71">
        <f t="shared" ref="C357:Y357" si="106">C41</f>
        <v>1047.82</v>
      </c>
      <c r="D357" s="71">
        <f t="shared" si="106"/>
        <v>1083.8</v>
      </c>
      <c r="E357" s="72">
        <f t="shared" si="106"/>
        <v>1131.3800000000001</v>
      </c>
      <c r="F357" s="71">
        <f t="shared" si="106"/>
        <v>1128.02</v>
      </c>
      <c r="G357" s="71">
        <f t="shared" si="106"/>
        <v>1041.53</v>
      </c>
      <c r="H357" s="71">
        <f t="shared" si="106"/>
        <v>1099.8</v>
      </c>
      <c r="I357" s="71">
        <f t="shared" si="106"/>
        <v>1088.1300000000001</v>
      </c>
      <c r="J357" s="73">
        <f t="shared" si="106"/>
        <v>1069.6099999999999</v>
      </c>
      <c r="K357" s="71">
        <f t="shared" si="106"/>
        <v>1057.45</v>
      </c>
      <c r="L357" s="71">
        <f t="shared" si="106"/>
        <v>1044.47</v>
      </c>
      <c r="M357" s="71">
        <f t="shared" si="106"/>
        <v>1050.1500000000001</v>
      </c>
      <c r="N357" s="71">
        <f t="shared" si="106"/>
        <v>1070.54</v>
      </c>
      <c r="O357" s="71">
        <f t="shared" si="106"/>
        <v>1071.32</v>
      </c>
      <c r="P357" s="71">
        <f t="shared" si="106"/>
        <v>1081.82</v>
      </c>
      <c r="Q357" s="71">
        <f t="shared" si="106"/>
        <v>1131.0899999999999</v>
      </c>
      <c r="R357" s="71">
        <f t="shared" si="106"/>
        <v>1126.79</v>
      </c>
      <c r="S357" s="71">
        <f t="shared" si="106"/>
        <v>1092.96</v>
      </c>
      <c r="T357" s="71">
        <f t="shared" si="106"/>
        <v>1052.23</v>
      </c>
      <c r="U357" s="71">
        <f t="shared" si="106"/>
        <v>1082.7</v>
      </c>
      <c r="V357" s="71">
        <f t="shared" si="106"/>
        <v>1057.27</v>
      </c>
      <c r="W357" s="71">
        <f t="shared" si="106"/>
        <v>1046.8900000000001</v>
      </c>
      <c r="X357" s="71">
        <f t="shared" si="106"/>
        <v>1030.17</v>
      </c>
      <c r="Y357" s="79">
        <f t="shared" si="106"/>
        <v>1048.23</v>
      </c>
    </row>
    <row r="358" spans="1:25" s="62" customFormat="1" ht="18.75" hidden="1" customHeight="1" outlineLevel="1" x14ac:dyDescent="0.2">
      <c r="A358" s="57" t="s">
        <v>9</v>
      </c>
      <c r="B358" s="76">
        <v>90.71</v>
      </c>
      <c r="C358" s="74">
        <v>90.71</v>
      </c>
      <c r="D358" s="74">
        <v>90.71</v>
      </c>
      <c r="E358" s="74">
        <v>90.71</v>
      </c>
      <c r="F358" s="74">
        <v>90.71</v>
      </c>
      <c r="G358" s="74">
        <v>90.71</v>
      </c>
      <c r="H358" s="74">
        <v>90.71</v>
      </c>
      <c r="I358" s="74">
        <v>90.71</v>
      </c>
      <c r="J358" s="74">
        <v>90.71</v>
      </c>
      <c r="K358" s="74">
        <v>90.71</v>
      </c>
      <c r="L358" s="74">
        <v>90.71</v>
      </c>
      <c r="M358" s="74">
        <v>90.71</v>
      </c>
      <c r="N358" s="74">
        <v>90.71</v>
      </c>
      <c r="O358" s="74">
        <v>90.71</v>
      </c>
      <c r="P358" s="74">
        <v>90.71</v>
      </c>
      <c r="Q358" s="74">
        <v>90.71</v>
      </c>
      <c r="R358" s="74">
        <v>90.71</v>
      </c>
      <c r="S358" s="74">
        <v>90.71</v>
      </c>
      <c r="T358" s="74">
        <v>90.71</v>
      </c>
      <c r="U358" s="74">
        <v>90.71</v>
      </c>
      <c r="V358" s="74">
        <v>90.71</v>
      </c>
      <c r="W358" s="74">
        <v>90.71</v>
      </c>
      <c r="X358" s="74">
        <v>90.71</v>
      </c>
      <c r="Y358" s="81">
        <v>90.71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2.496</v>
      </c>
      <c r="C360" s="75">
        <v>2.496</v>
      </c>
      <c r="D360" s="75">
        <v>2.496</v>
      </c>
      <c r="E360" s="75">
        <v>2.496</v>
      </c>
      <c r="F360" s="75">
        <v>2.496</v>
      </c>
      <c r="G360" s="75">
        <v>2.496</v>
      </c>
      <c r="H360" s="75">
        <v>2.496</v>
      </c>
      <c r="I360" s="75">
        <v>2.496</v>
      </c>
      <c r="J360" s="75">
        <v>2.496</v>
      </c>
      <c r="K360" s="75">
        <v>2.496</v>
      </c>
      <c r="L360" s="75">
        <v>2.496</v>
      </c>
      <c r="M360" s="75">
        <v>2.496</v>
      </c>
      <c r="N360" s="75">
        <v>2.496</v>
      </c>
      <c r="O360" s="75">
        <v>2.496</v>
      </c>
      <c r="P360" s="75">
        <v>2.496</v>
      </c>
      <c r="Q360" s="75">
        <v>2.496</v>
      </c>
      <c r="R360" s="75">
        <v>2.496</v>
      </c>
      <c r="S360" s="75">
        <v>2.496</v>
      </c>
      <c r="T360" s="75">
        <v>2.496</v>
      </c>
      <c r="U360" s="75">
        <v>2.496</v>
      </c>
      <c r="V360" s="75">
        <v>2.496</v>
      </c>
      <c r="W360" s="75">
        <v>2.496</v>
      </c>
      <c r="X360" s="75">
        <v>2.496</v>
      </c>
      <c r="Y360" s="82">
        <v>2.496</v>
      </c>
    </row>
    <row r="361" spans="1:25" s="62" customFormat="1" ht="18.75" customHeight="1" collapsed="1" thickBot="1" x14ac:dyDescent="0.25">
      <c r="A361" s="112">
        <v>8</v>
      </c>
      <c r="B361" s="101">
        <f t="shared" ref="B361:Y361" si="107">SUM(B362:B365)</f>
        <v>976.88599999999997</v>
      </c>
      <c r="C361" s="102">
        <f t="shared" si="107"/>
        <v>997.56600000000003</v>
      </c>
      <c r="D361" s="102">
        <f t="shared" si="107"/>
        <v>978.75599999999997</v>
      </c>
      <c r="E361" s="103">
        <f t="shared" si="107"/>
        <v>996.32600000000002</v>
      </c>
      <c r="F361" s="103">
        <f t="shared" si="107"/>
        <v>1006.446</v>
      </c>
      <c r="G361" s="103">
        <f t="shared" si="107"/>
        <v>1013.456</v>
      </c>
      <c r="H361" s="103">
        <f t="shared" si="107"/>
        <v>1013.866</v>
      </c>
      <c r="I361" s="103">
        <f t="shared" si="107"/>
        <v>1015.546</v>
      </c>
      <c r="J361" s="103">
        <f t="shared" si="107"/>
        <v>1002.7860000000001</v>
      </c>
      <c r="K361" s="104">
        <f t="shared" si="107"/>
        <v>982.226</v>
      </c>
      <c r="L361" s="103">
        <f t="shared" si="107"/>
        <v>992.07600000000002</v>
      </c>
      <c r="M361" s="105">
        <f t="shared" si="107"/>
        <v>990.73599999999999</v>
      </c>
      <c r="N361" s="104">
        <f t="shared" si="107"/>
        <v>993.85599999999999</v>
      </c>
      <c r="O361" s="103">
        <f t="shared" si="107"/>
        <v>1000.296</v>
      </c>
      <c r="P361" s="105">
        <f t="shared" si="107"/>
        <v>1001.686</v>
      </c>
      <c r="Q361" s="106">
        <f t="shared" si="107"/>
        <v>1022.216</v>
      </c>
      <c r="R361" s="103">
        <f t="shared" si="107"/>
        <v>1016.606</v>
      </c>
      <c r="S361" s="106">
        <f t="shared" si="107"/>
        <v>1013.356</v>
      </c>
      <c r="T361" s="103">
        <f t="shared" si="107"/>
        <v>988.10599999999999</v>
      </c>
      <c r="U361" s="102">
        <f t="shared" si="107"/>
        <v>989.30600000000004</v>
      </c>
      <c r="V361" s="102">
        <f t="shared" si="107"/>
        <v>990.846</v>
      </c>
      <c r="W361" s="102">
        <f t="shared" si="107"/>
        <v>991.24599999999998</v>
      </c>
      <c r="X361" s="102">
        <f t="shared" si="107"/>
        <v>988.69600000000003</v>
      </c>
      <c r="Y361" s="107">
        <f t="shared" si="107"/>
        <v>989.35599999999999</v>
      </c>
    </row>
    <row r="362" spans="1:25" s="62" customFormat="1" ht="18.75" hidden="1" customHeight="1" outlineLevel="1" x14ac:dyDescent="0.2">
      <c r="A362" s="56" t="s">
        <v>8</v>
      </c>
      <c r="B362" s="76">
        <f>B46</f>
        <v>883.68</v>
      </c>
      <c r="C362" s="71">
        <f t="shared" ref="C362:Y362" si="108">C46</f>
        <v>904.36</v>
      </c>
      <c r="D362" s="71">
        <f t="shared" si="108"/>
        <v>885.55</v>
      </c>
      <c r="E362" s="72">
        <f t="shared" si="108"/>
        <v>903.12</v>
      </c>
      <c r="F362" s="71">
        <f t="shared" si="108"/>
        <v>913.24</v>
      </c>
      <c r="G362" s="71">
        <f t="shared" si="108"/>
        <v>920.25</v>
      </c>
      <c r="H362" s="71">
        <f t="shared" si="108"/>
        <v>920.66</v>
      </c>
      <c r="I362" s="71">
        <f t="shared" si="108"/>
        <v>922.34</v>
      </c>
      <c r="J362" s="73">
        <f t="shared" si="108"/>
        <v>909.58</v>
      </c>
      <c r="K362" s="71">
        <f t="shared" si="108"/>
        <v>889.02</v>
      </c>
      <c r="L362" s="71">
        <f t="shared" si="108"/>
        <v>898.87</v>
      </c>
      <c r="M362" s="71">
        <f t="shared" si="108"/>
        <v>897.53</v>
      </c>
      <c r="N362" s="71">
        <f t="shared" si="108"/>
        <v>900.65</v>
      </c>
      <c r="O362" s="71">
        <f t="shared" si="108"/>
        <v>907.09</v>
      </c>
      <c r="P362" s="71">
        <f t="shared" si="108"/>
        <v>908.48</v>
      </c>
      <c r="Q362" s="71">
        <f t="shared" si="108"/>
        <v>929.01</v>
      </c>
      <c r="R362" s="71">
        <f t="shared" si="108"/>
        <v>923.4</v>
      </c>
      <c r="S362" s="71">
        <f t="shared" si="108"/>
        <v>920.15</v>
      </c>
      <c r="T362" s="71">
        <f t="shared" si="108"/>
        <v>894.9</v>
      </c>
      <c r="U362" s="71">
        <f t="shared" si="108"/>
        <v>896.1</v>
      </c>
      <c r="V362" s="71">
        <f t="shared" si="108"/>
        <v>897.64</v>
      </c>
      <c r="W362" s="71">
        <f t="shared" si="108"/>
        <v>898.04</v>
      </c>
      <c r="X362" s="71">
        <f t="shared" si="108"/>
        <v>895.49</v>
      </c>
      <c r="Y362" s="79">
        <f t="shared" si="108"/>
        <v>896.15</v>
      </c>
    </row>
    <row r="363" spans="1:25" s="62" customFormat="1" ht="18.75" hidden="1" customHeight="1" outlineLevel="1" x14ac:dyDescent="0.2">
      <c r="A363" s="57" t="s">
        <v>9</v>
      </c>
      <c r="B363" s="76">
        <v>90.71</v>
      </c>
      <c r="C363" s="74">
        <v>90.71</v>
      </c>
      <c r="D363" s="74">
        <v>90.71</v>
      </c>
      <c r="E363" s="74">
        <v>90.71</v>
      </c>
      <c r="F363" s="74">
        <v>90.71</v>
      </c>
      <c r="G363" s="74">
        <v>90.71</v>
      </c>
      <c r="H363" s="74">
        <v>90.71</v>
      </c>
      <c r="I363" s="74">
        <v>90.71</v>
      </c>
      <c r="J363" s="74">
        <v>90.71</v>
      </c>
      <c r="K363" s="74">
        <v>90.71</v>
      </c>
      <c r="L363" s="74">
        <v>90.71</v>
      </c>
      <c r="M363" s="74">
        <v>90.71</v>
      </c>
      <c r="N363" s="74">
        <v>90.71</v>
      </c>
      <c r="O363" s="74">
        <v>90.71</v>
      </c>
      <c r="P363" s="74">
        <v>90.71</v>
      </c>
      <c r="Q363" s="74">
        <v>90.71</v>
      </c>
      <c r="R363" s="74">
        <v>90.71</v>
      </c>
      <c r="S363" s="74">
        <v>90.71</v>
      </c>
      <c r="T363" s="74">
        <v>90.71</v>
      </c>
      <c r="U363" s="74">
        <v>90.71</v>
      </c>
      <c r="V363" s="74">
        <v>90.71</v>
      </c>
      <c r="W363" s="74">
        <v>90.71</v>
      </c>
      <c r="X363" s="74">
        <v>90.71</v>
      </c>
      <c r="Y363" s="81">
        <v>90.71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2.496</v>
      </c>
      <c r="C365" s="75">
        <v>2.496</v>
      </c>
      <c r="D365" s="75">
        <v>2.496</v>
      </c>
      <c r="E365" s="75">
        <v>2.496</v>
      </c>
      <c r="F365" s="75">
        <v>2.496</v>
      </c>
      <c r="G365" s="75">
        <v>2.496</v>
      </c>
      <c r="H365" s="75">
        <v>2.496</v>
      </c>
      <c r="I365" s="75">
        <v>2.496</v>
      </c>
      <c r="J365" s="75">
        <v>2.496</v>
      </c>
      <c r="K365" s="75">
        <v>2.496</v>
      </c>
      <c r="L365" s="75">
        <v>2.496</v>
      </c>
      <c r="M365" s="75">
        <v>2.496</v>
      </c>
      <c r="N365" s="75">
        <v>2.496</v>
      </c>
      <c r="O365" s="75">
        <v>2.496</v>
      </c>
      <c r="P365" s="75">
        <v>2.496</v>
      </c>
      <c r="Q365" s="75">
        <v>2.496</v>
      </c>
      <c r="R365" s="75">
        <v>2.496</v>
      </c>
      <c r="S365" s="75">
        <v>2.496</v>
      </c>
      <c r="T365" s="75">
        <v>2.496</v>
      </c>
      <c r="U365" s="75">
        <v>2.496</v>
      </c>
      <c r="V365" s="75">
        <v>2.496</v>
      </c>
      <c r="W365" s="75">
        <v>2.496</v>
      </c>
      <c r="X365" s="75">
        <v>2.496</v>
      </c>
      <c r="Y365" s="82">
        <v>2.496</v>
      </c>
    </row>
    <row r="366" spans="1:25" s="62" customFormat="1" ht="18.75" customHeight="1" collapsed="1" thickBot="1" x14ac:dyDescent="0.25">
      <c r="A366" s="109">
        <v>9</v>
      </c>
      <c r="B366" s="101">
        <f t="shared" ref="B366:Y366" si="109">SUM(B367:B370)</f>
        <v>986.11599999999999</v>
      </c>
      <c r="C366" s="102">
        <f t="shared" si="109"/>
        <v>983.54600000000005</v>
      </c>
      <c r="D366" s="102">
        <f t="shared" si="109"/>
        <v>984.19600000000003</v>
      </c>
      <c r="E366" s="103">
        <f t="shared" si="109"/>
        <v>994.60599999999999</v>
      </c>
      <c r="F366" s="103">
        <f t="shared" si="109"/>
        <v>990.64600000000007</v>
      </c>
      <c r="G366" s="103">
        <f t="shared" si="109"/>
        <v>994.24599999999998</v>
      </c>
      <c r="H366" s="103">
        <f t="shared" si="109"/>
        <v>1012.356</v>
      </c>
      <c r="I366" s="103">
        <f t="shared" si="109"/>
        <v>1002.4060000000001</v>
      </c>
      <c r="J366" s="103">
        <f t="shared" si="109"/>
        <v>1002.806</v>
      </c>
      <c r="K366" s="104">
        <f t="shared" si="109"/>
        <v>999.89600000000007</v>
      </c>
      <c r="L366" s="103">
        <f t="shared" si="109"/>
        <v>1002.0260000000001</v>
      </c>
      <c r="M366" s="105">
        <f t="shared" si="109"/>
        <v>1006.586</v>
      </c>
      <c r="N366" s="104">
        <f t="shared" si="109"/>
        <v>1002.576</v>
      </c>
      <c r="O366" s="103">
        <f t="shared" si="109"/>
        <v>994.49599999999998</v>
      </c>
      <c r="P366" s="105">
        <f t="shared" si="109"/>
        <v>1002.426</v>
      </c>
      <c r="Q366" s="106">
        <f t="shared" si="109"/>
        <v>1012.3960000000001</v>
      </c>
      <c r="R366" s="103">
        <f t="shared" si="109"/>
        <v>1006.5360000000001</v>
      </c>
      <c r="S366" s="106">
        <f t="shared" si="109"/>
        <v>1002.116</v>
      </c>
      <c r="T366" s="103">
        <f t="shared" si="109"/>
        <v>988.12599999999998</v>
      </c>
      <c r="U366" s="102">
        <f t="shared" si="109"/>
        <v>1001.7760000000001</v>
      </c>
      <c r="V366" s="102">
        <f t="shared" si="109"/>
        <v>992.83600000000001</v>
      </c>
      <c r="W366" s="102">
        <f t="shared" si="109"/>
        <v>986.846</v>
      </c>
      <c r="X366" s="102">
        <f t="shared" si="109"/>
        <v>980.94600000000003</v>
      </c>
      <c r="Y366" s="107">
        <f t="shared" si="109"/>
        <v>981.21600000000001</v>
      </c>
    </row>
    <row r="367" spans="1:25" s="62" customFormat="1" ht="18.75" hidden="1" customHeight="1" outlineLevel="1" x14ac:dyDescent="0.2">
      <c r="A367" s="56" t="s">
        <v>8</v>
      </c>
      <c r="B367" s="76">
        <f>B51</f>
        <v>892.91</v>
      </c>
      <c r="C367" s="71">
        <f t="shared" ref="C367:Y367" si="110">C51</f>
        <v>890.34</v>
      </c>
      <c r="D367" s="71">
        <f t="shared" si="110"/>
        <v>890.99</v>
      </c>
      <c r="E367" s="72">
        <f t="shared" si="110"/>
        <v>901.4</v>
      </c>
      <c r="F367" s="71">
        <f t="shared" si="110"/>
        <v>897.44</v>
      </c>
      <c r="G367" s="71">
        <f t="shared" si="110"/>
        <v>901.04</v>
      </c>
      <c r="H367" s="71">
        <f t="shared" si="110"/>
        <v>919.15</v>
      </c>
      <c r="I367" s="71">
        <f t="shared" si="110"/>
        <v>909.2</v>
      </c>
      <c r="J367" s="73">
        <f t="shared" si="110"/>
        <v>909.6</v>
      </c>
      <c r="K367" s="71">
        <f t="shared" si="110"/>
        <v>906.69</v>
      </c>
      <c r="L367" s="71">
        <f t="shared" si="110"/>
        <v>908.82</v>
      </c>
      <c r="M367" s="71">
        <f t="shared" si="110"/>
        <v>913.38</v>
      </c>
      <c r="N367" s="71">
        <f t="shared" si="110"/>
        <v>909.37</v>
      </c>
      <c r="O367" s="71">
        <f t="shared" si="110"/>
        <v>901.29</v>
      </c>
      <c r="P367" s="71">
        <f t="shared" si="110"/>
        <v>909.22</v>
      </c>
      <c r="Q367" s="71">
        <f t="shared" si="110"/>
        <v>919.19</v>
      </c>
      <c r="R367" s="71">
        <f t="shared" si="110"/>
        <v>913.33</v>
      </c>
      <c r="S367" s="71">
        <f t="shared" si="110"/>
        <v>908.91</v>
      </c>
      <c r="T367" s="71">
        <f t="shared" si="110"/>
        <v>894.92</v>
      </c>
      <c r="U367" s="71">
        <f t="shared" si="110"/>
        <v>908.57</v>
      </c>
      <c r="V367" s="71">
        <f t="shared" si="110"/>
        <v>899.63</v>
      </c>
      <c r="W367" s="71">
        <f t="shared" si="110"/>
        <v>893.64</v>
      </c>
      <c r="X367" s="71">
        <f t="shared" si="110"/>
        <v>887.74</v>
      </c>
      <c r="Y367" s="79">
        <f t="shared" si="110"/>
        <v>888.01</v>
      </c>
    </row>
    <row r="368" spans="1:25" s="62" customFormat="1" ht="18.75" hidden="1" customHeight="1" outlineLevel="1" x14ac:dyDescent="0.2">
      <c r="A368" s="57" t="s">
        <v>9</v>
      </c>
      <c r="B368" s="76">
        <v>90.71</v>
      </c>
      <c r="C368" s="74">
        <v>90.71</v>
      </c>
      <c r="D368" s="74">
        <v>90.71</v>
      </c>
      <c r="E368" s="74">
        <v>90.71</v>
      </c>
      <c r="F368" s="74">
        <v>90.71</v>
      </c>
      <c r="G368" s="74">
        <v>90.71</v>
      </c>
      <c r="H368" s="74">
        <v>90.71</v>
      </c>
      <c r="I368" s="74">
        <v>90.71</v>
      </c>
      <c r="J368" s="74">
        <v>90.71</v>
      </c>
      <c r="K368" s="74">
        <v>90.71</v>
      </c>
      <c r="L368" s="74">
        <v>90.71</v>
      </c>
      <c r="M368" s="74">
        <v>90.71</v>
      </c>
      <c r="N368" s="74">
        <v>90.71</v>
      </c>
      <c r="O368" s="74">
        <v>90.71</v>
      </c>
      <c r="P368" s="74">
        <v>90.71</v>
      </c>
      <c r="Q368" s="74">
        <v>90.71</v>
      </c>
      <c r="R368" s="74">
        <v>90.71</v>
      </c>
      <c r="S368" s="74">
        <v>90.71</v>
      </c>
      <c r="T368" s="74">
        <v>90.71</v>
      </c>
      <c r="U368" s="74">
        <v>90.71</v>
      </c>
      <c r="V368" s="74">
        <v>90.71</v>
      </c>
      <c r="W368" s="74">
        <v>90.71</v>
      </c>
      <c r="X368" s="74">
        <v>90.71</v>
      </c>
      <c r="Y368" s="81">
        <v>90.71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2.496</v>
      </c>
      <c r="C370" s="75">
        <v>2.496</v>
      </c>
      <c r="D370" s="75">
        <v>2.496</v>
      </c>
      <c r="E370" s="75">
        <v>2.496</v>
      </c>
      <c r="F370" s="75">
        <v>2.496</v>
      </c>
      <c r="G370" s="75">
        <v>2.496</v>
      </c>
      <c r="H370" s="75">
        <v>2.496</v>
      </c>
      <c r="I370" s="75">
        <v>2.496</v>
      </c>
      <c r="J370" s="75">
        <v>2.496</v>
      </c>
      <c r="K370" s="75">
        <v>2.496</v>
      </c>
      <c r="L370" s="75">
        <v>2.496</v>
      </c>
      <c r="M370" s="75">
        <v>2.496</v>
      </c>
      <c r="N370" s="75">
        <v>2.496</v>
      </c>
      <c r="O370" s="75">
        <v>2.496</v>
      </c>
      <c r="P370" s="75">
        <v>2.496</v>
      </c>
      <c r="Q370" s="75">
        <v>2.496</v>
      </c>
      <c r="R370" s="75">
        <v>2.496</v>
      </c>
      <c r="S370" s="75">
        <v>2.496</v>
      </c>
      <c r="T370" s="75">
        <v>2.496</v>
      </c>
      <c r="U370" s="75">
        <v>2.496</v>
      </c>
      <c r="V370" s="75">
        <v>2.496</v>
      </c>
      <c r="W370" s="75">
        <v>2.496</v>
      </c>
      <c r="X370" s="75">
        <v>2.496</v>
      </c>
      <c r="Y370" s="82">
        <v>2.496</v>
      </c>
    </row>
    <row r="371" spans="1:25" s="62" customFormat="1" ht="18.75" customHeight="1" collapsed="1" thickBot="1" x14ac:dyDescent="0.25">
      <c r="A371" s="112">
        <v>10</v>
      </c>
      <c r="B371" s="101">
        <f t="shared" ref="B371:Y371" si="111">SUM(B372:B375)</f>
        <v>1006.616</v>
      </c>
      <c r="C371" s="102">
        <f t="shared" si="111"/>
        <v>979.65600000000006</v>
      </c>
      <c r="D371" s="102">
        <f t="shared" si="111"/>
        <v>982.40600000000006</v>
      </c>
      <c r="E371" s="103">
        <f t="shared" si="111"/>
        <v>991.89600000000007</v>
      </c>
      <c r="F371" s="103">
        <f t="shared" si="111"/>
        <v>998.16600000000005</v>
      </c>
      <c r="G371" s="103">
        <f t="shared" si="111"/>
        <v>994.476</v>
      </c>
      <c r="H371" s="103">
        <f t="shared" si="111"/>
        <v>1018.1660000000001</v>
      </c>
      <c r="I371" s="103">
        <f t="shared" si="111"/>
        <v>991.57600000000002</v>
      </c>
      <c r="J371" s="103">
        <f t="shared" si="111"/>
        <v>987.63599999999997</v>
      </c>
      <c r="K371" s="104">
        <f t="shared" si="111"/>
        <v>992.11599999999999</v>
      </c>
      <c r="L371" s="103">
        <f t="shared" si="111"/>
        <v>982.80600000000004</v>
      </c>
      <c r="M371" s="105">
        <f t="shared" si="111"/>
        <v>984.71600000000001</v>
      </c>
      <c r="N371" s="104">
        <f t="shared" si="111"/>
        <v>999.56600000000003</v>
      </c>
      <c r="O371" s="103">
        <f t="shared" si="111"/>
        <v>991.86599999999999</v>
      </c>
      <c r="P371" s="105">
        <f t="shared" si="111"/>
        <v>990.76599999999996</v>
      </c>
      <c r="Q371" s="106">
        <f t="shared" si="111"/>
        <v>1005.1560000000001</v>
      </c>
      <c r="R371" s="103">
        <f t="shared" si="111"/>
        <v>1000.046</v>
      </c>
      <c r="S371" s="106">
        <f t="shared" si="111"/>
        <v>999.24599999999998</v>
      </c>
      <c r="T371" s="103">
        <f t="shared" si="111"/>
        <v>990.90600000000006</v>
      </c>
      <c r="U371" s="102">
        <f t="shared" si="111"/>
        <v>995.73599999999999</v>
      </c>
      <c r="V371" s="102">
        <f t="shared" si="111"/>
        <v>982.75599999999997</v>
      </c>
      <c r="W371" s="102">
        <f t="shared" si="111"/>
        <v>984.07600000000002</v>
      </c>
      <c r="X371" s="102">
        <f t="shared" si="111"/>
        <v>985.62599999999998</v>
      </c>
      <c r="Y371" s="107">
        <f t="shared" si="111"/>
        <v>981.43600000000004</v>
      </c>
    </row>
    <row r="372" spans="1:25" s="62" customFormat="1" ht="18.75" hidden="1" customHeight="1" outlineLevel="1" x14ac:dyDescent="0.2">
      <c r="A372" s="56" t="s">
        <v>8</v>
      </c>
      <c r="B372" s="76">
        <f>B56</f>
        <v>913.41</v>
      </c>
      <c r="C372" s="71">
        <f t="shared" ref="C372:Y372" si="112">C56</f>
        <v>886.45</v>
      </c>
      <c r="D372" s="71">
        <f t="shared" si="112"/>
        <v>889.2</v>
      </c>
      <c r="E372" s="72">
        <f t="shared" si="112"/>
        <v>898.69</v>
      </c>
      <c r="F372" s="71">
        <f t="shared" si="112"/>
        <v>904.96</v>
      </c>
      <c r="G372" s="71">
        <f t="shared" si="112"/>
        <v>901.27</v>
      </c>
      <c r="H372" s="71">
        <f t="shared" si="112"/>
        <v>924.96</v>
      </c>
      <c r="I372" s="71">
        <f t="shared" si="112"/>
        <v>898.37</v>
      </c>
      <c r="J372" s="73">
        <f t="shared" si="112"/>
        <v>894.43</v>
      </c>
      <c r="K372" s="71">
        <f t="shared" si="112"/>
        <v>898.91</v>
      </c>
      <c r="L372" s="71">
        <f t="shared" si="112"/>
        <v>889.6</v>
      </c>
      <c r="M372" s="71">
        <f t="shared" si="112"/>
        <v>891.51</v>
      </c>
      <c r="N372" s="71">
        <f t="shared" si="112"/>
        <v>906.36</v>
      </c>
      <c r="O372" s="71">
        <f t="shared" si="112"/>
        <v>898.66</v>
      </c>
      <c r="P372" s="71">
        <f t="shared" si="112"/>
        <v>897.56</v>
      </c>
      <c r="Q372" s="71">
        <f t="shared" si="112"/>
        <v>911.95</v>
      </c>
      <c r="R372" s="71">
        <f t="shared" si="112"/>
        <v>906.84</v>
      </c>
      <c r="S372" s="71">
        <f t="shared" si="112"/>
        <v>906.04</v>
      </c>
      <c r="T372" s="71">
        <f t="shared" si="112"/>
        <v>897.7</v>
      </c>
      <c r="U372" s="71">
        <f t="shared" si="112"/>
        <v>902.53</v>
      </c>
      <c r="V372" s="71">
        <f t="shared" si="112"/>
        <v>889.55</v>
      </c>
      <c r="W372" s="71">
        <f t="shared" si="112"/>
        <v>890.87</v>
      </c>
      <c r="X372" s="71">
        <f t="shared" si="112"/>
        <v>892.42</v>
      </c>
      <c r="Y372" s="79">
        <f t="shared" si="112"/>
        <v>888.23</v>
      </c>
    </row>
    <row r="373" spans="1:25" s="62" customFormat="1" ht="18.75" hidden="1" customHeight="1" outlineLevel="1" x14ac:dyDescent="0.2">
      <c r="A373" s="57" t="s">
        <v>9</v>
      </c>
      <c r="B373" s="76">
        <v>90.71</v>
      </c>
      <c r="C373" s="74">
        <v>90.71</v>
      </c>
      <c r="D373" s="74">
        <v>90.71</v>
      </c>
      <c r="E373" s="74">
        <v>90.71</v>
      </c>
      <c r="F373" s="74">
        <v>90.71</v>
      </c>
      <c r="G373" s="74">
        <v>90.71</v>
      </c>
      <c r="H373" s="74">
        <v>90.71</v>
      </c>
      <c r="I373" s="74">
        <v>90.71</v>
      </c>
      <c r="J373" s="74">
        <v>90.71</v>
      </c>
      <c r="K373" s="74">
        <v>90.71</v>
      </c>
      <c r="L373" s="74">
        <v>90.71</v>
      </c>
      <c r="M373" s="74">
        <v>90.71</v>
      </c>
      <c r="N373" s="74">
        <v>90.71</v>
      </c>
      <c r="O373" s="74">
        <v>90.71</v>
      </c>
      <c r="P373" s="74">
        <v>90.71</v>
      </c>
      <c r="Q373" s="74">
        <v>90.71</v>
      </c>
      <c r="R373" s="74">
        <v>90.71</v>
      </c>
      <c r="S373" s="74">
        <v>90.71</v>
      </c>
      <c r="T373" s="74">
        <v>90.71</v>
      </c>
      <c r="U373" s="74">
        <v>90.71</v>
      </c>
      <c r="V373" s="74">
        <v>90.71</v>
      </c>
      <c r="W373" s="74">
        <v>90.71</v>
      </c>
      <c r="X373" s="74">
        <v>90.71</v>
      </c>
      <c r="Y373" s="81">
        <v>90.71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collapsed="1" thickBot="1" x14ac:dyDescent="0.25">
      <c r="A376" s="109">
        <v>11</v>
      </c>
      <c r="B376" s="101">
        <f t="shared" ref="B376:Y376" si="113">SUM(B377:B380)</f>
        <v>1094.2760000000001</v>
      </c>
      <c r="C376" s="102">
        <f t="shared" si="113"/>
        <v>1114.546</v>
      </c>
      <c r="D376" s="102">
        <f t="shared" si="113"/>
        <v>1108.4260000000002</v>
      </c>
      <c r="E376" s="103">
        <f t="shared" si="113"/>
        <v>1130.1360000000002</v>
      </c>
      <c r="F376" s="103">
        <f t="shared" si="113"/>
        <v>1127.8560000000002</v>
      </c>
      <c r="G376" s="103">
        <f t="shared" si="113"/>
        <v>1128.8360000000002</v>
      </c>
      <c r="H376" s="103">
        <f t="shared" si="113"/>
        <v>1246.9560000000001</v>
      </c>
      <c r="I376" s="103">
        <f t="shared" si="113"/>
        <v>1114.9260000000002</v>
      </c>
      <c r="J376" s="103">
        <f t="shared" si="113"/>
        <v>1116.876</v>
      </c>
      <c r="K376" s="104">
        <f t="shared" si="113"/>
        <v>1111.556</v>
      </c>
      <c r="L376" s="103">
        <f t="shared" si="113"/>
        <v>1113.356</v>
      </c>
      <c r="M376" s="105">
        <f t="shared" si="113"/>
        <v>1125.316</v>
      </c>
      <c r="N376" s="104">
        <f t="shared" si="113"/>
        <v>1129.6160000000002</v>
      </c>
      <c r="O376" s="103">
        <f t="shared" si="113"/>
        <v>1098.2360000000001</v>
      </c>
      <c r="P376" s="105">
        <f t="shared" si="113"/>
        <v>1125.5160000000001</v>
      </c>
      <c r="Q376" s="106">
        <f t="shared" si="113"/>
        <v>1128.546</v>
      </c>
      <c r="R376" s="103">
        <f t="shared" si="113"/>
        <v>1127.7160000000001</v>
      </c>
      <c r="S376" s="106">
        <f t="shared" si="113"/>
        <v>1167.0960000000002</v>
      </c>
      <c r="T376" s="103">
        <f t="shared" si="113"/>
        <v>1130.7260000000001</v>
      </c>
      <c r="U376" s="102">
        <f t="shared" si="113"/>
        <v>1102.9460000000001</v>
      </c>
      <c r="V376" s="102">
        <f t="shared" si="113"/>
        <v>1092.636</v>
      </c>
      <c r="W376" s="102">
        <f t="shared" si="113"/>
        <v>1090.5260000000001</v>
      </c>
      <c r="X376" s="102">
        <f t="shared" si="113"/>
        <v>1084.816</v>
      </c>
      <c r="Y376" s="107">
        <f t="shared" si="113"/>
        <v>1078.0160000000001</v>
      </c>
    </row>
    <row r="377" spans="1:25" s="62" customFormat="1" ht="18.75" hidden="1" customHeight="1" outlineLevel="1" x14ac:dyDescent="0.2">
      <c r="A377" s="56" t="s">
        <v>8</v>
      </c>
      <c r="B377" s="76">
        <f>B61</f>
        <v>1001.07</v>
      </c>
      <c r="C377" s="71">
        <f t="shared" ref="C377:Y377" si="114">C61</f>
        <v>1021.34</v>
      </c>
      <c r="D377" s="71">
        <f t="shared" si="114"/>
        <v>1015.22</v>
      </c>
      <c r="E377" s="72">
        <f t="shared" si="114"/>
        <v>1036.93</v>
      </c>
      <c r="F377" s="71">
        <f t="shared" si="114"/>
        <v>1034.6500000000001</v>
      </c>
      <c r="G377" s="71">
        <f t="shared" si="114"/>
        <v>1035.6300000000001</v>
      </c>
      <c r="H377" s="71">
        <f t="shared" si="114"/>
        <v>1153.75</v>
      </c>
      <c r="I377" s="71">
        <f t="shared" si="114"/>
        <v>1021.72</v>
      </c>
      <c r="J377" s="73">
        <f t="shared" si="114"/>
        <v>1023.67</v>
      </c>
      <c r="K377" s="71">
        <f t="shared" si="114"/>
        <v>1018.35</v>
      </c>
      <c r="L377" s="71">
        <f t="shared" si="114"/>
        <v>1020.15</v>
      </c>
      <c r="M377" s="71">
        <f t="shared" si="114"/>
        <v>1032.1099999999999</v>
      </c>
      <c r="N377" s="71">
        <f t="shared" si="114"/>
        <v>1036.4100000000001</v>
      </c>
      <c r="O377" s="71">
        <f t="shared" si="114"/>
        <v>1005.03</v>
      </c>
      <c r="P377" s="71">
        <f t="shared" si="114"/>
        <v>1032.31</v>
      </c>
      <c r="Q377" s="71">
        <f t="shared" si="114"/>
        <v>1035.3399999999999</v>
      </c>
      <c r="R377" s="71">
        <f t="shared" si="114"/>
        <v>1034.51</v>
      </c>
      <c r="S377" s="71">
        <f t="shared" si="114"/>
        <v>1073.8900000000001</v>
      </c>
      <c r="T377" s="71">
        <f t="shared" si="114"/>
        <v>1037.52</v>
      </c>
      <c r="U377" s="71">
        <f t="shared" si="114"/>
        <v>1009.74</v>
      </c>
      <c r="V377" s="71">
        <f t="shared" si="114"/>
        <v>999.43</v>
      </c>
      <c r="W377" s="71">
        <f t="shared" si="114"/>
        <v>997.32</v>
      </c>
      <c r="X377" s="71">
        <f t="shared" si="114"/>
        <v>991.61</v>
      </c>
      <c r="Y377" s="79">
        <f t="shared" si="114"/>
        <v>984.81</v>
      </c>
    </row>
    <row r="378" spans="1:25" s="62" customFormat="1" ht="18.75" hidden="1" customHeight="1" outlineLevel="1" x14ac:dyDescent="0.2">
      <c r="A378" s="57" t="s">
        <v>9</v>
      </c>
      <c r="B378" s="76">
        <v>90.71</v>
      </c>
      <c r="C378" s="74">
        <v>90.71</v>
      </c>
      <c r="D378" s="74">
        <v>90.71</v>
      </c>
      <c r="E378" s="74">
        <v>90.71</v>
      </c>
      <c r="F378" s="74">
        <v>90.71</v>
      </c>
      <c r="G378" s="74">
        <v>90.71</v>
      </c>
      <c r="H378" s="74">
        <v>90.71</v>
      </c>
      <c r="I378" s="74">
        <v>90.71</v>
      </c>
      <c r="J378" s="74">
        <v>90.71</v>
      </c>
      <c r="K378" s="74">
        <v>90.71</v>
      </c>
      <c r="L378" s="74">
        <v>90.71</v>
      </c>
      <c r="M378" s="74">
        <v>90.71</v>
      </c>
      <c r="N378" s="74">
        <v>90.71</v>
      </c>
      <c r="O378" s="74">
        <v>90.71</v>
      </c>
      <c r="P378" s="74">
        <v>90.71</v>
      </c>
      <c r="Q378" s="74">
        <v>90.71</v>
      </c>
      <c r="R378" s="74">
        <v>90.71</v>
      </c>
      <c r="S378" s="74">
        <v>90.71</v>
      </c>
      <c r="T378" s="74">
        <v>90.71</v>
      </c>
      <c r="U378" s="74">
        <v>90.71</v>
      </c>
      <c r="V378" s="74">
        <v>90.71</v>
      </c>
      <c r="W378" s="74">
        <v>90.71</v>
      </c>
      <c r="X378" s="74">
        <v>90.71</v>
      </c>
      <c r="Y378" s="81">
        <v>90.71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2.496</v>
      </c>
      <c r="C380" s="75">
        <v>2.496</v>
      </c>
      <c r="D380" s="75">
        <v>2.496</v>
      </c>
      <c r="E380" s="75">
        <v>2.496</v>
      </c>
      <c r="F380" s="75">
        <v>2.496</v>
      </c>
      <c r="G380" s="75">
        <v>2.496</v>
      </c>
      <c r="H380" s="75">
        <v>2.496</v>
      </c>
      <c r="I380" s="75">
        <v>2.496</v>
      </c>
      <c r="J380" s="75">
        <v>2.496</v>
      </c>
      <c r="K380" s="75">
        <v>2.496</v>
      </c>
      <c r="L380" s="75">
        <v>2.496</v>
      </c>
      <c r="M380" s="75">
        <v>2.496</v>
      </c>
      <c r="N380" s="75">
        <v>2.496</v>
      </c>
      <c r="O380" s="75">
        <v>2.496</v>
      </c>
      <c r="P380" s="75">
        <v>2.496</v>
      </c>
      <c r="Q380" s="75">
        <v>2.496</v>
      </c>
      <c r="R380" s="75">
        <v>2.496</v>
      </c>
      <c r="S380" s="75">
        <v>2.496</v>
      </c>
      <c r="T380" s="75">
        <v>2.496</v>
      </c>
      <c r="U380" s="75">
        <v>2.496</v>
      </c>
      <c r="V380" s="75">
        <v>2.496</v>
      </c>
      <c r="W380" s="75">
        <v>2.496</v>
      </c>
      <c r="X380" s="75">
        <v>2.496</v>
      </c>
      <c r="Y380" s="82">
        <v>2.496</v>
      </c>
    </row>
    <row r="381" spans="1:25" s="62" customFormat="1" ht="18.75" customHeight="1" collapsed="1" thickBot="1" x14ac:dyDescent="0.25">
      <c r="A381" s="112">
        <v>12</v>
      </c>
      <c r="B381" s="101">
        <f t="shared" ref="B381:Y381" si="115">SUM(B382:B385)</f>
        <v>1052.7160000000001</v>
      </c>
      <c r="C381" s="102">
        <f t="shared" si="115"/>
        <v>1050.2060000000001</v>
      </c>
      <c r="D381" s="102">
        <f t="shared" si="115"/>
        <v>1055.066</v>
      </c>
      <c r="E381" s="103">
        <f t="shared" si="115"/>
        <v>1065.6660000000002</v>
      </c>
      <c r="F381" s="103">
        <f t="shared" si="115"/>
        <v>1054.136</v>
      </c>
      <c r="G381" s="103">
        <f t="shared" si="115"/>
        <v>1127.1960000000001</v>
      </c>
      <c r="H381" s="103">
        <f t="shared" si="115"/>
        <v>1160.1860000000001</v>
      </c>
      <c r="I381" s="103">
        <f t="shared" si="115"/>
        <v>1054.9560000000001</v>
      </c>
      <c r="J381" s="103">
        <f t="shared" si="115"/>
        <v>1086.796</v>
      </c>
      <c r="K381" s="104">
        <f t="shared" si="115"/>
        <v>1078.0060000000001</v>
      </c>
      <c r="L381" s="103">
        <f t="shared" si="115"/>
        <v>1094.816</v>
      </c>
      <c r="M381" s="105">
        <f t="shared" si="115"/>
        <v>1108.9760000000001</v>
      </c>
      <c r="N381" s="104">
        <f t="shared" si="115"/>
        <v>1054.4360000000001</v>
      </c>
      <c r="O381" s="103">
        <f t="shared" si="115"/>
        <v>1053.296</v>
      </c>
      <c r="P381" s="105">
        <f t="shared" si="115"/>
        <v>1070.3960000000002</v>
      </c>
      <c r="Q381" s="106">
        <f t="shared" si="115"/>
        <v>1109.9760000000001</v>
      </c>
      <c r="R381" s="103">
        <f t="shared" si="115"/>
        <v>1154.8960000000002</v>
      </c>
      <c r="S381" s="106">
        <f t="shared" si="115"/>
        <v>1073.1860000000001</v>
      </c>
      <c r="T381" s="103">
        <f t="shared" si="115"/>
        <v>1035.826</v>
      </c>
      <c r="U381" s="102">
        <f t="shared" si="115"/>
        <v>1023.736</v>
      </c>
      <c r="V381" s="102">
        <f t="shared" si="115"/>
        <v>1033.826</v>
      </c>
      <c r="W381" s="102">
        <f t="shared" si="115"/>
        <v>1032.126</v>
      </c>
      <c r="X381" s="102">
        <f t="shared" si="115"/>
        <v>1035.1960000000001</v>
      </c>
      <c r="Y381" s="107">
        <f t="shared" si="115"/>
        <v>1044.356</v>
      </c>
    </row>
    <row r="382" spans="1:25" s="62" customFormat="1" ht="18.75" hidden="1" customHeight="1" outlineLevel="1" x14ac:dyDescent="0.2">
      <c r="A382" s="56" t="s">
        <v>8</v>
      </c>
      <c r="B382" s="76">
        <f>B66</f>
        <v>959.51</v>
      </c>
      <c r="C382" s="71">
        <f t="shared" ref="C382:Y382" si="116">C66</f>
        <v>957</v>
      </c>
      <c r="D382" s="71">
        <f t="shared" si="116"/>
        <v>961.86</v>
      </c>
      <c r="E382" s="72">
        <f t="shared" si="116"/>
        <v>972.46</v>
      </c>
      <c r="F382" s="71">
        <f t="shared" si="116"/>
        <v>960.93</v>
      </c>
      <c r="G382" s="71">
        <f t="shared" si="116"/>
        <v>1033.99</v>
      </c>
      <c r="H382" s="71">
        <f t="shared" si="116"/>
        <v>1066.98</v>
      </c>
      <c r="I382" s="71">
        <f t="shared" si="116"/>
        <v>961.75</v>
      </c>
      <c r="J382" s="73">
        <f t="shared" si="116"/>
        <v>993.59</v>
      </c>
      <c r="K382" s="71">
        <f t="shared" si="116"/>
        <v>984.8</v>
      </c>
      <c r="L382" s="71">
        <f t="shared" si="116"/>
        <v>1001.61</v>
      </c>
      <c r="M382" s="71">
        <f t="shared" si="116"/>
        <v>1015.77</v>
      </c>
      <c r="N382" s="71">
        <f t="shared" si="116"/>
        <v>961.23</v>
      </c>
      <c r="O382" s="71">
        <f t="shared" si="116"/>
        <v>960.09</v>
      </c>
      <c r="P382" s="71">
        <f t="shared" si="116"/>
        <v>977.19</v>
      </c>
      <c r="Q382" s="71">
        <f t="shared" si="116"/>
        <v>1016.77</v>
      </c>
      <c r="R382" s="71">
        <f t="shared" si="116"/>
        <v>1061.69</v>
      </c>
      <c r="S382" s="71">
        <f t="shared" si="116"/>
        <v>979.98</v>
      </c>
      <c r="T382" s="71">
        <f t="shared" si="116"/>
        <v>942.62</v>
      </c>
      <c r="U382" s="71">
        <f t="shared" si="116"/>
        <v>930.53</v>
      </c>
      <c r="V382" s="71">
        <f t="shared" si="116"/>
        <v>940.62</v>
      </c>
      <c r="W382" s="71">
        <f t="shared" si="116"/>
        <v>938.92</v>
      </c>
      <c r="X382" s="71">
        <f t="shared" si="116"/>
        <v>941.99</v>
      </c>
      <c r="Y382" s="79">
        <f t="shared" si="116"/>
        <v>951.15</v>
      </c>
    </row>
    <row r="383" spans="1:25" s="62" customFormat="1" ht="18.75" hidden="1" customHeight="1" outlineLevel="1" x14ac:dyDescent="0.2">
      <c r="A383" s="57" t="s">
        <v>9</v>
      </c>
      <c r="B383" s="76">
        <v>90.71</v>
      </c>
      <c r="C383" s="74">
        <v>90.71</v>
      </c>
      <c r="D383" s="74">
        <v>90.71</v>
      </c>
      <c r="E383" s="74">
        <v>90.71</v>
      </c>
      <c r="F383" s="74">
        <v>90.71</v>
      </c>
      <c r="G383" s="74">
        <v>90.71</v>
      </c>
      <c r="H383" s="74">
        <v>90.71</v>
      </c>
      <c r="I383" s="74">
        <v>90.71</v>
      </c>
      <c r="J383" s="74">
        <v>90.71</v>
      </c>
      <c r="K383" s="74">
        <v>90.71</v>
      </c>
      <c r="L383" s="74">
        <v>90.71</v>
      </c>
      <c r="M383" s="74">
        <v>90.71</v>
      </c>
      <c r="N383" s="74">
        <v>90.71</v>
      </c>
      <c r="O383" s="74">
        <v>90.71</v>
      </c>
      <c r="P383" s="74">
        <v>90.71</v>
      </c>
      <c r="Q383" s="74">
        <v>90.71</v>
      </c>
      <c r="R383" s="74">
        <v>90.71</v>
      </c>
      <c r="S383" s="74">
        <v>90.71</v>
      </c>
      <c r="T383" s="74">
        <v>90.71</v>
      </c>
      <c r="U383" s="74">
        <v>90.71</v>
      </c>
      <c r="V383" s="74">
        <v>90.71</v>
      </c>
      <c r="W383" s="74">
        <v>90.71</v>
      </c>
      <c r="X383" s="74">
        <v>90.71</v>
      </c>
      <c r="Y383" s="81">
        <v>90.71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2.496</v>
      </c>
      <c r="C385" s="75">
        <v>2.496</v>
      </c>
      <c r="D385" s="75">
        <v>2.496</v>
      </c>
      <c r="E385" s="75">
        <v>2.496</v>
      </c>
      <c r="F385" s="75">
        <v>2.496</v>
      </c>
      <c r="G385" s="75">
        <v>2.496</v>
      </c>
      <c r="H385" s="75">
        <v>2.496</v>
      </c>
      <c r="I385" s="75">
        <v>2.496</v>
      </c>
      <c r="J385" s="75">
        <v>2.496</v>
      </c>
      <c r="K385" s="75">
        <v>2.496</v>
      </c>
      <c r="L385" s="75">
        <v>2.496</v>
      </c>
      <c r="M385" s="75">
        <v>2.496</v>
      </c>
      <c r="N385" s="75">
        <v>2.496</v>
      </c>
      <c r="O385" s="75">
        <v>2.496</v>
      </c>
      <c r="P385" s="75">
        <v>2.496</v>
      </c>
      <c r="Q385" s="75">
        <v>2.496</v>
      </c>
      <c r="R385" s="75">
        <v>2.496</v>
      </c>
      <c r="S385" s="75">
        <v>2.496</v>
      </c>
      <c r="T385" s="75">
        <v>2.496</v>
      </c>
      <c r="U385" s="75">
        <v>2.496</v>
      </c>
      <c r="V385" s="75">
        <v>2.496</v>
      </c>
      <c r="W385" s="75">
        <v>2.496</v>
      </c>
      <c r="X385" s="75">
        <v>2.496</v>
      </c>
      <c r="Y385" s="82">
        <v>2.496</v>
      </c>
    </row>
    <row r="386" spans="1:25" s="62" customFormat="1" ht="18.75" customHeight="1" collapsed="1" thickBot="1" x14ac:dyDescent="0.25">
      <c r="A386" s="109">
        <v>13</v>
      </c>
      <c r="B386" s="101">
        <f t="shared" ref="B386:Y386" si="117">SUM(B387:B390)</f>
        <v>1090.306</v>
      </c>
      <c r="C386" s="102">
        <f t="shared" si="117"/>
        <v>1104.576</v>
      </c>
      <c r="D386" s="102">
        <f t="shared" si="117"/>
        <v>1097.6560000000002</v>
      </c>
      <c r="E386" s="103">
        <f t="shared" si="117"/>
        <v>1119.3660000000002</v>
      </c>
      <c r="F386" s="103">
        <f t="shared" si="117"/>
        <v>1111.346</v>
      </c>
      <c r="G386" s="103">
        <f t="shared" si="117"/>
        <v>1099.4960000000001</v>
      </c>
      <c r="H386" s="103">
        <f t="shared" si="117"/>
        <v>1108.586</v>
      </c>
      <c r="I386" s="103">
        <f t="shared" si="117"/>
        <v>1095.0160000000001</v>
      </c>
      <c r="J386" s="103">
        <f t="shared" si="117"/>
        <v>1077.6660000000002</v>
      </c>
      <c r="K386" s="104">
        <f t="shared" si="117"/>
        <v>1096.356</v>
      </c>
      <c r="L386" s="103">
        <f t="shared" si="117"/>
        <v>1099.566</v>
      </c>
      <c r="M386" s="105">
        <f t="shared" si="117"/>
        <v>1100.9160000000002</v>
      </c>
      <c r="N386" s="104">
        <f t="shared" si="117"/>
        <v>1086.3960000000002</v>
      </c>
      <c r="O386" s="103">
        <f t="shared" si="117"/>
        <v>1088.4860000000001</v>
      </c>
      <c r="P386" s="105">
        <f t="shared" si="117"/>
        <v>1088.4360000000001</v>
      </c>
      <c r="Q386" s="106">
        <f t="shared" si="117"/>
        <v>1112.0260000000001</v>
      </c>
      <c r="R386" s="103">
        <f t="shared" si="117"/>
        <v>1112.7360000000001</v>
      </c>
      <c r="S386" s="106">
        <f t="shared" si="117"/>
        <v>1105.356</v>
      </c>
      <c r="T386" s="103">
        <f t="shared" si="117"/>
        <v>1103.7260000000001</v>
      </c>
      <c r="U386" s="102">
        <f t="shared" si="117"/>
        <v>1099.3960000000002</v>
      </c>
      <c r="V386" s="102">
        <f t="shared" si="117"/>
        <v>1066.356</v>
      </c>
      <c r="W386" s="102">
        <f t="shared" si="117"/>
        <v>1086.5360000000001</v>
      </c>
      <c r="X386" s="102">
        <f t="shared" si="117"/>
        <v>1083.7560000000001</v>
      </c>
      <c r="Y386" s="107">
        <f t="shared" si="117"/>
        <v>1070.066</v>
      </c>
    </row>
    <row r="387" spans="1:25" s="62" customFormat="1" ht="18.75" hidden="1" customHeight="1" outlineLevel="1" x14ac:dyDescent="0.2">
      <c r="A387" s="56" t="s">
        <v>8</v>
      </c>
      <c r="B387" s="76">
        <f>B71</f>
        <v>997.1</v>
      </c>
      <c r="C387" s="71">
        <f t="shared" ref="C387:Y387" si="118">C71</f>
        <v>1011.37</v>
      </c>
      <c r="D387" s="71">
        <f t="shared" si="118"/>
        <v>1004.45</v>
      </c>
      <c r="E387" s="72">
        <f t="shared" si="118"/>
        <v>1026.1600000000001</v>
      </c>
      <c r="F387" s="71">
        <f t="shared" si="118"/>
        <v>1018.14</v>
      </c>
      <c r="G387" s="71">
        <f t="shared" si="118"/>
        <v>1006.29</v>
      </c>
      <c r="H387" s="71">
        <f t="shared" si="118"/>
        <v>1015.38</v>
      </c>
      <c r="I387" s="71">
        <f t="shared" si="118"/>
        <v>1001.81</v>
      </c>
      <c r="J387" s="73">
        <f t="shared" si="118"/>
        <v>984.46</v>
      </c>
      <c r="K387" s="71">
        <f t="shared" si="118"/>
        <v>1003.15</v>
      </c>
      <c r="L387" s="71">
        <f t="shared" si="118"/>
        <v>1006.36</v>
      </c>
      <c r="M387" s="71">
        <f t="shared" si="118"/>
        <v>1007.71</v>
      </c>
      <c r="N387" s="71">
        <f t="shared" si="118"/>
        <v>993.19</v>
      </c>
      <c r="O387" s="71">
        <f t="shared" si="118"/>
        <v>995.28</v>
      </c>
      <c r="P387" s="71">
        <f t="shared" si="118"/>
        <v>995.23</v>
      </c>
      <c r="Q387" s="71">
        <f t="shared" si="118"/>
        <v>1018.82</v>
      </c>
      <c r="R387" s="71">
        <f t="shared" si="118"/>
        <v>1019.53</v>
      </c>
      <c r="S387" s="71">
        <f t="shared" si="118"/>
        <v>1012.15</v>
      </c>
      <c r="T387" s="71">
        <f t="shared" si="118"/>
        <v>1010.52</v>
      </c>
      <c r="U387" s="71">
        <f t="shared" si="118"/>
        <v>1006.19</v>
      </c>
      <c r="V387" s="71">
        <f t="shared" si="118"/>
        <v>973.15</v>
      </c>
      <c r="W387" s="71">
        <f t="shared" si="118"/>
        <v>993.33</v>
      </c>
      <c r="X387" s="71">
        <f t="shared" si="118"/>
        <v>990.55</v>
      </c>
      <c r="Y387" s="79">
        <f t="shared" si="118"/>
        <v>976.86</v>
      </c>
    </row>
    <row r="388" spans="1:25" s="62" customFormat="1" ht="18.75" hidden="1" customHeight="1" outlineLevel="1" x14ac:dyDescent="0.2">
      <c r="A388" s="57" t="s">
        <v>9</v>
      </c>
      <c r="B388" s="76">
        <v>90.71</v>
      </c>
      <c r="C388" s="74">
        <v>90.71</v>
      </c>
      <c r="D388" s="74">
        <v>90.71</v>
      </c>
      <c r="E388" s="74">
        <v>90.71</v>
      </c>
      <c r="F388" s="74">
        <v>90.71</v>
      </c>
      <c r="G388" s="74">
        <v>90.71</v>
      </c>
      <c r="H388" s="74">
        <v>90.71</v>
      </c>
      <c r="I388" s="74">
        <v>90.71</v>
      </c>
      <c r="J388" s="74">
        <v>90.71</v>
      </c>
      <c r="K388" s="74">
        <v>90.71</v>
      </c>
      <c r="L388" s="74">
        <v>90.71</v>
      </c>
      <c r="M388" s="74">
        <v>90.71</v>
      </c>
      <c r="N388" s="74">
        <v>90.71</v>
      </c>
      <c r="O388" s="74">
        <v>90.71</v>
      </c>
      <c r="P388" s="74">
        <v>90.71</v>
      </c>
      <c r="Q388" s="74">
        <v>90.71</v>
      </c>
      <c r="R388" s="74">
        <v>90.71</v>
      </c>
      <c r="S388" s="74">
        <v>90.71</v>
      </c>
      <c r="T388" s="74">
        <v>90.71</v>
      </c>
      <c r="U388" s="74">
        <v>90.71</v>
      </c>
      <c r="V388" s="74">
        <v>90.71</v>
      </c>
      <c r="W388" s="74">
        <v>90.71</v>
      </c>
      <c r="X388" s="74">
        <v>90.71</v>
      </c>
      <c r="Y388" s="81">
        <v>90.71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2.496</v>
      </c>
      <c r="C390" s="75">
        <v>2.496</v>
      </c>
      <c r="D390" s="75">
        <v>2.496</v>
      </c>
      <c r="E390" s="75">
        <v>2.496</v>
      </c>
      <c r="F390" s="75">
        <v>2.496</v>
      </c>
      <c r="G390" s="75">
        <v>2.496</v>
      </c>
      <c r="H390" s="75">
        <v>2.496</v>
      </c>
      <c r="I390" s="75">
        <v>2.496</v>
      </c>
      <c r="J390" s="75">
        <v>2.496</v>
      </c>
      <c r="K390" s="75">
        <v>2.496</v>
      </c>
      <c r="L390" s="75">
        <v>2.496</v>
      </c>
      <c r="M390" s="75">
        <v>2.496</v>
      </c>
      <c r="N390" s="75">
        <v>2.496</v>
      </c>
      <c r="O390" s="75">
        <v>2.496</v>
      </c>
      <c r="P390" s="75">
        <v>2.496</v>
      </c>
      <c r="Q390" s="75">
        <v>2.496</v>
      </c>
      <c r="R390" s="75">
        <v>2.496</v>
      </c>
      <c r="S390" s="75">
        <v>2.496</v>
      </c>
      <c r="T390" s="75">
        <v>2.496</v>
      </c>
      <c r="U390" s="75">
        <v>2.496</v>
      </c>
      <c r="V390" s="75">
        <v>2.496</v>
      </c>
      <c r="W390" s="75">
        <v>2.496</v>
      </c>
      <c r="X390" s="75">
        <v>2.496</v>
      </c>
      <c r="Y390" s="82">
        <v>2.496</v>
      </c>
    </row>
    <row r="391" spans="1:25" s="62" customFormat="1" ht="18.75" customHeight="1" collapsed="1" thickBot="1" x14ac:dyDescent="0.25">
      <c r="A391" s="112">
        <v>14</v>
      </c>
      <c r="B391" s="101">
        <f t="shared" ref="B391:Y391" si="119">SUM(B392:B395)</f>
        <v>1019.696</v>
      </c>
      <c r="C391" s="102">
        <f t="shared" si="119"/>
        <v>1019.246</v>
      </c>
      <c r="D391" s="102">
        <f t="shared" si="119"/>
        <v>1035.0160000000001</v>
      </c>
      <c r="E391" s="103">
        <f t="shared" si="119"/>
        <v>1031.2560000000001</v>
      </c>
      <c r="F391" s="103">
        <f t="shared" si="119"/>
        <v>1040.366</v>
      </c>
      <c r="G391" s="103">
        <f t="shared" si="119"/>
        <v>1035.3960000000002</v>
      </c>
      <c r="H391" s="103">
        <f t="shared" si="119"/>
        <v>1042.6660000000002</v>
      </c>
      <c r="I391" s="103">
        <f t="shared" si="119"/>
        <v>1028.7460000000001</v>
      </c>
      <c r="J391" s="103">
        <f t="shared" si="119"/>
        <v>1027.4960000000001</v>
      </c>
      <c r="K391" s="104">
        <f t="shared" si="119"/>
        <v>1017.1460000000001</v>
      </c>
      <c r="L391" s="103">
        <f t="shared" si="119"/>
        <v>1004.926</v>
      </c>
      <c r="M391" s="105">
        <f t="shared" si="119"/>
        <v>1005.616</v>
      </c>
      <c r="N391" s="104">
        <f t="shared" si="119"/>
        <v>1007.836</v>
      </c>
      <c r="O391" s="103">
        <f t="shared" si="119"/>
        <v>1001.1660000000001</v>
      </c>
      <c r="P391" s="105">
        <f t="shared" si="119"/>
        <v>1028.7460000000001</v>
      </c>
      <c r="Q391" s="106">
        <f t="shared" si="119"/>
        <v>1031.2860000000001</v>
      </c>
      <c r="R391" s="103">
        <f t="shared" si="119"/>
        <v>1050.7460000000001</v>
      </c>
      <c r="S391" s="106">
        <f t="shared" si="119"/>
        <v>1050.7060000000001</v>
      </c>
      <c r="T391" s="103">
        <f t="shared" si="119"/>
        <v>1113.576</v>
      </c>
      <c r="U391" s="102">
        <f t="shared" si="119"/>
        <v>1016.226</v>
      </c>
      <c r="V391" s="102">
        <f t="shared" si="119"/>
        <v>1024.2060000000001</v>
      </c>
      <c r="W391" s="102">
        <f t="shared" si="119"/>
        <v>1016.466</v>
      </c>
      <c r="X391" s="102">
        <f t="shared" si="119"/>
        <v>1010.886</v>
      </c>
      <c r="Y391" s="107">
        <f t="shared" si="119"/>
        <v>1008.576</v>
      </c>
    </row>
    <row r="392" spans="1:25" s="62" customFormat="1" ht="18.75" hidden="1" customHeight="1" outlineLevel="1" x14ac:dyDescent="0.2">
      <c r="A392" s="56" t="s">
        <v>8</v>
      </c>
      <c r="B392" s="76">
        <f>B76</f>
        <v>926.49</v>
      </c>
      <c r="C392" s="71">
        <f t="shared" ref="C392:Y392" si="120">C76</f>
        <v>926.04</v>
      </c>
      <c r="D392" s="71">
        <f t="shared" si="120"/>
        <v>941.81</v>
      </c>
      <c r="E392" s="72">
        <f t="shared" si="120"/>
        <v>938.05</v>
      </c>
      <c r="F392" s="71">
        <f t="shared" si="120"/>
        <v>947.16</v>
      </c>
      <c r="G392" s="71">
        <f t="shared" si="120"/>
        <v>942.19</v>
      </c>
      <c r="H392" s="71">
        <f t="shared" si="120"/>
        <v>949.46</v>
      </c>
      <c r="I392" s="71">
        <f t="shared" si="120"/>
        <v>935.54</v>
      </c>
      <c r="J392" s="73">
        <f t="shared" si="120"/>
        <v>934.29</v>
      </c>
      <c r="K392" s="71">
        <f t="shared" si="120"/>
        <v>923.94</v>
      </c>
      <c r="L392" s="71">
        <f t="shared" si="120"/>
        <v>911.72</v>
      </c>
      <c r="M392" s="71">
        <f t="shared" si="120"/>
        <v>912.41</v>
      </c>
      <c r="N392" s="71">
        <f t="shared" si="120"/>
        <v>914.63</v>
      </c>
      <c r="O392" s="71">
        <f t="shared" si="120"/>
        <v>907.96</v>
      </c>
      <c r="P392" s="71">
        <f t="shared" si="120"/>
        <v>935.54</v>
      </c>
      <c r="Q392" s="71">
        <f t="shared" si="120"/>
        <v>938.08</v>
      </c>
      <c r="R392" s="71">
        <f t="shared" si="120"/>
        <v>957.54</v>
      </c>
      <c r="S392" s="71">
        <f t="shared" si="120"/>
        <v>957.5</v>
      </c>
      <c r="T392" s="71">
        <f t="shared" si="120"/>
        <v>1020.37</v>
      </c>
      <c r="U392" s="71">
        <f t="shared" si="120"/>
        <v>923.02</v>
      </c>
      <c r="V392" s="71">
        <f t="shared" si="120"/>
        <v>931</v>
      </c>
      <c r="W392" s="71">
        <f t="shared" si="120"/>
        <v>923.26</v>
      </c>
      <c r="X392" s="71">
        <f t="shared" si="120"/>
        <v>917.68</v>
      </c>
      <c r="Y392" s="79">
        <f t="shared" si="120"/>
        <v>915.37</v>
      </c>
    </row>
    <row r="393" spans="1:25" s="62" customFormat="1" ht="18.75" hidden="1" customHeight="1" outlineLevel="1" x14ac:dyDescent="0.2">
      <c r="A393" s="57" t="s">
        <v>9</v>
      </c>
      <c r="B393" s="76">
        <v>90.71</v>
      </c>
      <c r="C393" s="74">
        <v>90.71</v>
      </c>
      <c r="D393" s="74">
        <v>90.71</v>
      </c>
      <c r="E393" s="74">
        <v>90.71</v>
      </c>
      <c r="F393" s="74">
        <v>90.71</v>
      </c>
      <c r="G393" s="74">
        <v>90.71</v>
      </c>
      <c r="H393" s="74">
        <v>90.71</v>
      </c>
      <c r="I393" s="74">
        <v>90.71</v>
      </c>
      <c r="J393" s="74">
        <v>90.71</v>
      </c>
      <c r="K393" s="74">
        <v>90.71</v>
      </c>
      <c r="L393" s="74">
        <v>90.71</v>
      </c>
      <c r="M393" s="74">
        <v>90.71</v>
      </c>
      <c r="N393" s="74">
        <v>90.71</v>
      </c>
      <c r="O393" s="74">
        <v>90.71</v>
      </c>
      <c r="P393" s="74">
        <v>90.71</v>
      </c>
      <c r="Q393" s="74">
        <v>90.71</v>
      </c>
      <c r="R393" s="74">
        <v>90.71</v>
      </c>
      <c r="S393" s="74">
        <v>90.71</v>
      </c>
      <c r="T393" s="74">
        <v>90.71</v>
      </c>
      <c r="U393" s="74">
        <v>90.71</v>
      </c>
      <c r="V393" s="74">
        <v>90.71</v>
      </c>
      <c r="W393" s="74">
        <v>90.71</v>
      </c>
      <c r="X393" s="74">
        <v>90.71</v>
      </c>
      <c r="Y393" s="81">
        <v>90.71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2.496</v>
      </c>
      <c r="C395" s="75">
        <v>2.496</v>
      </c>
      <c r="D395" s="75">
        <v>2.496</v>
      </c>
      <c r="E395" s="75">
        <v>2.496</v>
      </c>
      <c r="F395" s="75">
        <v>2.496</v>
      </c>
      <c r="G395" s="75">
        <v>2.496</v>
      </c>
      <c r="H395" s="75">
        <v>2.496</v>
      </c>
      <c r="I395" s="75">
        <v>2.496</v>
      </c>
      <c r="J395" s="75">
        <v>2.496</v>
      </c>
      <c r="K395" s="75">
        <v>2.496</v>
      </c>
      <c r="L395" s="75">
        <v>2.496</v>
      </c>
      <c r="M395" s="75">
        <v>2.496</v>
      </c>
      <c r="N395" s="75">
        <v>2.496</v>
      </c>
      <c r="O395" s="75">
        <v>2.496</v>
      </c>
      <c r="P395" s="75">
        <v>2.496</v>
      </c>
      <c r="Q395" s="75">
        <v>2.496</v>
      </c>
      <c r="R395" s="75">
        <v>2.496</v>
      </c>
      <c r="S395" s="75">
        <v>2.496</v>
      </c>
      <c r="T395" s="75">
        <v>2.496</v>
      </c>
      <c r="U395" s="75">
        <v>2.496</v>
      </c>
      <c r="V395" s="75">
        <v>2.496</v>
      </c>
      <c r="W395" s="75">
        <v>2.496</v>
      </c>
      <c r="X395" s="75">
        <v>2.496</v>
      </c>
      <c r="Y395" s="82">
        <v>2.496</v>
      </c>
    </row>
    <row r="396" spans="1:25" s="62" customFormat="1" ht="18.75" customHeight="1" collapsed="1" thickBot="1" x14ac:dyDescent="0.25">
      <c r="A396" s="109">
        <v>15</v>
      </c>
      <c r="B396" s="101">
        <f t="shared" ref="B396:Y396" si="121">SUM(B397:B400)</f>
        <v>1033.376</v>
      </c>
      <c r="C396" s="102">
        <f t="shared" si="121"/>
        <v>1030.2060000000001</v>
      </c>
      <c r="D396" s="102">
        <f t="shared" si="121"/>
        <v>1027.826</v>
      </c>
      <c r="E396" s="103">
        <f t="shared" si="121"/>
        <v>1051.9560000000001</v>
      </c>
      <c r="F396" s="103">
        <f t="shared" si="121"/>
        <v>1039.886</v>
      </c>
      <c r="G396" s="103">
        <f t="shared" si="121"/>
        <v>1045.376</v>
      </c>
      <c r="H396" s="103">
        <f t="shared" si="121"/>
        <v>1085.6760000000002</v>
      </c>
      <c r="I396" s="103">
        <f t="shared" si="121"/>
        <v>1048.4260000000002</v>
      </c>
      <c r="J396" s="103">
        <f t="shared" si="121"/>
        <v>1049.046</v>
      </c>
      <c r="K396" s="104">
        <f t="shared" si="121"/>
        <v>1041.2560000000001</v>
      </c>
      <c r="L396" s="103">
        <f t="shared" si="121"/>
        <v>1040.3960000000002</v>
      </c>
      <c r="M396" s="105">
        <f t="shared" si="121"/>
        <v>1045.2360000000001</v>
      </c>
      <c r="N396" s="104">
        <f t="shared" si="121"/>
        <v>1033.7160000000001</v>
      </c>
      <c r="O396" s="103">
        <f t="shared" si="121"/>
        <v>1026.066</v>
      </c>
      <c r="P396" s="105">
        <f t="shared" si="121"/>
        <v>1049.136</v>
      </c>
      <c r="Q396" s="106">
        <f t="shared" si="121"/>
        <v>1064.1660000000002</v>
      </c>
      <c r="R396" s="103">
        <f t="shared" si="121"/>
        <v>1061.616</v>
      </c>
      <c r="S396" s="106">
        <f t="shared" si="121"/>
        <v>1042.616</v>
      </c>
      <c r="T396" s="103">
        <f t="shared" si="121"/>
        <v>1035.7160000000001</v>
      </c>
      <c r="U396" s="102">
        <f t="shared" si="121"/>
        <v>1017.1460000000001</v>
      </c>
      <c r="V396" s="102">
        <f t="shared" si="121"/>
        <v>1001.446</v>
      </c>
      <c r="W396" s="102">
        <f t="shared" si="121"/>
        <v>1021.9060000000001</v>
      </c>
      <c r="X396" s="102">
        <f t="shared" si="121"/>
        <v>1025.606</v>
      </c>
      <c r="Y396" s="107">
        <f t="shared" si="121"/>
        <v>1020.9160000000001</v>
      </c>
    </row>
    <row r="397" spans="1:25" s="62" customFormat="1" ht="18.75" hidden="1" customHeight="1" outlineLevel="1" x14ac:dyDescent="0.2">
      <c r="A397" s="56" t="s">
        <v>8</v>
      </c>
      <c r="B397" s="76">
        <f>B81</f>
        <v>940.17</v>
      </c>
      <c r="C397" s="71">
        <f t="shared" ref="C397:Y397" si="122">C81</f>
        <v>937</v>
      </c>
      <c r="D397" s="71">
        <f t="shared" si="122"/>
        <v>934.62</v>
      </c>
      <c r="E397" s="72">
        <f t="shared" si="122"/>
        <v>958.75</v>
      </c>
      <c r="F397" s="71">
        <f t="shared" si="122"/>
        <v>946.68</v>
      </c>
      <c r="G397" s="71">
        <f t="shared" si="122"/>
        <v>952.17</v>
      </c>
      <c r="H397" s="71">
        <f t="shared" si="122"/>
        <v>992.47</v>
      </c>
      <c r="I397" s="71">
        <f t="shared" si="122"/>
        <v>955.22</v>
      </c>
      <c r="J397" s="73">
        <f t="shared" si="122"/>
        <v>955.84</v>
      </c>
      <c r="K397" s="71">
        <f t="shared" si="122"/>
        <v>948.05</v>
      </c>
      <c r="L397" s="71">
        <f t="shared" si="122"/>
        <v>947.19</v>
      </c>
      <c r="M397" s="71">
        <f t="shared" si="122"/>
        <v>952.03</v>
      </c>
      <c r="N397" s="71">
        <f t="shared" si="122"/>
        <v>940.51</v>
      </c>
      <c r="O397" s="71">
        <f t="shared" si="122"/>
        <v>932.86</v>
      </c>
      <c r="P397" s="71">
        <f t="shared" si="122"/>
        <v>955.93</v>
      </c>
      <c r="Q397" s="71">
        <f t="shared" si="122"/>
        <v>970.96</v>
      </c>
      <c r="R397" s="71">
        <f t="shared" si="122"/>
        <v>968.41</v>
      </c>
      <c r="S397" s="71">
        <f t="shared" si="122"/>
        <v>949.41</v>
      </c>
      <c r="T397" s="71">
        <f t="shared" si="122"/>
        <v>942.51</v>
      </c>
      <c r="U397" s="71">
        <f t="shared" si="122"/>
        <v>923.94</v>
      </c>
      <c r="V397" s="71">
        <f t="shared" si="122"/>
        <v>908.24</v>
      </c>
      <c r="W397" s="71">
        <f t="shared" si="122"/>
        <v>928.7</v>
      </c>
      <c r="X397" s="71">
        <f t="shared" si="122"/>
        <v>932.4</v>
      </c>
      <c r="Y397" s="79">
        <f t="shared" si="122"/>
        <v>927.71</v>
      </c>
    </row>
    <row r="398" spans="1:25" s="62" customFormat="1" ht="18.75" hidden="1" customHeight="1" outlineLevel="1" x14ac:dyDescent="0.2">
      <c r="A398" s="57" t="s">
        <v>9</v>
      </c>
      <c r="B398" s="76">
        <v>90.71</v>
      </c>
      <c r="C398" s="74">
        <v>90.71</v>
      </c>
      <c r="D398" s="74">
        <v>90.71</v>
      </c>
      <c r="E398" s="74">
        <v>90.71</v>
      </c>
      <c r="F398" s="74">
        <v>90.71</v>
      </c>
      <c r="G398" s="74">
        <v>90.71</v>
      </c>
      <c r="H398" s="74">
        <v>90.71</v>
      </c>
      <c r="I398" s="74">
        <v>90.71</v>
      </c>
      <c r="J398" s="74">
        <v>90.71</v>
      </c>
      <c r="K398" s="74">
        <v>90.71</v>
      </c>
      <c r="L398" s="74">
        <v>90.71</v>
      </c>
      <c r="M398" s="74">
        <v>90.71</v>
      </c>
      <c r="N398" s="74">
        <v>90.71</v>
      </c>
      <c r="O398" s="74">
        <v>90.71</v>
      </c>
      <c r="P398" s="74">
        <v>90.71</v>
      </c>
      <c r="Q398" s="74">
        <v>90.71</v>
      </c>
      <c r="R398" s="74">
        <v>90.71</v>
      </c>
      <c r="S398" s="74">
        <v>90.71</v>
      </c>
      <c r="T398" s="74">
        <v>90.71</v>
      </c>
      <c r="U398" s="74">
        <v>90.71</v>
      </c>
      <c r="V398" s="74">
        <v>90.71</v>
      </c>
      <c r="W398" s="74">
        <v>90.71</v>
      </c>
      <c r="X398" s="74">
        <v>90.71</v>
      </c>
      <c r="Y398" s="81">
        <v>90.71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2.496</v>
      </c>
      <c r="C400" s="75">
        <v>2.496</v>
      </c>
      <c r="D400" s="75">
        <v>2.496</v>
      </c>
      <c r="E400" s="75">
        <v>2.496</v>
      </c>
      <c r="F400" s="75">
        <v>2.496</v>
      </c>
      <c r="G400" s="75">
        <v>2.496</v>
      </c>
      <c r="H400" s="75">
        <v>2.496</v>
      </c>
      <c r="I400" s="75">
        <v>2.496</v>
      </c>
      <c r="J400" s="75">
        <v>2.496</v>
      </c>
      <c r="K400" s="75">
        <v>2.496</v>
      </c>
      <c r="L400" s="75">
        <v>2.496</v>
      </c>
      <c r="M400" s="75">
        <v>2.496</v>
      </c>
      <c r="N400" s="75">
        <v>2.496</v>
      </c>
      <c r="O400" s="75">
        <v>2.496</v>
      </c>
      <c r="P400" s="75">
        <v>2.496</v>
      </c>
      <c r="Q400" s="75">
        <v>2.496</v>
      </c>
      <c r="R400" s="75">
        <v>2.496</v>
      </c>
      <c r="S400" s="75">
        <v>2.496</v>
      </c>
      <c r="T400" s="75">
        <v>2.496</v>
      </c>
      <c r="U400" s="75">
        <v>2.496</v>
      </c>
      <c r="V400" s="75">
        <v>2.496</v>
      </c>
      <c r="W400" s="75">
        <v>2.496</v>
      </c>
      <c r="X400" s="75">
        <v>2.496</v>
      </c>
      <c r="Y400" s="82">
        <v>2.496</v>
      </c>
    </row>
    <row r="401" spans="1:25" s="62" customFormat="1" ht="18.75" customHeight="1" collapsed="1" thickBot="1" x14ac:dyDescent="0.25">
      <c r="A401" s="112">
        <v>16</v>
      </c>
      <c r="B401" s="101">
        <f t="shared" ref="B401:Y401" si="123">SUM(B402:B405)</f>
        <v>1106.6560000000002</v>
      </c>
      <c r="C401" s="102">
        <f t="shared" si="123"/>
        <v>1092.9460000000001</v>
      </c>
      <c r="D401" s="102">
        <f t="shared" si="123"/>
        <v>1084.1660000000002</v>
      </c>
      <c r="E401" s="103">
        <f t="shared" si="123"/>
        <v>1072.2260000000001</v>
      </c>
      <c r="F401" s="103">
        <f t="shared" si="123"/>
        <v>1129.4860000000001</v>
      </c>
      <c r="G401" s="103">
        <f t="shared" si="123"/>
        <v>1093.6760000000002</v>
      </c>
      <c r="H401" s="103">
        <f t="shared" si="123"/>
        <v>1077.1760000000002</v>
      </c>
      <c r="I401" s="103">
        <f t="shared" si="123"/>
        <v>1086.086</v>
      </c>
      <c r="J401" s="103">
        <f t="shared" si="123"/>
        <v>1104.796</v>
      </c>
      <c r="K401" s="104">
        <f t="shared" si="123"/>
        <v>1104.8960000000002</v>
      </c>
      <c r="L401" s="103">
        <f t="shared" si="123"/>
        <v>1109.606</v>
      </c>
      <c r="M401" s="105">
        <f t="shared" si="123"/>
        <v>1109.826</v>
      </c>
      <c r="N401" s="104">
        <f t="shared" si="123"/>
        <v>1079.4960000000001</v>
      </c>
      <c r="O401" s="103">
        <f t="shared" si="123"/>
        <v>1072.9560000000001</v>
      </c>
      <c r="P401" s="105">
        <f t="shared" si="123"/>
        <v>1122.2060000000001</v>
      </c>
      <c r="Q401" s="106">
        <f t="shared" si="123"/>
        <v>1152.0860000000002</v>
      </c>
      <c r="R401" s="103">
        <f t="shared" si="123"/>
        <v>1250.296</v>
      </c>
      <c r="S401" s="106">
        <f t="shared" si="123"/>
        <v>1191.1660000000002</v>
      </c>
      <c r="T401" s="103">
        <f t="shared" si="123"/>
        <v>1165.6960000000001</v>
      </c>
      <c r="U401" s="102">
        <f t="shared" si="123"/>
        <v>1143.4460000000001</v>
      </c>
      <c r="V401" s="102">
        <f t="shared" si="123"/>
        <v>1093.6660000000002</v>
      </c>
      <c r="W401" s="102">
        <f t="shared" si="123"/>
        <v>1079.086</v>
      </c>
      <c r="X401" s="102">
        <f t="shared" si="123"/>
        <v>1090.056</v>
      </c>
      <c r="Y401" s="107">
        <f t="shared" si="123"/>
        <v>1108.836</v>
      </c>
    </row>
    <row r="402" spans="1:25" s="62" customFormat="1" ht="18.75" hidden="1" customHeight="1" outlineLevel="1" x14ac:dyDescent="0.2">
      <c r="A402" s="160" t="s">
        <v>8</v>
      </c>
      <c r="B402" s="76">
        <f>B86</f>
        <v>1013.45</v>
      </c>
      <c r="C402" s="71">
        <f t="shared" ref="C402:Y402" si="124">C86</f>
        <v>999.74</v>
      </c>
      <c r="D402" s="71">
        <f t="shared" si="124"/>
        <v>990.96</v>
      </c>
      <c r="E402" s="72">
        <f t="shared" si="124"/>
        <v>979.02</v>
      </c>
      <c r="F402" s="71">
        <f t="shared" si="124"/>
        <v>1036.28</v>
      </c>
      <c r="G402" s="71">
        <f t="shared" si="124"/>
        <v>1000.47</v>
      </c>
      <c r="H402" s="71">
        <f t="shared" si="124"/>
        <v>983.97</v>
      </c>
      <c r="I402" s="71">
        <f t="shared" si="124"/>
        <v>992.88</v>
      </c>
      <c r="J402" s="73">
        <f t="shared" si="124"/>
        <v>1011.59</v>
      </c>
      <c r="K402" s="71">
        <f t="shared" si="124"/>
        <v>1011.69</v>
      </c>
      <c r="L402" s="71">
        <f t="shared" si="124"/>
        <v>1016.4</v>
      </c>
      <c r="M402" s="71">
        <f t="shared" si="124"/>
        <v>1016.62</v>
      </c>
      <c r="N402" s="71">
        <f t="shared" si="124"/>
        <v>986.29</v>
      </c>
      <c r="O402" s="71">
        <f t="shared" si="124"/>
        <v>979.75</v>
      </c>
      <c r="P402" s="71">
        <f t="shared" si="124"/>
        <v>1029</v>
      </c>
      <c r="Q402" s="71">
        <f t="shared" si="124"/>
        <v>1058.8800000000001</v>
      </c>
      <c r="R402" s="71">
        <f t="shared" si="124"/>
        <v>1157.0899999999999</v>
      </c>
      <c r="S402" s="71">
        <f t="shared" si="124"/>
        <v>1097.96</v>
      </c>
      <c r="T402" s="71">
        <f t="shared" si="124"/>
        <v>1072.49</v>
      </c>
      <c r="U402" s="71">
        <f t="shared" si="124"/>
        <v>1050.24</v>
      </c>
      <c r="V402" s="71">
        <f t="shared" si="124"/>
        <v>1000.46</v>
      </c>
      <c r="W402" s="71">
        <f t="shared" si="124"/>
        <v>985.88</v>
      </c>
      <c r="X402" s="71">
        <f t="shared" si="124"/>
        <v>996.85</v>
      </c>
      <c r="Y402" s="79">
        <f t="shared" si="124"/>
        <v>1015.63</v>
      </c>
    </row>
    <row r="403" spans="1:25" s="62" customFormat="1" ht="18.75" hidden="1" customHeight="1" outlineLevel="1" x14ac:dyDescent="0.2">
      <c r="A403" s="53" t="s">
        <v>9</v>
      </c>
      <c r="B403" s="76">
        <v>90.71</v>
      </c>
      <c r="C403" s="74">
        <v>90.71</v>
      </c>
      <c r="D403" s="74">
        <v>90.71</v>
      </c>
      <c r="E403" s="74">
        <v>90.71</v>
      </c>
      <c r="F403" s="74">
        <v>90.71</v>
      </c>
      <c r="G403" s="74">
        <v>90.71</v>
      </c>
      <c r="H403" s="74">
        <v>90.71</v>
      </c>
      <c r="I403" s="74">
        <v>90.71</v>
      </c>
      <c r="J403" s="74">
        <v>90.71</v>
      </c>
      <c r="K403" s="74">
        <v>90.71</v>
      </c>
      <c r="L403" s="74">
        <v>90.71</v>
      </c>
      <c r="M403" s="74">
        <v>90.71</v>
      </c>
      <c r="N403" s="74">
        <v>90.71</v>
      </c>
      <c r="O403" s="74">
        <v>90.71</v>
      </c>
      <c r="P403" s="74">
        <v>90.71</v>
      </c>
      <c r="Q403" s="74">
        <v>90.71</v>
      </c>
      <c r="R403" s="74">
        <v>90.71</v>
      </c>
      <c r="S403" s="74">
        <v>90.71</v>
      </c>
      <c r="T403" s="74">
        <v>90.71</v>
      </c>
      <c r="U403" s="74">
        <v>90.71</v>
      </c>
      <c r="V403" s="74">
        <v>90.71</v>
      </c>
      <c r="W403" s="74">
        <v>90.71</v>
      </c>
      <c r="X403" s="74">
        <v>90.71</v>
      </c>
      <c r="Y403" s="81">
        <v>90.71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2.496</v>
      </c>
      <c r="C405" s="75">
        <v>2.496</v>
      </c>
      <c r="D405" s="75">
        <v>2.496</v>
      </c>
      <c r="E405" s="75">
        <v>2.496</v>
      </c>
      <c r="F405" s="75">
        <v>2.496</v>
      </c>
      <c r="G405" s="75">
        <v>2.496</v>
      </c>
      <c r="H405" s="75">
        <v>2.496</v>
      </c>
      <c r="I405" s="75">
        <v>2.496</v>
      </c>
      <c r="J405" s="75">
        <v>2.496</v>
      </c>
      <c r="K405" s="75">
        <v>2.496</v>
      </c>
      <c r="L405" s="75">
        <v>2.496</v>
      </c>
      <c r="M405" s="75">
        <v>2.496</v>
      </c>
      <c r="N405" s="75">
        <v>2.496</v>
      </c>
      <c r="O405" s="75">
        <v>2.496</v>
      </c>
      <c r="P405" s="75">
        <v>2.496</v>
      </c>
      <c r="Q405" s="75">
        <v>2.496</v>
      </c>
      <c r="R405" s="75">
        <v>2.496</v>
      </c>
      <c r="S405" s="75">
        <v>2.496</v>
      </c>
      <c r="T405" s="75">
        <v>2.496</v>
      </c>
      <c r="U405" s="75">
        <v>2.496</v>
      </c>
      <c r="V405" s="75">
        <v>2.496</v>
      </c>
      <c r="W405" s="75">
        <v>2.496</v>
      </c>
      <c r="X405" s="75">
        <v>2.496</v>
      </c>
      <c r="Y405" s="82">
        <v>2.496</v>
      </c>
    </row>
    <row r="406" spans="1:25" s="62" customFormat="1" ht="18.75" customHeight="1" collapsed="1" thickBot="1" x14ac:dyDescent="0.25">
      <c r="A406" s="109">
        <v>17</v>
      </c>
      <c r="B406" s="101">
        <f t="shared" ref="B406:Y406" si="125">SUM(B407:B410)</f>
        <v>1107.846</v>
      </c>
      <c r="C406" s="102">
        <f t="shared" si="125"/>
        <v>1128.826</v>
      </c>
      <c r="D406" s="102">
        <f t="shared" si="125"/>
        <v>1123.8560000000002</v>
      </c>
      <c r="E406" s="103">
        <f t="shared" si="125"/>
        <v>1141.3560000000002</v>
      </c>
      <c r="F406" s="103">
        <f t="shared" si="125"/>
        <v>1141.2760000000001</v>
      </c>
      <c r="G406" s="103">
        <f t="shared" si="125"/>
        <v>1133.7660000000001</v>
      </c>
      <c r="H406" s="103">
        <f t="shared" si="125"/>
        <v>1144.4660000000001</v>
      </c>
      <c r="I406" s="103">
        <f t="shared" si="125"/>
        <v>1135.2160000000001</v>
      </c>
      <c r="J406" s="103">
        <f t="shared" si="125"/>
        <v>1191.8460000000002</v>
      </c>
      <c r="K406" s="104">
        <f t="shared" si="125"/>
        <v>1163.5160000000001</v>
      </c>
      <c r="L406" s="103">
        <f t="shared" si="125"/>
        <v>1136.0060000000001</v>
      </c>
      <c r="M406" s="105">
        <f t="shared" si="125"/>
        <v>1148.076</v>
      </c>
      <c r="N406" s="104">
        <f t="shared" si="125"/>
        <v>1124.7460000000001</v>
      </c>
      <c r="O406" s="103">
        <f t="shared" si="125"/>
        <v>1128.1360000000002</v>
      </c>
      <c r="P406" s="105">
        <f t="shared" si="125"/>
        <v>1110.376</v>
      </c>
      <c r="Q406" s="106">
        <f t="shared" si="125"/>
        <v>1179.9460000000001</v>
      </c>
      <c r="R406" s="103">
        <f t="shared" si="125"/>
        <v>1173.4960000000001</v>
      </c>
      <c r="S406" s="106">
        <f t="shared" si="125"/>
        <v>1120.3460000000002</v>
      </c>
      <c r="T406" s="103">
        <f t="shared" si="125"/>
        <v>1126.2160000000001</v>
      </c>
      <c r="U406" s="102">
        <f t="shared" si="125"/>
        <v>1126.2060000000001</v>
      </c>
      <c r="V406" s="102">
        <f t="shared" si="125"/>
        <v>1130.8860000000002</v>
      </c>
      <c r="W406" s="102">
        <f t="shared" si="125"/>
        <v>1110.4860000000001</v>
      </c>
      <c r="X406" s="102">
        <f t="shared" si="125"/>
        <v>1100.336</v>
      </c>
      <c r="Y406" s="107">
        <f t="shared" si="125"/>
        <v>1090.116</v>
      </c>
    </row>
    <row r="407" spans="1:25" s="62" customFormat="1" ht="18.75" hidden="1" customHeight="1" outlineLevel="1" x14ac:dyDescent="0.2">
      <c r="A407" s="160" t="s">
        <v>8</v>
      </c>
      <c r="B407" s="76">
        <f>B91</f>
        <v>1014.64</v>
      </c>
      <c r="C407" s="71">
        <f t="shared" ref="C407:Y407" si="126">C91</f>
        <v>1035.6199999999999</v>
      </c>
      <c r="D407" s="71">
        <f t="shared" si="126"/>
        <v>1030.6500000000001</v>
      </c>
      <c r="E407" s="72">
        <f t="shared" si="126"/>
        <v>1048.1500000000001</v>
      </c>
      <c r="F407" s="71">
        <f t="shared" si="126"/>
        <v>1048.07</v>
      </c>
      <c r="G407" s="71">
        <f t="shared" si="126"/>
        <v>1040.56</v>
      </c>
      <c r="H407" s="71">
        <f t="shared" si="126"/>
        <v>1051.26</v>
      </c>
      <c r="I407" s="71">
        <f t="shared" si="126"/>
        <v>1042.01</v>
      </c>
      <c r="J407" s="73">
        <f t="shared" si="126"/>
        <v>1098.6400000000001</v>
      </c>
      <c r="K407" s="71">
        <f t="shared" si="126"/>
        <v>1070.31</v>
      </c>
      <c r="L407" s="71">
        <f t="shared" si="126"/>
        <v>1042.8</v>
      </c>
      <c r="M407" s="71">
        <f t="shared" si="126"/>
        <v>1054.8699999999999</v>
      </c>
      <c r="N407" s="71">
        <f t="shared" si="126"/>
        <v>1031.54</v>
      </c>
      <c r="O407" s="71">
        <f t="shared" si="126"/>
        <v>1034.93</v>
      </c>
      <c r="P407" s="71">
        <f t="shared" si="126"/>
        <v>1017.17</v>
      </c>
      <c r="Q407" s="71">
        <f t="shared" si="126"/>
        <v>1086.74</v>
      </c>
      <c r="R407" s="71">
        <f t="shared" si="126"/>
        <v>1080.29</v>
      </c>
      <c r="S407" s="71">
        <f t="shared" si="126"/>
        <v>1027.1400000000001</v>
      </c>
      <c r="T407" s="71">
        <f t="shared" si="126"/>
        <v>1033.01</v>
      </c>
      <c r="U407" s="71">
        <f t="shared" si="126"/>
        <v>1033</v>
      </c>
      <c r="V407" s="71">
        <f t="shared" si="126"/>
        <v>1037.68</v>
      </c>
      <c r="W407" s="71">
        <f t="shared" si="126"/>
        <v>1017.28</v>
      </c>
      <c r="X407" s="71">
        <f t="shared" si="126"/>
        <v>1007.13</v>
      </c>
      <c r="Y407" s="79">
        <f t="shared" si="126"/>
        <v>996.91</v>
      </c>
    </row>
    <row r="408" spans="1:25" s="62" customFormat="1" ht="18.75" hidden="1" customHeight="1" outlineLevel="1" x14ac:dyDescent="0.2">
      <c r="A408" s="53" t="s">
        <v>9</v>
      </c>
      <c r="B408" s="76">
        <v>90.71</v>
      </c>
      <c r="C408" s="74">
        <v>90.71</v>
      </c>
      <c r="D408" s="74">
        <v>90.71</v>
      </c>
      <c r="E408" s="74">
        <v>90.71</v>
      </c>
      <c r="F408" s="74">
        <v>90.71</v>
      </c>
      <c r="G408" s="74">
        <v>90.71</v>
      </c>
      <c r="H408" s="74">
        <v>90.71</v>
      </c>
      <c r="I408" s="74">
        <v>90.71</v>
      </c>
      <c r="J408" s="74">
        <v>90.71</v>
      </c>
      <c r="K408" s="74">
        <v>90.71</v>
      </c>
      <c r="L408" s="74">
        <v>90.71</v>
      </c>
      <c r="M408" s="74">
        <v>90.71</v>
      </c>
      <c r="N408" s="74">
        <v>90.71</v>
      </c>
      <c r="O408" s="74">
        <v>90.71</v>
      </c>
      <c r="P408" s="74">
        <v>90.71</v>
      </c>
      <c r="Q408" s="74">
        <v>90.71</v>
      </c>
      <c r="R408" s="74">
        <v>90.71</v>
      </c>
      <c r="S408" s="74">
        <v>90.71</v>
      </c>
      <c r="T408" s="74">
        <v>90.71</v>
      </c>
      <c r="U408" s="74">
        <v>90.71</v>
      </c>
      <c r="V408" s="74">
        <v>90.71</v>
      </c>
      <c r="W408" s="74">
        <v>90.71</v>
      </c>
      <c r="X408" s="74">
        <v>90.71</v>
      </c>
      <c r="Y408" s="81">
        <v>90.71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collapsed="1" thickBot="1" x14ac:dyDescent="0.25">
      <c r="A411" s="110">
        <v>18</v>
      </c>
      <c r="B411" s="101">
        <f t="shared" ref="B411:Y411" si="127">SUM(B412:B415)</f>
        <v>1128.7160000000001</v>
      </c>
      <c r="C411" s="102">
        <f t="shared" si="127"/>
        <v>1102.806</v>
      </c>
      <c r="D411" s="102">
        <f t="shared" si="127"/>
        <v>1116.9160000000002</v>
      </c>
      <c r="E411" s="103">
        <f t="shared" si="127"/>
        <v>1121.6260000000002</v>
      </c>
      <c r="F411" s="103">
        <f t="shared" si="127"/>
        <v>1108.796</v>
      </c>
      <c r="G411" s="103">
        <f t="shared" si="127"/>
        <v>1104.136</v>
      </c>
      <c r="H411" s="103">
        <f t="shared" si="127"/>
        <v>1105.566</v>
      </c>
      <c r="I411" s="103">
        <f t="shared" si="127"/>
        <v>1090.0060000000001</v>
      </c>
      <c r="J411" s="103">
        <f t="shared" si="127"/>
        <v>1067.846</v>
      </c>
      <c r="K411" s="104">
        <f t="shared" si="127"/>
        <v>1062.8960000000002</v>
      </c>
      <c r="L411" s="103">
        <f t="shared" si="127"/>
        <v>1062.9960000000001</v>
      </c>
      <c r="M411" s="105">
        <f t="shared" si="127"/>
        <v>1070.356</v>
      </c>
      <c r="N411" s="104">
        <f t="shared" si="127"/>
        <v>1109.616</v>
      </c>
      <c r="O411" s="103">
        <f t="shared" si="127"/>
        <v>1105.326</v>
      </c>
      <c r="P411" s="105">
        <f t="shared" si="127"/>
        <v>1110.1860000000001</v>
      </c>
      <c r="Q411" s="106">
        <f t="shared" si="127"/>
        <v>1121.2360000000001</v>
      </c>
      <c r="R411" s="103">
        <f t="shared" si="127"/>
        <v>1110.586</v>
      </c>
      <c r="S411" s="106">
        <f t="shared" si="127"/>
        <v>1124.6560000000002</v>
      </c>
      <c r="T411" s="103">
        <f t="shared" si="127"/>
        <v>1119.6960000000001</v>
      </c>
      <c r="U411" s="102">
        <f t="shared" si="127"/>
        <v>1112.6460000000002</v>
      </c>
      <c r="V411" s="102">
        <f t="shared" si="127"/>
        <v>1092.046</v>
      </c>
      <c r="W411" s="102">
        <f t="shared" si="127"/>
        <v>1116.6460000000002</v>
      </c>
      <c r="X411" s="102">
        <f t="shared" si="127"/>
        <v>1109.306</v>
      </c>
      <c r="Y411" s="107">
        <f t="shared" si="127"/>
        <v>1104.2260000000001</v>
      </c>
    </row>
    <row r="412" spans="1:25" s="62" customFormat="1" ht="18.75" hidden="1" customHeight="1" outlineLevel="1" x14ac:dyDescent="0.2">
      <c r="A412" s="56" t="s">
        <v>8</v>
      </c>
      <c r="B412" s="76">
        <f>B96</f>
        <v>1035.51</v>
      </c>
      <c r="C412" s="71">
        <f t="shared" ref="C412:Y412" si="128">C96</f>
        <v>1009.6</v>
      </c>
      <c r="D412" s="71">
        <f t="shared" si="128"/>
        <v>1023.71</v>
      </c>
      <c r="E412" s="72">
        <f t="shared" si="128"/>
        <v>1028.42</v>
      </c>
      <c r="F412" s="71">
        <f t="shared" si="128"/>
        <v>1015.59</v>
      </c>
      <c r="G412" s="71">
        <f t="shared" si="128"/>
        <v>1010.93</v>
      </c>
      <c r="H412" s="71">
        <f t="shared" si="128"/>
        <v>1012.36</v>
      </c>
      <c r="I412" s="71">
        <f t="shared" si="128"/>
        <v>996.8</v>
      </c>
      <c r="J412" s="73">
        <f t="shared" si="128"/>
        <v>974.64</v>
      </c>
      <c r="K412" s="71">
        <f t="shared" si="128"/>
        <v>969.69</v>
      </c>
      <c r="L412" s="71">
        <f t="shared" si="128"/>
        <v>969.79</v>
      </c>
      <c r="M412" s="71">
        <f t="shared" si="128"/>
        <v>977.15</v>
      </c>
      <c r="N412" s="71">
        <f t="shared" si="128"/>
        <v>1016.41</v>
      </c>
      <c r="O412" s="71">
        <f t="shared" si="128"/>
        <v>1012.12</v>
      </c>
      <c r="P412" s="71">
        <f t="shared" si="128"/>
        <v>1016.98</v>
      </c>
      <c r="Q412" s="71">
        <f t="shared" si="128"/>
        <v>1028.03</v>
      </c>
      <c r="R412" s="71">
        <f t="shared" si="128"/>
        <v>1017.38</v>
      </c>
      <c r="S412" s="71">
        <f t="shared" si="128"/>
        <v>1031.45</v>
      </c>
      <c r="T412" s="71">
        <f t="shared" si="128"/>
        <v>1026.49</v>
      </c>
      <c r="U412" s="71">
        <f t="shared" si="128"/>
        <v>1019.44</v>
      </c>
      <c r="V412" s="71">
        <f t="shared" si="128"/>
        <v>998.84</v>
      </c>
      <c r="W412" s="71">
        <f t="shared" si="128"/>
        <v>1023.44</v>
      </c>
      <c r="X412" s="71">
        <f t="shared" si="128"/>
        <v>1016.1</v>
      </c>
      <c r="Y412" s="79">
        <f t="shared" si="128"/>
        <v>1011.02</v>
      </c>
    </row>
    <row r="413" spans="1:25" s="62" customFormat="1" ht="18.75" hidden="1" customHeight="1" outlineLevel="1" x14ac:dyDescent="0.2">
      <c r="A413" s="57" t="s">
        <v>9</v>
      </c>
      <c r="B413" s="76">
        <v>90.71</v>
      </c>
      <c r="C413" s="74">
        <v>90.71</v>
      </c>
      <c r="D413" s="74">
        <v>90.71</v>
      </c>
      <c r="E413" s="74">
        <v>90.71</v>
      </c>
      <c r="F413" s="74">
        <v>90.71</v>
      </c>
      <c r="G413" s="74">
        <v>90.71</v>
      </c>
      <c r="H413" s="74">
        <v>90.71</v>
      </c>
      <c r="I413" s="74">
        <v>90.71</v>
      </c>
      <c r="J413" s="74">
        <v>90.71</v>
      </c>
      <c r="K413" s="74">
        <v>90.71</v>
      </c>
      <c r="L413" s="74">
        <v>90.71</v>
      </c>
      <c r="M413" s="74">
        <v>90.71</v>
      </c>
      <c r="N413" s="74">
        <v>90.71</v>
      </c>
      <c r="O413" s="74">
        <v>90.71</v>
      </c>
      <c r="P413" s="74">
        <v>90.71</v>
      </c>
      <c r="Q413" s="74">
        <v>90.71</v>
      </c>
      <c r="R413" s="74">
        <v>90.71</v>
      </c>
      <c r="S413" s="74">
        <v>90.71</v>
      </c>
      <c r="T413" s="74">
        <v>90.71</v>
      </c>
      <c r="U413" s="74">
        <v>90.71</v>
      </c>
      <c r="V413" s="74">
        <v>90.71</v>
      </c>
      <c r="W413" s="74">
        <v>90.71</v>
      </c>
      <c r="X413" s="74">
        <v>90.71</v>
      </c>
      <c r="Y413" s="81">
        <v>90.71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2.496</v>
      </c>
      <c r="C415" s="75">
        <v>2.496</v>
      </c>
      <c r="D415" s="75">
        <v>2.496</v>
      </c>
      <c r="E415" s="75">
        <v>2.496</v>
      </c>
      <c r="F415" s="75">
        <v>2.496</v>
      </c>
      <c r="G415" s="75">
        <v>2.496</v>
      </c>
      <c r="H415" s="75">
        <v>2.496</v>
      </c>
      <c r="I415" s="75">
        <v>2.496</v>
      </c>
      <c r="J415" s="75">
        <v>2.496</v>
      </c>
      <c r="K415" s="75">
        <v>2.496</v>
      </c>
      <c r="L415" s="75">
        <v>2.496</v>
      </c>
      <c r="M415" s="75">
        <v>2.496</v>
      </c>
      <c r="N415" s="75">
        <v>2.496</v>
      </c>
      <c r="O415" s="75">
        <v>2.496</v>
      </c>
      <c r="P415" s="75">
        <v>2.496</v>
      </c>
      <c r="Q415" s="75">
        <v>2.496</v>
      </c>
      <c r="R415" s="75">
        <v>2.496</v>
      </c>
      <c r="S415" s="75">
        <v>2.496</v>
      </c>
      <c r="T415" s="75">
        <v>2.496</v>
      </c>
      <c r="U415" s="75">
        <v>2.496</v>
      </c>
      <c r="V415" s="75">
        <v>2.496</v>
      </c>
      <c r="W415" s="75">
        <v>2.496</v>
      </c>
      <c r="X415" s="75">
        <v>2.496</v>
      </c>
      <c r="Y415" s="82">
        <v>2.496</v>
      </c>
    </row>
    <row r="416" spans="1:25" s="62" customFormat="1" ht="18.75" customHeight="1" collapsed="1" thickBot="1" x14ac:dyDescent="0.25">
      <c r="A416" s="112">
        <v>19</v>
      </c>
      <c r="B416" s="101">
        <f t="shared" ref="B416:Y416" si="129">SUM(B417:B420)</f>
        <v>1013.176</v>
      </c>
      <c r="C416" s="102">
        <f t="shared" si="129"/>
        <v>1012.086</v>
      </c>
      <c r="D416" s="102">
        <f t="shared" si="129"/>
        <v>1009.746</v>
      </c>
      <c r="E416" s="103">
        <f t="shared" si="129"/>
        <v>1024.7660000000001</v>
      </c>
      <c r="F416" s="103">
        <f t="shared" si="129"/>
        <v>1020.986</v>
      </c>
      <c r="G416" s="103">
        <f t="shared" si="129"/>
        <v>1028.616</v>
      </c>
      <c r="H416" s="103">
        <f t="shared" si="129"/>
        <v>1032.0160000000001</v>
      </c>
      <c r="I416" s="103">
        <f t="shared" si="129"/>
        <v>1025.566</v>
      </c>
      <c r="J416" s="103">
        <f t="shared" si="129"/>
        <v>1015.686</v>
      </c>
      <c r="K416" s="104">
        <f t="shared" si="129"/>
        <v>1009.706</v>
      </c>
      <c r="L416" s="103">
        <f t="shared" si="129"/>
        <v>1010.566</v>
      </c>
      <c r="M416" s="105">
        <f t="shared" si="129"/>
        <v>1010.066</v>
      </c>
      <c r="N416" s="104">
        <f t="shared" si="129"/>
        <v>1031.606</v>
      </c>
      <c r="O416" s="103">
        <f t="shared" si="129"/>
        <v>1017.6660000000001</v>
      </c>
      <c r="P416" s="105">
        <f t="shared" si="129"/>
        <v>1021.846</v>
      </c>
      <c r="Q416" s="106">
        <f t="shared" si="129"/>
        <v>1032.4160000000002</v>
      </c>
      <c r="R416" s="103">
        <f t="shared" si="129"/>
        <v>1034.3960000000002</v>
      </c>
      <c r="S416" s="106">
        <f t="shared" si="129"/>
        <v>1046.066</v>
      </c>
      <c r="T416" s="103">
        <f t="shared" si="129"/>
        <v>1030.7160000000001</v>
      </c>
      <c r="U416" s="102">
        <f t="shared" si="129"/>
        <v>1031.076</v>
      </c>
      <c r="V416" s="102">
        <f t="shared" si="129"/>
        <v>1019.326</v>
      </c>
      <c r="W416" s="102">
        <f t="shared" si="129"/>
        <v>1021.1660000000001</v>
      </c>
      <c r="X416" s="102">
        <f t="shared" si="129"/>
        <v>1020.956</v>
      </c>
      <c r="Y416" s="107">
        <f t="shared" si="129"/>
        <v>1022.016</v>
      </c>
    </row>
    <row r="417" spans="1:25" s="62" customFormat="1" ht="18.75" hidden="1" customHeight="1" outlineLevel="1" x14ac:dyDescent="0.2">
      <c r="A417" s="160" t="s">
        <v>8</v>
      </c>
      <c r="B417" s="76">
        <f>B101</f>
        <v>919.97</v>
      </c>
      <c r="C417" s="71">
        <f t="shared" ref="C417:Y417" si="130">C101</f>
        <v>918.88</v>
      </c>
      <c r="D417" s="71">
        <f t="shared" si="130"/>
        <v>916.54</v>
      </c>
      <c r="E417" s="72">
        <f t="shared" si="130"/>
        <v>931.56</v>
      </c>
      <c r="F417" s="71">
        <f t="shared" si="130"/>
        <v>927.78</v>
      </c>
      <c r="G417" s="71">
        <f t="shared" si="130"/>
        <v>935.41</v>
      </c>
      <c r="H417" s="71">
        <f t="shared" si="130"/>
        <v>938.81</v>
      </c>
      <c r="I417" s="71">
        <f t="shared" si="130"/>
        <v>932.36</v>
      </c>
      <c r="J417" s="73">
        <f t="shared" si="130"/>
        <v>922.48</v>
      </c>
      <c r="K417" s="71">
        <f t="shared" si="130"/>
        <v>916.5</v>
      </c>
      <c r="L417" s="71">
        <f t="shared" si="130"/>
        <v>917.36</v>
      </c>
      <c r="M417" s="71">
        <f t="shared" si="130"/>
        <v>916.86</v>
      </c>
      <c r="N417" s="71">
        <f t="shared" si="130"/>
        <v>938.4</v>
      </c>
      <c r="O417" s="71">
        <f t="shared" si="130"/>
        <v>924.46</v>
      </c>
      <c r="P417" s="71">
        <f t="shared" si="130"/>
        <v>928.64</v>
      </c>
      <c r="Q417" s="71">
        <f t="shared" si="130"/>
        <v>939.21</v>
      </c>
      <c r="R417" s="71">
        <f t="shared" si="130"/>
        <v>941.19</v>
      </c>
      <c r="S417" s="71">
        <f t="shared" si="130"/>
        <v>952.86</v>
      </c>
      <c r="T417" s="71">
        <f t="shared" si="130"/>
        <v>937.51</v>
      </c>
      <c r="U417" s="71">
        <f t="shared" si="130"/>
        <v>937.87</v>
      </c>
      <c r="V417" s="71">
        <f t="shared" si="130"/>
        <v>926.12</v>
      </c>
      <c r="W417" s="71">
        <f t="shared" si="130"/>
        <v>927.96</v>
      </c>
      <c r="X417" s="71">
        <f t="shared" si="130"/>
        <v>927.75</v>
      </c>
      <c r="Y417" s="79">
        <f t="shared" si="130"/>
        <v>928.81</v>
      </c>
    </row>
    <row r="418" spans="1:25" s="62" customFormat="1" ht="18.75" hidden="1" customHeight="1" outlineLevel="1" x14ac:dyDescent="0.2">
      <c r="A418" s="53" t="s">
        <v>9</v>
      </c>
      <c r="B418" s="76">
        <v>90.71</v>
      </c>
      <c r="C418" s="74">
        <v>90.71</v>
      </c>
      <c r="D418" s="74">
        <v>90.71</v>
      </c>
      <c r="E418" s="74">
        <v>90.71</v>
      </c>
      <c r="F418" s="74">
        <v>90.71</v>
      </c>
      <c r="G418" s="74">
        <v>90.71</v>
      </c>
      <c r="H418" s="74">
        <v>90.71</v>
      </c>
      <c r="I418" s="74">
        <v>90.71</v>
      </c>
      <c r="J418" s="74">
        <v>90.71</v>
      </c>
      <c r="K418" s="74">
        <v>90.71</v>
      </c>
      <c r="L418" s="74">
        <v>90.71</v>
      </c>
      <c r="M418" s="74">
        <v>90.71</v>
      </c>
      <c r="N418" s="74">
        <v>90.71</v>
      </c>
      <c r="O418" s="74">
        <v>90.71</v>
      </c>
      <c r="P418" s="74">
        <v>90.71</v>
      </c>
      <c r="Q418" s="74">
        <v>90.71</v>
      </c>
      <c r="R418" s="74">
        <v>90.71</v>
      </c>
      <c r="S418" s="74">
        <v>90.71</v>
      </c>
      <c r="T418" s="74">
        <v>90.71</v>
      </c>
      <c r="U418" s="74">
        <v>90.71</v>
      </c>
      <c r="V418" s="74">
        <v>90.71</v>
      </c>
      <c r="W418" s="74">
        <v>90.71</v>
      </c>
      <c r="X418" s="74">
        <v>90.71</v>
      </c>
      <c r="Y418" s="81">
        <v>90.71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2.496</v>
      </c>
      <c r="C420" s="75">
        <v>2.496</v>
      </c>
      <c r="D420" s="75">
        <v>2.496</v>
      </c>
      <c r="E420" s="75">
        <v>2.496</v>
      </c>
      <c r="F420" s="75">
        <v>2.496</v>
      </c>
      <c r="G420" s="75">
        <v>2.496</v>
      </c>
      <c r="H420" s="75">
        <v>2.496</v>
      </c>
      <c r="I420" s="75">
        <v>2.496</v>
      </c>
      <c r="J420" s="75">
        <v>2.496</v>
      </c>
      <c r="K420" s="75">
        <v>2.496</v>
      </c>
      <c r="L420" s="75">
        <v>2.496</v>
      </c>
      <c r="M420" s="75">
        <v>2.496</v>
      </c>
      <c r="N420" s="75">
        <v>2.496</v>
      </c>
      <c r="O420" s="75">
        <v>2.496</v>
      </c>
      <c r="P420" s="75">
        <v>2.496</v>
      </c>
      <c r="Q420" s="75">
        <v>2.496</v>
      </c>
      <c r="R420" s="75">
        <v>2.496</v>
      </c>
      <c r="S420" s="75">
        <v>2.496</v>
      </c>
      <c r="T420" s="75">
        <v>2.496</v>
      </c>
      <c r="U420" s="75">
        <v>2.496</v>
      </c>
      <c r="V420" s="75">
        <v>2.496</v>
      </c>
      <c r="W420" s="75">
        <v>2.496</v>
      </c>
      <c r="X420" s="75">
        <v>2.496</v>
      </c>
      <c r="Y420" s="82">
        <v>2.496</v>
      </c>
    </row>
    <row r="421" spans="1:25" s="62" customFormat="1" ht="18.75" customHeight="1" collapsed="1" thickBot="1" x14ac:dyDescent="0.25">
      <c r="A421" s="109">
        <v>20</v>
      </c>
      <c r="B421" s="101">
        <f t="shared" ref="B421:Y421" si="131">SUM(B422:B425)</f>
        <v>1000.8960000000001</v>
      </c>
      <c r="C421" s="102">
        <f t="shared" si="131"/>
        <v>999.096</v>
      </c>
      <c r="D421" s="102">
        <f t="shared" si="131"/>
        <v>1005.446</v>
      </c>
      <c r="E421" s="103">
        <f t="shared" si="131"/>
        <v>1016.2760000000001</v>
      </c>
      <c r="F421" s="103">
        <f t="shared" si="131"/>
        <v>1001.856</v>
      </c>
      <c r="G421" s="103">
        <f t="shared" si="131"/>
        <v>1007.6560000000001</v>
      </c>
      <c r="H421" s="103">
        <f t="shared" si="131"/>
        <v>1013.076</v>
      </c>
      <c r="I421" s="103">
        <f t="shared" si="131"/>
        <v>1006.946</v>
      </c>
      <c r="J421" s="103">
        <f t="shared" si="131"/>
        <v>1316.1160000000002</v>
      </c>
      <c r="K421" s="104">
        <f t="shared" si="131"/>
        <v>993.15600000000006</v>
      </c>
      <c r="L421" s="103">
        <f t="shared" si="131"/>
        <v>1297.8460000000002</v>
      </c>
      <c r="M421" s="105">
        <f t="shared" si="131"/>
        <v>996.88599999999997</v>
      </c>
      <c r="N421" s="104">
        <f t="shared" si="131"/>
        <v>1004.386</v>
      </c>
      <c r="O421" s="103">
        <f t="shared" si="131"/>
        <v>1000.266</v>
      </c>
      <c r="P421" s="105">
        <f t="shared" si="131"/>
        <v>1000.686</v>
      </c>
      <c r="Q421" s="106">
        <f t="shared" si="131"/>
        <v>1012.256</v>
      </c>
      <c r="R421" s="103">
        <f t="shared" si="131"/>
        <v>1010.376</v>
      </c>
      <c r="S421" s="106">
        <f t="shared" si="131"/>
        <v>1012.486</v>
      </c>
      <c r="T421" s="103">
        <f t="shared" si="131"/>
        <v>1001.6460000000001</v>
      </c>
      <c r="U421" s="102">
        <f t="shared" si="131"/>
        <v>994.38599999999997</v>
      </c>
      <c r="V421" s="102">
        <f t="shared" si="131"/>
        <v>990.21600000000001</v>
      </c>
      <c r="W421" s="102">
        <f t="shared" si="131"/>
        <v>993.596</v>
      </c>
      <c r="X421" s="102">
        <f t="shared" si="131"/>
        <v>990.44600000000003</v>
      </c>
      <c r="Y421" s="107">
        <f t="shared" si="131"/>
        <v>988.43600000000004</v>
      </c>
    </row>
    <row r="422" spans="1:25" s="62" customFormat="1" ht="18.75" hidden="1" customHeight="1" outlineLevel="1" x14ac:dyDescent="0.2">
      <c r="A422" s="160" t="s">
        <v>8</v>
      </c>
      <c r="B422" s="76">
        <f>B106</f>
        <v>907.69</v>
      </c>
      <c r="C422" s="71">
        <f t="shared" ref="C422:Y422" si="132">C106</f>
        <v>905.89</v>
      </c>
      <c r="D422" s="71">
        <f t="shared" si="132"/>
        <v>912.24</v>
      </c>
      <c r="E422" s="72">
        <f t="shared" si="132"/>
        <v>923.07</v>
      </c>
      <c r="F422" s="71">
        <f t="shared" si="132"/>
        <v>908.65</v>
      </c>
      <c r="G422" s="71">
        <f t="shared" si="132"/>
        <v>914.45</v>
      </c>
      <c r="H422" s="71">
        <f t="shared" si="132"/>
        <v>919.87</v>
      </c>
      <c r="I422" s="71">
        <f t="shared" si="132"/>
        <v>913.74</v>
      </c>
      <c r="J422" s="73">
        <f t="shared" si="132"/>
        <v>1222.9100000000001</v>
      </c>
      <c r="K422" s="71">
        <f t="shared" si="132"/>
        <v>899.95</v>
      </c>
      <c r="L422" s="71">
        <f t="shared" si="132"/>
        <v>1204.6400000000001</v>
      </c>
      <c r="M422" s="71">
        <f t="shared" si="132"/>
        <v>903.68</v>
      </c>
      <c r="N422" s="71">
        <f t="shared" si="132"/>
        <v>911.18</v>
      </c>
      <c r="O422" s="71">
        <f t="shared" si="132"/>
        <v>907.06</v>
      </c>
      <c r="P422" s="71">
        <f t="shared" si="132"/>
        <v>907.48</v>
      </c>
      <c r="Q422" s="71">
        <f t="shared" si="132"/>
        <v>919.05</v>
      </c>
      <c r="R422" s="71">
        <f t="shared" si="132"/>
        <v>917.17</v>
      </c>
      <c r="S422" s="71">
        <f t="shared" si="132"/>
        <v>919.28</v>
      </c>
      <c r="T422" s="71">
        <f t="shared" si="132"/>
        <v>908.44</v>
      </c>
      <c r="U422" s="71">
        <f t="shared" si="132"/>
        <v>901.18</v>
      </c>
      <c r="V422" s="71">
        <f t="shared" si="132"/>
        <v>897.01</v>
      </c>
      <c r="W422" s="71">
        <f t="shared" si="132"/>
        <v>900.39</v>
      </c>
      <c r="X422" s="71">
        <f t="shared" si="132"/>
        <v>897.24</v>
      </c>
      <c r="Y422" s="79">
        <f t="shared" si="132"/>
        <v>895.23</v>
      </c>
    </row>
    <row r="423" spans="1:25" s="62" customFormat="1" ht="18.75" hidden="1" customHeight="1" outlineLevel="1" x14ac:dyDescent="0.2">
      <c r="A423" s="53" t="s">
        <v>9</v>
      </c>
      <c r="B423" s="76">
        <v>90.71</v>
      </c>
      <c r="C423" s="74">
        <v>90.71</v>
      </c>
      <c r="D423" s="74">
        <v>90.71</v>
      </c>
      <c r="E423" s="74">
        <v>90.71</v>
      </c>
      <c r="F423" s="74">
        <v>90.71</v>
      </c>
      <c r="G423" s="74">
        <v>90.71</v>
      </c>
      <c r="H423" s="74">
        <v>90.71</v>
      </c>
      <c r="I423" s="74">
        <v>90.71</v>
      </c>
      <c r="J423" s="74">
        <v>90.71</v>
      </c>
      <c r="K423" s="74">
        <v>90.71</v>
      </c>
      <c r="L423" s="74">
        <v>90.71</v>
      </c>
      <c r="M423" s="74">
        <v>90.71</v>
      </c>
      <c r="N423" s="74">
        <v>90.71</v>
      </c>
      <c r="O423" s="74">
        <v>90.71</v>
      </c>
      <c r="P423" s="74">
        <v>90.71</v>
      </c>
      <c r="Q423" s="74">
        <v>90.71</v>
      </c>
      <c r="R423" s="74">
        <v>90.71</v>
      </c>
      <c r="S423" s="74">
        <v>90.71</v>
      </c>
      <c r="T423" s="74">
        <v>90.71</v>
      </c>
      <c r="U423" s="74">
        <v>90.71</v>
      </c>
      <c r="V423" s="74">
        <v>90.71</v>
      </c>
      <c r="W423" s="74">
        <v>90.71</v>
      </c>
      <c r="X423" s="74">
        <v>90.71</v>
      </c>
      <c r="Y423" s="81">
        <v>90.71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2.496</v>
      </c>
      <c r="C425" s="75">
        <v>2.496</v>
      </c>
      <c r="D425" s="75">
        <v>2.496</v>
      </c>
      <c r="E425" s="75">
        <v>2.496</v>
      </c>
      <c r="F425" s="75">
        <v>2.496</v>
      </c>
      <c r="G425" s="75">
        <v>2.496</v>
      </c>
      <c r="H425" s="75">
        <v>2.496</v>
      </c>
      <c r="I425" s="75">
        <v>2.496</v>
      </c>
      <c r="J425" s="75">
        <v>2.496</v>
      </c>
      <c r="K425" s="75">
        <v>2.496</v>
      </c>
      <c r="L425" s="75">
        <v>2.496</v>
      </c>
      <c r="M425" s="75">
        <v>2.496</v>
      </c>
      <c r="N425" s="75">
        <v>2.496</v>
      </c>
      <c r="O425" s="75">
        <v>2.496</v>
      </c>
      <c r="P425" s="75">
        <v>2.496</v>
      </c>
      <c r="Q425" s="75">
        <v>2.496</v>
      </c>
      <c r="R425" s="75">
        <v>2.496</v>
      </c>
      <c r="S425" s="75">
        <v>2.496</v>
      </c>
      <c r="T425" s="75">
        <v>2.496</v>
      </c>
      <c r="U425" s="75">
        <v>2.496</v>
      </c>
      <c r="V425" s="75">
        <v>2.496</v>
      </c>
      <c r="W425" s="75">
        <v>2.496</v>
      </c>
      <c r="X425" s="75">
        <v>2.496</v>
      </c>
      <c r="Y425" s="82">
        <v>2.496</v>
      </c>
    </row>
    <row r="426" spans="1:25" s="62" customFormat="1" ht="18.75" customHeight="1" collapsed="1" thickBot="1" x14ac:dyDescent="0.25">
      <c r="A426" s="100">
        <v>21</v>
      </c>
      <c r="B426" s="101">
        <f t="shared" ref="B426:Y426" si="133">SUM(B427:B430)</f>
        <v>1134.7460000000001</v>
      </c>
      <c r="C426" s="102">
        <f t="shared" si="133"/>
        <v>1109.9460000000001</v>
      </c>
      <c r="D426" s="102">
        <f t="shared" si="133"/>
        <v>1129.046</v>
      </c>
      <c r="E426" s="103">
        <f t="shared" si="133"/>
        <v>1134.1060000000002</v>
      </c>
      <c r="F426" s="103">
        <f t="shared" si="133"/>
        <v>1113.2160000000001</v>
      </c>
      <c r="G426" s="103">
        <f t="shared" si="133"/>
        <v>1123.4560000000001</v>
      </c>
      <c r="H426" s="103">
        <f t="shared" si="133"/>
        <v>1122.8460000000002</v>
      </c>
      <c r="I426" s="103">
        <f t="shared" si="133"/>
        <v>1123.0160000000001</v>
      </c>
      <c r="J426" s="103">
        <f t="shared" si="133"/>
        <v>1119.4460000000001</v>
      </c>
      <c r="K426" s="104">
        <f t="shared" si="133"/>
        <v>1116.4460000000001</v>
      </c>
      <c r="L426" s="103">
        <f t="shared" si="133"/>
        <v>1119.3660000000002</v>
      </c>
      <c r="M426" s="105">
        <f t="shared" si="133"/>
        <v>1114.9960000000001</v>
      </c>
      <c r="N426" s="104">
        <f t="shared" si="133"/>
        <v>1137.7860000000001</v>
      </c>
      <c r="O426" s="103">
        <f t="shared" si="133"/>
        <v>1119.6260000000002</v>
      </c>
      <c r="P426" s="105">
        <f t="shared" si="133"/>
        <v>1135.326</v>
      </c>
      <c r="Q426" s="106">
        <f t="shared" si="133"/>
        <v>1135.3560000000002</v>
      </c>
      <c r="R426" s="103">
        <f t="shared" si="133"/>
        <v>1143.1760000000002</v>
      </c>
      <c r="S426" s="106">
        <f t="shared" si="133"/>
        <v>1142.6760000000002</v>
      </c>
      <c r="T426" s="103">
        <f t="shared" si="133"/>
        <v>1138.4960000000001</v>
      </c>
      <c r="U426" s="102">
        <f t="shared" si="133"/>
        <v>1151.6960000000001</v>
      </c>
      <c r="V426" s="102">
        <f t="shared" si="133"/>
        <v>1141.0360000000001</v>
      </c>
      <c r="W426" s="102">
        <f t="shared" si="133"/>
        <v>1148.3360000000002</v>
      </c>
      <c r="X426" s="102">
        <f t="shared" si="133"/>
        <v>1136.816</v>
      </c>
      <c r="Y426" s="107">
        <f t="shared" si="133"/>
        <v>1139.9560000000001</v>
      </c>
    </row>
    <row r="427" spans="1:25" s="62" customFormat="1" ht="18.75" hidden="1" customHeight="1" outlineLevel="1" x14ac:dyDescent="0.2">
      <c r="A427" s="160" t="s">
        <v>8</v>
      </c>
      <c r="B427" s="76">
        <f>B111</f>
        <v>1041.54</v>
      </c>
      <c r="C427" s="71">
        <f t="shared" ref="C427:Y427" si="134">C111</f>
        <v>1016.74</v>
      </c>
      <c r="D427" s="71">
        <f t="shared" si="134"/>
        <v>1035.8399999999999</v>
      </c>
      <c r="E427" s="72">
        <f t="shared" si="134"/>
        <v>1040.9000000000001</v>
      </c>
      <c r="F427" s="71">
        <f t="shared" si="134"/>
        <v>1020.01</v>
      </c>
      <c r="G427" s="71">
        <f t="shared" si="134"/>
        <v>1030.25</v>
      </c>
      <c r="H427" s="71">
        <f t="shared" si="134"/>
        <v>1029.6400000000001</v>
      </c>
      <c r="I427" s="71">
        <f t="shared" si="134"/>
        <v>1029.81</v>
      </c>
      <c r="J427" s="73">
        <f t="shared" si="134"/>
        <v>1026.24</v>
      </c>
      <c r="K427" s="71">
        <f t="shared" si="134"/>
        <v>1023.24</v>
      </c>
      <c r="L427" s="71">
        <f t="shared" si="134"/>
        <v>1026.1600000000001</v>
      </c>
      <c r="M427" s="71">
        <f t="shared" si="134"/>
        <v>1021.79</v>
      </c>
      <c r="N427" s="71">
        <f t="shared" si="134"/>
        <v>1044.58</v>
      </c>
      <c r="O427" s="71">
        <f t="shared" si="134"/>
        <v>1026.42</v>
      </c>
      <c r="P427" s="71">
        <f t="shared" si="134"/>
        <v>1042.1199999999999</v>
      </c>
      <c r="Q427" s="71">
        <f t="shared" si="134"/>
        <v>1042.1500000000001</v>
      </c>
      <c r="R427" s="71">
        <f t="shared" si="134"/>
        <v>1049.97</v>
      </c>
      <c r="S427" s="71">
        <f t="shared" si="134"/>
        <v>1049.47</v>
      </c>
      <c r="T427" s="71">
        <f t="shared" si="134"/>
        <v>1045.29</v>
      </c>
      <c r="U427" s="71">
        <f t="shared" si="134"/>
        <v>1058.49</v>
      </c>
      <c r="V427" s="71">
        <f t="shared" si="134"/>
        <v>1047.83</v>
      </c>
      <c r="W427" s="71">
        <f t="shared" si="134"/>
        <v>1055.1300000000001</v>
      </c>
      <c r="X427" s="71">
        <f t="shared" si="134"/>
        <v>1043.6099999999999</v>
      </c>
      <c r="Y427" s="79">
        <f t="shared" si="134"/>
        <v>1046.75</v>
      </c>
    </row>
    <row r="428" spans="1:25" s="62" customFormat="1" ht="18.75" hidden="1" customHeight="1" outlineLevel="1" x14ac:dyDescent="0.2">
      <c r="A428" s="53" t="s">
        <v>9</v>
      </c>
      <c r="B428" s="76">
        <v>90.71</v>
      </c>
      <c r="C428" s="74">
        <v>90.71</v>
      </c>
      <c r="D428" s="74">
        <v>90.71</v>
      </c>
      <c r="E428" s="74">
        <v>90.71</v>
      </c>
      <c r="F428" s="74">
        <v>90.71</v>
      </c>
      <c r="G428" s="74">
        <v>90.71</v>
      </c>
      <c r="H428" s="74">
        <v>90.71</v>
      </c>
      <c r="I428" s="74">
        <v>90.71</v>
      </c>
      <c r="J428" s="74">
        <v>90.71</v>
      </c>
      <c r="K428" s="74">
        <v>90.71</v>
      </c>
      <c r="L428" s="74">
        <v>90.71</v>
      </c>
      <c r="M428" s="74">
        <v>90.71</v>
      </c>
      <c r="N428" s="74">
        <v>90.71</v>
      </c>
      <c r="O428" s="74">
        <v>90.71</v>
      </c>
      <c r="P428" s="74">
        <v>90.71</v>
      </c>
      <c r="Q428" s="74">
        <v>90.71</v>
      </c>
      <c r="R428" s="74">
        <v>90.71</v>
      </c>
      <c r="S428" s="74">
        <v>90.71</v>
      </c>
      <c r="T428" s="74">
        <v>90.71</v>
      </c>
      <c r="U428" s="74">
        <v>90.71</v>
      </c>
      <c r="V428" s="74">
        <v>90.71</v>
      </c>
      <c r="W428" s="74">
        <v>90.71</v>
      </c>
      <c r="X428" s="74">
        <v>90.71</v>
      </c>
      <c r="Y428" s="81">
        <v>90.71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collapsed="1" thickBot="1" x14ac:dyDescent="0.25">
      <c r="A431" s="109">
        <v>22</v>
      </c>
      <c r="B431" s="101">
        <f t="shared" ref="B431:Y431" si="135">SUM(B432:B435)</f>
        <v>1154.1760000000002</v>
      </c>
      <c r="C431" s="102">
        <f t="shared" si="135"/>
        <v>1159.9360000000001</v>
      </c>
      <c r="D431" s="102">
        <f t="shared" si="135"/>
        <v>1149.1160000000002</v>
      </c>
      <c r="E431" s="103">
        <f t="shared" si="135"/>
        <v>1159.046</v>
      </c>
      <c r="F431" s="103">
        <f t="shared" si="135"/>
        <v>1147.3360000000002</v>
      </c>
      <c r="G431" s="103">
        <f t="shared" si="135"/>
        <v>1155.1760000000002</v>
      </c>
      <c r="H431" s="103">
        <f t="shared" si="135"/>
        <v>1134.4060000000002</v>
      </c>
      <c r="I431" s="103">
        <f t="shared" si="135"/>
        <v>1376.316</v>
      </c>
      <c r="J431" s="103">
        <f t="shared" si="135"/>
        <v>1355.4260000000002</v>
      </c>
      <c r="K431" s="104">
        <f t="shared" si="135"/>
        <v>1330.7460000000001</v>
      </c>
      <c r="L431" s="103">
        <f t="shared" si="135"/>
        <v>1329.2460000000001</v>
      </c>
      <c r="M431" s="105">
        <f t="shared" si="135"/>
        <v>1136.8860000000002</v>
      </c>
      <c r="N431" s="104">
        <f t="shared" si="135"/>
        <v>1142.3560000000002</v>
      </c>
      <c r="O431" s="103">
        <f t="shared" si="135"/>
        <v>1148.1560000000002</v>
      </c>
      <c r="P431" s="105">
        <f t="shared" si="135"/>
        <v>1140.4360000000001</v>
      </c>
      <c r="Q431" s="106">
        <f t="shared" si="135"/>
        <v>1156.0360000000001</v>
      </c>
      <c r="R431" s="103">
        <f t="shared" si="135"/>
        <v>1153.0060000000001</v>
      </c>
      <c r="S431" s="106">
        <f t="shared" si="135"/>
        <v>1153.2460000000001</v>
      </c>
      <c r="T431" s="103">
        <f t="shared" si="135"/>
        <v>1151.3860000000002</v>
      </c>
      <c r="U431" s="102">
        <f t="shared" si="135"/>
        <v>1150.4060000000002</v>
      </c>
      <c r="V431" s="102">
        <f t="shared" si="135"/>
        <v>1141.546</v>
      </c>
      <c r="W431" s="102">
        <f t="shared" si="135"/>
        <v>1222.076</v>
      </c>
      <c r="X431" s="102">
        <f t="shared" si="135"/>
        <v>1226.7560000000001</v>
      </c>
      <c r="Y431" s="107">
        <f t="shared" si="135"/>
        <v>1144.9160000000002</v>
      </c>
    </row>
    <row r="432" spans="1:25" s="62" customFormat="1" ht="18.75" hidden="1" customHeight="1" outlineLevel="1" x14ac:dyDescent="0.2">
      <c r="A432" s="160" t="s">
        <v>8</v>
      </c>
      <c r="B432" s="76">
        <f>B116</f>
        <v>1060.97</v>
      </c>
      <c r="C432" s="71">
        <f t="shared" ref="C432:Y432" si="136">C116</f>
        <v>1066.73</v>
      </c>
      <c r="D432" s="71">
        <f t="shared" si="136"/>
        <v>1055.9100000000001</v>
      </c>
      <c r="E432" s="72">
        <f t="shared" si="136"/>
        <v>1065.8399999999999</v>
      </c>
      <c r="F432" s="71">
        <f t="shared" si="136"/>
        <v>1054.1300000000001</v>
      </c>
      <c r="G432" s="71">
        <f t="shared" si="136"/>
        <v>1061.97</v>
      </c>
      <c r="H432" s="71">
        <f t="shared" si="136"/>
        <v>1041.2</v>
      </c>
      <c r="I432" s="71">
        <f t="shared" si="136"/>
        <v>1283.1099999999999</v>
      </c>
      <c r="J432" s="73">
        <f t="shared" si="136"/>
        <v>1262.22</v>
      </c>
      <c r="K432" s="71">
        <f t="shared" si="136"/>
        <v>1237.54</v>
      </c>
      <c r="L432" s="71">
        <f t="shared" si="136"/>
        <v>1236.04</v>
      </c>
      <c r="M432" s="71">
        <f t="shared" si="136"/>
        <v>1043.68</v>
      </c>
      <c r="N432" s="71">
        <f t="shared" si="136"/>
        <v>1049.1500000000001</v>
      </c>
      <c r="O432" s="71">
        <f t="shared" si="136"/>
        <v>1054.95</v>
      </c>
      <c r="P432" s="71">
        <f t="shared" si="136"/>
        <v>1047.23</v>
      </c>
      <c r="Q432" s="71">
        <f t="shared" si="136"/>
        <v>1062.83</v>
      </c>
      <c r="R432" s="71">
        <f t="shared" si="136"/>
        <v>1059.8</v>
      </c>
      <c r="S432" s="71">
        <f t="shared" si="136"/>
        <v>1060.04</v>
      </c>
      <c r="T432" s="71">
        <f t="shared" si="136"/>
        <v>1058.18</v>
      </c>
      <c r="U432" s="71">
        <f t="shared" si="136"/>
        <v>1057.2</v>
      </c>
      <c r="V432" s="71">
        <f t="shared" si="136"/>
        <v>1048.3399999999999</v>
      </c>
      <c r="W432" s="71">
        <f t="shared" si="136"/>
        <v>1128.8699999999999</v>
      </c>
      <c r="X432" s="71">
        <f t="shared" si="136"/>
        <v>1133.55</v>
      </c>
      <c r="Y432" s="79">
        <f t="shared" si="136"/>
        <v>1051.71</v>
      </c>
    </row>
    <row r="433" spans="1:25" s="62" customFormat="1" ht="18.75" hidden="1" customHeight="1" outlineLevel="1" x14ac:dyDescent="0.2">
      <c r="A433" s="53" t="s">
        <v>9</v>
      </c>
      <c r="B433" s="76">
        <v>90.71</v>
      </c>
      <c r="C433" s="74">
        <v>90.71</v>
      </c>
      <c r="D433" s="74">
        <v>90.71</v>
      </c>
      <c r="E433" s="74">
        <v>90.71</v>
      </c>
      <c r="F433" s="74">
        <v>90.71</v>
      </c>
      <c r="G433" s="74">
        <v>90.71</v>
      </c>
      <c r="H433" s="74">
        <v>90.71</v>
      </c>
      <c r="I433" s="74">
        <v>90.71</v>
      </c>
      <c r="J433" s="74">
        <v>90.71</v>
      </c>
      <c r="K433" s="74">
        <v>90.71</v>
      </c>
      <c r="L433" s="74">
        <v>90.71</v>
      </c>
      <c r="M433" s="74">
        <v>90.71</v>
      </c>
      <c r="N433" s="74">
        <v>90.71</v>
      </c>
      <c r="O433" s="74">
        <v>90.71</v>
      </c>
      <c r="P433" s="74">
        <v>90.71</v>
      </c>
      <c r="Q433" s="74">
        <v>90.71</v>
      </c>
      <c r="R433" s="74">
        <v>90.71</v>
      </c>
      <c r="S433" s="74">
        <v>90.71</v>
      </c>
      <c r="T433" s="74">
        <v>90.71</v>
      </c>
      <c r="U433" s="74">
        <v>90.71</v>
      </c>
      <c r="V433" s="74">
        <v>90.71</v>
      </c>
      <c r="W433" s="74">
        <v>90.71</v>
      </c>
      <c r="X433" s="74">
        <v>90.71</v>
      </c>
      <c r="Y433" s="81">
        <v>90.71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2.496</v>
      </c>
      <c r="C435" s="75">
        <v>2.496</v>
      </c>
      <c r="D435" s="75">
        <v>2.496</v>
      </c>
      <c r="E435" s="75">
        <v>2.496</v>
      </c>
      <c r="F435" s="75">
        <v>2.496</v>
      </c>
      <c r="G435" s="75">
        <v>2.496</v>
      </c>
      <c r="H435" s="75">
        <v>2.496</v>
      </c>
      <c r="I435" s="75">
        <v>2.496</v>
      </c>
      <c r="J435" s="75">
        <v>2.496</v>
      </c>
      <c r="K435" s="75">
        <v>2.496</v>
      </c>
      <c r="L435" s="75">
        <v>2.496</v>
      </c>
      <c r="M435" s="75">
        <v>2.496</v>
      </c>
      <c r="N435" s="75">
        <v>2.496</v>
      </c>
      <c r="O435" s="75">
        <v>2.496</v>
      </c>
      <c r="P435" s="75">
        <v>2.496</v>
      </c>
      <c r="Q435" s="75">
        <v>2.496</v>
      </c>
      <c r="R435" s="75">
        <v>2.496</v>
      </c>
      <c r="S435" s="75">
        <v>2.496</v>
      </c>
      <c r="T435" s="75">
        <v>2.496</v>
      </c>
      <c r="U435" s="75">
        <v>2.496</v>
      </c>
      <c r="V435" s="75">
        <v>2.496</v>
      </c>
      <c r="W435" s="75">
        <v>2.496</v>
      </c>
      <c r="X435" s="75">
        <v>2.496</v>
      </c>
      <c r="Y435" s="82">
        <v>2.496</v>
      </c>
    </row>
    <row r="436" spans="1:25" s="62" customFormat="1" ht="18.75" customHeight="1" collapsed="1" thickBot="1" x14ac:dyDescent="0.25">
      <c r="A436" s="100">
        <v>23</v>
      </c>
      <c r="B436" s="101">
        <f t="shared" ref="B436:Y436" si="137">SUM(B437:B440)</f>
        <v>1012.596</v>
      </c>
      <c r="C436" s="102">
        <f t="shared" si="137"/>
        <v>1008.246</v>
      </c>
      <c r="D436" s="102">
        <f t="shared" si="137"/>
        <v>998.44600000000003</v>
      </c>
      <c r="E436" s="103">
        <f t="shared" si="137"/>
        <v>1010.706</v>
      </c>
      <c r="F436" s="103">
        <f t="shared" si="137"/>
        <v>1003.486</v>
      </c>
      <c r="G436" s="103">
        <f t="shared" si="137"/>
        <v>1157.7460000000001</v>
      </c>
      <c r="H436" s="103">
        <f t="shared" si="137"/>
        <v>1014.6560000000001</v>
      </c>
      <c r="I436" s="103">
        <f t="shared" si="137"/>
        <v>1009.076</v>
      </c>
      <c r="J436" s="103">
        <f t="shared" si="137"/>
        <v>1000.556</v>
      </c>
      <c r="K436" s="104">
        <f t="shared" si="137"/>
        <v>998.70600000000002</v>
      </c>
      <c r="L436" s="103">
        <f t="shared" si="137"/>
        <v>994.46600000000001</v>
      </c>
      <c r="M436" s="105">
        <f t="shared" si="137"/>
        <v>998.73599999999999</v>
      </c>
      <c r="N436" s="104">
        <f t="shared" si="137"/>
        <v>1005.196</v>
      </c>
      <c r="O436" s="103">
        <f t="shared" si="137"/>
        <v>1004.5360000000001</v>
      </c>
      <c r="P436" s="105">
        <f t="shared" si="137"/>
        <v>1004.196</v>
      </c>
      <c r="Q436" s="106">
        <f t="shared" si="137"/>
        <v>1017.346</v>
      </c>
      <c r="R436" s="103">
        <f t="shared" si="137"/>
        <v>1019.546</v>
      </c>
      <c r="S436" s="106">
        <f t="shared" si="137"/>
        <v>1023.5260000000001</v>
      </c>
      <c r="T436" s="103">
        <f t="shared" si="137"/>
        <v>1009.676</v>
      </c>
      <c r="U436" s="102">
        <f t="shared" si="137"/>
        <v>996.61599999999999</v>
      </c>
      <c r="V436" s="102">
        <f t="shared" si="137"/>
        <v>998.30600000000004</v>
      </c>
      <c r="W436" s="102">
        <f t="shared" si="137"/>
        <v>995.73599999999999</v>
      </c>
      <c r="X436" s="102">
        <f t="shared" si="137"/>
        <v>993.68600000000004</v>
      </c>
      <c r="Y436" s="107">
        <f t="shared" si="137"/>
        <v>994.11599999999999</v>
      </c>
    </row>
    <row r="437" spans="1:25" s="62" customFormat="1" ht="18.75" hidden="1" customHeight="1" outlineLevel="1" x14ac:dyDescent="0.2">
      <c r="A437" s="160" t="s">
        <v>8</v>
      </c>
      <c r="B437" s="76">
        <f>B121</f>
        <v>919.39</v>
      </c>
      <c r="C437" s="71">
        <f t="shared" ref="C437:Y437" si="138">C121</f>
        <v>915.04</v>
      </c>
      <c r="D437" s="71">
        <f t="shared" si="138"/>
        <v>905.24</v>
      </c>
      <c r="E437" s="72">
        <f t="shared" si="138"/>
        <v>917.5</v>
      </c>
      <c r="F437" s="71">
        <f t="shared" si="138"/>
        <v>910.28</v>
      </c>
      <c r="G437" s="71">
        <f t="shared" si="138"/>
        <v>1064.54</v>
      </c>
      <c r="H437" s="71">
        <f t="shared" si="138"/>
        <v>921.45</v>
      </c>
      <c r="I437" s="71">
        <f t="shared" si="138"/>
        <v>915.87</v>
      </c>
      <c r="J437" s="73">
        <f t="shared" si="138"/>
        <v>907.35</v>
      </c>
      <c r="K437" s="71">
        <f t="shared" si="138"/>
        <v>905.5</v>
      </c>
      <c r="L437" s="71">
        <f t="shared" si="138"/>
        <v>901.26</v>
      </c>
      <c r="M437" s="71">
        <f t="shared" si="138"/>
        <v>905.53</v>
      </c>
      <c r="N437" s="71">
        <f t="shared" si="138"/>
        <v>911.99</v>
      </c>
      <c r="O437" s="71">
        <f t="shared" si="138"/>
        <v>911.33</v>
      </c>
      <c r="P437" s="71">
        <f t="shared" si="138"/>
        <v>910.99</v>
      </c>
      <c r="Q437" s="71">
        <f t="shared" si="138"/>
        <v>924.14</v>
      </c>
      <c r="R437" s="71">
        <f t="shared" si="138"/>
        <v>926.34</v>
      </c>
      <c r="S437" s="71">
        <f t="shared" si="138"/>
        <v>930.32</v>
      </c>
      <c r="T437" s="71">
        <f t="shared" si="138"/>
        <v>916.47</v>
      </c>
      <c r="U437" s="71">
        <f t="shared" si="138"/>
        <v>903.41</v>
      </c>
      <c r="V437" s="71">
        <f t="shared" si="138"/>
        <v>905.1</v>
      </c>
      <c r="W437" s="71">
        <f t="shared" si="138"/>
        <v>902.53</v>
      </c>
      <c r="X437" s="71">
        <f t="shared" si="138"/>
        <v>900.48</v>
      </c>
      <c r="Y437" s="79">
        <f t="shared" si="138"/>
        <v>900.91</v>
      </c>
    </row>
    <row r="438" spans="1:25" s="62" customFormat="1" ht="18.75" hidden="1" customHeight="1" outlineLevel="1" x14ac:dyDescent="0.2">
      <c r="A438" s="53" t="s">
        <v>9</v>
      </c>
      <c r="B438" s="76">
        <v>90.71</v>
      </c>
      <c r="C438" s="74">
        <v>90.71</v>
      </c>
      <c r="D438" s="74">
        <v>90.71</v>
      </c>
      <c r="E438" s="74">
        <v>90.71</v>
      </c>
      <c r="F438" s="74">
        <v>90.71</v>
      </c>
      <c r="G438" s="74">
        <v>90.71</v>
      </c>
      <c r="H438" s="74">
        <v>90.71</v>
      </c>
      <c r="I438" s="74">
        <v>90.71</v>
      </c>
      <c r="J438" s="74">
        <v>90.71</v>
      </c>
      <c r="K438" s="74">
        <v>90.71</v>
      </c>
      <c r="L438" s="74">
        <v>90.71</v>
      </c>
      <c r="M438" s="74">
        <v>90.71</v>
      </c>
      <c r="N438" s="74">
        <v>90.71</v>
      </c>
      <c r="O438" s="74">
        <v>90.71</v>
      </c>
      <c r="P438" s="74">
        <v>90.71</v>
      </c>
      <c r="Q438" s="74">
        <v>90.71</v>
      </c>
      <c r="R438" s="74">
        <v>90.71</v>
      </c>
      <c r="S438" s="74">
        <v>90.71</v>
      </c>
      <c r="T438" s="74">
        <v>90.71</v>
      </c>
      <c r="U438" s="74">
        <v>90.71</v>
      </c>
      <c r="V438" s="74">
        <v>90.71</v>
      </c>
      <c r="W438" s="74">
        <v>90.71</v>
      </c>
      <c r="X438" s="74">
        <v>90.71</v>
      </c>
      <c r="Y438" s="81">
        <v>90.71</v>
      </c>
    </row>
    <row r="439" spans="1:25" s="62" customFormat="1" ht="18.75" hidden="1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hidden="1" customHeight="1" outlineLevel="1" thickBot="1" x14ac:dyDescent="0.25">
      <c r="A440" s="161" t="s">
        <v>11</v>
      </c>
      <c r="B440" s="77">
        <v>2.496</v>
      </c>
      <c r="C440" s="75">
        <v>2.496</v>
      </c>
      <c r="D440" s="75">
        <v>2.496</v>
      </c>
      <c r="E440" s="75">
        <v>2.496</v>
      </c>
      <c r="F440" s="75">
        <v>2.496</v>
      </c>
      <c r="G440" s="75">
        <v>2.496</v>
      </c>
      <c r="H440" s="75">
        <v>2.496</v>
      </c>
      <c r="I440" s="75">
        <v>2.496</v>
      </c>
      <c r="J440" s="75">
        <v>2.496</v>
      </c>
      <c r="K440" s="75">
        <v>2.496</v>
      </c>
      <c r="L440" s="75">
        <v>2.496</v>
      </c>
      <c r="M440" s="75">
        <v>2.496</v>
      </c>
      <c r="N440" s="75">
        <v>2.496</v>
      </c>
      <c r="O440" s="75">
        <v>2.496</v>
      </c>
      <c r="P440" s="75">
        <v>2.496</v>
      </c>
      <c r="Q440" s="75">
        <v>2.496</v>
      </c>
      <c r="R440" s="75">
        <v>2.496</v>
      </c>
      <c r="S440" s="75">
        <v>2.496</v>
      </c>
      <c r="T440" s="75">
        <v>2.496</v>
      </c>
      <c r="U440" s="75">
        <v>2.496</v>
      </c>
      <c r="V440" s="75">
        <v>2.496</v>
      </c>
      <c r="W440" s="75">
        <v>2.496</v>
      </c>
      <c r="X440" s="75">
        <v>2.496</v>
      </c>
      <c r="Y440" s="82">
        <v>2.496</v>
      </c>
    </row>
    <row r="441" spans="1:25" s="62" customFormat="1" ht="18.75" customHeight="1" collapsed="1" thickBot="1" x14ac:dyDescent="0.25">
      <c r="A441" s="111">
        <v>24</v>
      </c>
      <c r="B441" s="101">
        <f t="shared" ref="B441:Y441" si="139">SUM(B442:B445)</f>
        <v>990.33600000000001</v>
      </c>
      <c r="C441" s="102">
        <f t="shared" si="139"/>
        <v>984.85599999999999</v>
      </c>
      <c r="D441" s="102">
        <f t="shared" si="139"/>
        <v>981.41600000000005</v>
      </c>
      <c r="E441" s="103">
        <f t="shared" si="139"/>
        <v>991.86599999999999</v>
      </c>
      <c r="F441" s="103">
        <f t="shared" si="139"/>
        <v>989.21600000000001</v>
      </c>
      <c r="G441" s="103">
        <f t="shared" si="139"/>
        <v>989.88599999999997</v>
      </c>
      <c r="H441" s="103">
        <f t="shared" si="139"/>
        <v>988.76599999999996</v>
      </c>
      <c r="I441" s="103">
        <f t="shared" si="139"/>
        <v>984.76599999999996</v>
      </c>
      <c r="J441" s="103">
        <f t="shared" si="139"/>
        <v>981.19600000000003</v>
      </c>
      <c r="K441" s="104">
        <f t="shared" si="139"/>
        <v>974.01599999999996</v>
      </c>
      <c r="L441" s="103">
        <f t="shared" si="139"/>
        <v>976.14600000000007</v>
      </c>
      <c r="M441" s="105">
        <f t="shared" si="139"/>
        <v>976.96600000000001</v>
      </c>
      <c r="N441" s="104">
        <f t="shared" si="139"/>
        <v>986.90600000000006</v>
      </c>
      <c r="O441" s="103">
        <f t="shared" si="139"/>
        <v>987.18600000000004</v>
      </c>
      <c r="P441" s="105">
        <f t="shared" si="139"/>
        <v>997.976</v>
      </c>
      <c r="Q441" s="106">
        <f t="shared" si="139"/>
        <v>995.27600000000007</v>
      </c>
      <c r="R441" s="103">
        <f t="shared" si="139"/>
        <v>1003.946</v>
      </c>
      <c r="S441" s="106">
        <f t="shared" si="139"/>
        <v>990.98599999999999</v>
      </c>
      <c r="T441" s="103">
        <f t="shared" si="139"/>
        <v>995.63599999999997</v>
      </c>
      <c r="U441" s="102">
        <f t="shared" si="139"/>
        <v>997.45600000000002</v>
      </c>
      <c r="V441" s="102">
        <f t="shared" si="139"/>
        <v>994.83600000000001</v>
      </c>
      <c r="W441" s="102">
        <f t="shared" si="139"/>
        <v>989.05600000000004</v>
      </c>
      <c r="X441" s="102">
        <f t="shared" si="139"/>
        <v>986.81600000000003</v>
      </c>
      <c r="Y441" s="107">
        <f t="shared" si="139"/>
        <v>982.07600000000002</v>
      </c>
    </row>
    <row r="442" spans="1:25" s="62" customFormat="1" ht="18.75" hidden="1" customHeight="1" outlineLevel="1" x14ac:dyDescent="0.2">
      <c r="A442" s="160" t="s">
        <v>8</v>
      </c>
      <c r="B442" s="76">
        <f>B126</f>
        <v>897.13</v>
      </c>
      <c r="C442" s="71">
        <f t="shared" ref="C442:Y442" si="140">C126</f>
        <v>891.65</v>
      </c>
      <c r="D442" s="71">
        <f t="shared" si="140"/>
        <v>888.21</v>
      </c>
      <c r="E442" s="72">
        <f t="shared" si="140"/>
        <v>898.66</v>
      </c>
      <c r="F442" s="71">
        <f t="shared" si="140"/>
        <v>896.01</v>
      </c>
      <c r="G442" s="71">
        <f t="shared" si="140"/>
        <v>896.68</v>
      </c>
      <c r="H442" s="71">
        <f t="shared" si="140"/>
        <v>895.56</v>
      </c>
      <c r="I442" s="71">
        <f t="shared" si="140"/>
        <v>891.56</v>
      </c>
      <c r="J442" s="73">
        <f t="shared" si="140"/>
        <v>887.99</v>
      </c>
      <c r="K442" s="71">
        <f t="shared" si="140"/>
        <v>880.81</v>
      </c>
      <c r="L442" s="71">
        <f t="shared" si="140"/>
        <v>882.94</v>
      </c>
      <c r="M442" s="71">
        <f t="shared" si="140"/>
        <v>883.76</v>
      </c>
      <c r="N442" s="71">
        <f t="shared" si="140"/>
        <v>893.7</v>
      </c>
      <c r="O442" s="71">
        <f t="shared" si="140"/>
        <v>893.98</v>
      </c>
      <c r="P442" s="71">
        <f t="shared" si="140"/>
        <v>904.77</v>
      </c>
      <c r="Q442" s="71">
        <f t="shared" si="140"/>
        <v>902.07</v>
      </c>
      <c r="R442" s="71">
        <f t="shared" si="140"/>
        <v>910.74</v>
      </c>
      <c r="S442" s="71">
        <f t="shared" si="140"/>
        <v>897.78</v>
      </c>
      <c r="T442" s="71">
        <f t="shared" si="140"/>
        <v>902.43</v>
      </c>
      <c r="U442" s="71">
        <f t="shared" si="140"/>
        <v>904.25</v>
      </c>
      <c r="V442" s="71">
        <f t="shared" si="140"/>
        <v>901.63</v>
      </c>
      <c r="W442" s="71">
        <f t="shared" si="140"/>
        <v>895.85</v>
      </c>
      <c r="X442" s="71">
        <f t="shared" si="140"/>
        <v>893.61</v>
      </c>
      <c r="Y442" s="79">
        <f t="shared" si="140"/>
        <v>888.87</v>
      </c>
    </row>
    <row r="443" spans="1:25" s="62" customFormat="1" ht="18.75" hidden="1" customHeight="1" outlineLevel="1" x14ac:dyDescent="0.2">
      <c r="A443" s="53" t="s">
        <v>9</v>
      </c>
      <c r="B443" s="76">
        <v>90.71</v>
      </c>
      <c r="C443" s="74">
        <v>90.71</v>
      </c>
      <c r="D443" s="74">
        <v>90.71</v>
      </c>
      <c r="E443" s="74">
        <v>90.71</v>
      </c>
      <c r="F443" s="74">
        <v>90.71</v>
      </c>
      <c r="G443" s="74">
        <v>90.71</v>
      </c>
      <c r="H443" s="74">
        <v>90.71</v>
      </c>
      <c r="I443" s="74">
        <v>90.71</v>
      </c>
      <c r="J443" s="74">
        <v>90.71</v>
      </c>
      <c r="K443" s="74">
        <v>90.71</v>
      </c>
      <c r="L443" s="74">
        <v>90.71</v>
      </c>
      <c r="M443" s="74">
        <v>90.71</v>
      </c>
      <c r="N443" s="74">
        <v>90.71</v>
      </c>
      <c r="O443" s="74">
        <v>90.71</v>
      </c>
      <c r="P443" s="74">
        <v>90.71</v>
      </c>
      <c r="Q443" s="74">
        <v>90.71</v>
      </c>
      <c r="R443" s="74">
        <v>90.71</v>
      </c>
      <c r="S443" s="74">
        <v>90.71</v>
      </c>
      <c r="T443" s="74">
        <v>90.71</v>
      </c>
      <c r="U443" s="74">
        <v>90.71</v>
      </c>
      <c r="V443" s="74">
        <v>90.71</v>
      </c>
      <c r="W443" s="74">
        <v>90.71</v>
      </c>
      <c r="X443" s="74">
        <v>90.71</v>
      </c>
      <c r="Y443" s="81">
        <v>90.71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2.496</v>
      </c>
      <c r="C445" s="75">
        <v>2.496</v>
      </c>
      <c r="D445" s="75">
        <v>2.496</v>
      </c>
      <c r="E445" s="75">
        <v>2.496</v>
      </c>
      <c r="F445" s="75">
        <v>2.496</v>
      </c>
      <c r="G445" s="75">
        <v>2.496</v>
      </c>
      <c r="H445" s="75">
        <v>2.496</v>
      </c>
      <c r="I445" s="75">
        <v>2.496</v>
      </c>
      <c r="J445" s="75">
        <v>2.496</v>
      </c>
      <c r="K445" s="75">
        <v>2.496</v>
      </c>
      <c r="L445" s="75">
        <v>2.496</v>
      </c>
      <c r="M445" s="75">
        <v>2.496</v>
      </c>
      <c r="N445" s="75">
        <v>2.496</v>
      </c>
      <c r="O445" s="75">
        <v>2.496</v>
      </c>
      <c r="P445" s="75">
        <v>2.496</v>
      </c>
      <c r="Q445" s="75">
        <v>2.496</v>
      </c>
      <c r="R445" s="75">
        <v>2.496</v>
      </c>
      <c r="S445" s="75">
        <v>2.496</v>
      </c>
      <c r="T445" s="75">
        <v>2.496</v>
      </c>
      <c r="U445" s="75">
        <v>2.496</v>
      </c>
      <c r="V445" s="75">
        <v>2.496</v>
      </c>
      <c r="W445" s="75">
        <v>2.496</v>
      </c>
      <c r="X445" s="75">
        <v>2.496</v>
      </c>
      <c r="Y445" s="82">
        <v>2.496</v>
      </c>
    </row>
    <row r="446" spans="1:25" s="62" customFormat="1" ht="18.75" customHeight="1" collapsed="1" thickBot="1" x14ac:dyDescent="0.25">
      <c r="A446" s="109">
        <v>25</v>
      </c>
      <c r="B446" s="101">
        <f t="shared" ref="B446:Y446" si="141">SUM(B447:B450)</f>
        <v>999.48599999999999</v>
      </c>
      <c r="C446" s="102">
        <f t="shared" si="141"/>
        <v>1008.746</v>
      </c>
      <c r="D446" s="102">
        <f t="shared" si="141"/>
        <v>998.08600000000001</v>
      </c>
      <c r="E446" s="103">
        <f t="shared" si="141"/>
        <v>1040.7660000000001</v>
      </c>
      <c r="F446" s="103">
        <f t="shared" si="141"/>
        <v>1029.4760000000001</v>
      </c>
      <c r="G446" s="103">
        <f t="shared" si="141"/>
        <v>1033.8960000000002</v>
      </c>
      <c r="H446" s="103">
        <f t="shared" si="141"/>
        <v>1017.806</v>
      </c>
      <c r="I446" s="103">
        <f t="shared" si="141"/>
        <v>999.69600000000003</v>
      </c>
      <c r="J446" s="103">
        <f t="shared" si="141"/>
        <v>1010.316</v>
      </c>
      <c r="K446" s="104">
        <f t="shared" si="141"/>
        <v>1011.186</v>
      </c>
      <c r="L446" s="103">
        <f t="shared" si="141"/>
        <v>1046.816</v>
      </c>
      <c r="M446" s="105">
        <f t="shared" si="141"/>
        <v>1007.7760000000001</v>
      </c>
      <c r="N446" s="104">
        <f t="shared" si="141"/>
        <v>1010.106</v>
      </c>
      <c r="O446" s="103">
        <f t="shared" si="141"/>
        <v>1003.3960000000001</v>
      </c>
      <c r="P446" s="105">
        <f t="shared" si="141"/>
        <v>1010.256</v>
      </c>
      <c r="Q446" s="106">
        <f t="shared" si="141"/>
        <v>1034.0260000000001</v>
      </c>
      <c r="R446" s="103">
        <f t="shared" si="141"/>
        <v>1039.846</v>
      </c>
      <c r="S446" s="106">
        <f t="shared" si="141"/>
        <v>1150.2560000000001</v>
      </c>
      <c r="T446" s="103">
        <f t="shared" si="141"/>
        <v>1025.376</v>
      </c>
      <c r="U446" s="102">
        <f t="shared" si="141"/>
        <v>1016.766</v>
      </c>
      <c r="V446" s="102">
        <f t="shared" si="141"/>
        <v>1013.886</v>
      </c>
      <c r="W446" s="102">
        <f t="shared" si="141"/>
        <v>1016.056</v>
      </c>
      <c r="X446" s="102">
        <f t="shared" si="141"/>
        <v>998.15600000000006</v>
      </c>
      <c r="Y446" s="107">
        <f t="shared" si="141"/>
        <v>987.55600000000004</v>
      </c>
    </row>
    <row r="447" spans="1:25" s="62" customFormat="1" ht="18.75" hidden="1" customHeight="1" outlineLevel="1" x14ac:dyDescent="0.2">
      <c r="A447" s="160" t="s">
        <v>8</v>
      </c>
      <c r="B447" s="76">
        <f>B131</f>
        <v>906.28</v>
      </c>
      <c r="C447" s="71">
        <f t="shared" ref="C447:Y447" si="142">C131</f>
        <v>915.54</v>
      </c>
      <c r="D447" s="71">
        <f t="shared" si="142"/>
        <v>904.88</v>
      </c>
      <c r="E447" s="72">
        <f t="shared" si="142"/>
        <v>947.56</v>
      </c>
      <c r="F447" s="71">
        <f t="shared" si="142"/>
        <v>936.27</v>
      </c>
      <c r="G447" s="71">
        <f t="shared" si="142"/>
        <v>940.69</v>
      </c>
      <c r="H447" s="71">
        <f t="shared" si="142"/>
        <v>924.6</v>
      </c>
      <c r="I447" s="71">
        <f t="shared" si="142"/>
        <v>906.49</v>
      </c>
      <c r="J447" s="73">
        <f t="shared" si="142"/>
        <v>917.11</v>
      </c>
      <c r="K447" s="71">
        <f t="shared" si="142"/>
        <v>917.98</v>
      </c>
      <c r="L447" s="71">
        <f t="shared" si="142"/>
        <v>953.61</v>
      </c>
      <c r="M447" s="71">
        <f t="shared" si="142"/>
        <v>914.57</v>
      </c>
      <c r="N447" s="71">
        <f t="shared" si="142"/>
        <v>916.9</v>
      </c>
      <c r="O447" s="71">
        <f t="shared" si="142"/>
        <v>910.19</v>
      </c>
      <c r="P447" s="71">
        <f t="shared" si="142"/>
        <v>917.05</v>
      </c>
      <c r="Q447" s="71">
        <f t="shared" si="142"/>
        <v>940.82</v>
      </c>
      <c r="R447" s="71">
        <f t="shared" si="142"/>
        <v>946.64</v>
      </c>
      <c r="S447" s="71">
        <f t="shared" si="142"/>
        <v>1057.05</v>
      </c>
      <c r="T447" s="71">
        <f t="shared" si="142"/>
        <v>932.17</v>
      </c>
      <c r="U447" s="71">
        <f t="shared" si="142"/>
        <v>923.56</v>
      </c>
      <c r="V447" s="71">
        <f t="shared" si="142"/>
        <v>920.68</v>
      </c>
      <c r="W447" s="71">
        <f t="shared" si="142"/>
        <v>922.85</v>
      </c>
      <c r="X447" s="71">
        <f t="shared" si="142"/>
        <v>904.95</v>
      </c>
      <c r="Y447" s="79">
        <f t="shared" si="142"/>
        <v>894.35</v>
      </c>
    </row>
    <row r="448" spans="1:25" s="62" customFormat="1" ht="18.75" hidden="1" customHeight="1" outlineLevel="1" x14ac:dyDescent="0.2">
      <c r="A448" s="53" t="s">
        <v>9</v>
      </c>
      <c r="B448" s="76">
        <v>90.71</v>
      </c>
      <c r="C448" s="74">
        <v>90.71</v>
      </c>
      <c r="D448" s="74">
        <v>90.71</v>
      </c>
      <c r="E448" s="74">
        <v>90.71</v>
      </c>
      <c r="F448" s="74">
        <v>90.71</v>
      </c>
      <c r="G448" s="74">
        <v>90.71</v>
      </c>
      <c r="H448" s="74">
        <v>90.71</v>
      </c>
      <c r="I448" s="74">
        <v>90.71</v>
      </c>
      <c r="J448" s="74">
        <v>90.71</v>
      </c>
      <c r="K448" s="74">
        <v>90.71</v>
      </c>
      <c r="L448" s="74">
        <v>90.71</v>
      </c>
      <c r="M448" s="74">
        <v>90.71</v>
      </c>
      <c r="N448" s="74">
        <v>90.71</v>
      </c>
      <c r="O448" s="74">
        <v>90.71</v>
      </c>
      <c r="P448" s="74">
        <v>90.71</v>
      </c>
      <c r="Q448" s="74">
        <v>90.71</v>
      </c>
      <c r="R448" s="74">
        <v>90.71</v>
      </c>
      <c r="S448" s="74">
        <v>90.71</v>
      </c>
      <c r="T448" s="74">
        <v>90.71</v>
      </c>
      <c r="U448" s="74">
        <v>90.71</v>
      </c>
      <c r="V448" s="74">
        <v>90.71</v>
      </c>
      <c r="W448" s="74">
        <v>90.71</v>
      </c>
      <c r="X448" s="74">
        <v>90.71</v>
      </c>
      <c r="Y448" s="81">
        <v>90.71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collapsed="1" thickBot="1" x14ac:dyDescent="0.25">
      <c r="A451" s="110">
        <v>26</v>
      </c>
      <c r="B451" s="101">
        <f t="shared" ref="B451:Y451" si="143">SUM(B452:B455)</f>
        <v>1034.7460000000001</v>
      </c>
      <c r="C451" s="102">
        <f t="shared" si="143"/>
        <v>1025.376</v>
      </c>
      <c r="D451" s="102">
        <f t="shared" si="143"/>
        <v>1039.826</v>
      </c>
      <c r="E451" s="103">
        <f t="shared" si="143"/>
        <v>1055.7060000000001</v>
      </c>
      <c r="F451" s="103">
        <f t="shared" si="143"/>
        <v>1045.4360000000001</v>
      </c>
      <c r="G451" s="103">
        <f t="shared" si="143"/>
        <v>1291.2360000000001</v>
      </c>
      <c r="H451" s="103">
        <f t="shared" si="143"/>
        <v>1039.9260000000002</v>
      </c>
      <c r="I451" s="103">
        <f t="shared" si="143"/>
        <v>1037.9560000000001</v>
      </c>
      <c r="J451" s="103">
        <f t="shared" si="143"/>
        <v>1037.7060000000001</v>
      </c>
      <c r="K451" s="104">
        <f t="shared" si="143"/>
        <v>1030.846</v>
      </c>
      <c r="L451" s="103">
        <f t="shared" si="143"/>
        <v>1032.326</v>
      </c>
      <c r="M451" s="105">
        <f t="shared" si="143"/>
        <v>1037.586</v>
      </c>
      <c r="N451" s="104">
        <f t="shared" si="143"/>
        <v>1054.9760000000001</v>
      </c>
      <c r="O451" s="103">
        <f t="shared" si="143"/>
        <v>1025.386</v>
      </c>
      <c r="P451" s="105">
        <f t="shared" si="143"/>
        <v>1055.636</v>
      </c>
      <c r="Q451" s="106">
        <f t="shared" si="143"/>
        <v>1060.4760000000001</v>
      </c>
      <c r="R451" s="103">
        <f t="shared" si="143"/>
        <v>1058.7360000000001</v>
      </c>
      <c r="S451" s="106">
        <f t="shared" si="143"/>
        <v>1175.1560000000002</v>
      </c>
      <c r="T451" s="103">
        <f t="shared" si="143"/>
        <v>1029.7260000000001</v>
      </c>
      <c r="U451" s="102">
        <f t="shared" si="143"/>
        <v>1030.7060000000001</v>
      </c>
      <c r="V451" s="102">
        <f t="shared" si="143"/>
        <v>1032.2160000000001</v>
      </c>
      <c r="W451" s="102">
        <f t="shared" si="143"/>
        <v>1032.6660000000002</v>
      </c>
      <c r="X451" s="102">
        <f t="shared" si="143"/>
        <v>1028.7760000000001</v>
      </c>
      <c r="Y451" s="107">
        <f t="shared" si="143"/>
        <v>1015.176</v>
      </c>
    </row>
    <row r="452" spans="1:25" s="62" customFormat="1" ht="18.75" hidden="1" customHeight="1" outlineLevel="1" x14ac:dyDescent="0.2">
      <c r="A452" s="56" t="s">
        <v>8</v>
      </c>
      <c r="B452" s="76">
        <f>B136</f>
        <v>941.54</v>
      </c>
      <c r="C452" s="71">
        <f t="shared" ref="C452:Y452" si="144">C136</f>
        <v>932.17</v>
      </c>
      <c r="D452" s="71">
        <f t="shared" si="144"/>
        <v>946.62</v>
      </c>
      <c r="E452" s="72">
        <f t="shared" si="144"/>
        <v>962.5</v>
      </c>
      <c r="F452" s="71">
        <f t="shared" si="144"/>
        <v>952.23</v>
      </c>
      <c r="G452" s="71">
        <f t="shared" si="144"/>
        <v>1198.03</v>
      </c>
      <c r="H452" s="71">
        <f t="shared" si="144"/>
        <v>946.72</v>
      </c>
      <c r="I452" s="71">
        <f t="shared" si="144"/>
        <v>944.75</v>
      </c>
      <c r="J452" s="73">
        <f t="shared" si="144"/>
        <v>944.5</v>
      </c>
      <c r="K452" s="71">
        <f t="shared" si="144"/>
        <v>937.64</v>
      </c>
      <c r="L452" s="71">
        <f t="shared" si="144"/>
        <v>939.12</v>
      </c>
      <c r="M452" s="71">
        <f t="shared" si="144"/>
        <v>944.38</v>
      </c>
      <c r="N452" s="71">
        <f t="shared" si="144"/>
        <v>961.77</v>
      </c>
      <c r="O452" s="71">
        <f t="shared" si="144"/>
        <v>932.18</v>
      </c>
      <c r="P452" s="71">
        <f t="shared" si="144"/>
        <v>962.43</v>
      </c>
      <c r="Q452" s="71">
        <f t="shared" si="144"/>
        <v>967.27</v>
      </c>
      <c r="R452" s="71">
        <f t="shared" si="144"/>
        <v>965.53</v>
      </c>
      <c r="S452" s="71">
        <f t="shared" si="144"/>
        <v>1081.95</v>
      </c>
      <c r="T452" s="71">
        <f t="shared" si="144"/>
        <v>936.52</v>
      </c>
      <c r="U452" s="71">
        <f t="shared" si="144"/>
        <v>937.5</v>
      </c>
      <c r="V452" s="71">
        <f t="shared" si="144"/>
        <v>939.01</v>
      </c>
      <c r="W452" s="71">
        <f t="shared" si="144"/>
        <v>939.46</v>
      </c>
      <c r="X452" s="71">
        <f t="shared" si="144"/>
        <v>935.57</v>
      </c>
      <c r="Y452" s="79">
        <f t="shared" si="144"/>
        <v>921.97</v>
      </c>
    </row>
    <row r="453" spans="1:25" s="62" customFormat="1" ht="18.75" hidden="1" customHeight="1" outlineLevel="1" x14ac:dyDescent="0.2">
      <c r="A453" s="57" t="s">
        <v>9</v>
      </c>
      <c r="B453" s="76">
        <v>90.71</v>
      </c>
      <c r="C453" s="74">
        <v>90.71</v>
      </c>
      <c r="D453" s="74">
        <v>90.71</v>
      </c>
      <c r="E453" s="74">
        <v>90.71</v>
      </c>
      <c r="F453" s="74">
        <v>90.71</v>
      </c>
      <c r="G453" s="74">
        <v>90.71</v>
      </c>
      <c r="H453" s="74">
        <v>90.71</v>
      </c>
      <c r="I453" s="74">
        <v>90.71</v>
      </c>
      <c r="J453" s="74">
        <v>90.71</v>
      </c>
      <c r="K453" s="74">
        <v>90.71</v>
      </c>
      <c r="L453" s="74">
        <v>90.71</v>
      </c>
      <c r="M453" s="74">
        <v>90.71</v>
      </c>
      <c r="N453" s="74">
        <v>90.71</v>
      </c>
      <c r="O453" s="74">
        <v>90.71</v>
      </c>
      <c r="P453" s="74">
        <v>90.71</v>
      </c>
      <c r="Q453" s="74">
        <v>90.71</v>
      </c>
      <c r="R453" s="74">
        <v>90.71</v>
      </c>
      <c r="S453" s="74">
        <v>90.71</v>
      </c>
      <c r="T453" s="74">
        <v>90.71</v>
      </c>
      <c r="U453" s="74">
        <v>90.71</v>
      </c>
      <c r="V453" s="74">
        <v>90.71</v>
      </c>
      <c r="W453" s="74">
        <v>90.71</v>
      </c>
      <c r="X453" s="74">
        <v>90.71</v>
      </c>
      <c r="Y453" s="81">
        <v>90.71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2.496</v>
      </c>
      <c r="C455" s="75">
        <v>2.496</v>
      </c>
      <c r="D455" s="75">
        <v>2.496</v>
      </c>
      <c r="E455" s="75">
        <v>2.496</v>
      </c>
      <c r="F455" s="75">
        <v>2.496</v>
      </c>
      <c r="G455" s="75">
        <v>2.496</v>
      </c>
      <c r="H455" s="75">
        <v>2.496</v>
      </c>
      <c r="I455" s="75">
        <v>2.496</v>
      </c>
      <c r="J455" s="75">
        <v>2.496</v>
      </c>
      <c r="K455" s="75">
        <v>2.496</v>
      </c>
      <c r="L455" s="75">
        <v>2.496</v>
      </c>
      <c r="M455" s="75">
        <v>2.496</v>
      </c>
      <c r="N455" s="75">
        <v>2.496</v>
      </c>
      <c r="O455" s="75">
        <v>2.496</v>
      </c>
      <c r="P455" s="75">
        <v>2.496</v>
      </c>
      <c r="Q455" s="75">
        <v>2.496</v>
      </c>
      <c r="R455" s="75">
        <v>2.496</v>
      </c>
      <c r="S455" s="75">
        <v>2.496</v>
      </c>
      <c r="T455" s="75">
        <v>2.496</v>
      </c>
      <c r="U455" s="75">
        <v>2.496</v>
      </c>
      <c r="V455" s="75">
        <v>2.496</v>
      </c>
      <c r="W455" s="75">
        <v>2.496</v>
      </c>
      <c r="X455" s="75">
        <v>2.496</v>
      </c>
      <c r="Y455" s="82">
        <v>2.496</v>
      </c>
    </row>
    <row r="456" spans="1:25" s="62" customFormat="1" ht="18.75" customHeight="1" collapsed="1" thickBot="1" x14ac:dyDescent="0.25">
      <c r="A456" s="112">
        <v>27</v>
      </c>
      <c r="B456" s="101">
        <f t="shared" ref="B456:Y456" si="145">SUM(B457:B460)</f>
        <v>1029.3960000000002</v>
      </c>
      <c r="C456" s="102">
        <f t="shared" si="145"/>
        <v>1040.796</v>
      </c>
      <c r="D456" s="102">
        <f t="shared" si="145"/>
        <v>1059.4260000000002</v>
      </c>
      <c r="E456" s="103">
        <f t="shared" si="145"/>
        <v>1060.4860000000001</v>
      </c>
      <c r="F456" s="103">
        <f t="shared" si="145"/>
        <v>1057.7560000000001</v>
      </c>
      <c r="G456" s="103">
        <f t="shared" si="145"/>
        <v>856.10599999999999</v>
      </c>
      <c r="H456" s="103">
        <f t="shared" si="145"/>
        <v>1043.546</v>
      </c>
      <c r="I456" s="103">
        <f t="shared" si="145"/>
        <v>1034.0160000000001</v>
      </c>
      <c r="J456" s="103">
        <f t="shared" si="145"/>
        <v>1035.2460000000001</v>
      </c>
      <c r="K456" s="104">
        <f t="shared" si="145"/>
        <v>1035.556</v>
      </c>
      <c r="L456" s="103">
        <f t="shared" si="145"/>
        <v>1034.7660000000001</v>
      </c>
      <c r="M456" s="105">
        <f t="shared" si="145"/>
        <v>1013.376</v>
      </c>
      <c r="N456" s="104">
        <f t="shared" si="145"/>
        <v>1032.126</v>
      </c>
      <c r="O456" s="103">
        <f t="shared" si="145"/>
        <v>1036.126</v>
      </c>
      <c r="P456" s="105">
        <f t="shared" si="145"/>
        <v>1047.7160000000001</v>
      </c>
      <c r="Q456" s="106">
        <f t="shared" si="145"/>
        <v>1048.5160000000001</v>
      </c>
      <c r="R456" s="103">
        <f t="shared" si="145"/>
        <v>1049.566</v>
      </c>
      <c r="S456" s="106">
        <f t="shared" si="145"/>
        <v>1039.636</v>
      </c>
      <c r="T456" s="103">
        <f t="shared" si="145"/>
        <v>1046.9160000000002</v>
      </c>
      <c r="U456" s="102">
        <f t="shared" si="145"/>
        <v>1015.986</v>
      </c>
      <c r="V456" s="102">
        <f t="shared" si="145"/>
        <v>1026.7260000000001</v>
      </c>
      <c r="W456" s="102">
        <f t="shared" si="145"/>
        <v>1024.6560000000002</v>
      </c>
      <c r="X456" s="102">
        <f t="shared" si="145"/>
        <v>1028.1960000000001</v>
      </c>
      <c r="Y456" s="107">
        <f t="shared" si="145"/>
        <v>1028.4560000000001</v>
      </c>
    </row>
    <row r="457" spans="1:25" s="62" customFormat="1" ht="18.75" hidden="1" customHeight="1" outlineLevel="1" x14ac:dyDescent="0.2">
      <c r="A457" s="56" t="s">
        <v>8</v>
      </c>
      <c r="B457" s="76">
        <f>B141</f>
        <v>936.19</v>
      </c>
      <c r="C457" s="71">
        <f t="shared" ref="C457:Y457" si="146">C141</f>
        <v>947.59</v>
      </c>
      <c r="D457" s="71">
        <f t="shared" si="146"/>
        <v>966.22</v>
      </c>
      <c r="E457" s="72">
        <f t="shared" si="146"/>
        <v>967.28</v>
      </c>
      <c r="F457" s="71">
        <f t="shared" si="146"/>
        <v>964.55</v>
      </c>
      <c r="G457" s="71">
        <f t="shared" si="146"/>
        <v>762.9</v>
      </c>
      <c r="H457" s="71">
        <f t="shared" si="146"/>
        <v>950.34</v>
      </c>
      <c r="I457" s="71">
        <f t="shared" si="146"/>
        <v>940.81</v>
      </c>
      <c r="J457" s="73">
        <f t="shared" si="146"/>
        <v>942.04</v>
      </c>
      <c r="K457" s="71">
        <f t="shared" si="146"/>
        <v>942.35</v>
      </c>
      <c r="L457" s="71">
        <f t="shared" si="146"/>
        <v>941.56</v>
      </c>
      <c r="M457" s="71">
        <f t="shared" si="146"/>
        <v>920.17</v>
      </c>
      <c r="N457" s="71">
        <f t="shared" si="146"/>
        <v>938.92</v>
      </c>
      <c r="O457" s="71">
        <f t="shared" si="146"/>
        <v>942.92</v>
      </c>
      <c r="P457" s="71">
        <f t="shared" si="146"/>
        <v>954.51</v>
      </c>
      <c r="Q457" s="71">
        <f t="shared" si="146"/>
        <v>955.31</v>
      </c>
      <c r="R457" s="71">
        <f t="shared" si="146"/>
        <v>956.36</v>
      </c>
      <c r="S457" s="71">
        <f t="shared" si="146"/>
        <v>946.43</v>
      </c>
      <c r="T457" s="71">
        <f t="shared" si="146"/>
        <v>953.71</v>
      </c>
      <c r="U457" s="71">
        <f t="shared" si="146"/>
        <v>922.78</v>
      </c>
      <c r="V457" s="71">
        <f t="shared" si="146"/>
        <v>933.52</v>
      </c>
      <c r="W457" s="71">
        <f t="shared" si="146"/>
        <v>931.45</v>
      </c>
      <c r="X457" s="71">
        <f t="shared" si="146"/>
        <v>934.99</v>
      </c>
      <c r="Y457" s="79">
        <f t="shared" si="146"/>
        <v>935.25</v>
      </c>
    </row>
    <row r="458" spans="1:25" s="62" customFormat="1" ht="18.75" hidden="1" customHeight="1" outlineLevel="1" x14ac:dyDescent="0.2">
      <c r="A458" s="57" t="s">
        <v>9</v>
      </c>
      <c r="B458" s="76">
        <v>90.71</v>
      </c>
      <c r="C458" s="74">
        <v>90.71</v>
      </c>
      <c r="D458" s="74">
        <v>90.71</v>
      </c>
      <c r="E458" s="74">
        <v>90.71</v>
      </c>
      <c r="F458" s="74">
        <v>90.71</v>
      </c>
      <c r="G458" s="74">
        <v>90.71</v>
      </c>
      <c r="H458" s="74">
        <v>90.71</v>
      </c>
      <c r="I458" s="74">
        <v>90.71</v>
      </c>
      <c r="J458" s="74">
        <v>90.71</v>
      </c>
      <c r="K458" s="74">
        <v>90.71</v>
      </c>
      <c r="L458" s="74">
        <v>90.71</v>
      </c>
      <c r="M458" s="74">
        <v>90.71</v>
      </c>
      <c r="N458" s="74">
        <v>90.71</v>
      </c>
      <c r="O458" s="74">
        <v>90.71</v>
      </c>
      <c r="P458" s="74">
        <v>90.71</v>
      </c>
      <c r="Q458" s="74">
        <v>90.71</v>
      </c>
      <c r="R458" s="74">
        <v>90.71</v>
      </c>
      <c r="S458" s="74">
        <v>90.71</v>
      </c>
      <c r="T458" s="74">
        <v>90.71</v>
      </c>
      <c r="U458" s="74">
        <v>90.71</v>
      </c>
      <c r="V458" s="74">
        <v>90.71</v>
      </c>
      <c r="W458" s="74">
        <v>90.71</v>
      </c>
      <c r="X458" s="74">
        <v>90.71</v>
      </c>
      <c r="Y458" s="81">
        <v>90.71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2.496</v>
      </c>
      <c r="C460" s="75">
        <v>2.496</v>
      </c>
      <c r="D460" s="75">
        <v>2.496</v>
      </c>
      <c r="E460" s="75">
        <v>2.496</v>
      </c>
      <c r="F460" s="75">
        <v>2.496</v>
      </c>
      <c r="G460" s="75">
        <v>2.496</v>
      </c>
      <c r="H460" s="75">
        <v>2.496</v>
      </c>
      <c r="I460" s="75">
        <v>2.496</v>
      </c>
      <c r="J460" s="75">
        <v>2.496</v>
      </c>
      <c r="K460" s="75">
        <v>2.496</v>
      </c>
      <c r="L460" s="75">
        <v>2.496</v>
      </c>
      <c r="M460" s="75">
        <v>2.496</v>
      </c>
      <c r="N460" s="75">
        <v>2.496</v>
      </c>
      <c r="O460" s="75">
        <v>2.496</v>
      </c>
      <c r="P460" s="75">
        <v>2.496</v>
      </c>
      <c r="Q460" s="75">
        <v>2.496</v>
      </c>
      <c r="R460" s="75">
        <v>2.496</v>
      </c>
      <c r="S460" s="75">
        <v>2.496</v>
      </c>
      <c r="T460" s="75">
        <v>2.496</v>
      </c>
      <c r="U460" s="75">
        <v>2.496</v>
      </c>
      <c r="V460" s="75">
        <v>2.496</v>
      </c>
      <c r="W460" s="75">
        <v>2.496</v>
      </c>
      <c r="X460" s="75">
        <v>2.496</v>
      </c>
      <c r="Y460" s="82">
        <v>2.496</v>
      </c>
    </row>
    <row r="461" spans="1:25" s="62" customFormat="1" ht="18.75" customHeight="1" collapsed="1" thickBot="1" x14ac:dyDescent="0.25">
      <c r="A461" s="111">
        <v>28</v>
      </c>
      <c r="B461" s="101">
        <f t="shared" ref="B461:Y461" si="147">SUM(B462:B465)</f>
        <v>974.90600000000006</v>
      </c>
      <c r="C461" s="102">
        <f t="shared" si="147"/>
        <v>982.26599999999996</v>
      </c>
      <c r="D461" s="102">
        <f t="shared" si="147"/>
        <v>983.77600000000007</v>
      </c>
      <c r="E461" s="103">
        <f t="shared" si="147"/>
        <v>991.60599999999999</v>
      </c>
      <c r="F461" s="103">
        <f t="shared" si="147"/>
        <v>980.18600000000004</v>
      </c>
      <c r="G461" s="103">
        <f t="shared" si="147"/>
        <v>981.89600000000007</v>
      </c>
      <c r="H461" s="103">
        <f t="shared" si="147"/>
        <v>981.26599999999996</v>
      </c>
      <c r="I461" s="103">
        <f t="shared" si="147"/>
        <v>955.80600000000004</v>
      </c>
      <c r="J461" s="103">
        <f t="shared" si="147"/>
        <v>941.71600000000001</v>
      </c>
      <c r="K461" s="104">
        <f t="shared" si="147"/>
        <v>952.29600000000005</v>
      </c>
      <c r="L461" s="103">
        <f t="shared" si="147"/>
        <v>945.89600000000007</v>
      </c>
      <c r="M461" s="105">
        <f t="shared" si="147"/>
        <v>958.23599999999999</v>
      </c>
      <c r="N461" s="104">
        <f t="shared" si="147"/>
        <v>882.17600000000004</v>
      </c>
      <c r="O461" s="103">
        <f t="shared" si="147"/>
        <v>871.81600000000003</v>
      </c>
      <c r="P461" s="105">
        <f t="shared" si="147"/>
        <v>879.23599999999999</v>
      </c>
      <c r="Q461" s="106">
        <f t="shared" si="147"/>
        <v>992.14600000000007</v>
      </c>
      <c r="R461" s="103">
        <f t="shared" si="147"/>
        <v>991.18600000000004</v>
      </c>
      <c r="S461" s="106">
        <f t="shared" si="147"/>
        <v>993.04600000000005</v>
      </c>
      <c r="T461" s="103">
        <f t="shared" si="147"/>
        <v>973.91600000000005</v>
      </c>
      <c r="U461" s="102">
        <f t="shared" si="147"/>
        <v>977.37599999999998</v>
      </c>
      <c r="V461" s="102">
        <f t="shared" si="147"/>
        <v>957.226</v>
      </c>
      <c r="W461" s="102">
        <f t="shared" si="147"/>
        <v>970.37599999999998</v>
      </c>
      <c r="X461" s="102">
        <f t="shared" si="147"/>
        <v>961.65600000000006</v>
      </c>
      <c r="Y461" s="107">
        <f t="shared" si="147"/>
        <v>963.83600000000001</v>
      </c>
    </row>
    <row r="462" spans="1:25" s="62" customFormat="1" ht="18.75" hidden="1" customHeight="1" outlineLevel="1" x14ac:dyDescent="0.2">
      <c r="A462" s="160" t="s">
        <v>8</v>
      </c>
      <c r="B462" s="76">
        <f>B146</f>
        <v>881.7</v>
      </c>
      <c r="C462" s="71">
        <f t="shared" ref="C462:Y462" si="148">C146</f>
        <v>889.06</v>
      </c>
      <c r="D462" s="71">
        <f t="shared" si="148"/>
        <v>890.57</v>
      </c>
      <c r="E462" s="72">
        <f t="shared" si="148"/>
        <v>898.4</v>
      </c>
      <c r="F462" s="71">
        <f t="shared" si="148"/>
        <v>886.98</v>
      </c>
      <c r="G462" s="71">
        <f t="shared" si="148"/>
        <v>888.69</v>
      </c>
      <c r="H462" s="71">
        <f t="shared" si="148"/>
        <v>888.06</v>
      </c>
      <c r="I462" s="71">
        <f t="shared" si="148"/>
        <v>862.6</v>
      </c>
      <c r="J462" s="73">
        <f t="shared" si="148"/>
        <v>848.51</v>
      </c>
      <c r="K462" s="71">
        <f t="shared" si="148"/>
        <v>859.09</v>
      </c>
      <c r="L462" s="71">
        <f t="shared" si="148"/>
        <v>852.69</v>
      </c>
      <c r="M462" s="71">
        <f t="shared" si="148"/>
        <v>865.03</v>
      </c>
      <c r="N462" s="71">
        <f t="shared" si="148"/>
        <v>788.97</v>
      </c>
      <c r="O462" s="71">
        <f t="shared" si="148"/>
        <v>778.61</v>
      </c>
      <c r="P462" s="71">
        <f t="shared" si="148"/>
        <v>786.03</v>
      </c>
      <c r="Q462" s="71">
        <f t="shared" si="148"/>
        <v>898.94</v>
      </c>
      <c r="R462" s="71">
        <f t="shared" si="148"/>
        <v>897.98</v>
      </c>
      <c r="S462" s="71">
        <f t="shared" si="148"/>
        <v>899.84</v>
      </c>
      <c r="T462" s="71">
        <f t="shared" si="148"/>
        <v>880.71</v>
      </c>
      <c r="U462" s="71">
        <f t="shared" si="148"/>
        <v>884.17</v>
      </c>
      <c r="V462" s="71">
        <f t="shared" si="148"/>
        <v>864.02</v>
      </c>
      <c r="W462" s="71">
        <f t="shared" si="148"/>
        <v>877.17</v>
      </c>
      <c r="X462" s="71">
        <f t="shared" si="148"/>
        <v>868.45</v>
      </c>
      <c r="Y462" s="79">
        <f t="shared" si="148"/>
        <v>870.63</v>
      </c>
    </row>
    <row r="463" spans="1:25" s="62" customFormat="1" ht="18.75" hidden="1" customHeight="1" outlineLevel="1" x14ac:dyDescent="0.2">
      <c r="A463" s="53" t="s">
        <v>9</v>
      </c>
      <c r="B463" s="76">
        <v>90.71</v>
      </c>
      <c r="C463" s="74">
        <v>90.71</v>
      </c>
      <c r="D463" s="74">
        <v>90.71</v>
      </c>
      <c r="E463" s="74">
        <v>90.71</v>
      </c>
      <c r="F463" s="74">
        <v>90.71</v>
      </c>
      <c r="G463" s="74">
        <v>90.71</v>
      </c>
      <c r="H463" s="74">
        <v>90.71</v>
      </c>
      <c r="I463" s="74">
        <v>90.71</v>
      </c>
      <c r="J463" s="74">
        <v>90.71</v>
      </c>
      <c r="K463" s="74">
        <v>90.71</v>
      </c>
      <c r="L463" s="74">
        <v>90.71</v>
      </c>
      <c r="M463" s="74">
        <v>90.71</v>
      </c>
      <c r="N463" s="74">
        <v>90.71</v>
      </c>
      <c r="O463" s="74">
        <v>90.71</v>
      </c>
      <c r="P463" s="74">
        <v>90.71</v>
      </c>
      <c r="Q463" s="74">
        <v>90.71</v>
      </c>
      <c r="R463" s="74">
        <v>90.71</v>
      </c>
      <c r="S463" s="74">
        <v>90.71</v>
      </c>
      <c r="T463" s="74">
        <v>90.71</v>
      </c>
      <c r="U463" s="74">
        <v>90.71</v>
      </c>
      <c r="V463" s="74">
        <v>90.71</v>
      </c>
      <c r="W463" s="74">
        <v>90.71</v>
      </c>
      <c r="X463" s="74">
        <v>90.71</v>
      </c>
      <c r="Y463" s="81">
        <v>90.71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2.496</v>
      </c>
      <c r="C465" s="75">
        <v>2.496</v>
      </c>
      <c r="D465" s="75">
        <v>2.496</v>
      </c>
      <c r="E465" s="75">
        <v>2.496</v>
      </c>
      <c r="F465" s="75">
        <v>2.496</v>
      </c>
      <c r="G465" s="75">
        <v>2.496</v>
      </c>
      <c r="H465" s="75">
        <v>2.496</v>
      </c>
      <c r="I465" s="75">
        <v>2.496</v>
      </c>
      <c r="J465" s="75">
        <v>2.496</v>
      </c>
      <c r="K465" s="75">
        <v>2.496</v>
      </c>
      <c r="L465" s="75">
        <v>2.496</v>
      </c>
      <c r="M465" s="75">
        <v>2.496</v>
      </c>
      <c r="N465" s="75">
        <v>2.496</v>
      </c>
      <c r="O465" s="75">
        <v>2.496</v>
      </c>
      <c r="P465" s="75">
        <v>2.496</v>
      </c>
      <c r="Q465" s="75">
        <v>2.496</v>
      </c>
      <c r="R465" s="75">
        <v>2.496</v>
      </c>
      <c r="S465" s="75">
        <v>2.496</v>
      </c>
      <c r="T465" s="75">
        <v>2.496</v>
      </c>
      <c r="U465" s="75">
        <v>2.496</v>
      </c>
      <c r="V465" s="75">
        <v>2.496</v>
      </c>
      <c r="W465" s="75">
        <v>2.496</v>
      </c>
      <c r="X465" s="75">
        <v>2.496</v>
      </c>
      <c r="Y465" s="82">
        <v>2.496</v>
      </c>
    </row>
    <row r="466" spans="1:25" s="62" customFormat="1" ht="18.75" customHeight="1" collapsed="1" thickBot="1" x14ac:dyDescent="0.25">
      <c r="A466" s="109">
        <v>29</v>
      </c>
      <c r="B466" s="101">
        <f t="shared" ref="B466:Y466" si="149">SUM(B467:B470)</f>
        <v>1006.356</v>
      </c>
      <c r="C466" s="102">
        <f t="shared" si="149"/>
        <v>997.55600000000004</v>
      </c>
      <c r="D466" s="102">
        <f t="shared" si="149"/>
        <v>903.13599999999997</v>
      </c>
      <c r="E466" s="103">
        <f t="shared" si="149"/>
        <v>909.476</v>
      </c>
      <c r="F466" s="103">
        <f t="shared" si="149"/>
        <v>913.35599999999999</v>
      </c>
      <c r="G466" s="103">
        <f t="shared" si="149"/>
        <v>927.45600000000002</v>
      </c>
      <c r="H466" s="103">
        <f t="shared" si="149"/>
        <v>926.21600000000001</v>
      </c>
      <c r="I466" s="103">
        <f t="shared" si="149"/>
        <v>918.25599999999997</v>
      </c>
      <c r="J466" s="103">
        <f t="shared" si="149"/>
        <v>901.88599999999997</v>
      </c>
      <c r="K466" s="104">
        <f t="shared" si="149"/>
        <v>900.27600000000007</v>
      </c>
      <c r="L466" s="103">
        <f t="shared" si="149"/>
        <v>902.00599999999997</v>
      </c>
      <c r="M466" s="105">
        <f t="shared" si="149"/>
        <v>898.99599999999998</v>
      </c>
      <c r="N466" s="104">
        <f t="shared" si="149"/>
        <v>902.33600000000001</v>
      </c>
      <c r="O466" s="103">
        <f t="shared" si="149"/>
        <v>897.90600000000006</v>
      </c>
      <c r="P466" s="105">
        <f t="shared" si="149"/>
        <v>905.12599999999998</v>
      </c>
      <c r="Q466" s="106">
        <f t="shared" si="149"/>
        <v>1008.506</v>
      </c>
      <c r="R466" s="103">
        <f t="shared" si="149"/>
        <v>1007.996</v>
      </c>
      <c r="S466" s="106">
        <f t="shared" si="149"/>
        <v>1019.936</v>
      </c>
      <c r="T466" s="103">
        <f t="shared" si="149"/>
        <v>1008.436</v>
      </c>
      <c r="U466" s="102">
        <f t="shared" si="149"/>
        <v>1006.136</v>
      </c>
      <c r="V466" s="102">
        <f t="shared" si="149"/>
        <v>993.76599999999996</v>
      </c>
      <c r="W466" s="102">
        <f t="shared" si="149"/>
        <v>1005.5260000000001</v>
      </c>
      <c r="X466" s="102">
        <f t="shared" si="149"/>
        <v>1004.626</v>
      </c>
      <c r="Y466" s="107">
        <f t="shared" si="149"/>
        <v>1000.796</v>
      </c>
    </row>
    <row r="467" spans="1:25" s="62" customFormat="1" ht="18.75" hidden="1" customHeight="1" outlineLevel="1" x14ac:dyDescent="0.2">
      <c r="A467" s="160" t="s">
        <v>8</v>
      </c>
      <c r="B467" s="76">
        <f>B151</f>
        <v>913.15</v>
      </c>
      <c r="C467" s="71">
        <f t="shared" ref="C467:Y467" si="150">C151</f>
        <v>904.35</v>
      </c>
      <c r="D467" s="71">
        <f t="shared" si="150"/>
        <v>809.93</v>
      </c>
      <c r="E467" s="72">
        <f t="shared" si="150"/>
        <v>816.27</v>
      </c>
      <c r="F467" s="71">
        <f t="shared" si="150"/>
        <v>820.15</v>
      </c>
      <c r="G467" s="71">
        <f t="shared" si="150"/>
        <v>834.25</v>
      </c>
      <c r="H467" s="71">
        <f t="shared" si="150"/>
        <v>833.01</v>
      </c>
      <c r="I467" s="71">
        <f t="shared" si="150"/>
        <v>825.05</v>
      </c>
      <c r="J467" s="73">
        <f t="shared" si="150"/>
        <v>808.68</v>
      </c>
      <c r="K467" s="71">
        <f t="shared" si="150"/>
        <v>807.07</v>
      </c>
      <c r="L467" s="71">
        <f t="shared" si="150"/>
        <v>808.8</v>
      </c>
      <c r="M467" s="71">
        <f t="shared" si="150"/>
        <v>805.79</v>
      </c>
      <c r="N467" s="71">
        <f t="shared" si="150"/>
        <v>809.13</v>
      </c>
      <c r="O467" s="71">
        <f t="shared" si="150"/>
        <v>804.7</v>
      </c>
      <c r="P467" s="71">
        <f t="shared" si="150"/>
        <v>811.92</v>
      </c>
      <c r="Q467" s="71">
        <f t="shared" si="150"/>
        <v>915.3</v>
      </c>
      <c r="R467" s="71">
        <f t="shared" si="150"/>
        <v>914.79</v>
      </c>
      <c r="S467" s="71">
        <f t="shared" si="150"/>
        <v>926.73</v>
      </c>
      <c r="T467" s="71">
        <f t="shared" si="150"/>
        <v>915.23</v>
      </c>
      <c r="U467" s="71">
        <f t="shared" si="150"/>
        <v>912.93</v>
      </c>
      <c r="V467" s="71">
        <f t="shared" si="150"/>
        <v>900.56</v>
      </c>
      <c r="W467" s="71">
        <f t="shared" si="150"/>
        <v>912.32</v>
      </c>
      <c r="X467" s="71">
        <f t="shared" si="150"/>
        <v>911.42</v>
      </c>
      <c r="Y467" s="79">
        <f t="shared" si="150"/>
        <v>907.59</v>
      </c>
    </row>
    <row r="468" spans="1:25" s="62" customFormat="1" ht="18.75" hidden="1" customHeight="1" outlineLevel="1" x14ac:dyDescent="0.2">
      <c r="A468" s="53" t="s">
        <v>9</v>
      </c>
      <c r="B468" s="76">
        <v>90.71</v>
      </c>
      <c r="C468" s="74">
        <v>90.71</v>
      </c>
      <c r="D468" s="74">
        <v>90.71</v>
      </c>
      <c r="E468" s="74">
        <v>90.71</v>
      </c>
      <c r="F468" s="74">
        <v>90.71</v>
      </c>
      <c r="G468" s="74">
        <v>90.71</v>
      </c>
      <c r="H468" s="74">
        <v>90.71</v>
      </c>
      <c r="I468" s="74">
        <v>90.71</v>
      </c>
      <c r="J468" s="74">
        <v>90.71</v>
      </c>
      <c r="K468" s="74">
        <v>90.71</v>
      </c>
      <c r="L468" s="74">
        <v>90.71</v>
      </c>
      <c r="M468" s="74">
        <v>90.71</v>
      </c>
      <c r="N468" s="74">
        <v>90.71</v>
      </c>
      <c r="O468" s="74">
        <v>90.71</v>
      </c>
      <c r="P468" s="74">
        <v>90.71</v>
      </c>
      <c r="Q468" s="74">
        <v>90.71</v>
      </c>
      <c r="R468" s="74">
        <v>90.71</v>
      </c>
      <c r="S468" s="74">
        <v>90.71</v>
      </c>
      <c r="T468" s="74">
        <v>90.71</v>
      </c>
      <c r="U468" s="74">
        <v>90.71</v>
      </c>
      <c r="V468" s="74">
        <v>90.71</v>
      </c>
      <c r="W468" s="74">
        <v>90.71</v>
      </c>
      <c r="X468" s="74">
        <v>90.71</v>
      </c>
      <c r="Y468" s="81">
        <v>90.71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collapsed="1" thickBot="1" x14ac:dyDescent="0.25">
      <c r="A471" s="110">
        <v>30</v>
      </c>
      <c r="B471" s="101">
        <f t="shared" ref="B471:Y471" si="151">SUM(B472:B475)</f>
        <v>1003.7760000000001</v>
      </c>
      <c r="C471" s="102">
        <f t="shared" si="151"/>
        <v>994.096</v>
      </c>
      <c r="D471" s="102">
        <f t="shared" si="151"/>
        <v>1029.6560000000002</v>
      </c>
      <c r="E471" s="103">
        <f t="shared" si="151"/>
        <v>950.80600000000004</v>
      </c>
      <c r="F471" s="103">
        <f t="shared" si="151"/>
        <v>940.98599999999999</v>
      </c>
      <c r="G471" s="103">
        <f t="shared" si="151"/>
        <v>934.43600000000004</v>
      </c>
      <c r="H471" s="103">
        <f t="shared" si="151"/>
        <v>945.71600000000001</v>
      </c>
      <c r="I471" s="103">
        <f t="shared" si="151"/>
        <v>933.78600000000006</v>
      </c>
      <c r="J471" s="103">
        <f t="shared" si="151"/>
        <v>926.26599999999996</v>
      </c>
      <c r="K471" s="104">
        <f t="shared" si="151"/>
        <v>923.16600000000005</v>
      </c>
      <c r="L471" s="103">
        <f t="shared" si="151"/>
        <v>921.36599999999999</v>
      </c>
      <c r="M471" s="105">
        <f t="shared" si="151"/>
        <v>915.16600000000005</v>
      </c>
      <c r="N471" s="104">
        <f t="shared" si="151"/>
        <v>921.726</v>
      </c>
      <c r="O471" s="103">
        <f t="shared" si="151"/>
        <v>913.87599999999998</v>
      </c>
      <c r="P471" s="105">
        <f t="shared" si="151"/>
        <v>940.12599999999998</v>
      </c>
      <c r="Q471" s="106">
        <f t="shared" si="151"/>
        <v>1024.5260000000001</v>
      </c>
      <c r="R471" s="103">
        <f t="shared" si="151"/>
        <v>1047.626</v>
      </c>
      <c r="S471" s="106">
        <f t="shared" si="151"/>
        <v>1068.4260000000002</v>
      </c>
      <c r="T471" s="103">
        <f t="shared" si="151"/>
        <v>1045.7060000000001</v>
      </c>
      <c r="U471" s="102">
        <f t="shared" si="151"/>
        <v>1034.296</v>
      </c>
      <c r="V471" s="102">
        <f t="shared" si="151"/>
        <v>1040.346</v>
      </c>
      <c r="W471" s="102">
        <f t="shared" si="151"/>
        <v>1044.2760000000001</v>
      </c>
      <c r="X471" s="102">
        <f t="shared" si="151"/>
        <v>1046.066</v>
      </c>
      <c r="Y471" s="107">
        <f t="shared" si="151"/>
        <v>1040.2760000000001</v>
      </c>
    </row>
    <row r="472" spans="1:25" s="62" customFormat="1" ht="18.75" hidden="1" customHeight="1" outlineLevel="1" x14ac:dyDescent="0.2">
      <c r="A472" s="56" t="s">
        <v>8</v>
      </c>
      <c r="B472" s="76">
        <f>B156</f>
        <v>910.57</v>
      </c>
      <c r="C472" s="71">
        <f t="shared" ref="C472:Y472" si="152">C156</f>
        <v>900.89</v>
      </c>
      <c r="D472" s="71">
        <f t="shared" si="152"/>
        <v>936.45</v>
      </c>
      <c r="E472" s="72">
        <f t="shared" si="152"/>
        <v>857.6</v>
      </c>
      <c r="F472" s="71">
        <f t="shared" si="152"/>
        <v>847.78</v>
      </c>
      <c r="G472" s="71">
        <f t="shared" si="152"/>
        <v>841.23</v>
      </c>
      <c r="H472" s="71">
        <f t="shared" si="152"/>
        <v>852.51</v>
      </c>
      <c r="I472" s="71">
        <f t="shared" si="152"/>
        <v>840.58</v>
      </c>
      <c r="J472" s="73">
        <f t="shared" si="152"/>
        <v>833.06</v>
      </c>
      <c r="K472" s="71">
        <f t="shared" si="152"/>
        <v>829.96</v>
      </c>
      <c r="L472" s="71">
        <f t="shared" si="152"/>
        <v>828.16</v>
      </c>
      <c r="M472" s="71">
        <f t="shared" si="152"/>
        <v>821.96</v>
      </c>
      <c r="N472" s="71">
        <f t="shared" si="152"/>
        <v>828.52</v>
      </c>
      <c r="O472" s="71">
        <f t="shared" si="152"/>
        <v>820.67</v>
      </c>
      <c r="P472" s="71">
        <f t="shared" si="152"/>
        <v>846.92</v>
      </c>
      <c r="Q472" s="71">
        <f t="shared" si="152"/>
        <v>931.32</v>
      </c>
      <c r="R472" s="71">
        <f t="shared" si="152"/>
        <v>954.42</v>
      </c>
      <c r="S472" s="71">
        <f t="shared" si="152"/>
        <v>975.22</v>
      </c>
      <c r="T472" s="71">
        <f t="shared" si="152"/>
        <v>952.5</v>
      </c>
      <c r="U472" s="71">
        <f t="shared" si="152"/>
        <v>941.09</v>
      </c>
      <c r="V472" s="71">
        <f t="shared" si="152"/>
        <v>947.14</v>
      </c>
      <c r="W472" s="71">
        <f t="shared" si="152"/>
        <v>951.07</v>
      </c>
      <c r="X472" s="71">
        <f t="shared" si="152"/>
        <v>952.86</v>
      </c>
      <c r="Y472" s="79">
        <f t="shared" si="152"/>
        <v>947.07</v>
      </c>
    </row>
    <row r="473" spans="1:25" s="62" customFormat="1" ht="18.75" hidden="1" customHeight="1" outlineLevel="1" x14ac:dyDescent="0.2">
      <c r="A473" s="57" t="s">
        <v>9</v>
      </c>
      <c r="B473" s="76">
        <v>90.71</v>
      </c>
      <c r="C473" s="74">
        <v>90.71</v>
      </c>
      <c r="D473" s="74">
        <v>90.71</v>
      </c>
      <c r="E473" s="74">
        <v>90.71</v>
      </c>
      <c r="F473" s="74">
        <v>90.71</v>
      </c>
      <c r="G473" s="74">
        <v>90.71</v>
      </c>
      <c r="H473" s="74">
        <v>90.71</v>
      </c>
      <c r="I473" s="74">
        <v>90.71</v>
      </c>
      <c r="J473" s="74">
        <v>90.71</v>
      </c>
      <c r="K473" s="74">
        <v>90.71</v>
      </c>
      <c r="L473" s="74">
        <v>90.71</v>
      </c>
      <c r="M473" s="74">
        <v>90.71</v>
      </c>
      <c r="N473" s="74">
        <v>90.71</v>
      </c>
      <c r="O473" s="74">
        <v>90.71</v>
      </c>
      <c r="P473" s="74">
        <v>90.71</v>
      </c>
      <c r="Q473" s="74">
        <v>90.71</v>
      </c>
      <c r="R473" s="74">
        <v>90.71</v>
      </c>
      <c r="S473" s="74">
        <v>90.71</v>
      </c>
      <c r="T473" s="74">
        <v>90.71</v>
      </c>
      <c r="U473" s="74">
        <v>90.71</v>
      </c>
      <c r="V473" s="74">
        <v>90.71</v>
      </c>
      <c r="W473" s="74">
        <v>90.71</v>
      </c>
      <c r="X473" s="74">
        <v>90.71</v>
      </c>
      <c r="Y473" s="81">
        <v>90.71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2.496</v>
      </c>
      <c r="C475" s="75">
        <v>2.496</v>
      </c>
      <c r="D475" s="75">
        <v>2.496</v>
      </c>
      <c r="E475" s="75">
        <v>2.496</v>
      </c>
      <c r="F475" s="75">
        <v>2.496</v>
      </c>
      <c r="G475" s="75">
        <v>2.496</v>
      </c>
      <c r="H475" s="75">
        <v>2.496</v>
      </c>
      <c r="I475" s="75">
        <v>2.496</v>
      </c>
      <c r="J475" s="75">
        <v>2.496</v>
      </c>
      <c r="K475" s="75">
        <v>2.496</v>
      </c>
      <c r="L475" s="75">
        <v>2.496</v>
      </c>
      <c r="M475" s="75">
        <v>2.496</v>
      </c>
      <c r="N475" s="75">
        <v>2.496</v>
      </c>
      <c r="O475" s="75">
        <v>2.496</v>
      </c>
      <c r="P475" s="75">
        <v>2.496</v>
      </c>
      <c r="Q475" s="75">
        <v>2.496</v>
      </c>
      <c r="R475" s="75">
        <v>2.496</v>
      </c>
      <c r="S475" s="75">
        <v>2.496</v>
      </c>
      <c r="T475" s="75">
        <v>2.496</v>
      </c>
      <c r="U475" s="75">
        <v>2.496</v>
      </c>
      <c r="V475" s="75">
        <v>2.496</v>
      </c>
      <c r="W475" s="75">
        <v>2.496</v>
      </c>
      <c r="X475" s="75">
        <v>2.496</v>
      </c>
      <c r="Y475" s="82">
        <v>2.496</v>
      </c>
    </row>
    <row r="476" spans="1:25" s="62" customFormat="1" ht="18.75" customHeight="1" collapsed="1" thickBot="1" x14ac:dyDescent="0.25">
      <c r="A476" s="112">
        <v>31</v>
      </c>
      <c r="B476" s="101">
        <f t="shared" ref="B476:Y476" si="153">SUM(B477:B480)</f>
        <v>1052.7660000000001</v>
      </c>
      <c r="C476" s="102">
        <f t="shared" si="153"/>
        <v>1037.6960000000001</v>
      </c>
      <c r="D476" s="102">
        <f t="shared" si="153"/>
        <v>1031.086</v>
      </c>
      <c r="E476" s="103">
        <f t="shared" si="153"/>
        <v>949.11599999999999</v>
      </c>
      <c r="F476" s="103">
        <f t="shared" si="153"/>
        <v>949.89600000000007</v>
      </c>
      <c r="G476" s="103">
        <f t="shared" si="153"/>
        <v>950.63599999999997</v>
      </c>
      <c r="H476" s="103">
        <f t="shared" si="153"/>
        <v>957.94600000000003</v>
      </c>
      <c r="I476" s="103">
        <f t="shared" si="153"/>
        <v>946.36599999999999</v>
      </c>
      <c r="J476" s="103">
        <f t="shared" si="153"/>
        <v>938.80600000000004</v>
      </c>
      <c r="K476" s="104">
        <f t="shared" si="153"/>
        <v>938.63599999999997</v>
      </c>
      <c r="L476" s="103">
        <f t="shared" si="153"/>
        <v>937.80600000000004</v>
      </c>
      <c r="M476" s="105">
        <f t="shared" si="153"/>
        <v>937.29600000000005</v>
      </c>
      <c r="N476" s="104">
        <f t="shared" si="153"/>
        <v>946.87599999999998</v>
      </c>
      <c r="O476" s="103">
        <f t="shared" si="153"/>
        <v>937.99599999999998</v>
      </c>
      <c r="P476" s="105">
        <f t="shared" si="153"/>
        <v>975.18600000000004</v>
      </c>
      <c r="Q476" s="106">
        <f t="shared" si="153"/>
        <v>1094.606</v>
      </c>
      <c r="R476" s="103">
        <f t="shared" si="153"/>
        <v>1100.4060000000002</v>
      </c>
      <c r="S476" s="106">
        <f t="shared" si="153"/>
        <v>1111.6660000000002</v>
      </c>
      <c r="T476" s="103">
        <f t="shared" si="153"/>
        <v>1067.0060000000001</v>
      </c>
      <c r="U476" s="102">
        <f t="shared" si="153"/>
        <v>1047.126</v>
      </c>
      <c r="V476" s="102">
        <f t="shared" si="153"/>
        <v>1051.096</v>
      </c>
      <c r="W476" s="102">
        <f t="shared" si="153"/>
        <v>1051.9160000000002</v>
      </c>
      <c r="X476" s="102">
        <f t="shared" si="153"/>
        <v>1058.316</v>
      </c>
      <c r="Y476" s="107">
        <f t="shared" si="153"/>
        <v>1051.9360000000001</v>
      </c>
    </row>
    <row r="477" spans="1:25" s="62" customFormat="1" ht="18.75" hidden="1" customHeight="1" outlineLevel="1" x14ac:dyDescent="0.2">
      <c r="A477" s="160" t="s">
        <v>8</v>
      </c>
      <c r="B477" s="76">
        <f>B161</f>
        <v>959.56</v>
      </c>
      <c r="C477" s="71">
        <f t="shared" ref="C477:Y477" si="154">C161</f>
        <v>944.49</v>
      </c>
      <c r="D477" s="71">
        <f t="shared" si="154"/>
        <v>937.88</v>
      </c>
      <c r="E477" s="72">
        <f t="shared" si="154"/>
        <v>855.91</v>
      </c>
      <c r="F477" s="71">
        <f t="shared" si="154"/>
        <v>856.69</v>
      </c>
      <c r="G477" s="71">
        <f t="shared" si="154"/>
        <v>857.43</v>
      </c>
      <c r="H477" s="71">
        <f t="shared" si="154"/>
        <v>864.74</v>
      </c>
      <c r="I477" s="71">
        <f t="shared" si="154"/>
        <v>853.16</v>
      </c>
      <c r="J477" s="73">
        <f t="shared" si="154"/>
        <v>845.6</v>
      </c>
      <c r="K477" s="71">
        <f t="shared" si="154"/>
        <v>845.43</v>
      </c>
      <c r="L477" s="71">
        <f t="shared" si="154"/>
        <v>844.6</v>
      </c>
      <c r="M477" s="71">
        <f t="shared" si="154"/>
        <v>844.09</v>
      </c>
      <c r="N477" s="71">
        <f t="shared" si="154"/>
        <v>853.67</v>
      </c>
      <c r="O477" s="71">
        <f t="shared" si="154"/>
        <v>844.79</v>
      </c>
      <c r="P477" s="71">
        <f t="shared" si="154"/>
        <v>881.98</v>
      </c>
      <c r="Q477" s="71">
        <f t="shared" si="154"/>
        <v>1001.4</v>
      </c>
      <c r="R477" s="71">
        <f t="shared" si="154"/>
        <v>1007.2</v>
      </c>
      <c r="S477" s="71">
        <f t="shared" si="154"/>
        <v>1018.46</v>
      </c>
      <c r="T477" s="71">
        <f t="shared" si="154"/>
        <v>973.8</v>
      </c>
      <c r="U477" s="71">
        <f t="shared" si="154"/>
        <v>953.92</v>
      </c>
      <c r="V477" s="71">
        <f t="shared" si="154"/>
        <v>957.89</v>
      </c>
      <c r="W477" s="71">
        <f t="shared" si="154"/>
        <v>958.71</v>
      </c>
      <c r="X477" s="71">
        <f t="shared" si="154"/>
        <v>965.11</v>
      </c>
      <c r="Y477" s="79">
        <f t="shared" si="154"/>
        <v>958.73</v>
      </c>
    </row>
    <row r="478" spans="1:25" s="62" customFormat="1" ht="18.75" hidden="1" customHeight="1" outlineLevel="1" x14ac:dyDescent="0.2">
      <c r="A478" s="53" t="s">
        <v>9</v>
      </c>
      <c r="B478" s="76">
        <v>90.71</v>
      </c>
      <c r="C478" s="74">
        <v>90.71</v>
      </c>
      <c r="D478" s="74">
        <v>90.71</v>
      </c>
      <c r="E478" s="74">
        <v>90.71</v>
      </c>
      <c r="F478" s="74">
        <v>90.71</v>
      </c>
      <c r="G478" s="74">
        <v>90.71</v>
      </c>
      <c r="H478" s="74">
        <v>90.71</v>
      </c>
      <c r="I478" s="74">
        <v>90.71</v>
      </c>
      <c r="J478" s="74">
        <v>90.71</v>
      </c>
      <c r="K478" s="74">
        <v>90.71</v>
      </c>
      <c r="L478" s="74">
        <v>90.71</v>
      </c>
      <c r="M478" s="74">
        <v>90.71</v>
      </c>
      <c r="N478" s="74">
        <v>90.71</v>
      </c>
      <c r="O478" s="74">
        <v>90.71</v>
      </c>
      <c r="P478" s="74">
        <v>90.71</v>
      </c>
      <c r="Q478" s="74">
        <v>90.71</v>
      </c>
      <c r="R478" s="74">
        <v>90.71</v>
      </c>
      <c r="S478" s="74">
        <v>90.71</v>
      </c>
      <c r="T478" s="74">
        <v>90.71</v>
      </c>
      <c r="U478" s="74">
        <v>90.71</v>
      </c>
      <c r="V478" s="74">
        <v>90.71</v>
      </c>
      <c r="W478" s="74">
        <v>90.71</v>
      </c>
      <c r="X478" s="74">
        <v>90.71</v>
      </c>
      <c r="Y478" s="81">
        <v>90.71</v>
      </c>
    </row>
    <row r="479" spans="1:25" s="62" customFormat="1" ht="18.75" hidden="1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hidden="1" customHeight="1" outlineLevel="1" thickBot="1" x14ac:dyDescent="0.25">
      <c r="A480" s="161" t="s">
        <v>11</v>
      </c>
      <c r="B480" s="77">
        <v>2.496</v>
      </c>
      <c r="C480" s="75">
        <v>2.496</v>
      </c>
      <c r="D480" s="75">
        <v>2.496</v>
      </c>
      <c r="E480" s="75">
        <v>2.496</v>
      </c>
      <c r="F480" s="75">
        <v>2.496</v>
      </c>
      <c r="G480" s="75">
        <v>2.496</v>
      </c>
      <c r="H480" s="75">
        <v>2.496</v>
      </c>
      <c r="I480" s="75">
        <v>2.496</v>
      </c>
      <c r="J480" s="75">
        <v>2.496</v>
      </c>
      <c r="K480" s="75">
        <v>2.496</v>
      </c>
      <c r="L480" s="75">
        <v>2.496</v>
      </c>
      <c r="M480" s="75">
        <v>2.496</v>
      </c>
      <c r="N480" s="75">
        <v>2.496</v>
      </c>
      <c r="O480" s="75">
        <v>2.496</v>
      </c>
      <c r="P480" s="75">
        <v>2.496</v>
      </c>
      <c r="Q480" s="75">
        <v>2.496</v>
      </c>
      <c r="R480" s="75">
        <v>2.496</v>
      </c>
      <c r="S480" s="75">
        <v>2.496</v>
      </c>
      <c r="T480" s="75">
        <v>2.496</v>
      </c>
      <c r="U480" s="75">
        <v>2.496</v>
      </c>
      <c r="V480" s="75">
        <v>2.496</v>
      </c>
      <c r="W480" s="75">
        <v>2.496</v>
      </c>
      <c r="X480" s="75">
        <v>2.496</v>
      </c>
      <c r="Y480" s="82">
        <v>2.496</v>
      </c>
    </row>
    <row r="481" spans="1:27" ht="15" collapsed="1" thickBot="1" x14ac:dyDescent="0.25">
      <c r="A481" s="85"/>
      <c r="Z481" s="146"/>
    </row>
    <row r="482" spans="1:27" s="62" customFormat="1" ht="30.75" customHeight="1" thickBot="1" x14ac:dyDescent="0.25">
      <c r="A482" s="389" t="s">
        <v>47</v>
      </c>
      <c r="B482" s="391" t="s">
        <v>81</v>
      </c>
      <c r="C482" s="392"/>
      <c r="D482" s="392"/>
      <c r="E482" s="392"/>
      <c r="F482" s="392"/>
      <c r="G482" s="392"/>
      <c r="H482" s="392"/>
      <c r="I482" s="392"/>
      <c r="J482" s="392"/>
      <c r="K482" s="392"/>
      <c r="L482" s="392"/>
      <c r="M482" s="392"/>
      <c r="N482" s="392"/>
      <c r="O482" s="392"/>
      <c r="P482" s="392"/>
      <c r="Q482" s="392"/>
      <c r="R482" s="392"/>
      <c r="S482" s="392"/>
      <c r="T482" s="392"/>
      <c r="U482" s="392"/>
      <c r="V482" s="392"/>
      <c r="W482" s="392"/>
      <c r="X482" s="392"/>
      <c r="Y482" s="393"/>
    </row>
    <row r="483" spans="1:27" s="62" customFormat="1" ht="35.25" customHeight="1" thickBot="1" x14ac:dyDescent="0.25">
      <c r="A483" s="428"/>
      <c r="B483" s="162" t="s">
        <v>46</v>
      </c>
      <c r="C483" s="171" t="s">
        <v>45</v>
      </c>
      <c r="D483" s="163" t="s">
        <v>44</v>
      </c>
      <c r="E483" s="171" t="s">
        <v>43</v>
      </c>
      <c r="F483" s="171" t="s">
        <v>42</v>
      </c>
      <c r="G483" s="171" t="s">
        <v>41</v>
      </c>
      <c r="H483" s="171" t="s">
        <v>40</v>
      </c>
      <c r="I483" s="171" t="s">
        <v>39</v>
      </c>
      <c r="J483" s="171" t="s">
        <v>38</v>
      </c>
      <c r="K483" s="173" t="s">
        <v>37</v>
      </c>
      <c r="L483" s="171" t="s">
        <v>36</v>
      </c>
      <c r="M483" s="172" t="s">
        <v>35</v>
      </c>
      <c r="N483" s="173" t="s">
        <v>34</v>
      </c>
      <c r="O483" s="171" t="s">
        <v>33</v>
      </c>
      <c r="P483" s="172" t="s">
        <v>32</v>
      </c>
      <c r="Q483" s="163" t="s">
        <v>31</v>
      </c>
      <c r="R483" s="171" t="s">
        <v>30</v>
      </c>
      <c r="S483" s="163" t="s">
        <v>29</v>
      </c>
      <c r="T483" s="171" t="s">
        <v>28</v>
      </c>
      <c r="U483" s="163" t="s">
        <v>27</v>
      </c>
      <c r="V483" s="171" t="s">
        <v>26</v>
      </c>
      <c r="W483" s="163" t="s">
        <v>25</v>
      </c>
      <c r="X483" s="171" t="s">
        <v>24</v>
      </c>
      <c r="Y483" s="174" t="s">
        <v>23</v>
      </c>
    </row>
    <row r="484" spans="1:27" s="62" customFormat="1" ht="18.75" customHeight="1" thickBot="1" x14ac:dyDescent="0.25">
      <c r="A484" s="113">
        <v>1</v>
      </c>
      <c r="B484" s="101">
        <f t="shared" ref="B484:Y484" si="155">SUM(B485:B488)</f>
        <v>1071.0060000000001</v>
      </c>
      <c r="C484" s="102">
        <f t="shared" si="155"/>
        <v>1075.1560000000002</v>
      </c>
      <c r="D484" s="102">
        <f t="shared" si="155"/>
        <v>1113.4760000000001</v>
      </c>
      <c r="E484" s="103">
        <f t="shared" si="155"/>
        <v>1119.4460000000001</v>
      </c>
      <c r="F484" s="103">
        <f t="shared" si="155"/>
        <v>1118.9560000000001</v>
      </c>
      <c r="G484" s="103">
        <f t="shared" si="155"/>
        <v>1122.346</v>
      </c>
      <c r="H484" s="103">
        <f t="shared" si="155"/>
        <v>1114.586</v>
      </c>
      <c r="I484" s="103">
        <f t="shared" si="155"/>
        <v>1116.1360000000002</v>
      </c>
      <c r="J484" s="103">
        <f t="shared" si="155"/>
        <v>1103.7560000000001</v>
      </c>
      <c r="K484" s="104">
        <f t="shared" si="155"/>
        <v>1106.7260000000001</v>
      </c>
      <c r="L484" s="103">
        <f t="shared" si="155"/>
        <v>1079.1460000000002</v>
      </c>
      <c r="M484" s="105">
        <f t="shared" si="155"/>
        <v>1080.556</v>
      </c>
      <c r="N484" s="104">
        <f t="shared" si="155"/>
        <v>1090.606</v>
      </c>
      <c r="O484" s="103">
        <f t="shared" si="155"/>
        <v>1083.616</v>
      </c>
      <c r="P484" s="105">
        <f t="shared" si="155"/>
        <v>1120.4960000000001</v>
      </c>
      <c r="Q484" s="106">
        <f t="shared" si="155"/>
        <v>1136.076</v>
      </c>
      <c r="R484" s="103">
        <f t="shared" si="155"/>
        <v>1134.4660000000001</v>
      </c>
      <c r="S484" s="106">
        <f t="shared" si="155"/>
        <v>1134.336</v>
      </c>
      <c r="T484" s="103">
        <f t="shared" si="155"/>
        <v>1081.626</v>
      </c>
      <c r="U484" s="102">
        <f t="shared" si="155"/>
        <v>1076.1360000000002</v>
      </c>
      <c r="V484" s="102">
        <f t="shared" si="155"/>
        <v>1066.826</v>
      </c>
      <c r="W484" s="102">
        <f t="shared" si="155"/>
        <v>1062.606</v>
      </c>
      <c r="X484" s="102">
        <f t="shared" si="155"/>
        <v>1052.1660000000002</v>
      </c>
      <c r="Y484" s="107">
        <f t="shared" si="155"/>
        <v>1063.4960000000001</v>
      </c>
      <c r="AA484" s="217"/>
    </row>
    <row r="485" spans="1:27" s="67" customFormat="1" ht="18.75" hidden="1" customHeight="1" outlineLevel="1" x14ac:dyDescent="0.2">
      <c r="A485" s="56" t="s">
        <v>8</v>
      </c>
      <c r="B485" s="70">
        <f>B11</f>
        <v>891.19</v>
      </c>
      <c r="C485" s="71">
        <f t="shared" ref="C485:Y485" si="156">C11</f>
        <v>895.34</v>
      </c>
      <c r="D485" s="71">
        <f t="shared" si="156"/>
        <v>933.66</v>
      </c>
      <c r="E485" s="72">
        <f t="shared" si="156"/>
        <v>939.63</v>
      </c>
      <c r="F485" s="71">
        <f t="shared" si="156"/>
        <v>939.14</v>
      </c>
      <c r="G485" s="71">
        <f t="shared" si="156"/>
        <v>942.53</v>
      </c>
      <c r="H485" s="71">
        <f t="shared" si="156"/>
        <v>934.77</v>
      </c>
      <c r="I485" s="71">
        <f t="shared" si="156"/>
        <v>936.32</v>
      </c>
      <c r="J485" s="73">
        <f t="shared" si="156"/>
        <v>923.94</v>
      </c>
      <c r="K485" s="71">
        <f t="shared" si="156"/>
        <v>926.91</v>
      </c>
      <c r="L485" s="71">
        <f t="shared" si="156"/>
        <v>899.33</v>
      </c>
      <c r="M485" s="71">
        <f t="shared" si="156"/>
        <v>900.74</v>
      </c>
      <c r="N485" s="71">
        <f t="shared" si="156"/>
        <v>910.79</v>
      </c>
      <c r="O485" s="71">
        <f t="shared" si="156"/>
        <v>903.8</v>
      </c>
      <c r="P485" s="71">
        <f t="shared" si="156"/>
        <v>940.68</v>
      </c>
      <c r="Q485" s="71">
        <f t="shared" si="156"/>
        <v>956.26</v>
      </c>
      <c r="R485" s="71">
        <f t="shared" si="156"/>
        <v>954.65</v>
      </c>
      <c r="S485" s="71">
        <f t="shared" si="156"/>
        <v>954.52</v>
      </c>
      <c r="T485" s="71">
        <f t="shared" si="156"/>
        <v>901.81</v>
      </c>
      <c r="U485" s="71">
        <f t="shared" si="156"/>
        <v>896.32</v>
      </c>
      <c r="V485" s="71">
        <f t="shared" si="156"/>
        <v>887.01</v>
      </c>
      <c r="W485" s="71">
        <f t="shared" si="156"/>
        <v>882.79</v>
      </c>
      <c r="X485" s="71">
        <f t="shared" si="156"/>
        <v>872.35</v>
      </c>
      <c r="Y485" s="79">
        <f t="shared" si="156"/>
        <v>883.68</v>
      </c>
    </row>
    <row r="486" spans="1:27" s="67" customFormat="1" ht="18.75" hidden="1" customHeight="1" outlineLevel="1" x14ac:dyDescent="0.2">
      <c r="A486" s="57" t="s">
        <v>9</v>
      </c>
      <c r="B486" s="76">
        <v>177.32</v>
      </c>
      <c r="C486" s="74">
        <v>177.32</v>
      </c>
      <c r="D486" s="74">
        <v>177.32</v>
      </c>
      <c r="E486" s="74">
        <v>177.32</v>
      </c>
      <c r="F486" s="74">
        <v>177.32</v>
      </c>
      <c r="G486" s="74">
        <v>177.32</v>
      </c>
      <c r="H486" s="74">
        <v>177.32</v>
      </c>
      <c r="I486" s="74">
        <v>177.32</v>
      </c>
      <c r="J486" s="74">
        <v>177.32</v>
      </c>
      <c r="K486" s="74">
        <v>177.32</v>
      </c>
      <c r="L486" s="74">
        <v>177.32</v>
      </c>
      <c r="M486" s="74">
        <v>177.32</v>
      </c>
      <c r="N486" s="74">
        <v>177.32</v>
      </c>
      <c r="O486" s="74">
        <v>177.32</v>
      </c>
      <c r="P486" s="74">
        <v>177.32</v>
      </c>
      <c r="Q486" s="74">
        <v>177.32</v>
      </c>
      <c r="R486" s="74">
        <v>177.32</v>
      </c>
      <c r="S486" s="74">
        <v>177.32</v>
      </c>
      <c r="T486" s="74">
        <v>177.32</v>
      </c>
      <c r="U486" s="74">
        <v>177.32</v>
      </c>
      <c r="V486" s="74">
        <v>177.32</v>
      </c>
      <c r="W486" s="74">
        <v>177.32</v>
      </c>
      <c r="X486" s="74">
        <v>177.32</v>
      </c>
      <c r="Y486" s="81">
        <v>177.32</v>
      </c>
    </row>
    <row r="487" spans="1:27" s="67" customFormat="1" ht="18.75" hidden="1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7" s="67" customFormat="1" ht="18.75" hidden="1" customHeight="1" outlineLevel="1" thickBot="1" x14ac:dyDescent="0.25">
      <c r="A488" s="147" t="s">
        <v>11</v>
      </c>
      <c r="B488" s="77">
        <v>2.496</v>
      </c>
      <c r="C488" s="75">
        <v>2.496</v>
      </c>
      <c r="D488" s="75">
        <v>2.496</v>
      </c>
      <c r="E488" s="75">
        <v>2.496</v>
      </c>
      <c r="F488" s="75">
        <v>2.496</v>
      </c>
      <c r="G488" s="75">
        <v>2.496</v>
      </c>
      <c r="H488" s="75">
        <v>2.496</v>
      </c>
      <c r="I488" s="75">
        <v>2.496</v>
      </c>
      <c r="J488" s="75">
        <v>2.496</v>
      </c>
      <c r="K488" s="75">
        <v>2.496</v>
      </c>
      <c r="L488" s="75">
        <v>2.496</v>
      </c>
      <c r="M488" s="75">
        <v>2.496</v>
      </c>
      <c r="N488" s="75">
        <v>2.496</v>
      </c>
      <c r="O488" s="75">
        <v>2.496</v>
      </c>
      <c r="P488" s="75">
        <v>2.496</v>
      </c>
      <c r="Q488" s="75">
        <v>2.496</v>
      </c>
      <c r="R488" s="75">
        <v>2.496</v>
      </c>
      <c r="S488" s="75">
        <v>2.496</v>
      </c>
      <c r="T488" s="75">
        <v>2.496</v>
      </c>
      <c r="U488" s="75">
        <v>2.496</v>
      </c>
      <c r="V488" s="75">
        <v>2.496</v>
      </c>
      <c r="W488" s="75">
        <v>2.496</v>
      </c>
      <c r="X488" s="75">
        <v>2.496</v>
      </c>
      <c r="Y488" s="82">
        <v>2.496</v>
      </c>
    </row>
    <row r="489" spans="1:27" s="62" customFormat="1" ht="18.75" customHeight="1" collapsed="1" thickBot="1" x14ac:dyDescent="0.25">
      <c r="A489" s="112">
        <v>2</v>
      </c>
      <c r="B489" s="101">
        <f t="shared" ref="B489:Y489" si="157">SUM(B490:B493)</f>
        <v>1156.9760000000001</v>
      </c>
      <c r="C489" s="102">
        <f t="shared" si="157"/>
        <v>1165.0160000000001</v>
      </c>
      <c r="D489" s="102">
        <f t="shared" si="157"/>
        <v>1169.3860000000002</v>
      </c>
      <c r="E489" s="103">
        <f t="shared" si="157"/>
        <v>1194.2260000000001</v>
      </c>
      <c r="F489" s="103">
        <f t="shared" si="157"/>
        <v>1174.9460000000001</v>
      </c>
      <c r="G489" s="103">
        <f t="shared" si="157"/>
        <v>1222.2760000000001</v>
      </c>
      <c r="H489" s="103">
        <f t="shared" si="157"/>
        <v>1238.4460000000001</v>
      </c>
      <c r="I489" s="103">
        <f t="shared" si="157"/>
        <v>1210.2660000000001</v>
      </c>
      <c r="J489" s="103">
        <f t="shared" si="157"/>
        <v>1215.7460000000001</v>
      </c>
      <c r="K489" s="104">
        <f t="shared" si="157"/>
        <v>1168.4960000000001</v>
      </c>
      <c r="L489" s="103">
        <f t="shared" si="157"/>
        <v>1176.4060000000002</v>
      </c>
      <c r="M489" s="105">
        <f t="shared" si="157"/>
        <v>1181.376</v>
      </c>
      <c r="N489" s="104">
        <f t="shared" si="157"/>
        <v>1175.4760000000001</v>
      </c>
      <c r="O489" s="103">
        <f t="shared" si="157"/>
        <v>1197.9960000000001</v>
      </c>
      <c r="P489" s="105">
        <f t="shared" si="157"/>
        <v>1215.1859999999999</v>
      </c>
      <c r="Q489" s="106">
        <f t="shared" si="157"/>
        <v>1236.7560000000001</v>
      </c>
      <c r="R489" s="103">
        <f t="shared" si="157"/>
        <v>1228.7460000000001</v>
      </c>
      <c r="S489" s="106">
        <f t="shared" si="157"/>
        <v>1240.7160000000001</v>
      </c>
      <c r="T489" s="103">
        <f t="shared" si="157"/>
        <v>1200.7460000000001</v>
      </c>
      <c r="U489" s="102">
        <f t="shared" si="157"/>
        <v>1201.2260000000001</v>
      </c>
      <c r="V489" s="102">
        <f t="shared" si="157"/>
        <v>1194.0060000000001</v>
      </c>
      <c r="W489" s="102">
        <f t="shared" si="157"/>
        <v>1147.816</v>
      </c>
      <c r="X489" s="102">
        <f t="shared" si="157"/>
        <v>1209.336</v>
      </c>
      <c r="Y489" s="107">
        <f t="shared" si="157"/>
        <v>1207.4960000000001</v>
      </c>
    </row>
    <row r="490" spans="1:27" s="62" customFormat="1" ht="18.75" hidden="1" customHeight="1" outlineLevel="1" x14ac:dyDescent="0.2">
      <c r="A490" s="56" t="s">
        <v>8</v>
      </c>
      <c r="B490" s="70">
        <f>B16</f>
        <v>977.16</v>
      </c>
      <c r="C490" s="71">
        <f t="shared" ref="C490:Y490" si="158">C16</f>
        <v>985.2</v>
      </c>
      <c r="D490" s="71">
        <f t="shared" si="158"/>
        <v>989.57</v>
      </c>
      <c r="E490" s="72">
        <f t="shared" si="158"/>
        <v>1014.41</v>
      </c>
      <c r="F490" s="71">
        <f t="shared" si="158"/>
        <v>995.13</v>
      </c>
      <c r="G490" s="71">
        <f t="shared" si="158"/>
        <v>1042.46</v>
      </c>
      <c r="H490" s="71">
        <f t="shared" si="158"/>
        <v>1058.6300000000001</v>
      </c>
      <c r="I490" s="71">
        <f t="shared" si="158"/>
        <v>1030.45</v>
      </c>
      <c r="J490" s="73">
        <f t="shared" si="158"/>
        <v>1035.93</v>
      </c>
      <c r="K490" s="71">
        <f t="shared" si="158"/>
        <v>988.68</v>
      </c>
      <c r="L490" s="71">
        <f t="shared" si="158"/>
        <v>996.59</v>
      </c>
      <c r="M490" s="71">
        <f t="shared" si="158"/>
        <v>1001.56</v>
      </c>
      <c r="N490" s="71">
        <f t="shared" si="158"/>
        <v>995.66</v>
      </c>
      <c r="O490" s="71">
        <f t="shared" si="158"/>
        <v>1018.18</v>
      </c>
      <c r="P490" s="71">
        <f t="shared" si="158"/>
        <v>1035.3699999999999</v>
      </c>
      <c r="Q490" s="71">
        <f t="shared" si="158"/>
        <v>1056.94</v>
      </c>
      <c r="R490" s="71">
        <f t="shared" si="158"/>
        <v>1048.93</v>
      </c>
      <c r="S490" s="71">
        <f t="shared" si="158"/>
        <v>1060.9000000000001</v>
      </c>
      <c r="T490" s="71">
        <f t="shared" si="158"/>
        <v>1020.93</v>
      </c>
      <c r="U490" s="71">
        <f t="shared" si="158"/>
        <v>1021.41</v>
      </c>
      <c r="V490" s="71">
        <f t="shared" si="158"/>
        <v>1014.19</v>
      </c>
      <c r="W490" s="71">
        <f t="shared" si="158"/>
        <v>968</v>
      </c>
      <c r="X490" s="71">
        <f t="shared" si="158"/>
        <v>1029.52</v>
      </c>
      <c r="Y490" s="79">
        <f t="shared" si="158"/>
        <v>1027.68</v>
      </c>
    </row>
    <row r="491" spans="1:27" s="62" customFormat="1" ht="18.75" hidden="1" customHeight="1" outlineLevel="1" x14ac:dyDescent="0.2">
      <c r="A491" s="57" t="s">
        <v>9</v>
      </c>
      <c r="B491" s="76">
        <v>177.32</v>
      </c>
      <c r="C491" s="74">
        <v>177.32</v>
      </c>
      <c r="D491" s="74">
        <v>177.32</v>
      </c>
      <c r="E491" s="74">
        <v>177.32</v>
      </c>
      <c r="F491" s="74">
        <v>177.32</v>
      </c>
      <c r="G491" s="74">
        <v>177.32</v>
      </c>
      <c r="H491" s="74">
        <v>177.32</v>
      </c>
      <c r="I491" s="74">
        <v>177.32</v>
      </c>
      <c r="J491" s="74">
        <v>177.32</v>
      </c>
      <c r="K491" s="74">
        <v>177.32</v>
      </c>
      <c r="L491" s="74">
        <v>177.32</v>
      </c>
      <c r="M491" s="74">
        <v>177.32</v>
      </c>
      <c r="N491" s="74">
        <v>177.32</v>
      </c>
      <c r="O491" s="74">
        <v>177.32</v>
      </c>
      <c r="P491" s="74">
        <v>177.32</v>
      </c>
      <c r="Q491" s="74">
        <v>177.32</v>
      </c>
      <c r="R491" s="74">
        <v>177.32</v>
      </c>
      <c r="S491" s="74">
        <v>177.32</v>
      </c>
      <c r="T491" s="74">
        <v>177.32</v>
      </c>
      <c r="U491" s="74">
        <v>177.32</v>
      </c>
      <c r="V491" s="74">
        <v>177.32</v>
      </c>
      <c r="W491" s="74">
        <v>177.32</v>
      </c>
      <c r="X491" s="74">
        <v>177.32</v>
      </c>
      <c r="Y491" s="81">
        <v>177.32</v>
      </c>
    </row>
    <row r="492" spans="1:27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7" s="62" customFormat="1" ht="18.75" hidden="1" customHeight="1" outlineLevel="1" thickBot="1" x14ac:dyDescent="0.25">
      <c r="A493" s="147" t="s">
        <v>11</v>
      </c>
      <c r="B493" s="77">
        <v>2.496</v>
      </c>
      <c r="C493" s="75">
        <v>2.496</v>
      </c>
      <c r="D493" s="75">
        <v>2.496</v>
      </c>
      <c r="E493" s="75">
        <v>2.496</v>
      </c>
      <c r="F493" s="75">
        <v>2.496</v>
      </c>
      <c r="G493" s="75">
        <v>2.496</v>
      </c>
      <c r="H493" s="75">
        <v>2.496</v>
      </c>
      <c r="I493" s="75">
        <v>2.496</v>
      </c>
      <c r="J493" s="75">
        <v>2.496</v>
      </c>
      <c r="K493" s="75">
        <v>2.496</v>
      </c>
      <c r="L493" s="75">
        <v>2.496</v>
      </c>
      <c r="M493" s="75">
        <v>2.496</v>
      </c>
      <c r="N493" s="75">
        <v>2.496</v>
      </c>
      <c r="O493" s="75">
        <v>2.496</v>
      </c>
      <c r="P493" s="75">
        <v>2.496</v>
      </c>
      <c r="Q493" s="75">
        <v>2.496</v>
      </c>
      <c r="R493" s="75">
        <v>2.496</v>
      </c>
      <c r="S493" s="75">
        <v>2.496</v>
      </c>
      <c r="T493" s="75">
        <v>2.496</v>
      </c>
      <c r="U493" s="75">
        <v>2.496</v>
      </c>
      <c r="V493" s="75">
        <v>2.496</v>
      </c>
      <c r="W493" s="75">
        <v>2.496</v>
      </c>
      <c r="X493" s="75">
        <v>2.496</v>
      </c>
      <c r="Y493" s="82">
        <v>2.496</v>
      </c>
    </row>
    <row r="494" spans="1:27" s="62" customFormat="1" ht="18.75" customHeight="1" collapsed="1" thickBot="1" x14ac:dyDescent="0.25">
      <c r="A494" s="109">
        <v>3</v>
      </c>
      <c r="B494" s="101">
        <f t="shared" ref="B494:Y494" si="159">SUM(B495:B498)</f>
        <v>1071.0360000000001</v>
      </c>
      <c r="C494" s="102">
        <f t="shared" si="159"/>
        <v>1067.9160000000002</v>
      </c>
      <c r="D494" s="102">
        <f t="shared" si="159"/>
        <v>1062.9860000000001</v>
      </c>
      <c r="E494" s="103">
        <f t="shared" si="159"/>
        <v>1068.5260000000001</v>
      </c>
      <c r="F494" s="103">
        <f t="shared" si="159"/>
        <v>1065.336</v>
      </c>
      <c r="G494" s="103">
        <f t="shared" si="159"/>
        <v>1076.7160000000001</v>
      </c>
      <c r="H494" s="103">
        <f t="shared" si="159"/>
        <v>1081.7360000000001</v>
      </c>
      <c r="I494" s="103">
        <f t="shared" si="159"/>
        <v>1073.6860000000001</v>
      </c>
      <c r="J494" s="103">
        <f t="shared" si="159"/>
        <v>1065.6760000000002</v>
      </c>
      <c r="K494" s="104">
        <f t="shared" si="159"/>
        <v>1064.6760000000002</v>
      </c>
      <c r="L494" s="103">
        <f t="shared" si="159"/>
        <v>1059.056</v>
      </c>
      <c r="M494" s="105">
        <f t="shared" si="159"/>
        <v>1062.626</v>
      </c>
      <c r="N494" s="104">
        <f t="shared" si="159"/>
        <v>1056.7360000000001</v>
      </c>
      <c r="O494" s="103">
        <f t="shared" si="159"/>
        <v>1061.566</v>
      </c>
      <c r="P494" s="105">
        <f t="shared" si="159"/>
        <v>1072.866</v>
      </c>
      <c r="Q494" s="106">
        <f t="shared" si="159"/>
        <v>1073.876</v>
      </c>
      <c r="R494" s="103">
        <f t="shared" si="159"/>
        <v>1078.7860000000001</v>
      </c>
      <c r="S494" s="106">
        <f t="shared" si="159"/>
        <v>1083.796</v>
      </c>
      <c r="T494" s="103">
        <f t="shared" si="159"/>
        <v>1065.7360000000001</v>
      </c>
      <c r="U494" s="102">
        <f t="shared" si="159"/>
        <v>1065.9060000000002</v>
      </c>
      <c r="V494" s="102">
        <f t="shared" si="159"/>
        <v>1059.616</v>
      </c>
      <c r="W494" s="102">
        <f t="shared" si="159"/>
        <v>1059.2660000000001</v>
      </c>
      <c r="X494" s="102">
        <f t="shared" si="159"/>
        <v>1050.0160000000001</v>
      </c>
      <c r="Y494" s="107">
        <f t="shared" si="159"/>
        <v>1050.2560000000001</v>
      </c>
    </row>
    <row r="495" spans="1:27" s="62" customFormat="1" ht="18.75" customHeight="1" outlineLevel="1" x14ac:dyDescent="0.2">
      <c r="A495" s="56" t="s">
        <v>8</v>
      </c>
      <c r="B495" s="70">
        <f>B21</f>
        <v>891.22</v>
      </c>
      <c r="C495" s="71">
        <f t="shared" ref="C495:Y495" si="160">C21</f>
        <v>888.1</v>
      </c>
      <c r="D495" s="71">
        <f t="shared" si="160"/>
        <v>883.17</v>
      </c>
      <c r="E495" s="72">
        <f t="shared" si="160"/>
        <v>888.71</v>
      </c>
      <c r="F495" s="71">
        <f t="shared" si="160"/>
        <v>885.52</v>
      </c>
      <c r="G495" s="71">
        <f t="shared" si="160"/>
        <v>896.9</v>
      </c>
      <c r="H495" s="71">
        <f t="shared" si="160"/>
        <v>901.92</v>
      </c>
      <c r="I495" s="71">
        <f t="shared" si="160"/>
        <v>893.87</v>
      </c>
      <c r="J495" s="73">
        <f t="shared" si="160"/>
        <v>885.86</v>
      </c>
      <c r="K495" s="71">
        <f t="shared" si="160"/>
        <v>884.86</v>
      </c>
      <c r="L495" s="71">
        <f t="shared" si="160"/>
        <v>879.24</v>
      </c>
      <c r="M495" s="71">
        <f t="shared" si="160"/>
        <v>882.81</v>
      </c>
      <c r="N495" s="71">
        <f t="shared" si="160"/>
        <v>876.92</v>
      </c>
      <c r="O495" s="71">
        <f t="shared" si="160"/>
        <v>881.75</v>
      </c>
      <c r="P495" s="71">
        <f t="shared" si="160"/>
        <v>893.05</v>
      </c>
      <c r="Q495" s="71">
        <f t="shared" si="160"/>
        <v>894.06</v>
      </c>
      <c r="R495" s="71">
        <f t="shared" si="160"/>
        <v>898.97</v>
      </c>
      <c r="S495" s="71">
        <f t="shared" si="160"/>
        <v>903.98</v>
      </c>
      <c r="T495" s="71">
        <f t="shared" si="160"/>
        <v>885.92</v>
      </c>
      <c r="U495" s="71">
        <f t="shared" si="160"/>
        <v>886.09</v>
      </c>
      <c r="V495" s="71">
        <f t="shared" si="160"/>
        <v>879.8</v>
      </c>
      <c r="W495" s="71">
        <f t="shared" si="160"/>
        <v>879.45</v>
      </c>
      <c r="X495" s="71">
        <f t="shared" si="160"/>
        <v>870.2</v>
      </c>
      <c r="Y495" s="79">
        <f t="shared" si="160"/>
        <v>870.44</v>
      </c>
    </row>
    <row r="496" spans="1:27" s="62" customFormat="1" ht="18.75" customHeight="1" outlineLevel="1" x14ac:dyDescent="0.2">
      <c r="A496" s="57" t="s">
        <v>9</v>
      </c>
      <c r="B496" s="76">
        <v>177.32</v>
      </c>
      <c r="C496" s="74">
        <v>177.32</v>
      </c>
      <c r="D496" s="74">
        <v>177.32</v>
      </c>
      <c r="E496" s="74">
        <v>177.32</v>
      </c>
      <c r="F496" s="74">
        <v>177.32</v>
      </c>
      <c r="G496" s="74">
        <v>177.32</v>
      </c>
      <c r="H496" s="74">
        <v>177.32</v>
      </c>
      <c r="I496" s="74">
        <v>177.32</v>
      </c>
      <c r="J496" s="74">
        <v>177.32</v>
      </c>
      <c r="K496" s="74">
        <v>177.32</v>
      </c>
      <c r="L496" s="74">
        <v>177.32</v>
      </c>
      <c r="M496" s="74">
        <v>177.32</v>
      </c>
      <c r="N496" s="74">
        <v>177.32</v>
      </c>
      <c r="O496" s="74">
        <v>177.32</v>
      </c>
      <c r="P496" s="74">
        <v>177.32</v>
      </c>
      <c r="Q496" s="74">
        <v>177.32</v>
      </c>
      <c r="R496" s="74">
        <v>177.32</v>
      </c>
      <c r="S496" s="74">
        <v>177.32</v>
      </c>
      <c r="T496" s="74">
        <v>177.32</v>
      </c>
      <c r="U496" s="74">
        <v>177.32</v>
      </c>
      <c r="V496" s="74">
        <v>177.32</v>
      </c>
      <c r="W496" s="74">
        <v>177.32</v>
      </c>
      <c r="X496" s="74">
        <v>177.32</v>
      </c>
      <c r="Y496" s="81">
        <v>177.32</v>
      </c>
    </row>
    <row r="497" spans="1:25" s="62" customFormat="1" ht="18.75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thickBot="1" x14ac:dyDescent="0.25">
      <c r="A499" s="130">
        <v>4</v>
      </c>
      <c r="B499" s="131">
        <f t="shared" ref="B499:Y499" si="161">SUM(B500:B503)</f>
        <v>1083.2460000000001</v>
      </c>
      <c r="C499" s="132">
        <f t="shared" si="161"/>
        <v>1099.116</v>
      </c>
      <c r="D499" s="132">
        <f t="shared" si="161"/>
        <v>1077.796</v>
      </c>
      <c r="E499" s="132">
        <f t="shared" si="161"/>
        <v>1089.4160000000002</v>
      </c>
      <c r="F499" s="132">
        <f t="shared" si="161"/>
        <v>1088.2560000000001</v>
      </c>
      <c r="G499" s="132">
        <f t="shared" si="161"/>
        <v>1091.7260000000001</v>
      </c>
      <c r="H499" s="132">
        <f t="shared" si="161"/>
        <v>1095.306</v>
      </c>
      <c r="I499" s="132">
        <f t="shared" si="161"/>
        <v>1084.6760000000002</v>
      </c>
      <c r="J499" s="132">
        <f t="shared" si="161"/>
        <v>1096.7560000000001</v>
      </c>
      <c r="K499" s="133">
        <f t="shared" si="161"/>
        <v>1092.4060000000002</v>
      </c>
      <c r="L499" s="132">
        <f t="shared" si="161"/>
        <v>1072.336</v>
      </c>
      <c r="M499" s="134">
        <f t="shared" si="161"/>
        <v>1077.0260000000001</v>
      </c>
      <c r="N499" s="133">
        <f t="shared" si="161"/>
        <v>1102.556</v>
      </c>
      <c r="O499" s="132">
        <f t="shared" si="161"/>
        <v>1099.2060000000001</v>
      </c>
      <c r="P499" s="134">
        <f t="shared" si="161"/>
        <v>1098.5260000000001</v>
      </c>
      <c r="Q499" s="135">
        <f t="shared" si="161"/>
        <v>1117.6560000000002</v>
      </c>
      <c r="R499" s="132">
        <f t="shared" si="161"/>
        <v>1110.1560000000002</v>
      </c>
      <c r="S499" s="135">
        <f t="shared" si="161"/>
        <v>1114.7760000000001</v>
      </c>
      <c r="T499" s="132">
        <f t="shared" si="161"/>
        <v>1102.4560000000001</v>
      </c>
      <c r="U499" s="132">
        <f t="shared" si="161"/>
        <v>1099.866</v>
      </c>
      <c r="V499" s="132">
        <f t="shared" si="161"/>
        <v>1094.9860000000001</v>
      </c>
      <c r="W499" s="132">
        <f t="shared" si="161"/>
        <v>1100.4860000000001</v>
      </c>
      <c r="X499" s="132">
        <f t="shared" si="161"/>
        <v>1093.846</v>
      </c>
      <c r="Y499" s="136">
        <f t="shared" si="161"/>
        <v>1090.1760000000002</v>
      </c>
    </row>
    <row r="500" spans="1:25" s="62" customFormat="1" ht="18.75" hidden="1" customHeight="1" outlineLevel="1" x14ac:dyDescent="0.2">
      <c r="A500" s="58" t="s">
        <v>8</v>
      </c>
      <c r="B500" s="120">
        <f>B26</f>
        <v>903.43</v>
      </c>
      <c r="C500" s="121">
        <f t="shared" ref="C500:Y500" si="162">C26</f>
        <v>919.3</v>
      </c>
      <c r="D500" s="121">
        <f t="shared" si="162"/>
        <v>897.98</v>
      </c>
      <c r="E500" s="122">
        <f t="shared" si="162"/>
        <v>909.6</v>
      </c>
      <c r="F500" s="121">
        <f t="shared" si="162"/>
        <v>908.44</v>
      </c>
      <c r="G500" s="121">
        <f t="shared" si="162"/>
        <v>911.91</v>
      </c>
      <c r="H500" s="121">
        <f t="shared" si="162"/>
        <v>915.49</v>
      </c>
      <c r="I500" s="121">
        <f t="shared" si="162"/>
        <v>904.86</v>
      </c>
      <c r="J500" s="123">
        <f t="shared" si="162"/>
        <v>916.94</v>
      </c>
      <c r="K500" s="121">
        <f t="shared" si="162"/>
        <v>912.59</v>
      </c>
      <c r="L500" s="121">
        <f t="shared" si="162"/>
        <v>892.52</v>
      </c>
      <c r="M500" s="121">
        <f t="shared" si="162"/>
        <v>897.21</v>
      </c>
      <c r="N500" s="121">
        <f t="shared" si="162"/>
        <v>922.74</v>
      </c>
      <c r="O500" s="121">
        <f t="shared" si="162"/>
        <v>919.39</v>
      </c>
      <c r="P500" s="121">
        <f t="shared" si="162"/>
        <v>918.71</v>
      </c>
      <c r="Q500" s="121">
        <f t="shared" si="162"/>
        <v>937.84</v>
      </c>
      <c r="R500" s="121">
        <f t="shared" si="162"/>
        <v>930.34</v>
      </c>
      <c r="S500" s="121">
        <f t="shared" si="162"/>
        <v>934.96</v>
      </c>
      <c r="T500" s="121">
        <f t="shared" si="162"/>
        <v>922.64</v>
      </c>
      <c r="U500" s="121">
        <f t="shared" si="162"/>
        <v>920.05</v>
      </c>
      <c r="V500" s="121">
        <f t="shared" si="162"/>
        <v>915.17</v>
      </c>
      <c r="W500" s="121">
        <f t="shared" si="162"/>
        <v>920.67</v>
      </c>
      <c r="X500" s="121">
        <f t="shared" si="162"/>
        <v>914.03</v>
      </c>
      <c r="Y500" s="124">
        <f t="shared" si="162"/>
        <v>910.36</v>
      </c>
    </row>
    <row r="501" spans="1:25" s="62" customFormat="1" ht="18.75" hidden="1" customHeight="1" outlineLevel="1" x14ac:dyDescent="0.2">
      <c r="A501" s="57" t="s">
        <v>9</v>
      </c>
      <c r="B501" s="76">
        <v>177.32</v>
      </c>
      <c r="C501" s="74">
        <v>177.32</v>
      </c>
      <c r="D501" s="74">
        <v>177.32</v>
      </c>
      <c r="E501" s="74">
        <v>177.32</v>
      </c>
      <c r="F501" s="74">
        <v>177.32</v>
      </c>
      <c r="G501" s="74">
        <v>177.32</v>
      </c>
      <c r="H501" s="74">
        <v>177.32</v>
      </c>
      <c r="I501" s="74">
        <v>177.32</v>
      </c>
      <c r="J501" s="74">
        <v>177.32</v>
      </c>
      <c r="K501" s="74">
        <v>177.32</v>
      </c>
      <c r="L501" s="74">
        <v>177.32</v>
      </c>
      <c r="M501" s="74">
        <v>177.32</v>
      </c>
      <c r="N501" s="74">
        <v>177.32</v>
      </c>
      <c r="O501" s="74">
        <v>177.32</v>
      </c>
      <c r="P501" s="74">
        <v>177.32</v>
      </c>
      <c r="Q501" s="74">
        <v>177.32</v>
      </c>
      <c r="R501" s="74">
        <v>177.32</v>
      </c>
      <c r="S501" s="74">
        <v>177.32</v>
      </c>
      <c r="T501" s="74">
        <v>177.32</v>
      </c>
      <c r="U501" s="74">
        <v>177.32</v>
      </c>
      <c r="V501" s="74">
        <v>177.32</v>
      </c>
      <c r="W501" s="74">
        <v>177.32</v>
      </c>
      <c r="X501" s="74">
        <v>177.32</v>
      </c>
      <c r="Y501" s="81">
        <v>177.32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2.496</v>
      </c>
      <c r="C503" s="75">
        <v>2.496</v>
      </c>
      <c r="D503" s="75">
        <v>2.496</v>
      </c>
      <c r="E503" s="75">
        <v>2.496</v>
      </c>
      <c r="F503" s="75">
        <v>2.496</v>
      </c>
      <c r="G503" s="75">
        <v>2.496</v>
      </c>
      <c r="H503" s="75">
        <v>2.496</v>
      </c>
      <c r="I503" s="75">
        <v>2.496</v>
      </c>
      <c r="J503" s="75">
        <v>2.496</v>
      </c>
      <c r="K503" s="75">
        <v>2.496</v>
      </c>
      <c r="L503" s="75">
        <v>2.496</v>
      </c>
      <c r="M503" s="75">
        <v>2.496</v>
      </c>
      <c r="N503" s="75">
        <v>2.496</v>
      </c>
      <c r="O503" s="75">
        <v>2.496</v>
      </c>
      <c r="P503" s="75">
        <v>2.496</v>
      </c>
      <c r="Q503" s="75">
        <v>2.496</v>
      </c>
      <c r="R503" s="75">
        <v>2.496</v>
      </c>
      <c r="S503" s="75">
        <v>2.496</v>
      </c>
      <c r="T503" s="75">
        <v>2.496</v>
      </c>
      <c r="U503" s="75">
        <v>2.496</v>
      </c>
      <c r="V503" s="75">
        <v>2.496</v>
      </c>
      <c r="W503" s="75">
        <v>2.496</v>
      </c>
      <c r="X503" s="75">
        <v>2.496</v>
      </c>
      <c r="Y503" s="82">
        <v>2.496</v>
      </c>
    </row>
    <row r="504" spans="1:25" s="62" customFormat="1" ht="18.75" customHeight="1" collapsed="1" thickBot="1" x14ac:dyDescent="0.25">
      <c r="A504" s="109">
        <v>5</v>
      </c>
      <c r="B504" s="138">
        <f t="shared" ref="B504:Y504" si="163">SUM(B505:B508)</f>
        <v>1114.086</v>
      </c>
      <c r="C504" s="139">
        <f t="shared" si="163"/>
        <v>1113.586</v>
      </c>
      <c r="D504" s="139">
        <f t="shared" si="163"/>
        <v>1110.9760000000001</v>
      </c>
      <c r="E504" s="139">
        <f t="shared" si="163"/>
        <v>1125.8960000000002</v>
      </c>
      <c r="F504" s="139">
        <f t="shared" si="163"/>
        <v>1109.816</v>
      </c>
      <c r="G504" s="139">
        <f t="shared" si="163"/>
        <v>1121.106</v>
      </c>
      <c r="H504" s="139">
        <f t="shared" si="163"/>
        <v>1121.606</v>
      </c>
      <c r="I504" s="139">
        <f t="shared" si="163"/>
        <v>1111.116</v>
      </c>
      <c r="J504" s="139">
        <f t="shared" si="163"/>
        <v>1116.0060000000001</v>
      </c>
      <c r="K504" s="140">
        <f t="shared" si="163"/>
        <v>1110.316</v>
      </c>
      <c r="L504" s="139">
        <f t="shared" si="163"/>
        <v>1105.6860000000001</v>
      </c>
      <c r="M504" s="141">
        <f t="shared" si="163"/>
        <v>1109.376</v>
      </c>
      <c r="N504" s="140">
        <f t="shared" si="163"/>
        <v>1119.106</v>
      </c>
      <c r="O504" s="139">
        <f t="shared" si="163"/>
        <v>1111.876</v>
      </c>
      <c r="P504" s="141">
        <f t="shared" si="163"/>
        <v>1115.4360000000001</v>
      </c>
      <c r="Q504" s="142">
        <f t="shared" si="163"/>
        <v>1135.7260000000001</v>
      </c>
      <c r="R504" s="139">
        <f t="shared" si="163"/>
        <v>1131.9460000000001</v>
      </c>
      <c r="S504" s="142">
        <f t="shared" si="163"/>
        <v>1133.876</v>
      </c>
      <c r="T504" s="139">
        <f t="shared" si="163"/>
        <v>1124.9560000000001</v>
      </c>
      <c r="U504" s="139">
        <f t="shared" si="163"/>
        <v>1114.2360000000001</v>
      </c>
      <c r="V504" s="139">
        <f t="shared" si="163"/>
        <v>1093.096</v>
      </c>
      <c r="W504" s="139">
        <f t="shared" si="163"/>
        <v>1104.0260000000001</v>
      </c>
      <c r="X504" s="139">
        <f t="shared" si="163"/>
        <v>1093.6660000000002</v>
      </c>
      <c r="Y504" s="143">
        <f t="shared" si="163"/>
        <v>1093.3860000000002</v>
      </c>
    </row>
    <row r="505" spans="1:25" s="62" customFormat="1" ht="18.75" hidden="1" customHeight="1" outlineLevel="1" x14ac:dyDescent="0.2">
      <c r="A505" s="56" t="s">
        <v>8</v>
      </c>
      <c r="B505" s="76">
        <f>B31</f>
        <v>934.27</v>
      </c>
      <c r="C505" s="71">
        <f t="shared" ref="C505:Y505" si="164">C31</f>
        <v>933.77</v>
      </c>
      <c r="D505" s="71">
        <f t="shared" si="164"/>
        <v>931.16</v>
      </c>
      <c r="E505" s="72">
        <f t="shared" si="164"/>
        <v>946.08</v>
      </c>
      <c r="F505" s="71">
        <f t="shared" si="164"/>
        <v>930</v>
      </c>
      <c r="G505" s="71">
        <f t="shared" si="164"/>
        <v>941.29</v>
      </c>
      <c r="H505" s="71">
        <f t="shared" si="164"/>
        <v>941.79</v>
      </c>
      <c r="I505" s="71">
        <f t="shared" si="164"/>
        <v>931.3</v>
      </c>
      <c r="J505" s="73">
        <f t="shared" si="164"/>
        <v>936.19</v>
      </c>
      <c r="K505" s="71">
        <f t="shared" si="164"/>
        <v>930.5</v>
      </c>
      <c r="L505" s="71">
        <f t="shared" si="164"/>
        <v>925.87</v>
      </c>
      <c r="M505" s="71">
        <f t="shared" si="164"/>
        <v>929.56</v>
      </c>
      <c r="N505" s="71">
        <f t="shared" si="164"/>
        <v>939.29</v>
      </c>
      <c r="O505" s="71">
        <f t="shared" si="164"/>
        <v>932.06</v>
      </c>
      <c r="P505" s="71">
        <f t="shared" si="164"/>
        <v>935.62</v>
      </c>
      <c r="Q505" s="71">
        <f t="shared" si="164"/>
        <v>955.91</v>
      </c>
      <c r="R505" s="71">
        <f t="shared" si="164"/>
        <v>952.13</v>
      </c>
      <c r="S505" s="71">
        <f t="shared" si="164"/>
        <v>954.06</v>
      </c>
      <c r="T505" s="71">
        <f t="shared" si="164"/>
        <v>945.14</v>
      </c>
      <c r="U505" s="71">
        <f t="shared" si="164"/>
        <v>934.42</v>
      </c>
      <c r="V505" s="71">
        <f t="shared" si="164"/>
        <v>913.28</v>
      </c>
      <c r="W505" s="71">
        <f t="shared" si="164"/>
        <v>924.21</v>
      </c>
      <c r="X505" s="71">
        <f t="shared" si="164"/>
        <v>913.85</v>
      </c>
      <c r="Y505" s="79">
        <f t="shared" si="164"/>
        <v>913.57</v>
      </c>
    </row>
    <row r="506" spans="1:25" s="62" customFormat="1" ht="18.75" hidden="1" customHeight="1" outlineLevel="1" x14ac:dyDescent="0.2">
      <c r="A506" s="57" t="s">
        <v>9</v>
      </c>
      <c r="B506" s="76">
        <v>177.32</v>
      </c>
      <c r="C506" s="74">
        <v>177.32</v>
      </c>
      <c r="D506" s="74">
        <v>177.32</v>
      </c>
      <c r="E506" s="74">
        <v>177.32</v>
      </c>
      <c r="F506" s="74">
        <v>177.32</v>
      </c>
      <c r="G506" s="74">
        <v>177.32</v>
      </c>
      <c r="H506" s="74">
        <v>177.32</v>
      </c>
      <c r="I506" s="74">
        <v>177.32</v>
      </c>
      <c r="J506" s="74">
        <v>177.32</v>
      </c>
      <c r="K506" s="74">
        <v>177.32</v>
      </c>
      <c r="L506" s="74">
        <v>177.32</v>
      </c>
      <c r="M506" s="74">
        <v>177.32</v>
      </c>
      <c r="N506" s="74">
        <v>177.32</v>
      </c>
      <c r="O506" s="74">
        <v>177.32</v>
      </c>
      <c r="P506" s="74">
        <v>177.32</v>
      </c>
      <c r="Q506" s="74">
        <v>177.32</v>
      </c>
      <c r="R506" s="74">
        <v>177.32</v>
      </c>
      <c r="S506" s="74">
        <v>177.32</v>
      </c>
      <c r="T506" s="74">
        <v>177.32</v>
      </c>
      <c r="U506" s="74">
        <v>177.32</v>
      </c>
      <c r="V506" s="74">
        <v>177.32</v>
      </c>
      <c r="W506" s="74">
        <v>177.32</v>
      </c>
      <c r="X506" s="74">
        <v>177.32</v>
      </c>
      <c r="Y506" s="81">
        <v>177.32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2.496</v>
      </c>
      <c r="C508" s="75">
        <v>2.496</v>
      </c>
      <c r="D508" s="75">
        <v>2.496</v>
      </c>
      <c r="E508" s="75">
        <v>2.496</v>
      </c>
      <c r="F508" s="75">
        <v>2.496</v>
      </c>
      <c r="G508" s="75">
        <v>2.496</v>
      </c>
      <c r="H508" s="75">
        <v>2.496</v>
      </c>
      <c r="I508" s="75">
        <v>2.496</v>
      </c>
      <c r="J508" s="75">
        <v>2.496</v>
      </c>
      <c r="K508" s="75">
        <v>2.496</v>
      </c>
      <c r="L508" s="75">
        <v>2.496</v>
      </c>
      <c r="M508" s="75">
        <v>2.496</v>
      </c>
      <c r="N508" s="75">
        <v>2.496</v>
      </c>
      <c r="O508" s="75">
        <v>2.496</v>
      </c>
      <c r="P508" s="75">
        <v>2.496</v>
      </c>
      <c r="Q508" s="75">
        <v>2.496</v>
      </c>
      <c r="R508" s="75">
        <v>2.496</v>
      </c>
      <c r="S508" s="75">
        <v>2.496</v>
      </c>
      <c r="T508" s="75">
        <v>2.496</v>
      </c>
      <c r="U508" s="75">
        <v>2.496</v>
      </c>
      <c r="V508" s="75">
        <v>2.496</v>
      </c>
      <c r="W508" s="75">
        <v>2.496</v>
      </c>
      <c r="X508" s="75">
        <v>2.496</v>
      </c>
      <c r="Y508" s="82">
        <v>2.496</v>
      </c>
    </row>
    <row r="509" spans="1:25" s="62" customFormat="1" ht="18.75" customHeight="1" collapsed="1" thickBot="1" x14ac:dyDescent="0.25">
      <c r="A509" s="112">
        <v>6</v>
      </c>
      <c r="B509" s="101">
        <f t="shared" ref="B509:Y509" si="165">SUM(B510:B513)</f>
        <v>1062.106</v>
      </c>
      <c r="C509" s="102">
        <f t="shared" si="165"/>
        <v>1068.2160000000001</v>
      </c>
      <c r="D509" s="102">
        <f t="shared" si="165"/>
        <v>1071.4960000000001</v>
      </c>
      <c r="E509" s="103">
        <f t="shared" si="165"/>
        <v>1085.856</v>
      </c>
      <c r="F509" s="103">
        <f t="shared" si="165"/>
        <v>1081.5360000000001</v>
      </c>
      <c r="G509" s="103">
        <f t="shared" si="165"/>
        <v>1085.116</v>
      </c>
      <c r="H509" s="103">
        <f t="shared" si="165"/>
        <v>1087.1960000000001</v>
      </c>
      <c r="I509" s="103">
        <f t="shared" si="165"/>
        <v>1079.9660000000001</v>
      </c>
      <c r="J509" s="103">
        <f t="shared" si="165"/>
        <v>1082.366</v>
      </c>
      <c r="K509" s="104">
        <f t="shared" si="165"/>
        <v>1078.1360000000002</v>
      </c>
      <c r="L509" s="103">
        <f t="shared" si="165"/>
        <v>1071.8860000000002</v>
      </c>
      <c r="M509" s="105">
        <f t="shared" si="165"/>
        <v>1066.326</v>
      </c>
      <c r="N509" s="104">
        <f t="shared" si="165"/>
        <v>1063.556</v>
      </c>
      <c r="O509" s="103">
        <f t="shared" si="165"/>
        <v>1059.626</v>
      </c>
      <c r="P509" s="105">
        <f t="shared" si="165"/>
        <v>1068.346</v>
      </c>
      <c r="Q509" s="106">
        <f t="shared" si="165"/>
        <v>1119.7160000000001</v>
      </c>
      <c r="R509" s="103">
        <f t="shared" si="165"/>
        <v>1093.366</v>
      </c>
      <c r="S509" s="106">
        <f t="shared" si="165"/>
        <v>1091.376</v>
      </c>
      <c r="T509" s="103">
        <f t="shared" si="165"/>
        <v>1079.7760000000001</v>
      </c>
      <c r="U509" s="102">
        <f t="shared" si="165"/>
        <v>1069.9260000000002</v>
      </c>
      <c r="V509" s="102">
        <f t="shared" si="165"/>
        <v>1062.9760000000001</v>
      </c>
      <c r="W509" s="102">
        <f t="shared" si="165"/>
        <v>1072.1560000000002</v>
      </c>
      <c r="X509" s="102">
        <f t="shared" si="165"/>
        <v>1066.2460000000001</v>
      </c>
      <c r="Y509" s="107">
        <f t="shared" si="165"/>
        <v>1062.4560000000001</v>
      </c>
    </row>
    <row r="510" spans="1:25" s="62" customFormat="1" ht="18.75" hidden="1" customHeight="1" outlineLevel="1" x14ac:dyDescent="0.2">
      <c r="A510" s="56" t="s">
        <v>8</v>
      </c>
      <c r="B510" s="76">
        <f>B36</f>
        <v>882.29</v>
      </c>
      <c r="C510" s="71">
        <f t="shared" ref="C510:Y510" si="166">C36</f>
        <v>888.4</v>
      </c>
      <c r="D510" s="71">
        <f t="shared" si="166"/>
        <v>891.68</v>
      </c>
      <c r="E510" s="72">
        <f t="shared" si="166"/>
        <v>906.04</v>
      </c>
      <c r="F510" s="71">
        <f t="shared" si="166"/>
        <v>901.72</v>
      </c>
      <c r="G510" s="71">
        <f t="shared" si="166"/>
        <v>905.3</v>
      </c>
      <c r="H510" s="71">
        <f t="shared" si="166"/>
        <v>907.38</v>
      </c>
      <c r="I510" s="71">
        <f t="shared" si="166"/>
        <v>900.15</v>
      </c>
      <c r="J510" s="73">
        <f t="shared" si="166"/>
        <v>902.55</v>
      </c>
      <c r="K510" s="71">
        <f t="shared" si="166"/>
        <v>898.32</v>
      </c>
      <c r="L510" s="71">
        <f t="shared" si="166"/>
        <v>892.07</v>
      </c>
      <c r="M510" s="71">
        <f t="shared" si="166"/>
        <v>886.51</v>
      </c>
      <c r="N510" s="71">
        <f t="shared" si="166"/>
        <v>883.74</v>
      </c>
      <c r="O510" s="71">
        <f t="shared" si="166"/>
        <v>879.81</v>
      </c>
      <c r="P510" s="71">
        <f t="shared" si="166"/>
        <v>888.53</v>
      </c>
      <c r="Q510" s="71">
        <f t="shared" si="166"/>
        <v>939.9</v>
      </c>
      <c r="R510" s="71">
        <f t="shared" si="166"/>
        <v>913.55</v>
      </c>
      <c r="S510" s="71">
        <f t="shared" si="166"/>
        <v>911.56</v>
      </c>
      <c r="T510" s="71">
        <f t="shared" si="166"/>
        <v>899.96</v>
      </c>
      <c r="U510" s="71">
        <f t="shared" si="166"/>
        <v>890.11</v>
      </c>
      <c r="V510" s="71">
        <f t="shared" si="166"/>
        <v>883.16</v>
      </c>
      <c r="W510" s="71">
        <f t="shared" si="166"/>
        <v>892.34</v>
      </c>
      <c r="X510" s="71">
        <f t="shared" si="166"/>
        <v>886.43</v>
      </c>
      <c r="Y510" s="79">
        <f t="shared" si="166"/>
        <v>882.64</v>
      </c>
    </row>
    <row r="511" spans="1:25" s="62" customFormat="1" ht="18.75" hidden="1" customHeight="1" outlineLevel="1" x14ac:dyDescent="0.2">
      <c r="A511" s="57" t="s">
        <v>9</v>
      </c>
      <c r="B511" s="76">
        <v>177.32</v>
      </c>
      <c r="C511" s="74">
        <v>177.32</v>
      </c>
      <c r="D511" s="74">
        <v>177.32</v>
      </c>
      <c r="E511" s="74">
        <v>177.32</v>
      </c>
      <c r="F511" s="74">
        <v>177.32</v>
      </c>
      <c r="G511" s="74">
        <v>177.32</v>
      </c>
      <c r="H511" s="74">
        <v>177.32</v>
      </c>
      <c r="I511" s="74">
        <v>177.32</v>
      </c>
      <c r="J511" s="74">
        <v>177.32</v>
      </c>
      <c r="K511" s="74">
        <v>177.32</v>
      </c>
      <c r="L511" s="74">
        <v>177.32</v>
      </c>
      <c r="M511" s="74">
        <v>177.32</v>
      </c>
      <c r="N511" s="74">
        <v>177.32</v>
      </c>
      <c r="O511" s="74">
        <v>177.32</v>
      </c>
      <c r="P511" s="74">
        <v>177.32</v>
      </c>
      <c r="Q511" s="74">
        <v>177.32</v>
      </c>
      <c r="R511" s="74">
        <v>177.32</v>
      </c>
      <c r="S511" s="74">
        <v>177.32</v>
      </c>
      <c r="T511" s="74">
        <v>177.32</v>
      </c>
      <c r="U511" s="74">
        <v>177.32</v>
      </c>
      <c r="V511" s="74">
        <v>177.32</v>
      </c>
      <c r="W511" s="74">
        <v>177.32</v>
      </c>
      <c r="X511" s="74">
        <v>177.32</v>
      </c>
      <c r="Y511" s="81">
        <v>177.32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5" s="62" customFormat="1" ht="18.75" hidden="1" customHeight="1" outlineLevel="1" thickBot="1" x14ac:dyDescent="0.25">
      <c r="A513" s="147" t="s">
        <v>11</v>
      </c>
      <c r="B513" s="77">
        <v>2.496</v>
      </c>
      <c r="C513" s="75">
        <v>2.496</v>
      </c>
      <c r="D513" s="75">
        <v>2.496</v>
      </c>
      <c r="E513" s="75">
        <v>2.496</v>
      </c>
      <c r="F513" s="75">
        <v>2.496</v>
      </c>
      <c r="G513" s="75">
        <v>2.496</v>
      </c>
      <c r="H513" s="75">
        <v>2.496</v>
      </c>
      <c r="I513" s="75">
        <v>2.496</v>
      </c>
      <c r="J513" s="75">
        <v>2.496</v>
      </c>
      <c r="K513" s="75">
        <v>2.496</v>
      </c>
      <c r="L513" s="75">
        <v>2.496</v>
      </c>
      <c r="M513" s="75">
        <v>2.496</v>
      </c>
      <c r="N513" s="75">
        <v>2.496</v>
      </c>
      <c r="O513" s="75">
        <v>2.496</v>
      </c>
      <c r="P513" s="75">
        <v>2.496</v>
      </c>
      <c r="Q513" s="75">
        <v>2.496</v>
      </c>
      <c r="R513" s="75">
        <v>2.496</v>
      </c>
      <c r="S513" s="75">
        <v>2.496</v>
      </c>
      <c r="T513" s="75">
        <v>2.496</v>
      </c>
      <c r="U513" s="75">
        <v>2.496</v>
      </c>
      <c r="V513" s="75">
        <v>2.496</v>
      </c>
      <c r="W513" s="75">
        <v>2.496</v>
      </c>
      <c r="X513" s="75">
        <v>2.496</v>
      </c>
      <c r="Y513" s="82">
        <v>2.496</v>
      </c>
    </row>
    <row r="514" spans="1:25" s="62" customFormat="1" ht="18.75" customHeight="1" collapsed="1" thickBot="1" x14ac:dyDescent="0.25">
      <c r="A514" s="109">
        <v>7</v>
      </c>
      <c r="B514" s="101">
        <f t="shared" ref="B514:Y514" si="167">SUM(B515:B518)</f>
        <v>1203.626</v>
      </c>
      <c r="C514" s="102">
        <f t="shared" si="167"/>
        <v>1227.636</v>
      </c>
      <c r="D514" s="102">
        <f t="shared" si="167"/>
        <v>1263.616</v>
      </c>
      <c r="E514" s="103">
        <f t="shared" si="167"/>
        <v>1311.1960000000001</v>
      </c>
      <c r="F514" s="103">
        <f t="shared" si="167"/>
        <v>1307.836</v>
      </c>
      <c r="G514" s="103">
        <f t="shared" si="167"/>
        <v>1221.346</v>
      </c>
      <c r="H514" s="103">
        <f t="shared" si="167"/>
        <v>1279.616</v>
      </c>
      <c r="I514" s="103">
        <f t="shared" si="167"/>
        <v>1267.9460000000001</v>
      </c>
      <c r="J514" s="103">
        <f t="shared" si="167"/>
        <v>1249.4259999999999</v>
      </c>
      <c r="K514" s="104">
        <f t="shared" si="167"/>
        <v>1237.2660000000001</v>
      </c>
      <c r="L514" s="103">
        <f t="shared" si="167"/>
        <v>1224.2860000000001</v>
      </c>
      <c r="M514" s="105">
        <f t="shared" si="167"/>
        <v>1229.9660000000001</v>
      </c>
      <c r="N514" s="104">
        <f t="shared" si="167"/>
        <v>1250.356</v>
      </c>
      <c r="O514" s="103">
        <f t="shared" si="167"/>
        <v>1251.136</v>
      </c>
      <c r="P514" s="105">
        <f t="shared" si="167"/>
        <v>1261.636</v>
      </c>
      <c r="Q514" s="106">
        <f t="shared" si="167"/>
        <v>1310.9059999999999</v>
      </c>
      <c r="R514" s="103">
        <f t="shared" si="167"/>
        <v>1306.606</v>
      </c>
      <c r="S514" s="106">
        <f t="shared" si="167"/>
        <v>1272.7760000000001</v>
      </c>
      <c r="T514" s="103">
        <f t="shared" si="167"/>
        <v>1232.046</v>
      </c>
      <c r="U514" s="102">
        <f t="shared" si="167"/>
        <v>1262.5160000000001</v>
      </c>
      <c r="V514" s="102">
        <f t="shared" si="167"/>
        <v>1237.086</v>
      </c>
      <c r="W514" s="102">
        <f t="shared" si="167"/>
        <v>1226.7060000000001</v>
      </c>
      <c r="X514" s="102">
        <f t="shared" si="167"/>
        <v>1209.9860000000001</v>
      </c>
      <c r="Y514" s="107">
        <f t="shared" si="167"/>
        <v>1228.046</v>
      </c>
    </row>
    <row r="515" spans="1:25" s="62" customFormat="1" ht="18.75" hidden="1" customHeight="1" outlineLevel="1" x14ac:dyDescent="0.2">
      <c r="A515" s="56" t="s">
        <v>8</v>
      </c>
      <c r="B515" s="76">
        <f>B41</f>
        <v>1023.81</v>
      </c>
      <c r="C515" s="71">
        <f t="shared" ref="C515:Y515" si="168">C41</f>
        <v>1047.82</v>
      </c>
      <c r="D515" s="71">
        <f t="shared" si="168"/>
        <v>1083.8</v>
      </c>
      <c r="E515" s="72">
        <f t="shared" si="168"/>
        <v>1131.3800000000001</v>
      </c>
      <c r="F515" s="71">
        <f t="shared" si="168"/>
        <v>1128.02</v>
      </c>
      <c r="G515" s="71">
        <f t="shared" si="168"/>
        <v>1041.53</v>
      </c>
      <c r="H515" s="71">
        <f t="shared" si="168"/>
        <v>1099.8</v>
      </c>
      <c r="I515" s="71">
        <f t="shared" si="168"/>
        <v>1088.1300000000001</v>
      </c>
      <c r="J515" s="73">
        <f t="shared" si="168"/>
        <v>1069.6099999999999</v>
      </c>
      <c r="K515" s="71">
        <f t="shared" si="168"/>
        <v>1057.45</v>
      </c>
      <c r="L515" s="71">
        <f t="shared" si="168"/>
        <v>1044.47</v>
      </c>
      <c r="M515" s="71">
        <f t="shared" si="168"/>
        <v>1050.1500000000001</v>
      </c>
      <c r="N515" s="71">
        <f t="shared" si="168"/>
        <v>1070.54</v>
      </c>
      <c r="O515" s="71">
        <f t="shared" si="168"/>
        <v>1071.32</v>
      </c>
      <c r="P515" s="71">
        <f t="shared" si="168"/>
        <v>1081.82</v>
      </c>
      <c r="Q515" s="71">
        <f t="shared" si="168"/>
        <v>1131.0899999999999</v>
      </c>
      <c r="R515" s="71">
        <f t="shared" si="168"/>
        <v>1126.79</v>
      </c>
      <c r="S515" s="71">
        <f t="shared" si="168"/>
        <v>1092.96</v>
      </c>
      <c r="T515" s="71">
        <f t="shared" si="168"/>
        <v>1052.23</v>
      </c>
      <c r="U515" s="71">
        <f t="shared" si="168"/>
        <v>1082.7</v>
      </c>
      <c r="V515" s="71">
        <f t="shared" si="168"/>
        <v>1057.27</v>
      </c>
      <c r="W515" s="71">
        <f t="shared" si="168"/>
        <v>1046.8900000000001</v>
      </c>
      <c r="X515" s="71">
        <f t="shared" si="168"/>
        <v>1030.17</v>
      </c>
      <c r="Y515" s="79">
        <f t="shared" si="168"/>
        <v>1048.23</v>
      </c>
    </row>
    <row r="516" spans="1:25" s="62" customFormat="1" ht="18.75" hidden="1" customHeight="1" outlineLevel="1" x14ac:dyDescent="0.2">
      <c r="A516" s="57" t="s">
        <v>9</v>
      </c>
      <c r="B516" s="76">
        <v>177.32</v>
      </c>
      <c r="C516" s="74">
        <v>177.32</v>
      </c>
      <c r="D516" s="74">
        <v>177.32</v>
      </c>
      <c r="E516" s="74">
        <v>177.32</v>
      </c>
      <c r="F516" s="74">
        <v>177.32</v>
      </c>
      <c r="G516" s="74">
        <v>177.32</v>
      </c>
      <c r="H516" s="74">
        <v>177.32</v>
      </c>
      <c r="I516" s="74">
        <v>177.32</v>
      </c>
      <c r="J516" s="74">
        <v>177.32</v>
      </c>
      <c r="K516" s="74">
        <v>177.32</v>
      </c>
      <c r="L516" s="74">
        <v>177.32</v>
      </c>
      <c r="M516" s="74">
        <v>177.32</v>
      </c>
      <c r="N516" s="74">
        <v>177.32</v>
      </c>
      <c r="O516" s="74">
        <v>177.32</v>
      </c>
      <c r="P516" s="74">
        <v>177.32</v>
      </c>
      <c r="Q516" s="74">
        <v>177.32</v>
      </c>
      <c r="R516" s="74">
        <v>177.32</v>
      </c>
      <c r="S516" s="74">
        <v>177.32</v>
      </c>
      <c r="T516" s="74">
        <v>177.32</v>
      </c>
      <c r="U516" s="74">
        <v>177.32</v>
      </c>
      <c r="V516" s="74">
        <v>177.32</v>
      </c>
      <c r="W516" s="74">
        <v>177.32</v>
      </c>
      <c r="X516" s="74">
        <v>177.32</v>
      </c>
      <c r="Y516" s="81">
        <v>177.32</v>
      </c>
    </row>
    <row r="517" spans="1:25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5" s="62" customFormat="1" ht="18.75" hidden="1" customHeight="1" outlineLevel="1" thickBot="1" x14ac:dyDescent="0.25">
      <c r="A518" s="147" t="s">
        <v>11</v>
      </c>
      <c r="B518" s="77">
        <v>2.496</v>
      </c>
      <c r="C518" s="75">
        <v>2.496</v>
      </c>
      <c r="D518" s="75">
        <v>2.496</v>
      </c>
      <c r="E518" s="75">
        <v>2.496</v>
      </c>
      <c r="F518" s="75">
        <v>2.496</v>
      </c>
      <c r="G518" s="75">
        <v>2.496</v>
      </c>
      <c r="H518" s="75">
        <v>2.496</v>
      </c>
      <c r="I518" s="75">
        <v>2.496</v>
      </c>
      <c r="J518" s="75">
        <v>2.496</v>
      </c>
      <c r="K518" s="75">
        <v>2.496</v>
      </c>
      <c r="L518" s="75">
        <v>2.496</v>
      </c>
      <c r="M518" s="75">
        <v>2.496</v>
      </c>
      <c r="N518" s="75">
        <v>2.496</v>
      </c>
      <c r="O518" s="75">
        <v>2.496</v>
      </c>
      <c r="P518" s="75">
        <v>2.496</v>
      </c>
      <c r="Q518" s="75">
        <v>2.496</v>
      </c>
      <c r="R518" s="75">
        <v>2.496</v>
      </c>
      <c r="S518" s="75">
        <v>2.496</v>
      </c>
      <c r="T518" s="75">
        <v>2.496</v>
      </c>
      <c r="U518" s="75">
        <v>2.496</v>
      </c>
      <c r="V518" s="75">
        <v>2.496</v>
      </c>
      <c r="W518" s="75">
        <v>2.496</v>
      </c>
      <c r="X518" s="75">
        <v>2.496</v>
      </c>
      <c r="Y518" s="82">
        <v>2.496</v>
      </c>
    </row>
    <row r="519" spans="1:25" s="62" customFormat="1" ht="18.75" customHeight="1" collapsed="1" thickBot="1" x14ac:dyDescent="0.25">
      <c r="A519" s="112">
        <v>8</v>
      </c>
      <c r="B519" s="101">
        <f t="shared" ref="B519:Y519" si="169">SUM(B520:B523)</f>
        <v>1063.4960000000001</v>
      </c>
      <c r="C519" s="102">
        <f t="shared" si="169"/>
        <v>1084.1760000000002</v>
      </c>
      <c r="D519" s="102">
        <f t="shared" si="169"/>
        <v>1065.366</v>
      </c>
      <c r="E519" s="103">
        <f t="shared" si="169"/>
        <v>1082.9360000000001</v>
      </c>
      <c r="F519" s="103">
        <f t="shared" si="169"/>
        <v>1093.056</v>
      </c>
      <c r="G519" s="103">
        <f t="shared" si="169"/>
        <v>1100.066</v>
      </c>
      <c r="H519" s="103">
        <f t="shared" si="169"/>
        <v>1100.4760000000001</v>
      </c>
      <c r="I519" s="103">
        <f t="shared" si="169"/>
        <v>1102.1560000000002</v>
      </c>
      <c r="J519" s="103">
        <f t="shared" si="169"/>
        <v>1089.3960000000002</v>
      </c>
      <c r="K519" s="104">
        <f t="shared" si="169"/>
        <v>1068.836</v>
      </c>
      <c r="L519" s="103">
        <f t="shared" si="169"/>
        <v>1078.6860000000001</v>
      </c>
      <c r="M519" s="105">
        <f t="shared" si="169"/>
        <v>1077.346</v>
      </c>
      <c r="N519" s="104">
        <f t="shared" si="169"/>
        <v>1080.4660000000001</v>
      </c>
      <c r="O519" s="103">
        <f t="shared" si="169"/>
        <v>1086.9060000000002</v>
      </c>
      <c r="P519" s="105">
        <f t="shared" si="169"/>
        <v>1088.296</v>
      </c>
      <c r="Q519" s="106">
        <f t="shared" si="169"/>
        <v>1108.826</v>
      </c>
      <c r="R519" s="103">
        <f t="shared" si="169"/>
        <v>1103.2160000000001</v>
      </c>
      <c r="S519" s="106">
        <f t="shared" si="169"/>
        <v>1099.9660000000001</v>
      </c>
      <c r="T519" s="103">
        <f t="shared" si="169"/>
        <v>1074.7160000000001</v>
      </c>
      <c r="U519" s="102">
        <f t="shared" si="169"/>
        <v>1075.9160000000002</v>
      </c>
      <c r="V519" s="102">
        <f t="shared" si="169"/>
        <v>1077.4560000000001</v>
      </c>
      <c r="W519" s="102">
        <f t="shared" si="169"/>
        <v>1077.856</v>
      </c>
      <c r="X519" s="102">
        <f t="shared" si="169"/>
        <v>1075.306</v>
      </c>
      <c r="Y519" s="107">
        <f t="shared" si="169"/>
        <v>1075.9660000000001</v>
      </c>
    </row>
    <row r="520" spans="1:25" s="62" customFormat="1" ht="18.75" hidden="1" customHeight="1" outlineLevel="1" x14ac:dyDescent="0.2">
      <c r="A520" s="56" t="s">
        <v>8</v>
      </c>
      <c r="B520" s="76">
        <f>B46</f>
        <v>883.68</v>
      </c>
      <c r="C520" s="71">
        <f t="shared" ref="C520:Y520" si="170">C46</f>
        <v>904.36</v>
      </c>
      <c r="D520" s="71">
        <f t="shared" si="170"/>
        <v>885.55</v>
      </c>
      <c r="E520" s="72">
        <f t="shared" si="170"/>
        <v>903.12</v>
      </c>
      <c r="F520" s="71">
        <f t="shared" si="170"/>
        <v>913.24</v>
      </c>
      <c r="G520" s="71">
        <f t="shared" si="170"/>
        <v>920.25</v>
      </c>
      <c r="H520" s="71">
        <f t="shared" si="170"/>
        <v>920.66</v>
      </c>
      <c r="I520" s="71">
        <f t="shared" si="170"/>
        <v>922.34</v>
      </c>
      <c r="J520" s="73">
        <f t="shared" si="170"/>
        <v>909.58</v>
      </c>
      <c r="K520" s="71">
        <f t="shared" si="170"/>
        <v>889.02</v>
      </c>
      <c r="L520" s="71">
        <f t="shared" si="170"/>
        <v>898.87</v>
      </c>
      <c r="M520" s="71">
        <f t="shared" si="170"/>
        <v>897.53</v>
      </c>
      <c r="N520" s="71">
        <f t="shared" si="170"/>
        <v>900.65</v>
      </c>
      <c r="O520" s="71">
        <f t="shared" si="170"/>
        <v>907.09</v>
      </c>
      <c r="P520" s="71">
        <f t="shared" si="170"/>
        <v>908.48</v>
      </c>
      <c r="Q520" s="71">
        <f t="shared" si="170"/>
        <v>929.01</v>
      </c>
      <c r="R520" s="71">
        <f t="shared" si="170"/>
        <v>923.4</v>
      </c>
      <c r="S520" s="71">
        <f t="shared" si="170"/>
        <v>920.15</v>
      </c>
      <c r="T520" s="71">
        <f t="shared" si="170"/>
        <v>894.9</v>
      </c>
      <c r="U520" s="71">
        <f t="shared" si="170"/>
        <v>896.1</v>
      </c>
      <c r="V520" s="71">
        <f t="shared" si="170"/>
        <v>897.64</v>
      </c>
      <c r="W520" s="71">
        <f t="shared" si="170"/>
        <v>898.04</v>
      </c>
      <c r="X520" s="71">
        <f t="shared" si="170"/>
        <v>895.49</v>
      </c>
      <c r="Y520" s="79">
        <f t="shared" si="170"/>
        <v>896.15</v>
      </c>
    </row>
    <row r="521" spans="1:25" s="62" customFormat="1" ht="18.75" hidden="1" customHeight="1" outlineLevel="1" x14ac:dyDescent="0.2">
      <c r="A521" s="57" t="s">
        <v>9</v>
      </c>
      <c r="B521" s="76">
        <v>177.32</v>
      </c>
      <c r="C521" s="74">
        <v>177.32</v>
      </c>
      <c r="D521" s="74">
        <v>177.32</v>
      </c>
      <c r="E521" s="74">
        <v>177.32</v>
      </c>
      <c r="F521" s="74">
        <v>177.32</v>
      </c>
      <c r="G521" s="74">
        <v>177.32</v>
      </c>
      <c r="H521" s="74">
        <v>177.32</v>
      </c>
      <c r="I521" s="74">
        <v>177.32</v>
      </c>
      <c r="J521" s="74">
        <v>177.32</v>
      </c>
      <c r="K521" s="74">
        <v>177.32</v>
      </c>
      <c r="L521" s="74">
        <v>177.32</v>
      </c>
      <c r="M521" s="74">
        <v>177.32</v>
      </c>
      <c r="N521" s="74">
        <v>177.32</v>
      </c>
      <c r="O521" s="74">
        <v>177.32</v>
      </c>
      <c r="P521" s="74">
        <v>177.32</v>
      </c>
      <c r="Q521" s="74">
        <v>177.32</v>
      </c>
      <c r="R521" s="74">
        <v>177.32</v>
      </c>
      <c r="S521" s="74">
        <v>177.32</v>
      </c>
      <c r="T521" s="74">
        <v>177.32</v>
      </c>
      <c r="U521" s="74">
        <v>177.32</v>
      </c>
      <c r="V521" s="74">
        <v>177.32</v>
      </c>
      <c r="W521" s="74">
        <v>177.32</v>
      </c>
      <c r="X521" s="74">
        <v>177.32</v>
      </c>
      <c r="Y521" s="81">
        <v>177.32</v>
      </c>
    </row>
    <row r="522" spans="1:25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5" s="62" customFormat="1" ht="18.75" hidden="1" customHeight="1" outlineLevel="1" thickBot="1" x14ac:dyDescent="0.25">
      <c r="A523" s="147" t="s">
        <v>11</v>
      </c>
      <c r="B523" s="77">
        <v>2.496</v>
      </c>
      <c r="C523" s="75">
        <v>2.496</v>
      </c>
      <c r="D523" s="75">
        <v>2.496</v>
      </c>
      <c r="E523" s="75">
        <v>2.496</v>
      </c>
      <c r="F523" s="75">
        <v>2.496</v>
      </c>
      <c r="G523" s="75">
        <v>2.496</v>
      </c>
      <c r="H523" s="75">
        <v>2.496</v>
      </c>
      <c r="I523" s="75">
        <v>2.496</v>
      </c>
      <c r="J523" s="75">
        <v>2.496</v>
      </c>
      <c r="K523" s="75">
        <v>2.496</v>
      </c>
      <c r="L523" s="75">
        <v>2.496</v>
      </c>
      <c r="M523" s="75">
        <v>2.496</v>
      </c>
      <c r="N523" s="75">
        <v>2.496</v>
      </c>
      <c r="O523" s="75">
        <v>2.496</v>
      </c>
      <c r="P523" s="75">
        <v>2.496</v>
      </c>
      <c r="Q523" s="75">
        <v>2.496</v>
      </c>
      <c r="R523" s="75">
        <v>2.496</v>
      </c>
      <c r="S523" s="75">
        <v>2.496</v>
      </c>
      <c r="T523" s="75">
        <v>2.496</v>
      </c>
      <c r="U523" s="75">
        <v>2.496</v>
      </c>
      <c r="V523" s="75">
        <v>2.496</v>
      </c>
      <c r="W523" s="75">
        <v>2.496</v>
      </c>
      <c r="X523" s="75">
        <v>2.496</v>
      </c>
      <c r="Y523" s="82">
        <v>2.496</v>
      </c>
    </row>
    <row r="524" spans="1:25" s="62" customFormat="1" ht="18.75" customHeight="1" collapsed="1" thickBot="1" x14ac:dyDescent="0.25">
      <c r="A524" s="109">
        <v>9</v>
      </c>
      <c r="B524" s="101">
        <f t="shared" ref="B524:Y524" si="171">SUM(B525:B528)</f>
        <v>1072.7260000000001</v>
      </c>
      <c r="C524" s="102">
        <f t="shared" si="171"/>
        <v>1070.1560000000002</v>
      </c>
      <c r="D524" s="102">
        <f t="shared" si="171"/>
        <v>1070.806</v>
      </c>
      <c r="E524" s="103">
        <f t="shared" si="171"/>
        <v>1081.2160000000001</v>
      </c>
      <c r="F524" s="103">
        <f t="shared" si="171"/>
        <v>1077.2560000000001</v>
      </c>
      <c r="G524" s="103">
        <f t="shared" si="171"/>
        <v>1080.856</v>
      </c>
      <c r="H524" s="103">
        <f t="shared" si="171"/>
        <v>1098.9660000000001</v>
      </c>
      <c r="I524" s="103">
        <f t="shared" si="171"/>
        <v>1089.0160000000001</v>
      </c>
      <c r="J524" s="103">
        <f t="shared" si="171"/>
        <v>1089.4160000000002</v>
      </c>
      <c r="K524" s="104">
        <f t="shared" si="171"/>
        <v>1086.5060000000001</v>
      </c>
      <c r="L524" s="103">
        <f t="shared" si="171"/>
        <v>1088.6360000000002</v>
      </c>
      <c r="M524" s="105">
        <f t="shared" si="171"/>
        <v>1093.1960000000001</v>
      </c>
      <c r="N524" s="104">
        <f t="shared" si="171"/>
        <v>1089.1860000000001</v>
      </c>
      <c r="O524" s="103">
        <f t="shared" si="171"/>
        <v>1081.106</v>
      </c>
      <c r="P524" s="105">
        <f t="shared" si="171"/>
        <v>1089.0360000000001</v>
      </c>
      <c r="Q524" s="106">
        <f t="shared" si="171"/>
        <v>1099.0060000000001</v>
      </c>
      <c r="R524" s="103">
        <f t="shared" si="171"/>
        <v>1093.1460000000002</v>
      </c>
      <c r="S524" s="106">
        <f t="shared" si="171"/>
        <v>1088.7260000000001</v>
      </c>
      <c r="T524" s="103">
        <f t="shared" si="171"/>
        <v>1074.7360000000001</v>
      </c>
      <c r="U524" s="102">
        <f t="shared" si="171"/>
        <v>1088.3860000000002</v>
      </c>
      <c r="V524" s="102">
        <f t="shared" si="171"/>
        <v>1079.4460000000001</v>
      </c>
      <c r="W524" s="102">
        <f t="shared" si="171"/>
        <v>1073.4560000000001</v>
      </c>
      <c r="X524" s="102">
        <f t="shared" si="171"/>
        <v>1067.556</v>
      </c>
      <c r="Y524" s="107">
        <f t="shared" si="171"/>
        <v>1067.826</v>
      </c>
    </row>
    <row r="525" spans="1:25" s="62" customFormat="1" ht="18.75" hidden="1" customHeight="1" outlineLevel="1" x14ac:dyDescent="0.2">
      <c r="A525" s="56" t="s">
        <v>8</v>
      </c>
      <c r="B525" s="76">
        <f>B51</f>
        <v>892.91</v>
      </c>
      <c r="C525" s="71">
        <f t="shared" ref="C525:Y525" si="172">C51</f>
        <v>890.34</v>
      </c>
      <c r="D525" s="71">
        <f t="shared" si="172"/>
        <v>890.99</v>
      </c>
      <c r="E525" s="72">
        <f t="shared" si="172"/>
        <v>901.4</v>
      </c>
      <c r="F525" s="71">
        <f t="shared" si="172"/>
        <v>897.44</v>
      </c>
      <c r="G525" s="71">
        <f t="shared" si="172"/>
        <v>901.04</v>
      </c>
      <c r="H525" s="71">
        <f t="shared" si="172"/>
        <v>919.15</v>
      </c>
      <c r="I525" s="71">
        <f t="shared" si="172"/>
        <v>909.2</v>
      </c>
      <c r="J525" s="73">
        <f t="shared" si="172"/>
        <v>909.6</v>
      </c>
      <c r="K525" s="71">
        <f t="shared" si="172"/>
        <v>906.69</v>
      </c>
      <c r="L525" s="71">
        <f t="shared" si="172"/>
        <v>908.82</v>
      </c>
      <c r="M525" s="71">
        <f t="shared" si="172"/>
        <v>913.38</v>
      </c>
      <c r="N525" s="71">
        <f t="shared" si="172"/>
        <v>909.37</v>
      </c>
      <c r="O525" s="71">
        <f t="shared" si="172"/>
        <v>901.29</v>
      </c>
      <c r="P525" s="71">
        <f t="shared" si="172"/>
        <v>909.22</v>
      </c>
      <c r="Q525" s="71">
        <f t="shared" si="172"/>
        <v>919.19</v>
      </c>
      <c r="R525" s="71">
        <f t="shared" si="172"/>
        <v>913.33</v>
      </c>
      <c r="S525" s="71">
        <f t="shared" si="172"/>
        <v>908.91</v>
      </c>
      <c r="T525" s="71">
        <f t="shared" si="172"/>
        <v>894.92</v>
      </c>
      <c r="U525" s="71">
        <f t="shared" si="172"/>
        <v>908.57</v>
      </c>
      <c r="V525" s="71">
        <f t="shared" si="172"/>
        <v>899.63</v>
      </c>
      <c r="W525" s="71">
        <f t="shared" si="172"/>
        <v>893.64</v>
      </c>
      <c r="X525" s="71">
        <f t="shared" si="172"/>
        <v>887.74</v>
      </c>
      <c r="Y525" s="79">
        <f t="shared" si="172"/>
        <v>888.01</v>
      </c>
    </row>
    <row r="526" spans="1:25" s="62" customFormat="1" ht="18.75" hidden="1" customHeight="1" outlineLevel="1" x14ac:dyDescent="0.2">
      <c r="A526" s="57" t="s">
        <v>9</v>
      </c>
      <c r="B526" s="76">
        <v>177.32</v>
      </c>
      <c r="C526" s="74">
        <v>177.32</v>
      </c>
      <c r="D526" s="74">
        <v>177.32</v>
      </c>
      <c r="E526" s="74">
        <v>177.32</v>
      </c>
      <c r="F526" s="74">
        <v>177.32</v>
      </c>
      <c r="G526" s="74">
        <v>177.32</v>
      </c>
      <c r="H526" s="74">
        <v>177.32</v>
      </c>
      <c r="I526" s="74">
        <v>177.32</v>
      </c>
      <c r="J526" s="74">
        <v>177.32</v>
      </c>
      <c r="K526" s="74">
        <v>177.32</v>
      </c>
      <c r="L526" s="74">
        <v>177.32</v>
      </c>
      <c r="M526" s="74">
        <v>177.32</v>
      </c>
      <c r="N526" s="74">
        <v>177.32</v>
      </c>
      <c r="O526" s="74">
        <v>177.32</v>
      </c>
      <c r="P526" s="74">
        <v>177.32</v>
      </c>
      <c r="Q526" s="74">
        <v>177.32</v>
      </c>
      <c r="R526" s="74">
        <v>177.32</v>
      </c>
      <c r="S526" s="74">
        <v>177.32</v>
      </c>
      <c r="T526" s="74">
        <v>177.32</v>
      </c>
      <c r="U526" s="74">
        <v>177.32</v>
      </c>
      <c r="V526" s="74">
        <v>177.32</v>
      </c>
      <c r="W526" s="74">
        <v>177.32</v>
      </c>
      <c r="X526" s="74">
        <v>177.32</v>
      </c>
      <c r="Y526" s="81">
        <v>177.32</v>
      </c>
    </row>
    <row r="527" spans="1:25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5" s="62" customFormat="1" ht="18.75" hidden="1" customHeight="1" outlineLevel="1" thickBot="1" x14ac:dyDescent="0.25">
      <c r="A528" s="147" t="s">
        <v>11</v>
      </c>
      <c r="B528" s="77">
        <v>2.496</v>
      </c>
      <c r="C528" s="75">
        <v>2.496</v>
      </c>
      <c r="D528" s="75">
        <v>2.496</v>
      </c>
      <c r="E528" s="75">
        <v>2.496</v>
      </c>
      <c r="F528" s="75">
        <v>2.496</v>
      </c>
      <c r="G528" s="75">
        <v>2.496</v>
      </c>
      <c r="H528" s="75">
        <v>2.496</v>
      </c>
      <c r="I528" s="75">
        <v>2.496</v>
      </c>
      <c r="J528" s="75">
        <v>2.496</v>
      </c>
      <c r="K528" s="75">
        <v>2.496</v>
      </c>
      <c r="L528" s="75">
        <v>2.496</v>
      </c>
      <c r="M528" s="75">
        <v>2.496</v>
      </c>
      <c r="N528" s="75">
        <v>2.496</v>
      </c>
      <c r="O528" s="75">
        <v>2.496</v>
      </c>
      <c r="P528" s="75">
        <v>2.496</v>
      </c>
      <c r="Q528" s="75">
        <v>2.496</v>
      </c>
      <c r="R528" s="75">
        <v>2.496</v>
      </c>
      <c r="S528" s="75">
        <v>2.496</v>
      </c>
      <c r="T528" s="75">
        <v>2.496</v>
      </c>
      <c r="U528" s="75">
        <v>2.496</v>
      </c>
      <c r="V528" s="75">
        <v>2.496</v>
      </c>
      <c r="W528" s="75">
        <v>2.496</v>
      </c>
      <c r="X528" s="75">
        <v>2.496</v>
      </c>
      <c r="Y528" s="82">
        <v>2.496</v>
      </c>
    </row>
    <row r="529" spans="1:25" s="62" customFormat="1" ht="18.75" customHeight="1" collapsed="1" thickBot="1" x14ac:dyDescent="0.25">
      <c r="A529" s="112">
        <v>10</v>
      </c>
      <c r="B529" s="101">
        <f t="shared" ref="B529:Y529" si="173">SUM(B530:B533)</f>
        <v>1093.2260000000001</v>
      </c>
      <c r="C529" s="102">
        <f t="shared" si="173"/>
        <v>1066.2660000000001</v>
      </c>
      <c r="D529" s="102">
        <f t="shared" si="173"/>
        <v>1069.0160000000001</v>
      </c>
      <c r="E529" s="103">
        <f t="shared" si="173"/>
        <v>1078.5060000000001</v>
      </c>
      <c r="F529" s="103">
        <f t="shared" si="173"/>
        <v>1084.7760000000001</v>
      </c>
      <c r="G529" s="103">
        <f t="shared" si="173"/>
        <v>1081.086</v>
      </c>
      <c r="H529" s="103">
        <f t="shared" si="173"/>
        <v>1104.7760000000001</v>
      </c>
      <c r="I529" s="103">
        <f t="shared" si="173"/>
        <v>1078.1860000000001</v>
      </c>
      <c r="J529" s="103">
        <f t="shared" si="173"/>
        <v>1074.2460000000001</v>
      </c>
      <c r="K529" s="104">
        <f t="shared" si="173"/>
        <v>1078.7260000000001</v>
      </c>
      <c r="L529" s="103">
        <f t="shared" si="173"/>
        <v>1069.4160000000002</v>
      </c>
      <c r="M529" s="105">
        <f t="shared" si="173"/>
        <v>1071.326</v>
      </c>
      <c r="N529" s="104">
        <f t="shared" si="173"/>
        <v>1086.1760000000002</v>
      </c>
      <c r="O529" s="103">
        <f t="shared" si="173"/>
        <v>1078.4760000000001</v>
      </c>
      <c r="P529" s="105">
        <f t="shared" si="173"/>
        <v>1077.376</v>
      </c>
      <c r="Q529" s="106">
        <f t="shared" si="173"/>
        <v>1091.7660000000001</v>
      </c>
      <c r="R529" s="103">
        <f t="shared" si="173"/>
        <v>1086.6560000000002</v>
      </c>
      <c r="S529" s="106">
        <f t="shared" si="173"/>
        <v>1085.856</v>
      </c>
      <c r="T529" s="103">
        <f t="shared" si="173"/>
        <v>1077.5160000000001</v>
      </c>
      <c r="U529" s="102">
        <f t="shared" si="173"/>
        <v>1082.346</v>
      </c>
      <c r="V529" s="102">
        <f t="shared" si="173"/>
        <v>1069.366</v>
      </c>
      <c r="W529" s="102">
        <f t="shared" si="173"/>
        <v>1070.6860000000001</v>
      </c>
      <c r="X529" s="102">
        <f t="shared" si="173"/>
        <v>1072.2360000000001</v>
      </c>
      <c r="Y529" s="107">
        <f t="shared" si="173"/>
        <v>1068.046</v>
      </c>
    </row>
    <row r="530" spans="1:25" s="62" customFormat="1" ht="18.75" hidden="1" customHeight="1" outlineLevel="1" x14ac:dyDescent="0.2">
      <c r="A530" s="56" t="s">
        <v>8</v>
      </c>
      <c r="B530" s="76">
        <f>B56</f>
        <v>913.41</v>
      </c>
      <c r="C530" s="71">
        <f t="shared" ref="C530:Y530" si="174">C56</f>
        <v>886.45</v>
      </c>
      <c r="D530" s="71">
        <f t="shared" si="174"/>
        <v>889.2</v>
      </c>
      <c r="E530" s="72">
        <f t="shared" si="174"/>
        <v>898.69</v>
      </c>
      <c r="F530" s="71">
        <f t="shared" si="174"/>
        <v>904.96</v>
      </c>
      <c r="G530" s="71">
        <f t="shared" si="174"/>
        <v>901.27</v>
      </c>
      <c r="H530" s="71">
        <f t="shared" si="174"/>
        <v>924.96</v>
      </c>
      <c r="I530" s="71">
        <f t="shared" si="174"/>
        <v>898.37</v>
      </c>
      <c r="J530" s="73">
        <f t="shared" si="174"/>
        <v>894.43</v>
      </c>
      <c r="K530" s="71">
        <f t="shared" si="174"/>
        <v>898.91</v>
      </c>
      <c r="L530" s="71">
        <f t="shared" si="174"/>
        <v>889.6</v>
      </c>
      <c r="M530" s="71">
        <f t="shared" si="174"/>
        <v>891.51</v>
      </c>
      <c r="N530" s="71">
        <f t="shared" si="174"/>
        <v>906.36</v>
      </c>
      <c r="O530" s="71">
        <f t="shared" si="174"/>
        <v>898.66</v>
      </c>
      <c r="P530" s="71">
        <f t="shared" si="174"/>
        <v>897.56</v>
      </c>
      <c r="Q530" s="71">
        <f t="shared" si="174"/>
        <v>911.95</v>
      </c>
      <c r="R530" s="71">
        <f t="shared" si="174"/>
        <v>906.84</v>
      </c>
      <c r="S530" s="71">
        <f t="shared" si="174"/>
        <v>906.04</v>
      </c>
      <c r="T530" s="71">
        <f t="shared" si="174"/>
        <v>897.7</v>
      </c>
      <c r="U530" s="71">
        <f t="shared" si="174"/>
        <v>902.53</v>
      </c>
      <c r="V530" s="71">
        <f t="shared" si="174"/>
        <v>889.55</v>
      </c>
      <c r="W530" s="71">
        <f t="shared" si="174"/>
        <v>890.87</v>
      </c>
      <c r="X530" s="71">
        <f t="shared" si="174"/>
        <v>892.42</v>
      </c>
      <c r="Y530" s="79">
        <f t="shared" si="174"/>
        <v>888.23</v>
      </c>
    </row>
    <row r="531" spans="1:25" s="62" customFormat="1" ht="18.75" hidden="1" customHeight="1" outlineLevel="1" x14ac:dyDescent="0.2">
      <c r="A531" s="57" t="s">
        <v>9</v>
      </c>
      <c r="B531" s="76">
        <v>177.32</v>
      </c>
      <c r="C531" s="74">
        <v>177.32</v>
      </c>
      <c r="D531" s="74">
        <v>177.32</v>
      </c>
      <c r="E531" s="74">
        <v>177.32</v>
      </c>
      <c r="F531" s="74">
        <v>177.32</v>
      </c>
      <c r="G531" s="74">
        <v>177.32</v>
      </c>
      <c r="H531" s="74">
        <v>177.32</v>
      </c>
      <c r="I531" s="74">
        <v>177.32</v>
      </c>
      <c r="J531" s="74">
        <v>177.32</v>
      </c>
      <c r="K531" s="74">
        <v>177.32</v>
      </c>
      <c r="L531" s="74">
        <v>177.32</v>
      </c>
      <c r="M531" s="74">
        <v>177.32</v>
      </c>
      <c r="N531" s="74">
        <v>177.32</v>
      </c>
      <c r="O531" s="74">
        <v>177.32</v>
      </c>
      <c r="P531" s="74">
        <v>177.32</v>
      </c>
      <c r="Q531" s="74">
        <v>177.32</v>
      </c>
      <c r="R531" s="74">
        <v>177.32</v>
      </c>
      <c r="S531" s="74">
        <v>177.32</v>
      </c>
      <c r="T531" s="74">
        <v>177.32</v>
      </c>
      <c r="U531" s="74">
        <v>177.32</v>
      </c>
      <c r="V531" s="74">
        <v>177.32</v>
      </c>
      <c r="W531" s="74">
        <v>177.32</v>
      </c>
      <c r="X531" s="74">
        <v>177.32</v>
      </c>
      <c r="Y531" s="81">
        <v>177.32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2.496</v>
      </c>
      <c r="C533" s="75">
        <v>2.496</v>
      </c>
      <c r="D533" s="75">
        <v>2.496</v>
      </c>
      <c r="E533" s="75">
        <v>2.496</v>
      </c>
      <c r="F533" s="75">
        <v>2.496</v>
      </c>
      <c r="G533" s="75">
        <v>2.496</v>
      </c>
      <c r="H533" s="75">
        <v>2.496</v>
      </c>
      <c r="I533" s="75">
        <v>2.496</v>
      </c>
      <c r="J533" s="75">
        <v>2.496</v>
      </c>
      <c r="K533" s="75">
        <v>2.496</v>
      </c>
      <c r="L533" s="75">
        <v>2.496</v>
      </c>
      <c r="M533" s="75">
        <v>2.496</v>
      </c>
      <c r="N533" s="75">
        <v>2.496</v>
      </c>
      <c r="O533" s="75">
        <v>2.496</v>
      </c>
      <c r="P533" s="75">
        <v>2.496</v>
      </c>
      <c r="Q533" s="75">
        <v>2.496</v>
      </c>
      <c r="R533" s="75">
        <v>2.496</v>
      </c>
      <c r="S533" s="75">
        <v>2.496</v>
      </c>
      <c r="T533" s="75">
        <v>2.496</v>
      </c>
      <c r="U533" s="75">
        <v>2.496</v>
      </c>
      <c r="V533" s="75">
        <v>2.496</v>
      </c>
      <c r="W533" s="75">
        <v>2.496</v>
      </c>
      <c r="X533" s="75">
        <v>2.496</v>
      </c>
      <c r="Y533" s="82">
        <v>2.496</v>
      </c>
    </row>
    <row r="534" spans="1:25" s="62" customFormat="1" ht="18.75" customHeight="1" collapsed="1" thickBot="1" x14ac:dyDescent="0.25">
      <c r="A534" s="109">
        <v>11</v>
      </c>
      <c r="B534" s="101">
        <f t="shared" ref="B534:Y534" si="175">SUM(B535:B538)</f>
        <v>1180.8860000000002</v>
      </c>
      <c r="C534" s="102">
        <f t="shared" si="175"/>
        <v>1201.1560000000002</v>
      </c>
      <c r="D534" s="102">
        <f t="shared" si="175"/>
        <v>1195.0360000000001</v>
      </c>
      <c r="E534" s="103">
        <f t="shared" si="175"/>
        <v>1216.7460000000001</v>
      </c>
      <c r="F534" s="103">
        <f t="shared" si="175"/>
        <v>1214.4660000000001</v>
      </c>
      <c r="G534" s="103">
        <f t="shared" si="175"/>
        <v>1215.4460000000001</v>
      </c>
      <c r="H534" s="103">
        <f t="shared" si="175"/>
        <v>1333.566</v>
      </c>
      <c r="I534" s="103">
        <f t="shared" si="175"/>
        <v>1201.5360000000001</v>
      </c>
      <c r="J534" s="103">
        <f t="shared" si="175"/>
        <v>1203.4860000000001</v>
      </c>
      <c r="K534" s="104">
        <f t="shared" si="175"/>
        <v>1198.1660000000002</v>
      </c>
      <c r="L534" s="103">
        <f t="shared" si="175"/>
        <v>1199.9660000000001</v>
      </c>
      <c r="M534" s="105">
        <f t="shared" si="175"/>
        <v>1211.9259999999999</v>
      </c>
      <c r="N534" s="104">
        <f t="shared" si="175"/>
        <v>1216.2260000000001</v>
      </c>
      <c r="O534" s="103">
        <f t="shared" si="175"/>
        <v>1184.846</v>
      </c>
      <c r="P534" s="105">
        <f t="shared" si="175"/>
        <v>1212.126</v>
      </c>
      <c r="Q534" s="106">
        <f t="shared" si="175"/>
        <v>1215.1559999999999</v>
      </c>
      <c r="R534" s="103">
        <f t="shared" si="175"/>
        <v>1214.326</v>
      </c>
      <c r="S534" s="106">
        <f t="shared" si="175"/>
        <v>1253.7060000000001</v>
      </c>
      <c r="T534" s="103">
        <f t="shared" si="175"/>
        <v>1217.336</v>
      </c>
      <c r="U534" s="102">
        <f t="shared" si="175"/>
        <v>1189.556</v>
      </c>
      <c r="V534" s="102">
        <f t="shared" si="175"/>
        <v>1179.2460000000001</v>
      </c>
      <c r="W534" s="102">
        <f t="shared" si="175"/>
        <v>1177.1360000000002</v>
      </c>
      <c r="X534" s="102">
        <f t="shared" si="175"/>
        <v>1171.4260000000002</v>
      </c>
      <c r="Y534" s="107">
        <f t="shared" si="175"/>
        <v>1164.626</v>
      </c>
    </row>
    <row r="535" spans="1:25" s="62" customFormat="1" ht="18.75" hidden="1" customHeight="1" outlineLevel="1" x14ac:dyDescent="0.2">
      <c r="A535" s="56" t="s">
        <v>8</v>
      </c>
      <c r="B535" s="76">
        <f>B61</f>
        <v>1001.07</v>
      </c>
      <c r="C535" s="71">
        <f t="shared" ref="C535:Y535" si="176">C61</f>
        <v>1021.34</v>
      </c>
      <c r="D535" s="71">
        <f t="shared" si="176"/>
        <v>1015.22</v>
      </c>
      <c r="E535" s="72">
        <f t="shared" si="176"/>
        <v>1036.93</v>
      </c>
      <c r="F535" s="71">
        <f t="shared" si="176"/>
        <v>1034.6500000000001</v>
      </c>
      <c r="G535" s="71">
        <f t="shared" si="176"/>
        <v>1035.6300000000001</v>
      </c>
      <c r="H535" s="71">
        <f t="shared" si="176"/>
        <v>1153.75</v>
      </c>
      <c r="I535" s="71">
        <f t="shared" si="176"/>
        <v>1021.72</v>
      </c>
      <c r="J535" s="73">
        <f t="shared" si="176"/>
        <v>1023.67</v>
      </c>
      <c r="K535" s="71">
        <f t="shared" si="176"/>
        <v>1018.35</v>
      </c>
      <c r="L535" s="71">
        <f t="shared" si="176"/>
        <v>1020.15</v>
      </c>
      <c r="M535" s="71">
        <f t="shared" si="176"/>
        <v>1032.1099999999999</v>
      </c>
      <c r="N535" s="71">
        <f t="shared" si="176"/>
        <v>1036.4100000000001</v>
      </c>
      <c r="O535" s="71">
        <f t="shared" si="176"/>
        <v>1005.03</v>
      </c>
      <c r="P535" s="71">
        <f t="shared" si="176"/>
        <v>1032.31</v>
      </c>
      <c r="Q535" s="71">
        <f t="shared" si="176"/>
        <v>1035.3399999999999</v>
      </c>
      <c r="R535" s="71">
        <f t="shared" si="176"/>
        <v>1034.51</v>
      </c>
      <c r="S535" s="71">
        <f t="shared" si="176"/>
        <v>1073.8900000000001</v>
      </c>
      <c r="T535" s="71">
        <f t="shared" si="176"/>
        <v>1037.52</v>
      </c>
      <c r="U535" s="71">
        <f t="shared" si="176"/>
        <v>1009.74</v>
      </c>
      <c r="V535" s="71">
        <f t="shared" si="176"/>
        <v>999.43</v>
      </c>
      <c r="W535" s="71">
        <f t="shared" si="176"/>
        <v>997.32</v>
      </c>
      <c r="X535" s="71">
        <f t="shared" si="176"/>
        <v>991.61</v>
      </c>
      <c r="Y535" s="79">
        <f t="shared" si="176"/>
        <v>984.81</v>
      </c>
    </row>
    <row r="536" spans="1:25" s="62" customFormat="1" ht="18.75" hidden="1" customHeight="1" outlineLevel="1" x14ac:dyDescent="0.2">
      <c r="A536" s="57" t="s">
        <v>9</v>
      </c>
      <c r="B536" s="76">
        <v>177.32</v>
      </c>
      <c r="C536" s="74">
        <v>177.32</v>
      </c>
      <c r="D536" s="74">
        <v>177.32</v>
      </c>
      <c r="E536" s="74">
        <v>177.32</v>
      </c>
      <c r="F536" s="74">
        <v>177.32</v>
      </c>
      <c r="G536" s="74">
        <v>177.32</v>
      </c>
      <c r="H536" s="74">
        <v>177.32</v>
      </c>
      <c r="I536" s="74">
        <v>177.32</v>
      </c>
      <c r="J536" s="74">
        <v>177.32</v>
      </c>
      <c r="K536" s="74">
        <v>177.32</v>
      </c>
      <c r="L536" s="74">
        <v>177.32</v>
      </c>
      <c r="M536" s="74">
        <v>177.32</v>
      </c>
      <c r="N536" s="74">
        <v>177.32</v>
      </c>
      <c r="O536" s="74">
        <v>177.32</v>
      </c>
      <c r="P536" s="74">
        <v>177.32</v>
      </c>
      <c r="Q536" s="74">
        <v>177.32</v>
      </c>
      <c r="R536" s="74">
        <v>177.32</v>
      </c>
      <c r="S536" s="74">
        <v>177.32</v>
      </c>
      <c r="T536" s="74">
        <v>177.32</v>
      </c>
      <c r="U536" s="74">
        <v>177.32</v>
      </c>
      <c r="V536" s="74">
        <v>177.32</v>
      </c>
      <c r="W536" s="74">
        <v>177.32</v>
      </c>
      <c r="X536" s="74">
        <v>177.32</v>
      </c>
      <c r="Y536" s="81">
        <v>177.32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2.496</v>
      </c>
      <c r="C538" s="75">
        <v>2.496</v>
      </c>
      <c r="D538" s="75">
        <v>2.496</v>
      </c>
      <c r="E538" s="75">
        <v>2.496</v>
      </c>
      <c r="F538" s="75">
        <v>2.496</v>
      </c>
      <c r="G538" s="75">
        <v>2.496</v>
      </c>
      <c r="H538" s="75">
        <v>2.496</v>
      </c>
      <c r="I538" s="75">
        <v>2.496</v>
      </c>
      <c r="J538" s="75">
        <v>2.496</v>
      </c>
      <c r="K538" s="75">
        <v>2.496</v>
      </c>
      <c r="L538" s="75">
        <v>2.496</v>
      </c>
      <c r="M538" s="75">
        <v>2.496</v>
      </c>
      <c r="N538" s="75">
        <v>2.496</v>
      </c>
      <c r="O538" s="75">
        <v>2.496</v>
      </c>
      <c r="P538" s="75">
        <v>2.496</v>
      </c>
      <c r="Q538" s="75">
        <v>2.496</v>
      </c>
      <c r="R538" s="75">
        <v>2.496</v>
      </c>
      <c r="S538" s="75">
        <v>2.496</v>
      </c>
      <c r="T538" s="75">
        <v>2.496</v>
      </c>
      <c r="U538" s="75">
        <v>2.496</v>
      </c>
      <c r="V538" s="75">
        <v>2.496</v>
      </c>
      <c r="W538" s="75">
        <v>2.496</v>
      </c>
      <c r="X538" s="75">
        <v>2.496</v>
      </c>
      <c r="Y538" s="82">
        <v>2.496</v>
      </c>
    </row>
    <row r="539" spans="1:25" s="62" customFormat="1" ht="18.75" customHeight="1" collapsed="1" thickBot="1" x14ac:dyDescent="0.25">
      <c r="A539" s="112">
        <v>12</v>
      </c>
      <c r="B539" s="101">
        <f t="shared" ref="B539:Y539" si="177">SUM(B540:B543)</f>
        <v>1139.326</v>
      </c>
      <c r="C539" s="102">
        <f t="shared" si="177"/>
        <v>1136.816</v>
      </c>
      <c r="D539" s="102">
        <f t="shared" si="177"/>
        <v>1141.6760000000002</v>
      </c>
      <c r="E539" s="103">
        <f t="shared" si="177"/>
        <v>1152.2760000000001</v>
      </c>
      <c r="F539" s="103">
        <f t="shared" si="177"/>
        <v>1140.7460000000001</v>
      </c>
      <c r="G539" s="103">
        <f t="shared" si="177"/>
        <v>1213.806</v>
      </c>
      <c r="H539" s="103">
        <f t="shared" si="177"/>
        <v>1246.796</v>
      </c>
      <c r="I539" s="103">
        <f t="shared" si="177"/>
        <v>1141.566</v>
      </c>
      <c r="J539" s="103">
        <f t="shared" si="177"/>
        <v>1173.4060000000002</v>
      </c>
      <c r="K539" s="104">
        <f t="shared" si="177"/>
        <v>1164.616</v>
      </c>
      <c r="L539" s="103">
        <f t="shared" si="177"/>
        <v>1181.4260000000002</v>
      </c>
      <c r="M539" s="105">
        <f t="shared" si="177"/>
        <v>1195.586</v>
      </c>
      <c r="N539" s="104">
        <f t="shared" si="177"/>
        <v>1141.046</v>
      </c>
      <c r="O539" s="103">
        <f t="shared" si="177"/>
        <v>1139.9060000000002</v>
      </c>
      <c r="P539" s="105">
        <f t="shared" si="177"/>
        <v>1157.0060000000001</v>
      </c>
      <c r="Q539" s="106">
        <f t="shared" si="177"/>
        <v>1196.586</v>
      </c>
      <c r="R539" s="103">
        <f t="shared" si="177"/>
        <v>1241.5060000000001</v>
      </c>
      <c r="S539" s="106">
        <f t="shared" si="177"/>
        <v>1159.796</v>
      </c>
      <c r="T539" s="103">
        <f t="shared" si="177"/>
        <v>1122.4360000000001</v>
      </c>
      <c r="U539" s="102">
        <f t="shared" si="177"/>
        <v>1110.346</v>
      </c>
      <c r="V539" s="102">
        <f t="shared" si="177"/>
        <v>1120.4360000000001</v>
      </c>
      <c r="W539" s="102">
        <f t="shared" si="177"/>
        <v>1118.7360000000001</v>
      </c>
      <c r="X539" s="102">
        <f t="shared" si="177"/>
        <v>1121.806</v>
      </c>
      <c r="Y539" s="107">
        <f t="shared" si="177"/>
        <v>1130.9660000000001</v>
      </c>
    </row>
    <row r="540" spans="1:25" s="62" customFormat="1" ht="18.75" hidden="1" customHeight="1" outlineLevel="1" x14ac:dyDescent="0.2">
      <c r="A540" s="56" t="s">
        <v>8</v>
      </c>
      <c r="B540" s="76">
        <f>B66</f>
        <v>959.51</v>
      </c>
      <c r="C540" s="71">
        <f t="shared" ref="C540:Y540" si="178">C66</f>
        <v>957</v>
      </c>
      <c r="D540" s="71">
        <f t="shared" si="178"/>
        <v>961.86</v>
      </c>
      <c r="E540" s="72">
        <f t="shared" si="178"/>
        <v>972.46</v>
      </c>
      <c r="F540" s="71">
        <f t="shared" si="178"/>
        <v>960.93</v>
      </c>
      <c r="G540" s="71">
        <f t="shared" si="178"/>
        <v>1033.99</v>
      </c>
      <c r="H540" s="71">
        <f t="shared" si="178"/>
        <v>1066.98</v>
      </c>
      <c r="I540" s="71">
        <f t="shared" si="178"/>
        <v>961.75</v>
      </c>
      <c r="J540" s="73">
        <f t="shared" si="178"/>
        <v>993.59</v>
      </c>
      <c r="K540" s="71">
        <f t="shared" si="178"/>
        <v>984.8</v>
      </c>
      <c r="L540" s="71">
        <f t="shared" si="178"/>
        <v>1001.61</v>
      </c>
      <c r="M540" s="71">
        <f t="shared" si="178"/>
        <v>1015.77</v>
      </c>
      <c r="N540" s="71">
        <f t="shared" si="178"/>
        <v>961.23</v>
      </c>
      <c r="O540" s="71">
        <f t="shared" si="178"/>
        <v>960.09</v>
      </c>
      <c r="P540" s="71">
        <f t="shared" si="178"/>
        <v>977.19</v>
      </c>
      <c r="Q540" s="71">
        <f t="shared" si="178"/>
        <v>1016.77</v>
      </c>
      <c r="R540" s="71">
        <f t="shared" si="178"/>
        <v>1061.69</v>
      </c>
      <c r="S540" s="71">
        <f t="shared" si="178"/>
        <v>979.98</v>
      </c>
      <c r="T540" s="71">
        <f t="shared" si="178"/>
        <v>942.62</v>
      </c>
      <c r="U540" s="71">
        <f t="shared" si="178"/>
        <v>930.53</v>
      </c>
      <c r="V540" s="71">
        <f t="shared" si="178"/>
        <v>940.62</v>
      </c>
      <c r="W540" s="71">
        <f t="shared" si="178"/>
        <v>938.92</v>
      </c>
      <c r="X540" s="71">
        <f t="shared" si="178"/>
        <v>941.99</v>
      </c>
      <c r="Y540" s="79">
        <f t="shared" si="178"/>
        <v>951.15</v>
      </c>
    </row>
    <row r="541" spans="1:25" s="62" customFormat="1" ht="18.75" hidden="1" customHeight="1" outlineLevel="1" x14ac:dyDescent="0.2">
      <c r="A541" s="57" t="s">
        <v>9</v>
      </c>
      <c r="B541" s="76">
        <v>177.32</v>
      </c>
      <c r="C541" s="74">
        <v>177.32</v>
      </c>
      <c r="D541" s="74">
        <v>177.32</v>
      </c>
      <c r="E541" s="74">
        <v>177.32</v>
      </c>
      <c r="F541" s="74">
        <v>177.32</v>
      </c>
      <c r="G541" s="74">
        <v>177.32</v>
      </c>
      <c r="H541" s="74">
        <v>177.32</v>
      </c>
      <c r="I541" s="74">
        <v>177.32</v>
      </c>
      <c r="J541" s="74">
        <v>177.32</v>
      </c>
      <c r="K541" s="74">
        <v>177.32</v>
      </c>
      <c r="L541" s="74">
        <v>177.32</v>
      </c>
      <c r="M541" s="74">
        <v>177.32</v>
      </c>
      <c r="N541" s="74">
        <v>177.32</v>
      </c>
      <c r="O541" s="74">
        <v>177.32</v>
      </c>
      <c r="P541" s="74">
        <v>177.32</v>
      </c>
      <c r="Q541" s="74">
        <v>177.32</v>
      </c>
      <c r="R541" s="74">
        <v>177.32</v>
      </c>
      <c r="S541" s="74">
        <v>177.32</v>
      </c>
      <c r="T541" s="74">
        <v>177.32</v>
      </c>
      <c r="U541" s="74">
        <v>177.32</v>
      </c>
      <c r="V541" s="74">
        <v>177.32</v>
      </c>
      <c r="W541" s="74">
        <v>177.32</v>
      </c>
      <c r="X541" s="74">
        <v>177.32</v>
      </c>
      <c r="Y541" s="81">
        <v>177.32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2.496</v>
      </c>
      <c r="C543" s="75">
        <v>2.496</v>
      </c>
      <c r="D543" s="75">
        <v>2.496</v>
      </c>
      <c r="E543" s="75">
        <v>2.496</v>
      </c>
      <c r="F543" s="75">
        <v>2.496</v>
      </c>
      <c r="G543" s="75">
        <v>2.496</v>
      </c>
      <c r="H543" s="75">
        <v>2.496</v>
      </c>
      <c r="I543" s="75">
        <v>2.496</v>
      </c>
      <c r="J543" s="75">
        <v>2.496</v>
      </c>
      <c r="K543" s="75">
        <v>2.496</v>
      </c>
      <c r="L543" s="75">
        <v>2.496</v>
      </c>
      <c r="M543" s="75">
        <v>2.496</v>
      </c>
      <c r="N543" s="75">
        <v>2.496</v>
      </c>
      <c r="O543" s="75">
        <v>2.496</v>
      </c>
      <c r="P543" s="75">
        <v>2.496</v>
      </c>
      <c r="Q543" s="75">
        <v>2.496</v>
      </c>
      <c r="R543" s="75">
        <v>2.496</v>
      </c>
      <c r="S543" s="75">
        <v>2.496</v>
      </c>
      <c r="T543" s="75">
        <v>2.496</v>
      </c>
      <c r="U543" s="75">
        <v>2.496</v>
      </c>
      <c r="V543" s="75">
        <v>2.496</v>
      </c>
      <c r="W543" s="75">
        <v>2.496</v>
      </c>
      <c r="X543" s="75">
        <v>2.496</v>
      </c>
      <c r="Y543" s="82">
        <v>2.496</v>
      </c>
    </row>
    <row r="544" spans="1:25" s="62" customFormat="1" ht="18.75" customHeight="1" collapsed="1" thickBot="1" x14ac:dyDescent="0.25">
      <c r="A544" s="109">
        <v>13</v>
      </c>
      <c r="B544" s="101">
        <f t="shared" ref="B544:Y544" si="179">SUM(B545:B548)</f>
        <v>1176.9160000000002</v>
      </c>
      <c r="C544" s="102">
        <f t="shared" si="179"/>
        <v>1191.1860000000001</v>
      </c>
      <c r="D544" s="102">
        <f t="shared" si="179"/>
        <v>1184.2660000000001</v>
      </c>
      <c r="E544" s="103">
        <f t="shared" si="179"/>
        <v>1205.9760000000001</v>
      </c>
      <c r="F544" s="103">
        <f t="shared" si="179"/>
        <v>1197.9560000000001</v>
      </c>
      <c r="G544" s="103">
        <f t="shared" si="179"/>
        <v>1186.106</v>
      </c>
      <c r="H544" s="103">
        <f t="shared" si="179"/>
        <v>1195.1960000000001</v>
      </c>
      <c r="I544" s="103">
        <f t="shared" si="179"/>
        <v>1181.626</v>
      </c>
      <c r="J544" s="103">
        <f t="shared" si="179"/>
        <v>1164.2760000000001</v>
      </c>
      <c r="K544" s="104">
        <f t="shared" si="179"/>
        <v>1182.9660000000001</v>
      </c>
      <c r="L544" s="103">
        <f t="shared" si="179"/>
        <v>1186.1760000000002</v>
      </c>
      <c r="M544" s="105">
        <f t="shared" si="179"/>
        <v>1187.5260000000001</v>
      </c>
      <c r="N544" s="104">
        <f t="shared" si="179"/>
        <v>1173.0060000000001</v>
      </c>
      <c r="O544" s="103">
        <f t="shared" si="179"/>
        <v>1175.096</v>
      </c>
      <c r="P544" s="105">
        <f t="shared" si="179"/>
        <v>1175.046</v>
      </c>
      <c r="Q544" s="106">
        <f t="shared" si="179"/>
        <v>1198.6360000000002</v>
      </c>
      <c r="R544" s="103">
        <f t="shared" si="179"/>
        <v>1199.346</v>
      </c>
      <c r="S544" s="106">
        <f t="shared" si="179"/>
        <v>1191.9660000000001</v>
      </c>
      <c r="T544" s="103">
        <f t="shared" si="179"/>
        <v>1190.336</v>
      </c>
      <c r="U544" s="102">
        <f t="shared" si="179"/>
        <v>1186.0060000000001</v>
      </c>
      <c r="V544" s="102">
        <f t="shared" si="179"/>
        <v>1152.9660000000001</v>
      </c>
      <c r="W544" s="102">
        <f t="shared" si="179"/>
        <v>1173.1460000000002</v>
      </c>
      <c r="X544" s="102">
        <f t="shared" si="179"/>
        <v>1170.366</v>
      </c>
      <c r="Y544" s="107">
        <f t="shared" si="179"/>
        <v>1156.6760000000002</v>
      </c>
    </row>
    <row r="545" spans="1:25" s="62" customFormat="1" ht="18.75" hidden="1" customHeight="1" outlineLevel="1" x14ac:dyDescent="0.2">
      <c r="A545" s="56" t="s">
        <v>8</v>
      </c>
      <c r="B545" s="76">
        <f>B71</f>
        <v>997.1</v>
      </c>
      <c r="C545" s="71">
        <f t="shared" ref="C545:Y545" si="180">C71</f>
        <v>1011.37</v>
      </c>
      <c r="D545" s="71">
        <f t="shared" si="180"/>
        <v>1004.45</v>
      </c>
      <c r="E545" s="72">
        <f t="shared" si="180"/>
        <v>1026.1600000000001</v>
      </c>
      <c r="F545" s="71">
        <f t="shared" si="180"/>
        <v>1018.14</v>
      </c>
      <c r="G545" s="71">
        <f t="shared" si="180"/>
        <v>1006.29</v>
      </c>
      <c r="H545" s="71">
        <f t="shared" si="180"/>
        <v>1015.38</v>
      </c>
      <c r="I545" s="71">
        <f t="shared" si="180"/>
        <v>1001.81</v>
      </c>
      <c r="J545" s="73">
        <f t="shared" si="180"/>
        <v>984.46</v>
      </c>
      <c r="K545" s="71">
        <f t="shared" si="180"/>
        <v>1003.15</v>
      </c>
      <c r="L545" s="71">
        <f t="shared" si="180"/>
        <v>1006.36</v>
      </c>
      <c r="M545" s="71">
        <f t="shared" si="180"/>
        <v>1007.71</v>
      </c>
      <c r="N545" s="71">
        <f t="shared" si="180"/>
        <v>993.19</v>
      </c>
      <c r="O545" s="71">
        <f t="shared" si="180"/>
        <v>995.28</v>
      </c>
      <c r="P545" s="71">
        <f t="shared" si="180"/>
        <v>995.23</v>
      </c>
      <c r="Q545" s="71">
        <f t="shared" si="180"/>
        <v>1018.82</v>
      </c>
      <c r="R545" s="71">
        <f t="shared" si="180"/>
        <v>1019.53</v>
      </c>
      <c r="S545" s="71">
        <f t="shared" si="180"/>
        <v>1012.15</v>
      </c>
      <c r="T545" s="71">
        <f t="shared" si="180"/>
        <v>1010.52</v>
      </c>
      <c r="U545" s="71">
        <f t="shared" si="180"/>
        <v>1006.19</v>
      </c>
      <c r="V545" s="71">
        <f t="shared" si="180"/>
        <v>973.15</v>
      </c>
      <c r="W545" s="71">
        <f t="shared" si="180"/>
        <v>993.33</v>
      </c>
      <c r="X545" s="71">
        <f t="shared" si="180"/>
        <v>990.55</v>
      </c>
      <c r="Y545" s="79">
        <f t="shared" si="180"/>
        <v>976.86</v>
      </c>
    </row>
    <row r="546" spans="1:25" s="62" customFormat="1" ht="18.75" hidden="1" customHeight="1" outlineLevel="1" x14ac:dyDescent="0.2">
      <c r="A546" s="57" t="s">
        <v>9</v>
      </c>
      <c r="B546" s="76">
        <v>177.32</v>
      </c>
      <c r="C546" s="74">
        <v>177.32</v>
      </c>
      <c r="D546" s="74">
        <v>177.32</v>
      </c>
      <c r="E546" s="74">
        <v>177.32</v>
      </c>
      <c r="F546" s="74">
        <v>177.32</v>
      </c>
      <c r="G546" s="74">
        <v>177.32</v>
      </c>
      <c r="H546" s="74">
        <v>177.32</v>
      </c>
      <c r="I546" s="74">
        <v>177.32</v>
      </c>
      <c r="J546" s="74">
        <v>177.32</v>
      </c>
      <c r="K546" s="74">
        <v>177.32</v>
      </c>
      <c r="L546" s="74">
        <v>177.32</v>
      </c>
      <c r="M546" s="74">
        <v>177.32</v>
      </c>
      <c r="N546" s="74">
        <v>177.32</v>
      </c>
      <c r="O546" s="74">
        <v>177.32</v>
      </c>
      <c r="P546" s="74">
        <v>177.32</v>
      </c>
      <c r="Q546" s="74">
        <v>177.32</v>
      </c>
      <c r="R546" s="74">
        <v>177.32</v>
      </c>
      <c r="S546" s="74">
        <v>177.32</v>
      </c>
      <c r="T546" s="74">
        <v>177.32</v>
      </c>
      <c r="U546" s="74">
        <v>177.32</v>
      </c>
      <c r="V546" s="74">
        <v>177.32</v>
      </c>
      <c r="W546" s="74">
        <v>177.32</v>
      </c>
      <c r="X546" s="74">
        <v>177.32</v>
      </c>
      <c r="Y546" s="81">
        <v>177.32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2.496</v>
      </c>
      <c r="C548" s="75">
        <v>2.496</v>
      </c>
      <c r="D548" s="75">
        <v>2.496</v>
      </c>
      <c r="E548" s="75">
        <v>2.496</v>
      </c>
      <c r="F548" s="75">
        <v>2.496</v>
      </c>
      <c r="G548" s="75">
        <v>2.496</v>
      </c>
      <c r="H548" s="75">
        <v>2.496</v>
      </c>
      <c r="I548" s="75">
        <v>2.496</v>
      </c>
      <c r="J548" s="75">
        <v>2.496</v>
      </c>
      <c r="K548" s="75">
        <v>2.496</v>
      </c>
      <c r="L548" s="75">
        <v>2.496</v>
      </c>
      <c r="M548" s="75">
        <v>2.496</v>
      </c>
      <c r="N548" s="75">
        <v>2.496</v>
      </c>
      <c r="O548" s="75">
        <v>2.496</v>
      </c>
      <c r="P548" s="75">
        <v>2.496</v>
      </c>
      <c r="Q548" s="75">
        <v>2.496</v>
      </c>
      <c r="R548" s="75">
        <v>2.496</v>
      </c>
      <c r="S548" s="75">
        <v>2.496</v>
      </c>
      <c r="T548" s="75">
        <v>2.496</v>
      </c>
      <c r="U548" s="75">
        <v>2.496</v>
      </c>
      <c r="V548" s="75">
        <v>2.496</v>
      </c>
      <c r="W548" s="75">
        <v>2.496</v>
      </c>
      <c r="X548" s="75">
        <v>2.496</v>
      </c>
      <c r="Y548" s="82">
        <v>2.496</v>
      </c>
    </row>
    <row r="549" spans="1:25" s="62" customFormat="1" ht="18.75" customHeight="1" collapsed="1" thickBot="1" x14ac:dyDescent="0.25">
      <c r="A549" s="112">
        <v>14</v>
      </c>
      <c r="B549" s="101">
        <f t="shared" ref="B549:Y549" si="181">SUM(B550:B553)</f>
        <v>1106.306</v>
      </c>
      <c r="C549" s="102">
        <f t="shared" si="181"/>
        <v>1105.856</v>
      </c>
      <c r="D549" s="102">
        <f t="shared" si="181"/>
        <v>1121.626</v>
      </c>
      <c r="E549" s="103">
        <f t="shared" si="181"/>
        <v>1117.866</v>
      </c>
      <c r="F549" s="103">
        <f t="shared" si="181"/>
        <v>1126.9760000000001</v>
      </c>
      <c r="G549" s="103">
        <f t="shared" si="181"/>
        <v>1122.0060000000001</v>
      </c>
      <c r="H549" s="103">
        <f t="shared" si="181"/>
        <v>1129.2760000000001</v>
      </c>
      <c r="I549" s="103">
        <f t="shared" si="181"/>
        <v>1115.356</v>
      </c>
      <c r="J549" s="103">
        <f t="shared" si="181"/>
        <v>1114.106</v>
      </c>
      <c r="K549" s="104">
        <f t="shared" si="181"/>
        <v>1103.7560000000001</v>
      </c>
      <c r="L549" s="103">
        <f t="shared" si="181"/>
        <v>1091.5360000000001</v>
      </c>
      <c r="M549" s="105">
        <f t="shared" si="181"/>
        <v>1092.2260000000001</v>
      </c>
      <c r="N549" s="104">
        <f t="shared" si="181"/>
        <v>1094.4460000000001</v>
      </c>
      <c r="O549" s="103">
        <f t="shared" si="181"/>
        <v>1087.7760000000001</v>
      </c>
      <c r="P549" s="105">
        <f t="shared" si="181"/>
        <v>1115.356</v>
      </c>
      <c r="Q549" s="106">
        <f t="shared" si="181"/>
        <v>1117.8960000000002</v>
      </c>
      <c r="R549" s="103">
        <f t="shared" si="181"/>
        <v>1137.356</v>
      </c>
      <c r="S549" s="106">
        <f t="shared" si="181"/>
        <v>1137.316</v>
      </c>
      <c r="T549" s="103">
        <f t="shared" si="181"/>
        <v>1200.1860000000001</v>
      </c>
      <c r="U549" s="102">
        <f t="shared" si="181"/>
        <v>1102.836</v>
      </c>
      <c r="V549" s="102">
        <f t="shared" si="181"/>
        <v>1110.816</v>
      </c>
      <c r="W549" s="102">
        <f t="shared" si="181"/>
        <v>1103.076</v>
      </c>
      <c r="X549" s="102">
        <f t="shared" si="181"/>
        <v>1097.4960000000001</v>
      </c>
      <c r="Y549" s="107">
        <f t="shared" si="181"/>
        <v>1095.1860000000001</v>
      </c>
    </row>
    <row r="550" spans="1:25" s="62" customFormat="1" ht="18.75" hidden="1" customHeight="1" outlineLevel="1" x14ac:dyDescent="0.2">
      <c r="A550" s="56" t="s">
        <v>8</v>
      </c>
      <c r="B550" s="76">
        <f>B76</f>
        <v>926.49</v>
      </c>
      <c r="C550" s="71">
        <f t="shared" ref="C550:Y550" si="182">C76</f>
        <v>926.04</v>
      </c>
      <c r="D550" s="71">
        <f t="shared" si="182"/>
        <v>941.81</v>
      </c>
      <c r="E550" s="72">
        <f t="shared" si="182"/>
        <v>938.05</v>
      </c>
      <c r="F550" s="71">
        <f t="shared" si="182"/>
        <v>947.16</v>
      </c>
      <c r="G550" s="71">
        <f t="shared" si="182"/>
        <v>942.19</v>
      </c>
      <c r="H550" s="71">
        <f t="shared" si="182"/>
        <v>949.46</v>
      </c>
      <c r="I550" s="71">
        <f t="shared" si="182"/>
        <v>935.54</v>
      </c>
      <c r="J550" s="73">
        <f t="shared" si="182"/>
        <v>934.29</v>
      </c>
      <c r="K550" s="71">
        <f t="shared" si="182"/>
        <v>923.94</v>
      </c>
      <c r="L550" s="71">
        <f t="shared" si="182"/>
        <v>911.72</v>
      </c>
      <c r="M550" s="71">
        <f t="shared" si="182"/>
        <v>912.41</v>
      </c>
      <c r="N550" s="71">
        <f t="shared" si="182"/>
        <v>914.63</v>
      </c>
      <c r="O550" s="71">
        <f t="shared" si="182"/>
        <v>907.96</v>
      </c>
      <c r="P550" s="71">
        <f t="shared" si="182"/>
        <v>935.54</v>
      </c>
      <c r="Q550" s="71">
        <f t="shared" si="182"/>
        <v>938.08</v>
      </c>
      <c r="R550" s="71">
        <f t="shared" si="182"/>
        <v>957.54</v>
      </c>
      <c r="S550" s="71">
        <f t="shared" si="182"/>
        <v>957.5</v>
      </c>
      <c r="T550" s="71">
        <f t="shared" si="182"/>
        <v>1020.37</v>
      </c>
      <c r="U550" s="71">
        <f t="shared" si="182"/>
        <v>923.02</v>
      </c>
      <c r="V550" s="71">
        <f t="shared" si="182"/>
        <v>931</v>
      </c>
      <c r="W550" s="71">
        <f t="shared" si="182"/>
        <v>923.26</v>
      </c>
      <c r="X550" s="71">
        <f t="shared" si="182"/>
        <v>917.68</v>
      </c>
      <c r="Y550" s="79">
        <f t="shared" si="182"/>
        <v>915.37</v>
      </c>
    </row>
    <row r="551" spans="1:25" s="62" customFormat="1" ht="18.75" hidden="1" customHeight="1" outlineLevel="1" x14ac:dyDescent="0.2">
      <c r="A551" s="57" t="s">
        <v>9</v>
      </c>
      <c r="B551" s="76">
        <v>177.32</v>
      </c>
      <c r="C551" s="74">
        <v>177.32</v>
      </c>
      <c r="D551" s="74">
        <v>177.32</v>
      </c>
      <c r="E551" s="74">
        <v>177.32</v>
      </c>
      <c r="F551" s="74">
        <v>177.32</v>
      </c>
      <c r="G551" s="74">
        <v>177.32</v>
      </c>
      <c r="H551" s="74">
        <v>177.32</v>
      </c>
      <c r="I551" s="74">
        <v>177.32</v>
      </c>
      <c r="J551" s="74">
        <v>177.32</v>
      </c>
      <c r="K551" s="74">
        <v>177.32</v>
      </c>
      <c r="L551" s="74">
        <v>177.32</v>
      </c>
      <c r="M551" s="74">
        <v>177.32</v>
      </c>
      <c r="N551" s="74">
        <v>177.32</v>
      </c>
      <c r="O551" s="74">
        <v>177.32</v>
      </c>
      <c r="P551" s="74">
        <v>177.32</v>
      </c>
      <c r="Q551" s="74">
        <v>177.32</v>
      </c>
      <c r="R551" s="74">
        <v>177.32</v>
      </c>
      <c r="S551" s="74">
        <v>177.32</v>
      </c>
      <c r="T551" s="74">
        <v>177.32</v>
      </c>
      <c r="U551" s="74">
        <v>177.32</v>
      </c>
      <c r="V551" s="74">
        <v>177.32</v>
      </c>
      <c r="W551" s="74">
        <v>177.32</v>
      </c>
      <c r="X551" s="74">
        <v>177.32</v>
      </c>
      <c r="Y551" s="81">
        <v>177.32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2.496</v>
      </c>
      <c r="C553" s="75">
        <v>2.496</v>
      </c>
      <c r="D553" s="75">
        <v>2.496</v>
      </c>
      <c r="E553" s="75">
        <v>2.496</v>
      </c>
      <c r="F553" s="75">
        <v>2.496</v>
      </c>
      <c r="G553" s="75">
        <v>2.496</v>
      </c>
      <c r="H553" s="75">
        <v>2.496</v>
      </c>
      <c r="I553" s="75">
        <v>2.496</v>
      </c>
      <c r="J553" s="75">
        <v>2.496</v>
      </c>
      <c r="K553" s="75">
        <v>2.496</v>
      </c>
      <c r="L553" s="75">
        <v>2.496</v>
      </c>
      <c r="M553" s="75">
        <v>2.496</v>
      </c>
      <c r="N553" s="75">
        <v>2.496</v>
      </c>
      <c r="O553" s="75">
        <v>2.496</v>
      </c>
      <c r="P553" s="75">
        <v>2.496</v>
      </c>
      <c r="Q553" s="75">
        <v>2.496</v>
      </c>
      <c r="R553" s="75">
        <v>2.496</v>
      </c>
      <c r="S553" s="75">
        <v>2.496</v>
      </c>
      <c r="T553" s="75">
        <v>2.496</v>
      </c>
      <c r="U553" s="75">
        <v>2.496</v>
      </c>
      <c r="V553" s="75">
        <v>2.496</v>
      </c>
      <c r="W553" s="75">
        <v>2.496</v>
      </c>
      <c r="X553" s="75">
        <v>2.496</v>
      </c>
      <c r="Y553" s="82">
        <v>2.496</v>
      </c>
    </row>
    <row r="554" spans="1:25" s="62" customFormat="1" ht="18.75" customHeight="1" collapsed="1" thickBot="1" x14ac:dyDescent="0.25">
      <c r="A554" s="109">
        <v>15</v>
      </c>
      <c r="B554" s="101">
        <f t="shared" ref="B554:Y554" si="183">SUM(B555:B558)</f>
        <v>1119.9860000000001</v>
      </c>
      <c r="C554" s="102">
        <f t="shared" si="183"/>
        <v>1116.816</v>
      </c>
      <c r="D554" s="102">
        <f t="shared" si="183"/>
        <v>1114.4360000000001</v>
      </c>
      <c r="E554" s="103">
        <f t="shared" si="183"/>
        <v>1138.566</v>
      </c>
      <c r="F554" s="103">
        <f t="shared" si="183"/>
        <v>1126.4960000000001</v>
      </c>
      <c r="G554" s="103">
        <f t="shared" si="183"/>
        <v>1131.9860000000001</v>
      </c>
      <c r="H554" s="103">
        <f t="shared" si="183"/>
        <v>1172.2860000000001</v>
      </c>
      <c r="I554" s="103">
        <f t="shared" si="183"/>
        <v>1135.0360000000001</v>
      </c>
      <c r="J554" s="103">
        <f t="shared" si="183"/>
        <v>1135.6560000000002</v>
      </c>
      <c r="K554" s="104">
        <f t="shared" si="183"/>
        <v>1127.866</v>
      </c>
      <c r="L554" s="103">
        <f t="shared" si="183"/>
        <v>1127.0060000000001</v>
      </c>
      <c r="M554" s="105">
        <f t="shared" si="183"/>
        <v>1131.846</v>
      </c>
      <c r="N554" s="104">
        <f t="shared" si="183"/>
        <v>1120.326</v>
      </c>
      <c r="O554" s="103">
        <f t="shared" si="183"/>
        <v>1112.6760000000002</v>
      </c>
      <c r="P554" s="105">
        <f t="shared" si="183"/>
        <v>1135.7460000000001</v>
      </c>
      <c r="Q554" s="106">
        <f t="shared" si="183"/>
        <v>1150.7760000000001</v>
      </c>
      <c r="R554" s="103">
        <f t="shared" si="183"/>
        <v>1148.2260000000001</v>
      </c>
      <c r="S554" s="106">
        <f t="shared" si="183"/>
        <v>1129.2260000000001</v>
      </c>
      <c r="T554" s="103">
        <f t="shared" si="183"/>
        <v>1122.326</v>
      </c>
      <c r="U554" s="102">
        <f t="shared" si="183"/>
        <v>1103.7560000000001</v>
      </c>
      <c r="V554" s="102">
        <f t="shared" si="183"/>
        <v>1088.056</v>
      </c>
      <c r="W554" s="102">
        <f t="shared" si="183"/>
        <v>1108.5160000000001</v>
      </c>
      <c r="X554" s="102">
        <f t="shared" si="183"/>
        <v>1112.2160000000001</v>
      </c>
      <c r="Y554" s="107">
        <f t="shared" si="183"/>
        <v>1107.5260000000001</v>
      </c>
    </row>
    <row r="555" spans="1:25" s="62" customFormat="1" ht="18.75" hidden="1" customHeight="1" outlineLevel="1" x14ac:dyDescent="0.2">
      <c r="A555" s="56" t="s">
        <v>8</v>
      </c>
      <c r="B555" s="76">
        <f>B81</f>
        <v>940.17</v>
      </c>
      <c r="C555" s="71">
        <f t="shared" ref="C555:Y555" si="184">C81</f>
        <v>937</v>
      </c>
      <c r="D555" s="71">
        <f t="shared" si="184"/>
        <v>934.62</v>
      </c>
      <c r="E555" s="72">
        <f t="shared" si="184"/>
        <v>958.75</v>
      </c>
      <c r="F555" s="71">
        <f t="shared" si="184"/>
        <v>946.68</v>
      </c>
      <c r="G555" s="71">
        <f t="shared" si="184"/>
        <v>952.17</v>
      </c>
      <c r="H555" s="71">
        <f t="shared" si="184"/>
        <v>992.47</v>
      </c>
      <c r="I555" s="71">
        <f t="shared" si="184"/>
        <v>955.22</v>
      </c>
      <c r="J555" s="73">
        <f t="shared" si="184"/>
        <v>955.84</v>
      </c>
      <c r="K555" s="71">
        <f t="shared" si="184"/>
        <v>948.05</v>
      </c>
      <c r="L555" s="71">
        <f t="shared" si="184"/>
        <v>947.19</v>
      </c>
      <c r="M555" s="71">
        <f t="shared" si="184"/>
        <v>952.03</v>
      </c>
      <c r="N555" s="71">
        <f t="shared" si="184"/>
        <v>940.51</v>
      </c>
      <c r="O555" s="71">
        <f t="shared" si="184"/>
        <v>932.86</v>
      </c>
      <c r="P555" s="71">
        <f t="shared" si="184"/>
        <v>955.93</v>
      </c>
      <c r="Q555" s="71">
        <f t="shared" si="184"/>
        <v>970.96</v>
      </c>
      <c r="R555" s="71">
        <f t="shared" si="184"/>
        <v>968.41</v>
      </c>
      <c r="S555" s="71">
        <f t="shared" si="184"/>
        <v>949.41</v>
      </c>
      <c r="T555" s="71">
        <f t="shared" si="184"/>
        <v>942.51</v>
      </c>
      <c r="U555" s="71">
        <f t="shared" si="184"/>
        <v>923.94</v>
      </c>
      <c r="V555" s="71">
        <f t="shared" si="184"/>
        <v>908.24</v>
      </c>
      <c r="W555" s="71">
        <f t="shared" si="184"/>
        <v>928.7</v>
      </c>
      <c r="X555" s="71">
        <f t="shared" si="184"/>
        <v>932.4</v>
      </c>
      <c r="Y555" s="79">
        <f t="shared" si="184"/>
        <v>927.71</v>
      </c>
    </row>
    <row r="556" spans="1:25" s="62" customFormat="1" ht="18.75" hidden="1" customHeight="1" outlineLevel="1" x14ac:dyDescent="0.2">
      <c r="A556" s="57" t="s">
        <v>9</v>
      </c>
      <c r="B556" s="76">
        <v>177.32</v>
      </c>
      <c r="C556" s="74">
        <v>177.32</v>
      </c>
      <c r="D556" s="74">
        <v>177.32</v>
      </c>
      <c r="E556" s="74">
        <v>177.32</v>
      </c>
      <c r="F556" s="74">
        <v>177.32</v>
      </c>
      <c r="G556" s="74">
        <v>177.32</v>
      </c>
      <c r="H556" s="74">
        <v>177.32</v>
      </c>
      <c r="I556" s="74">
        <v>177.32</v>
      </c>
      <c r="J556" s="74">
        <v>177.32</v>
      </c>
      <c r="K556" s="74">
        <v>177.32</v>
      </c>
      <c r="L556" s="74">
        <v>177.32</v>
      </c>
      <c r="M556" s="74">
        <v>177.32</v>
      </c>
      <c r="N556" s="74">
        <v>177.32</v>
      </c>
      <c r="O556" s="74">
        <v>177.32</v>
      </c>
      <c r="P556" s="74">
        <v>177.32</v>
      </c>
      <c r="Q556" s="74">
        <v>177.32</v>
      </c>
      <c r="R556" s="74">
        <v>177.32</v>
      </c>
      <c r="S556" s="74">
        <v>177.32</v>
      </c>
      <c r="T556" s="74">
        <v>177.32</v>
      </c>
      <c r="U556" s="74">
        <v>177.32</v>
      </c>
      <c r="V556" s="74">
        <v>177.32</v>
      </c>
      <c r="W556" s="74">
        <v>177.32</v>
      </c>
      <c r="X556" s="74">
        <v>177.32</v>
      </c>
      <c r="Y556" s="81">
        <v>177.32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2.496</v>
      </c>
      <c r="C558" s="75">
        <v>2.496</v>
      </c>
      <c r="D558" s="75">
        <v>2.496</v>
      </c>
      <c r="E558" s="75">
        <v>2.496</v>
      </c>
      <c r="F558" s="75">
        <v>2.496</v>
      </c>
      <c r="G558" s="75">
        <v>2.496</v>
      </c>
      <c r="H558" s="75">
        <v>2.496</v>
      </c>
      <c r="I558" s="75">
        <v>2.496</v>
      </c>
      <c r="J558" s="75">
        <v>2.496</v>
      </c>
      <c r="K558" s="75">
        <v>2.496</v>
      </c>
      <c r="L558" s="75">
        <v>2.496</v>
      </c>
      <c r="M558" s="75">
        <v>2.496</v>
      </c>
      <c r="N558" s="75">
        <v>2.496</v>
      </c>
      <c r="O558" s="75">
        <v>2.496</v>
      </c>
      <c r="P558" s="75">
        <v>2.496</v>
      </c>
      <c r="Q558" s="75">
        <v>2.496</v>
      </c>
      <c r="R558" s="75">
        <v>2.496</v>
      </c>
      <c r="S558" s="75">
        <v>2.496</v>
      </c>
      <c r="T558" s="75">
        <v>2.496</v>
      </c>
      <c r="U558" s="75">
        <v>2.496</v>
      </c>
      <c r="V558" s="75">
        <v>2.496</v>
      </c>
      <c r="W558" s="75">
        <v>2.496</v>
      </c>
      <c r="X558" s="75">
        <v>2.496</v>
      </c>
      <c r="Y558" s="82">
        <v>2.496</v>
      </c>
    </row>
    <row r="559" spans="1:25" s="62" customFormat="1" ht="18.75" customHeight="1" collapsed="1" thickBot="1" x14ac:dyDescent="0.25">
      <c r="A559" s="112">
        <v>16</v>
      </c>
      <c r="B559" s="101">
        <f t="shared" ref="B559:Y559" si="185">SUM(B560:B563)</f>
        <v>1193.2660000000001</v>
      </c>
      <c r="C559" s="102">
        <f t="shared" si="185"/>
        <v>1179.556</v>
      </c>
      <c r="D559" s="102">
        <f t="shared" si="185"/>
        <v>1170.7760000000001</v>
      </c>
      <c r="E559" s="103">
        <f t="shared" si="185"/>
        <v>1158.836</v>
      </c>
      <c r="F559" s="103">
        <f t="shared" si="185"/>
        <v>1216.096</v>
      </c>
      <c r="G559" s="103">
        <f t="shared" si="185"/>
        <v>1180.2860000000001</v>
      </c>
      <c r="H559" s="103">
        <f t="shared" si="185"/>
        <v>1163.7860000000001</v>
      </c>
      <c r="I559" s="103">
        <f t="shared" si="185"/>
        <v>1172.6960000000001</v>
      </c>
      <c r="J559" s="103">
        <f t="shared" si="185"/>
        <v>1191.4060000000002</v>
      </c>
      <c r="K559" s="104">
        <f t="shared" si="185"/>
        <v>1191.5060000000001</v>
      </c>
      <c r="L559" s="103">
        <f t="shared" si="185"/>
        <v>1196.2160000000001</v>
      </c>
      <c r="M559" s="105">
        <f t="shared" si="185"/>
        <v>1196.4360000000001</v>
      </c>
      <c r="N559" s="104">
        <f t="shared" si="185"/>
        <v>1166.106</v>
      </c>
      <c r="O559" s="103">
        <f t="shared" si="185"/>
        <v>1159.566</v>
      </c>
      <c r="P559" s="105">
        <f t="shared" si="185"/>
        <v>1208.816</v>
      </c>
      <c r="Q559" s="106">
        <f t="shared" si="185"/>
        <v>1238.6960000000001</v>
      </c>
      <c r="R559" s="103">
        <f t="shared" si="185"/>
        <v>1336.9059999999999</v>
      </c>
      <c r="S559" s="106">
        <f t="shared" si="185"/>
        <v>1277.7760000000001</v>
      </c>
      <c r="T559" s="103">
        <f t="shared" si="185"/>
        <v>1252.306</v>
      </c>
      <c r="U559" s="102">
        <f t="shared" si="185"/>
        <v>1230.056</v>
      </c>
      <c r="V559" s="102">
        <f t="shared" si="185"/>
        <v>1180.2760000000001</v>
      </c>
      <c r="W559" s="102">
        <f t="shared" si="185"/>
        <v>1165.6960000000001</v>
      </c>
      <c r="X559" s="102">
        <f t="shared" si="185"/>
        <v>1176.6660000000002</v>
      </c>
      <c r="Y559" s="107">
        <f t="shared" si="185"/>
        <v>1195.4460000000001</v>
      </c>
    </row>
    <row r="560" spans="1:25" s="62" customFormat="1" ht="18.75" hidden="1" customHeight="1" outlineLevel="1" x14ac:dyDescent="0.2">
      <c r="A560" s="160" t="s">
        <v>8</v>
      </c>
      <c r="B560" s="76">
        <f>B86</f>
        <v>1013.45</v>
      </c>
      <c r="C560" s="71">
        <f t="shared" ref="C560:Y560" si="186">C86</f>
        <v>999.74</v>
      </c>
      <c r="D560" s="71">
        <f t="shared" si="186"/>
        <v>990.96</v>
      </c>
      <c r="E560" s="72">
        <f t="shared" si="186"/>
        <v>979.02</v>
      </c>
      <c r="F560" s="71">
        <f t="shared" si="186"/>
        <v>1036.28</v>
      </c>
      <c r="G560" s="71">
        <f t="shared" si="186"/>
        <v>1000.47</v>
      </c>
      <c r="H560" s="71">
        <f t="shared" si="186"/>
        <v>983.97</v>
      </c>
      <c r="I560" s="71">
        <f t="shared" si="186"/>
        <v>992.88</v>
      </c>
      <c r="J560" s="73">
        <f t="shared" si="186"/>
        <v>1011.59</v>
      </c>
      <c r="K560" s="71">
        <f t="shared" si="186"/>
        <v>1011.69</v>
      </c>
      <c r="L560" s="71">
        <f t="shared" si="186"/>
        <v>1016.4</v>
      </c>
      <c r="M560" s="71">
        <f t="shared" si="186"/>
        <v>1016.62</v>
      </c>
      <c r="N560" s="71">
        <f t="shared" si="186"/>
        <v>986.29</v>
      </c>
      <c r="O560" s="71">
        <f t="shared" si="186"/>
        <v>979.75</v>
      </c>
      <c r="P560" s="71">
        <f t="shared" si="186"/>
        <v>1029</v>
      </c>
      <c r="Q560" s="71">
        <f t="shared" si="186"/>
        <v>1058.8800000000001</v>
      </c>
      <c r="R560" s="71">
        <f t="shared" si="186"/>
        <v>1157.0899999999999</v>
      </c>
      <c r="S560" s="71">
        <f t="shared" si="186"/>
        <v>1097.96</v>
      </c>
      <c r="T560" s="71">
        <f t="shared" si="186"/>
        <v>1072.49</v>
      </c>
      <c r="U560" s="71">
        <f t="shared" si="186"/>
        <v>1050.24</v>
      </c>
      <c r="V560" s="71">
        <f t="shared" si="186"/>
        <v>1000.46</v>
      </c>
      <c r="W560" s="71">
        <f t="shared" si="186"/>
        <v>985.88</v>
      </c>
      <c r="X560" s="71">
        <f t="shared" si="186"/>
        <v>996.85</v>
      </c>
      <c r="Y560" s="79">
        <f t="shared" si="186"/>
        <v>1015.63</v>
      </c>
    </row>
    <row r="561" spans="1:25" s="62" customFormat="1" ht="18.75" hidden="1" customHeight="1" outlineLevel="1" x14ac:dyDescent="0.2">
      <c r="A561" s="53" t="s">
        <v>9</v>
      </c>
      <c r="B561" s="76">
        <v>177.32</v>
      </c>
      <c r="C561" s="74">
        <v>177.32</v>
      </c>
      <c r="D561" s="74">
        <v>177.32</v>
      </c>
      <c r="E561" s="74">
        <v>177.32</v>
      </c>
      <c r="F561" s="74">
        <v>177.32</v>
      </c>
      <c r="G561" s="74">
        <v>177.32</v>
      </c>
      <c r="H561" s="74">
        <v>177.32</v>
      </c>
      <c r="I561" s="74">
        <v>177.32</v>
      </c>
      <c r="J561" s="74">
        <v>177.32</v>
      </c>
      <c r="K561" s="74">
        <v>177.32</v>
      </c>
      <c r="L561" s="74">
        <v>177.32</v>
      </c>
      <c r="M561" s="74">
        <v>177.32</v>
      </c>
      <c r="N561" s="74">
        <v>177.32</v>
      </c>
      <c r="O561" s="74">
        <v>177.32</v>
      </c>
      <c r="P561" s="74">
        <v>177.32</v>
      </c>
      <c r="Q561" s="74">
        <v>177.32</v>
      </c>
      <c r="R561" s="74">
        <v>177.32</v>
      </c>
      <c r="S561" s="74">
        <v>177.32</v>
      </c>
      <c r="T561" s="74">
        <v>177.32</v>
      </c>
      <c r="U561" s="74">
        <v>177.32</v>
      </c>
      <c r="V561" s="74">
        <v>177.32</v>
      </c>
      <c r="W561" s="74">
        <v>177.32</v>
      </c>
      <c r="X561" s="74">
        <v>177.32</v>
      </c>
      <c r="Y561" s="81">
        <v>177.32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2.496</v>
      </c>
      <c r="C563" s="75">
        <v>2.496</v>
      </c>
      <c r="D563" s="75">
        <v>2.496</v>
      </c>
      <c r="E563" s="75">
        <v>2.496</v>
      </c>
      <c r="F563" s="75">
        <v>2.496</v>
      </c>
      <c r="G563" s="75">
        <v>2.496</v>
      </c>
      <c r="H563" s="75">
        <v>2.496</v>
      </c>
      <c r="I563" s="75">
        <v>2.496</v>
      </c>
      <c r="J563" s="75">
        <v>2.496</v>
      </c>
      <c r="K563" s="75">
        <v>2.496</v>
      </c>
      <c r="L563" s="75">
        <v>2.496</v>
      </c>
      <c r="M563" s="75">
        <v>2.496</v>
      </c>
      <c r="N563" s="75">
        <v>2.496</v>
      </c>
      <c r="O563" s="75">
        <v>2.496</v>
      </c>
      <c r="P563" s="75">
        <v>2.496</v>
      </c>
      <c r="Q563" s="75">
        <v>2.496</v>
      </c>
      <c r="R563" s="75">
        <v>2.496</v>
      </c>
      <c r="S563" s="75">
        <v>2.496</v>
      </c>
      <c r="T563" s="75">
        <v>2.496</v>
      </c>
      <c r="U563" s="75">
        <v>2.496</v>
      </c>
      <c r="V563" s="75">
        <v>2.496</v>
      </c>
      <c r="W563" s="75">
        <v>2.496</v>
      </c>
      <c r="X563" s="75">
        <v>2.496</v>
      </c>
      <c r="Y563" s="82">
        <v>2.496</v>
      </c>
    </row>
    <row r="564" spans="1:25" s="62" customFormat="1" ht="18.75" customHeight="1" collapsed="1" thickBot="1" x14ac:dyDescent="0.25">
      <c r="A564" s="109">
        <v>17</v>
      </c>
      <c r="B564" s="101">
        <f t="shared" ref="B564:Y564" si="187">SUM(B565:B568)</f>
        <v>1194.4560000000001</v>
      </c>
      <c r="C564" s="102">
        <f t="shared" si="187"/>
        <v>1215.4359999999999</v>
      </c>
      <c r="D564" s="102">
        <f t="shared" si="187"/>
        <v>1210.4660000000001</v>
      </c>
      <c r="E564" s="103">
        <f t="shared" si="187"/>
        <v>1227.9660000000001</v>
      </c>
      <c r="F564" s="103">
        <f t="shared" si="187"/>
        <v>1227.886</v>
      </c>
      <c r="G564" s="103">
        <f t="shared" si="187"/>
        <v>1220.376</v>
      </c>
      <c r="H564" s="103">
        <f t="shared" si="187"/>
        <v>1231.076</v>
      </c>
      <c r="I564" s="103">
        <f t="shared" si="187"/>
        <v>1221.826</v>
      </c>
      <c r="J564" s="103">
        <f t="shared" si="187"/>
        <v>1278.4560000000001</v>
      </c>
      <c r="K564" s="104">
        <f t="shared" si="187"/>
        <v>1250.126</v>
      </c>
      <c r="L564" s="103">
        <f t="shared" si="187"/>
        <v>1222.616</v>
      </c>
      <c r="M564" s="105">
        <f t="shared" si="187"/>
        <v>1234.6859999999999</v>
      </c>
      <c r="N564" s="104">
        <f t="shared" si="187"/>
        <v>1211.356</v>
      </c>
      <c r="O564" s="103">
        <f t="shared" si="187"/>
        <v>1214.7460000000001</v>
      </c>
      <c r="P564" s="105">
        <f t="shared" si="187"/>
        <v>1196.9860000000001</v>
      </c>
      <c r="Q564" s="106">
        <f t="shared" si="187"/>
        <v>1266.556</v>
      </c>
      <c r="R564" s="103">
        <f t="shared" si="187"/>
        <v>1260.106</v>
      </c>
      <c r="S564" s="106">
        <f t="shared" si="187"/>
        <v>1206.9560000000001</v>
      </c>
      <c r="T564" s="103">
        <f t="shared" si="187"/>
        <v>1212.826</v>
      </c>
      <c r="U564" s="102">
        <f t="shared" si="187"/>
        <v>1212.816</v>
      </c>
      <c r="V564" s="102">
        <f t="shared" si="187"/>
        <v>1217.4960000000001</v>
      </c>
      <c r="W564" s="102">
        <f t="shared" si="187"/>
        <v>1197.096</v>
      </c>
      <c r="X564" s="102">
        <f t="shared" si="187"/>
        <v>1186.9460000000001</v>
      </c>
      <c r="Y564" s="107">
        <f t="shared" si="187"/>
        <v>1176.7260000000001</v>
      </c>
    </row>
    <row r="565" spans="1:25" s="62" customFormat="1" ht="18.75" hidden="1" customHeight="1" outlineLevel="1" x14ac:dyDescent="0.2">
      <c r="A565" s="160" t="s">
        <v>8</v>
      </c>
      <c r="B565" s="76">
        <f>B91</f>
        <v>1014.64</v>
      </c>
      <c r="C565" s="71">
        <f t="shared" ref="C565:Y565" si="188">C91</f>
        <v>1035.6199999999999</v>
      </c>
      <c r="D565" s="71">
        <f t="shared" si="188"/>
        <v>1030.6500000000001</v>
      </c>
      <c r="E565" s="72">
        <f t="shared" si="188"/>
        <v>1048.1500000000001</v>
      </c>
      <c r="F565" s="71">
        <f t="shared" si="188"/>
        <v>1048.07</v>
      </c>
      <c r="G565" s="71">
        <f t="shared" si="188"/>
        <v>1040.56</v>
      </c>
      <c r="H565" s="71">
        <f t="shared" si="188"/>
        <v>1051.26</v>
      </c>
      <c r="I565" s="71">
        <f t="shared" si="188"/>
        <v>1042.01</v>
      </c>
      <c r="J565" s="73">
        <f t="shared" si="188"/>
        <v>1098.6400000000001</v>
      </c>
      <c r="K565" s="71">
        <f t="shared" si="188"/>
        <v>1070.31</v>
      </c>
      <c r="L565" s="71">
        <f t="shared" si="188"/>
        <v>1042.8</v>
      </c>
      <c r="M565" s="71">
        <f t="shared" si="188"/>
        <v>1054.8699999999999</v>
      </c>
      <c r="N565" s="71">
        <f t="shared" si="188"/>
        <v>1031.54</v>
      </c>
      <c r="O565" s="71">
        <f t="shared" si="188"/>
        <v>1034.93</v>
      </c>
      <c r="P565" s="71">
        <f t="shared" si="188"/>
        <v>1017.17</v>
      </c>
      <c r="Q565" s="71">
        <f t="shared" si="188"/>
        <v>1086.74</v>
      </c>
      <c r="R565" s="71">
        <f t="shared" si="188"/>
        <v>1080.29</v>
      </c>
      <c r="S565" s="71">
        <f t="shared" si="188"/>
        <v>1027.1400000000001</v>
      </c>
      <c r="T565" s="71">
        <f t="shared" si="188"/>
        <v>1033.01</v>
      </c>
      <c r="U565" s="71">
        <f t="shared" si="188"/>
        <v>1033</v>
      </c>
      <c r="V565" s="71">
        <f t="shared" si="188"/>
        <v>1037.68</v>
      </c>
      <c r="W565" s="71">
        <f t="shared" si="188"/>
        <v>1017.28</v>
      </c>
      <c r="X565" s="71">
        <f t="shared" si="188"/>
        <v>1007.13</v>
      </c>
      <c r="Y565" s="79">
        <f t="shared" si="188"/>
        <v>996.91</v>
      </c>
    </row>
    <row r="566" spans="1:25" s="62" customFormat="1" ht="18.75" hidden="1" customHeight="1" outlineLevel="1" x14ac:dyDescent="0.2">
      <c r="A566" s="53" t="s">
        <v>9</v>
      </c>
      <c r="B566" s="76">
        <v>177.32</v>
      </c>
      <c r="C566" s="74">
        <v>177.32</v>
      </c>
      <c r="D566" s="74">
        <v>177.32</v>
      </c>
      <c r="E566" s="74">
        <v>177.32</v>
      </c>
      <c r="F566" s="74">
        <v>177.32</v>
      </c>
      <c r="G566" s="74">
        <v>177.32</v>
      </c>
      <c r="H566" s="74">
        <v>177.32</v>
      </c>
      <c r="I566" s="74">
        <v>177.32</v>
      </c>
      <c r="J566" s="74">
        <v>177.32</v>
      </c>
      <c r="K566" s="74">
        <v>177.32</v>
      </c>
      <c r="L566" s="74">
        <v>177.32</v>
      </c>
      <c r="M566" s="74">
        <v>177.32</v>
      </c>
      <c r="N566" s="74">
        <v>177.32</v>
      </c>
      <c r="O566" s="74">
        <v>177.32</v>
      </c>
      <c r="P566" s="74">
        <v>177.32</v>
      </c>
      <c r="Q566" s="74">
        <v>177.32</v>
      </c>
      <c r="R566" s="74">
        <v>177.32</v>
      </c>
      <c r="S566" s="74">
        <v>177.32</v>
      </c>
      <c r="T566" s="74">
        <v>177.32</v>
      </c>
      <c r="U566" s="74">
        <v>177.32</v>
      </c>
      <c r="V566" s="74">
        <v>177.32</v>
      </c>
      <c r="W566" s="74">
        <v>177.32</v>
      </c>
      <c r="X566" s="74">
        <v>177.32</v>
      </c>
      <c r="Y566" s="81">
        <v>177.32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2.496</v>
      </c>
      <c r="C568" s="75">
        <v>2.496</v>
      </c>
      <c r="D568" s="75">
        <v>2.496</v>
      </c>
      <c r="E568" s="75">
        <v>2.496</v>
      </c>
      <c r="F568" s="75">
        <v>2.496</v>
      </c>
      <c r="G568" s="75">
        <v>2.496</v>
      </c>
      <c r="H568" s="75">
        <v>2.496</v>
      </c>
      <c r="I568" s="75">
        <v>2.496</v>
      </c>
      <c r="J568" s="75">
        <v>2.496</v>
      </c>
      <c r="K568" s="75">
        <v>2.496</v>
      </c>
      <c r="L568" s="75">
        <v>2.496</v>
      </c>
      <c r="M568" s="75">
        <v>2.496</v>
      </c>
      <c r="N568" s="75">
        <v>2.496</v>
      </c>
      <c r="O568" s="75">
        <v>2.496</v>
      </c>
      <c r="P568" s="75">
        <v>2.496</v>
      </c>
      <c r="Q568" s="75">
        <v>2.496</v>
      </c>
      <c r="R568" s="75">
        <v>2.496</v>
      </c>
      <c r="S568" s="75">
        <v>2.496</v>
      </c>
      <c r="T568" s="75">
        <v>2.496</v>
      </c>
      <c r="U568" s="75">
        <v>2.496</v>
      </c>
      <c r="V568" s="75">
        <v>2.496</v>
      </c>
      <c r="W568" s="75">
        <v>2.496</v>
      </c>
      <c r="X568" s="75">
        <v>2.496</v>
      </c>
      <c r="Y568" s="82">
        <v>2.496</v>
      </c>
    </row>
    <row r="569" spans="1:25" s="62" customFormat="1" ht="18.75" customHeight="1" collapsed="1" thickBot="1" x14ac:dyDescent="0.25">
      <c r="A569" s="110">
        <v>18</v>
      </c>
      <c r="B569" s="101">
        <f t="shared" ref="B569:Y569" si="189">SUM(B570:B573)</f>
        <v>1215.326</v>
      </c>
      <c r="C569" s="102">
        <f t="shared" si="189"/>
        <v>1189.4160000000002</v>
      </c>
      <c r="D569" s="102">
        <f t="shared" si="189"/>
        <v>1203.5260000000001</v>
      </c>
      <c r="E569" s="103">
        <f t="shared" si="189"/>
        <v>1208.2360000000001</v>
      </c>
      <c r="F569" s="103">
        <f t="shared" si="189"/>
        <v>1195.4060000000002</v>
      </c>
      <c r="G569" s="103">
        <f t="shared" si="189"/>
        <v>1190.7460000000001</v>
      </c>
      <c r="H569" s="103">
        <f t="shared" si="189"/>
        <v>1192.1760000000002</v>
      </c>
      <c r="I569" s="103">
        <f t="shared" si="189"/>
        <v>1176.616</v>
      </c>
      <c r="J569" s="103">
        <f t="shared" si="189"/>
        <v>1154.4560000000001</v>
      </c>
      <c r="K569" s="104">
        <f t="shared" si="189"/>
        <v>1149.5060000000001</v>
      </c>
      <c r="L569" s="103">
        <f t="shared" si="189"/>
        <v>1149.606</v>
      </c>
      <c r="M569" s="105">
        <f t="shared" si="189"/>
        <v>1156.9660000000001</v>
      </c>
      <c r="N569" s="104">
        <f t="shared" si="189"/>
        <v>1196.2260000000001</v>
      </c>
      <c r="O569" s="103">
        <f t="shared" si="189"/>
        <v>1191.9360000000001</v>
      </c>
      <c r="P569" s="105">
        <f t="shared" si="189"/>
        <v>1196.796</v>
      </c>
      <c r="Q569" s="106">
        <f t="shared" si="189"/>
        <v>1207.846</v>
      </c>
      <c r="R569" s="103">
        <f t="shared" si="189"/>
        <v>1197.1960000000001</v>
      </c>
      <c r="S569" s="106">
        <f t="shared" si="189"/>
        <v>1211.2660000000001</v>
      </c>
      <c r="T569" s="103">
        <f t="shared" si="189"/>
        <v>1206.306</v>
      </c>
      <c r="U569" s="102">
        <f t="shared" si="189"/>
        <v>1199.2560000000001</v>
      </c>
      <c r="V569" s="102">
        <f t="shared" si="189"/>
        <v>1178.6560000000002</v>
      </c>
      <c r="W569" s="102">
        <f t="shared" si="189"/>
        <v>1203.2560000000001</v>
      </c>
      <c r="X569" s="102">
        <f t="shared" si="189"/>
        <v>1195.9160000000002</v>
      </c>
      <c r="Y569" s="107">
        <f t="shared" si="189"/>
        <v>1190.836</v>
      </c>
    </row>
    <row r="570" spans="1:25" s="62" customFormat="1" ht="18.75" hidden="1" customHeight="1" outlineLevel="1" x14ac:dyDescent="0.2">
      <c r="A570" s="56" t="s">
        <v>8</v>
      </c>
      <c r="B570" s="76">
        <f>B96</f>
        <v>1035.51</v>
      </c>
      <c r="C570" s="71">
        <f t="shared" ref="C570:Y570" si="190">C96</f>
        <v>1009.6</v>
      </c>
      <c r="D570" s="71">
        <f t="shared" si="190"/>
        <v>1023.71</v>
      </c>
      <c r="E570" s="72">
        <f t="shared" si="190"/>
        <v>1028.42</v>
      </c>
      <c r="F570" s="71">
        <f t="shared" si="190"/>
        <v>1015.59</v>
      </c>
      <c r="G570" s="71">
        <f t="shared" si="190"/>
        <v>1010.93</v>
      </c>
      <c r="H570" s="71">
        <f t="shared" si="190"/>
        <v>1012.36</v>
      </c>
      <c r="I570" s="71">
        <f t="shared" si="190"/>
        <v>996.8</v>
      </c>
      <c r="J570" s="73">
        <f t="shared" si="190"/>
        <v>974.64</v>
      </c>
      <c r="K570" s="71">
        <f t="shared" si="190"/>
        <v>969.69</v>
      </c>
      <c r="L570" s="71">
        <f t="shared" si="190"/>
        <v>969.79</v>
      </c>
      <c r="M570" s="71">
        <f t="shared" si="190"/>
        <v>977.15</v>
      </c>
      <c r="N570" s="71">
        <f t="shared" si="190"/>
        <v>1016.41</v>
      </c>
      <c r="O570" s="71">
        <f t="shared" si="190"/>
        <v>1012.12</v>
      </c>
      <c r="P570" s="71">
        <f t="shared" si="190"/>
        <v>1016.98</v>
      </c>
      <c r="Q570" s="71">
        <f t="shared" si="190"/>
        <v>1028.03</v>
      </c>
      <c r="R570" s="71">
        <f t="shared" si="190"/>
        <v>1017.38</v>
      </c>
      <c r="S570" s="71">
        <f t="shared" si="190"/>
        <v>1031.45</v>
      </c>
      <c r="T570" s="71">
        <f t="shared" si="190"/>
        <v>1026.49</v>
      </c>
      <c r="U570" s="71">
        <f t="shared" si="190"/>
        <v>1019.44</v>
      </c>
      <c r="V570" s="71">
        <f t="shared" si="190"/>
        <v>998.84</v>
      </c>
      <c r="W570" s="71">
        <f t="shared" si="190"/>
        <v>1023.44</v>
      </c>
      <c r="X570" s="71">
        <f t="shared" si="190"/>
        <v>1016.1</v>
      </c>
      <c r="Y570" s="79">
        <f t="shared" si="190"/>
        <v>1011.02</v>
      </c>
    </row>
    <row r="571" spans="1:25" s="62" customFormat="1" ht="18.75" hidden="1" customHeight="1" outlineLevel="1" x14ac:dyDescent="0.2">
      <c r="A571" s="57" t="s">
        <v>9</v>
      </c>
      <c r="B571" s="76">
        <v>177.32</v>
      </c>
      <c r="C571" s="74">
        <v>177.32</v>
      </c>
      <c r="D571" s="74">
        <v>177.32</v>
      </c>
      <c r="E571" s="74">
        <v>177.32</v>
      </c>
      <c r="F571" s="74">
        <v>177.32</v>
      </c>
      <c r="G571" s="74">
        <v>177.32</v>
      </c>
      <c r="H571" s="74">
        <v>177.32</v>
      </c>
      <c r="I571" s="74">
        <v>177.32</v>
      </c>
      <c r="J571" s="74">
        <v>177.32</v>
      </c>
      <c r="K571" s="74">
        <v>177.32</v>
      </c>
      <c r="L571" s="74">
        <v>177.32</v>
      </c>
      <c r="M571" s="74">
        <v>177.32</v>
      </c>
      <c r="N571" s="74">
        <v>177.32</v>
      </c>
      <c r="O571" s="74">
        <v>177.32</v>
      </c>
      <c r="P571" s="74">
        <v>177.32</v>
      </c>
      <c r="Q571" s="74">
        <v>177.32</v>
      </c>
      <c r="R571" s="74">
        <v>177.32</v>
      </c>
      <c r="S571" s="74">
        <v>177.32</v>
      </c>
      <c r="T571" s="74">
        <v>177.32</v>
      </c>
      <c r="U571" s="74">
        <v>177.32</v>
      </c>
      <c r="V571" s="74">
        <v>177.32</v>
      </c>
      <c r="W571" s="74">
        <v>177.32</v>
      </c>
      <c r="X571" s="74">
        <v>177.32</v>
      </c>
      <c r="Y571" s="81">
        <v>177.32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2.496</v>
      </c>
      <c r="C573" s="75">
        <v>2.496</v>
      </c>
      <c r="D573" s="75">
        <v>2.496</v>
      </c>
      <c r="E573" s="75">
        <v>2.496</v>
      </c>
      <c r="F573" s="75">
        <v>2.496</v>
      </c>
      <c r="G573" s="75">
        <v>2.496</v>
      </c>
      <c r="H573" s="75">
        <v>2.496</v>
      </c>
      <c r="I573" s="75">
        <v>2.496</v>
      </c>
      <c r="J573" s="75">
        <v>2.496</v>
      </c>
      <c r="K573" s="75">
        <v>2.496</v>
      </c>
      <c r="L573" s="75">
        <v>2.496</v>
      </c>
      <c r="M573" s="75">
        <v>2.496</v>
      </c>
      <c r="N573" s="75">
        <v>2.496</v>
      </c>
      <c r="O573" s="75">
        <v>2.496</v>
      </c>
      <c r="P573" s="75">
        <v>2.496</v>
      </c>
      <c r="Q573" s="75">
        <v>2.496</v>
      </c>
      <c r="R573" s="75">
        <v>2.496</v>
      </c>
      <c r="S573" s="75">
        <v>2.496</v>
      </c>
      <c r="T573" s="75">
        <v>2.496</v>
      </c>
      <c r="U573" s="75">
        <v>2.496</v>
      </c>
      <c r="V573" s="75">
        <v>2.496</v>
      </c>
      <c r="W573" s="75">
        <v>2.496</v>
      </c>
      <c r="X573" s="75">
        <v>2.496</v>
      </c>
      <c r="Y573" s="82">
        <v>2.496</v>
      </c>
    </row>
    <row r="574" spans="1:25" s="62" customFormat="1" ht="18.75" customHeight="1" collapsed="1" thickBot="1" x14ac:dyDescent="0.25">
      <c r="A574" s="112">
        <v>19</v>
      </c>
      <c r="B574" s="101">
        <f t="shared" ref="B574:Y574" si="191">SUM(B575:B578)</f>
        <v>1099.7860000000001</v>
      </c>
      <c r="C574" s="102">
        <f t="shared" si="191"/>
        <v>1098.6960000000001</v>
      </c>
      <c r="D574" s="102">
        <f t="shared" si="191"/>
        <v>1096.356</v>
      </c>
      <c r="E574" s="103">
        <f t="shared" si="191"/>
        <v>1111.376</v>
      </c>
      <c r="F574" s="103">
        <f t="shared" si="191"/>
        <v>1107.596</v>
      </c>
      <c r="G574" s="103">
        <f t="shared" si="191"/>
        <v>1115.2260000000001</v>
      </c>
      <c r="H574" s="103">
        <f t="shared" si="191"/>
        <v>1118.626</v>
      </c>
      <c r="I574" s="103">
        <f t="shared" si="191"/>
        <v>1112.1760000000002</v>
      </c>
      <c r="J574" s="103">
        <f t="shared" si="191"/>
        <v>1102.296</v>
      </c>
      <c r="K574" s="104">
        <f t="shared" si="191"/>
        <v>1096.316</v>
      </c>
      <c r="L574" s="103">
        <f t="shared" si="191"/>
        <v>1097.1760000000002</v>
      </c>
      <c r="M574" s="105">
        <f t="shared" si="191"/>
        <v>1096.6760000000002</v>
      </c>
      <c r="N574" s="104">
        <f t="shared" si="191"/>
        <v>1118.2160000000001</v>
      </c>
      <c r="O574" s="103">
        <f t="shared" si="191"/>
        <v>1104.2760000000001</v>
      </c>
      <c r="P574" s="105">
        <f t="shared" si="191"/>
        <v>1108.4560000000001</v>
      </c>
      <c r="Q574" s="106">
        <f t="shared" si="191"/>
        <v>1119.0260000000001</v>
      </c>
      <c r="R574" s="103">
        <f t="shared" si="191"/>
        <v>1121.0060000000001</v>
      </c>
      <c r="S574" s="106">
        <f t="shared" si="191"/>
        <v>1132.6760000000002</v>
      </c>
      <c r="T574" s="103">
        <f t="shared" si="191"/>
        <v>1117.326</v>
      </c>
      <c r="U574" s="102">
        <f t="shared" si="191"/>
        <v>1117.6860000000001</v>
      </c>
      <c r="V574" s="102">
        <f t="shared" si="191"/>
        <v>1105.9360000000001</v>
      </c>
      <c r="W574" s="102">
        <f t="shared" si="191"/>
        <v>1107.7760000000001</v>
      </c>
      <c r="X574" s="102">
        <f t="shared" si="191"/>
        <v>1107.566</v>
      </c>
      <c r="Y574" s="107">
        <f t="shared" si="191"/>
        <v>1108.626</v>
      </c>
    </row>
    <row r="575" spans="1:25" s="62" customFormat="1" ht="18.75" hidden="1" customHeight="1" outlineLevel="1" x14ac:dyDescent="0.2">
      <c r="A575" s="160" t="s">
        <v>8</v>
      </c>
      <c r="B575" s="76">
        <f>B101</f>
        <v>919.97</v>
      </c>
      <c r="C575" s="71">
        <f t="shared" ref="C575:Y575" si="192">C101</f>
        <v>918.88</v>
      </c>
      <c r="D575" s="71">
        <f t="shared" si="192"/>
        <v>916.54</v>
      </c>
      <c r="E575" s="72">
        <f t="shared" si="192"/>
        <v>931.56</v>
      </c>
      <c r="F575" s="71">
        <f t="shared" si="192"/>
        <v>927.78</v>
      </c>
      <c r="G575" s="71">
        <f t="shared" si="192"/>
        <v>935.41</v>
      </c>
      <c r="H575" s="71">
        <f t="shared" si="192"/>
        <v>938.81</v>
      </c>
      <c r="I575" s="71">
        <f t="shared" si="192"/>
        <v>932.36</v>
      </c>
      <c r="J575" s="73">
        <f t="shared" si="192"/>
        <v>922.48</v>
      </c>
      <c r="K575" s="71">
        <f t="shared" si="192"/>
        <v>916.5</v>
      </c>
      <c r="L575" s="71">
        <f t="shared" si="192"/>
        <v>917.36</v>
      </c>
      <c r="M575" s="71">
        <f t="shared" si="192"/>
        <v>916.86</v>
      </c>
      <c r="N575" s="71">
        <f t="shared" si="192"/>
        <v>938.4</v>
      </c>
      <c r="O575" s="71">
        <f t="shared" si="192"/>
        <v>924.46</v>
      </c>
      <c r="P575" s="71">
        <f t="shared" si="192"/>
        <v>928.64</v>
      </c>
      <c r="Q575" s="71">
        <f t="shared" si="192"/>
        <v>939.21</v>
      </c>
      <c r="R575" s="71">
        <f t="shared" si="192"/>
        <v>941.19</v>
      </c>
      <c r="S575" s="71">
        <f t="shared" si="192"/>
        <v>952.86</v>
      </c>
      <c r="T575" s="71">
        <f t="shared" si="192"/>
        <v>937.51</v>
      </c>
      <c r="U575" s="71">
        <f t="shared" si="192"/>
        <v>937.87</v>
      </c>
      <c r="V575" s="71">
        <f t="shared" si="192"/>
        <v>926.12</v>
      </c>
      <c r="W575" s="71">
        <f t="shared" si="192"/>
        <v>927.96</v>
      </c>
      <c r="X575" s="71">
        <f t="shared" si="192"/>
        <v>927.75</v>
      </c>
      <c r="Y575" s="79">
        <f t="shared" si="192"/>
        <v>928.81</v>
      </c>
    </row>
    <row r="576" spans="1:25" s="62" customFormat="1" ht="18.75" hidden="1" customHeight="1" outlineLevel="1" x14ac:dyDescent="0.2">
      <c r="A576" s="53" t="s">
        <v>9</v>
      </c>
      <c r="B576" s="76">
        <v>177.32</v>
      </c>
      <c r="C576" s="74">
        <v>177.32</v>
      </c>
      <c r="D576" s="74">
        <v>177.32</v>
      </c>
      <c r="E576" s="74">
        <v>177.32</v>
      </c>
      <c r="F576" s="74">
        <v>177.32</v>
      </c>
      <c r="G576" s="74">
        <v>177.32</v>
      </c>
      <c r="H576" s="74">
        <v>177.32</v>
      </c>
      <c r="I576" s="74">
        <v>177.32</v>
      </c>
      <c r="J576" s="74">
        <v>177.32</v>
      </c>
      <c r="K576" s="74">
        <v>177.32</v>
      </c>
      <c r="L576" s="74">
        <v>177.32</v>
      </c>
      <c r="M576" s="74">
        <v>177.32</v>
      </c>
      <c r="N576" s="74">
        <v>177.32</v>
      </c>
      <c r="O576" s="74">
        <v>177.32</v>
      </c>
      <c r="P576" s="74">
        <v>177.32</v>
      </c>
      <c r="Q576" s="74">
        <v>177.32</v>
      </c>
      <c r="R576" s="74">
        <v>177.32</v>
      </c>
      <c r="S576" s="74">
        <v>177.32</v>
      </c>
      <c r="T576" s="74">
        <v>177.32</v>
      </c>
      <c r="U576" s="74">
        <v>177.32</v>
      </c>
      <c r="V576" s="74">
        <v>177.32</v>
      </c>
      <c r="W576" s="74">
        <v>177.32</v>
      </c>
      <c r="X576" s="74">
        <v>177.32</v>
      </c>
      <c r="Y576" s="81">
        <v>177.32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2.496</v>
      </c>
      <c r="C578" s="75">
        <v>2.496</v>
      </c>
      <c r="D578" s="75">
        <v>2.496</v>
      </c>
      <c r="E578" s="75">
        <v>2.496</v>
      </c>
      <c r="F578" s="75">
        <v>2.496</v>
      </c>
      <c r="G578" s="75">
        <v>2.496</v>
      </c>
      <c r="H578" s="75">
        <v>2.496</v>
      </c>
      <c r="I578" s="75">
        <v>2.496</v>
      </c>
      <c r="J578" s="75">
        <v>2.496</v>
      </c>
      <c r="K578" s="75">
        <v>2.496</v>
      </c>
      <c r="L578" s="75">
        <v>2.496</v>
      </c>
      <c r="M578" s="75">
        <v>2.496</v>
      </c>
      <c r="N578" s="75">
        <v>2.496</v>
      </c>
      <c r="O578" s="75">
        <v>2.496</v>
      </c>
      <c r="P578" s="75">
        <v>2.496</v>
      </c>
      <c r="Q578" s="75">
        <v>2.496</v>
      </c>
      <c r="R578" s="75">
        <v>2.496</v>
      </c>
      <c r="S578" s="75">
        <v>2.496</v>
      </c>
      <c r="T578" s="75">
        <v>2.496</v>
      </c>
      <c r="U578" s="75">
        <v>2.496</v>
      </c>
      <c r="V578" s="75">
        <v>2.496</v>
      </c>
      <c r="W578" s="75">
        <v>2.496</v>
      </c>
      <c r="X578" s="75">
        <v>2.496</v>
      </c>
      <c r="Y578" s="82">
        <v>2.496</v>
      </c>
    </row>
    <row r="579" spans="1:25" s="62" customFormat="1" ht="18.75" customHeight="1" collapsed="1" thickBot="1" x14ac:dyDescent="0.25">
      <c r="A579" s="109">
        <v>20</v>
      </c>
      <c r="B579" s="101">
        <f t="shared" ref="B579:Y579" si="193">SUM(B580:B583)</f>
        <v>1087.5060000000001</v>
      </c>
      <c r="C579" s="102">
        <f t="shared" si="193"/>
        <v>1085.7060000000001</v>
      </c>
      <c r="D579" s="102">
        <f t="shared" si="193"/>
        <v>1092.056</v>
      </c>
      <c r="E579" s="103">
        <f t="shared" si="193"/>
        <v>1102.8860000000002</v>
      </c>
      <c r="F579" s="103">
        <f t="shared" si="193"/>
        <v>1088.4660000000001</v>
      </c>
      <c r="G579" s="103">
        <f t="shared" si="193"/>
        <v>1094.2660000000001</v>
      </c>
      <c r="H579" s="103">
        <f t="shared" si="193"/>
        <v>1099.6860000000001</v>
      </c>
      <c r="I579" s="103">
        <f t="shared" si="193"/>
        <v>1093.556</v>
      </c>
      <c r="J579" s="103">
        <f t="shared" si="193"/>
        <v>1402.7260000000001</v>
      </c>
      <c r="K579" s="104">
        <f t="shared" si="193"/>
        <v>1079.7660000000001</v>
      </c>
      <c r="L579" s="103">
        <f t="shared" si="193"/>
        <v>1384.4560000000001</v>
      </c>
      <c r="M579" s="105">
        <f t="shared" si="193"/>
        <v>1083.4960000000001</v>
      </c>
      <c r="N579" s="104">
        <f t="shared" si="193"/>
        <v>1090.9960000000001</v>
      </c>
      <c r="O579" s="103">
        <f t="shared" si="193"/>
        <v>1086.876</v>
      </c>
      <c r="P579" s="105">
        <f t="shared" si="193"/>
        <v>1087.296</v>
      </c>
      <c r="Q579" s="106">
        <f t="shared" si="193"/>
        <v>1098.866</v>
      </c>
      <c r="R579" s="103">
        <f t="shared" si="193"/>
        <v>1096.9860000000001</v>
      </c>
      <c r="S579" s="106">
        <f t="shared" si="193"/>
        <v>1099.096</v>
      </c>
      <c r="T579" s="103">
        <f t="shared" si="193"/>
        <v>1088.2560000000001</v>
      </c>
      <c r="U579" s="102">
        <f t="shared" si="193"/>
        <v>1080.9960000000001</v>
      </c>
      <c r="V579" s="102">
        <f t="shared" si="193"/>
        <v>1076.826</v>
      </c>
      <c r="W579" s="102">
        <f t="shared" si="193"/>
        <v>1080.2060000000001</v>
      </c>
      <c r="X579" s="102">
        <f t="shared" si="193"/>
        <v>1077.056</v>
      </c>
      <c r="Y579" s="107">
        <f t="shared" si="193"/>
        <v>1075.046</v>
      </c>
    </row>
    <row r="580" spans="1:25" s="62" customFormat="1" ht="18.75" hidden="1" customHeight="1" outlineLevel="1" x14ac:dyDescent="0.2">
      <c r="A580" s="160" t="s">
        <v>8</v>
      </c>
      <c r="B580" s="76">
        <f>B106</f>
        <v>907.69</v>
      </c>
      <c r="C580" s="71">
        <f t="shared" ref="C580:Y580" si="194">C106</f>
        <v>905.89</v>
      </c>
      <c r="D580" s="71">
        <f t="shared" si="194"/>
        <v>912.24</v>
      </c>
      <c r="E580" s="72">
        <f t="shared" si="194"/>
        <v>923.07</v>
      </c>
      <c r="F580" s="71">
        <f t="shared" si="194"/>
        <v>908.65</v>
      </c>
      <c r="G580" s="71">
        <f t="shared" si="194"/>
        <v>914.45</v>
      </c>
      <c r="H580" s="71">
        <f t="shared" si="194"/>
        <v>919.87</v>
      </c>
      <c r="I580" s="71">
        <f t="shared" si="194"/>
        <v>913.74</v>
      </c>
      <c r="J580" s="73">
        <f t="shared" si="194"/>
        <v>1222.9100000000001</v>
      </c>
      <c r="K580" s="71">
        <f t="shared" si="194"/>
        <v>899.95</v>
      </c>
      <c r="L580" s="71">
        <f t="shared" si="194"/>
        <v>1204.6400000000001</v>
      </c>
      <c r="M580" s="71">
        <f t="shared" si="194"/>
        <v>903.68</v>
      </c>
      <c r="N580" s="71">
        <f t="shared" si="194"/>
        <v>911.18</v>
      </c>
      <c r="O580" s="71">
        <f t="shared" si="194"/>
        <v>907.06</v>
      </c>
      <c r="P580" s="71">
        <f t="shared" si="194"/>
        <v>907.48</v>
      </c>
      <c r="Q580" s="71">
        <f t="shared" si="194"/>
        <v>919.05</v>
      </c>
      <c r="R580" s="71">
        <f t="shared" si="194"/>
        <v>917.17</v>
      </c>
      <c r="S580" s="71">
        <f t="shared" si="194"/>
        <v>919.28</v>
      </c>
      <c r="T580" s="71">
        <f t="shared" si="194"/>
        <v>908.44</v>
      </c>
      <c r="U580" s="71">
        <f t="shared" si="194"/>
        <v>901.18</v>
      </c>
      <c r="V580" s="71">
        <f t="shared" si="194"/>
        <v>897.01</v>
      </c>
      <c r="W580" s="71">
        <f t="shared" si="194"/>
        <v>900.39</v>
      </c>
      <c r="X580" s="71">
        <f t="shared" si="194"/>
        <v>897.24</v>
      </c>
      <c r="Y580" s="79">
        <f t="shared" si="194"/>
        <v>895.23</v>
      </c>
    </row>
    <row r="581" spans="1:25" s="62" customFormat="1" ht="18.75" hidden="1" customHeight="1" outlineLevel="1" x14ac:dyDescent="0.2">
      <c r="A581" s="53" t="s">
        <v>9</v>
      </c>
      <c r="B581" s="76">
        <v>177.32</v>
      </c>
      <c r="C581" s="74">
        <v>177.32</v>
      </c>
      <c r="D581" s="74">
        <v>177.32</v>
      </c>
      <c r="E581" s="74">
        <v>177.32</v>
      </c>
      <c r="F581" s="74">
        <v>177.32</v>
      </c>
      <c r="G581" s="74">
        <v>177.32</v>
      </c>
      <c r="H581" s="74">
        <v>177.32</v>
      </c>
      <c r="I581" s="74">
        <v>177.32</v>
      </c>
      <c r="J581" s="74">
        <v>177.32</v>
      </c>
      <c r="K581" s="74">
        <v>177.32</v>
      </c>
      <c r="L581" s="74">
        <v>177.32</v>
      </c>
      <c r="M581" s="74">
        <v>177.32</v>
      </c>
      <c r="N581" s="74">
        <v>177.32</v>
      </c>
      <c r="O581" s="74">
        <v>177.32</v>
      </c>
      <c r="P581" s="74">
        <v>177.32</v>
      </c>
      <c r="Q581" s="74">
        <v>177.32</v>
      </c>
      <c r="R581" s="74">
        <v>177.32</v>
      </c>
      <c r="S581" s="74">
        <v>177.32</v>
      </c>
      <c r="T581" s="74">
        <v>177.32</v>
      </c>
      <c r="U581" s="74">
        <v>177.32</v>
      </c>
      <c r="V581" s="74">
        <v>177.32</v>
      </c>
      <c r="W581" s="74">
        <v>177.32</v>
      </c>
      <c r="X581" s="74">
        <v>177.32</v>
      </c>
      <c r="Y581" s="81">
        <v>177.32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2.496</v>
      </c>
      <c r="C583" s="75">
        <v>2.496</v>
      </c>
      <c r="D583" s="75">
        <v>2.496</v>
      </c>
      <c r="E583" s="75">
        <v>2.496</v>
      </c>
      <c r="F583" s="75">
        <v>2.496</v>
      </c>
      <c r="G583" s="75">
        <v>2.496</v>
      </c>
      <c r="H583" s="75">
        <v>2.496</v>
      </c>
      <c r="I583" s="75">
        <v>2.496</v>
      </c>
      <c r="J583" s="75">
        <v>2.496</v>
      </c>
      <c r="K583" s="75">
        <v>2.496</v>
      </c>
      <c r="L583" s="75">
        <v>2.496</v>
      </c>
      <c r="M583" s="75">
        <v>2.496</v>
      </c>
      <c r="N583" s="75">
        <v>2.496</v>
      </c>
      <c r="O583" s="75">
        <v>2.496</v>
      </c>
      <c r="P583" s="75">
        <v>2.496</v>
      </c>
      <c r="Q583" s="75">
        <v>2.496</v>
      </c>
      <c r="R583" s="75">
        <v>2.496</v>
      </c>
      <c r="S583" s="75">
        <v>2.496</v>
      </c>
      <c r="T583" s="75">
        <v>2.496</v>
      </c>
      <c r="U583" s="75">
        <v>2.496</v>
      </c>
      <c r="V583" s="75">
        <v>2.496</v>
      </c>
      <c r="W583" s="75">
        <v>2.496</v>
      </c>
      <c r="X583" s="75">
        <v>2.496</v>
      </c>
      <c r="Y583" s="82">
        <v>2.496</v>
      </c>
    </row>
    <row r="584" spans="1:25" s="62" customFormat="1" ht="18.75" customHeight="1" collapsed="1" thickBot="1" x14ac:dyDescent="0.25">
      <c r="A584" s="100">
        <v>21</v>
      </c>
      <c r="B584" s="101">
        <f t="shared" ref="B584:Y584" si="195">SUM(B585:B588)</f>
        <v>1221.356</v>
      </c>
      <c r="C584" s="102">
        <f t="shared" si="195"/>
        <v>1196.556</v>
      </c>
      <c r="D584" s="102">
        <f t="shared" si="195"/>
        <v>1215.6559999999999</v>
      </c>
      <c r="E584" s="103">
        <f t="shared" si="195"/>
        <v>1220.7160000000001</v>
      </c>
      <c r="F584" s="103">
        <f t="shared" si="195"/>
        <v>1199.826</v>
      </c>
      <c r="G584" s="103">
        <f t="shared" si="195"/>
        <v>1210.066</v>
      </c>
      <c r="H584" s="103">
        <f t="shared" si="195"/>
        <v>1209.4560000000001</v>
      </c>
      <c r="I584" s="103">
        <f t="shared" si="195"/>
        <v>1209.626</v>
      </c>
      <c r="J584" s="103">
        <f t="shared" si="195"/>
        <v>1206.056</v>
      </c>
      <c r="K584" s="104">
        <f t="shared" si="195"/>
        <v>1203.056</v>
      </c>
      <c r="L584" s="103">
        <f t="shared" si="195"/>
        <v>1205.9760000000001</v>
      </c>
      <c r="M584" s="105">
        <f t="shared" si="195"/>
        <v>1201.606</v>
      </c>
      <c r="N584" s="104">
        <f t="shared" si="195"/>
        <v>1224.396</v>
      </c>
      <c r="O584" s="103">
        <f t="shared" si="195"/>
        <v>1206.2360000000001</v>
      </c>
      <c r="P584" s="105">
        <f t="shared" si="195"/>
        <v>1221.9359999999999</v>
      </c>
      <c r="Q584" s="106">
        <f t="shared" si="195"/>
        <v>1221.9660000000001</v>
      </c>
      <c r="R584" s="103">
        <f t="shared" si="195"/>
        <v>1229.7860000000001</v>
      </c>
      <c r="S584" s="106">
        <f t="shared" si="195"/>
        <v>1229.2860000000001</v>
      </c>
      <c r="T584" s="103">
        <f t="shared" si="195"/>
        <v>1225.106</v>
      </c>
      <c r="U584" s="102">
        <f t="shared" si="195"/>
        <v>1238.306</v>
      </c>
      <c r="V584" s="102">
        <f t="shared" si="195"/>
        <v>1227.646</v>
      </c>
      <c r="W584" s="102">
        <f t="shared" si="195"/>
        <v>1234.9460000000001</v>
      </c>
      <c r="X584" s="102">
        <f t="shared" si="195"/>
        <v>1223.4259999999999</v>
      </c>
      <c r="Y584" s="107">
        <f t="shared" si="195"/>
        <v>1226.566</v>
      </c>
    </row>
    <row r="585" spans="1:25" s="62" customFormat="1" ht="18.75" hidden="1" customHeight="1" outlineLevel="1" x14ac:dyDescent="0.2">
      <c r="A585" s="160" t="s">
        <v>8</v>
      </c>
      <c r="B585" s="76">
        <f>B111</f>
        <v>1041.54</v>
      </c>
      <c r="C585" s="71">
        <f t="shared" ref="C585:Y585" si="196">C111</f>
        <v>1016.74</v>
      </c>
      <c r="D585" s="71">
        <f t="shared" si="196"/>
        <v>1035.8399999999999</v>
      </c>
      <c r="E585" s="72">
        <f t="shared" si="196"/>
        <v>1040.9000000000001</v>
      </c>
      <c r="F585" s="71">
        <f t="shared" si="196"/>
        <v>1020.01</v>
      </c>
      <c r="G585" s="71">
        <f t="shared" si="196"/>
        <v>1030.25</v>
      </c>
      <c r="H585" s="71">
        <f t="shared" si="196"/>
        <v>1029.6400000000001</v>
      </c>
      <c r="I585" s="71">
        <f t="shared" si="196"/>
        <v>1029.81</v>
      </c>
      <c r="J585" s="73">
        <f t="shared" si="196"/>
        <v>1026.24</v>
      </c>
      <c r="K585" s="71">
        <f t="shared" si="196"/>
        <v>1023.24</v>
      </c>
      <c r="L585" s="71">
        <f t="shared" si="196"/>
        <v>1026.1600000000001</v>
      </c>
      <c r="M585" s="71">
        <f t="shared" si="196"/>
        <v>1021.79</v>
      </c>
      <c r="N585" s="71">
        <f t="shared" si="196"/>
        <v>1044.58</v>
      </c>
      <c r="O585" s="71">
        <f t="shared" si="196"/>
        <v>1026.42</v>
      </c>
      <c r="P585" s="71">
        <f t="shared" si="196"/>
        <v>1042.1199999999999</v>
      </c>
      <c r="Q585" s="71">
        <f t="shared" si="196"/>
        <v>1042.1500000000001</v>
      </c>
      <c r="R585" s="71">
        <f t="shared" si="196"/>
        <v>1049.97</v>
      </c>
      <c r="S585" s="71">
        <f t="shared" si="196"/>
        <v>1049.47</v>
      </c>
      <c r="T585" s="71">
        <f t="shared" si="196"/>
        <v>1045.29</v>
      </c>
      <c r="U585" s="71">
        <f t="shared" si="196"/>
        <v>1058.49</v>
      </c>
      <c r="V585" s="71">
        <f t="shared" si="196"/>
        <v>1047.83</v>
      </c>
      <c r="W585" s="71">
        <f t="shared" si="196"/>
        <v>1055.1300000000001</v>
      </c>
      <c r="X585" s="71">
        <f t="shared" si="196"/>
        <v>1043.6099999999999</v>
      </c>
      <c r="Y585" s="79">
        <f t="shared" si="196"/>
        <v>1046.75</v>
      </c>
    </row>
    <row r="586" spans="1:25" s="62" customFormat="1" ht="18.75" hidden="1" customHeight="1" outlineLevel="1" x14ac:dyDescent="0.2">
      <c r="A586" s="53" t="s">
        <v>9</v>
      </c>
      <c r="B586" s="76">
        <v>177.32</v>
      </c>
      <c r="C586" s="74">
        <v>177.32</v>
      </c>
      <c r="D586" s="74">
        <v>177.32</v>
      </c>
      <c r="E586" s="74">
        <v>177.32</v>
      </c>
      <c r="F586" s="74">
        <v>177.32</v>
      </c>
      <c r="G586" s="74">
        <v>177.32</v>
      </c>
      <c r="H586" s="74">
        <v>177.32</v>
      </c>
      <c r="I586" s="74">
        <v>177.32</v>
      </c>
      <c r="J586" s="74">
        <v>177.32</v>
      </c>
      <c r="K586" s="74">
        <v>177.32</v>
      </c>
      <c r="L586" s="74">
        <v>177.32</v>
      </c>
      <c r="M586" s="74">
        <v>177.32</v>
      </c>
      <c r="N586" s="74">
        <v>177.32</v>
      </c>
      <c r="O586" s="74">
        <v>177.32</v>
      </c>
      <c r="P586" s="74">
        <v>177.32</v>
      </c>
      <c r="Q586" s="74">
        <v>177.32</v>
      </c>
      <c r="R586" s="74">
        <v>177.32</v>
      </c>
      <c r="S586" s="74">
        <v>177.32</v>
      </c>
      <c r="T586" s="74">
        <v>177.32</v>
      </c>
      <c r="U586" s="74">
        <v>177.32</v>
      </c>
      <c r="V586" s="74">
        <v>177.32</v>
      </c>
      <c r="W586" s="74">
        <v>177.32</v>
      </c>
      <c r="X586" s="74">
        <v>177.32</v>
      </c>
      <c r="Y586" s="81">
        <v>177.32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2.496</v>
      </c>
      <c r="C588" s="75">
        <v>2.496</v>
      </c>
      <c r="D588" s="75">
        <v>2.496</v>
      </c>
      <c r="E588" s="75">
        <v>2.496</v>
      </c>
      <c r="F588" s="75">
        <v>2.496</v>
      </c>
      <c r="G588" s="75">
        <v>2.496</v>
      </c>
      <c r="H588" s="75">
        <v>2.496</v>
      </c>
      <c r="I588" s="75">
        <v>2.496</v>
      </c>
      <c r="J588" s="75">
        <v>2.496</v>
      </c>
      <c r="K588" s="75">
        <v>2.496</v>
      </c>
      <c r="L588" s="75">
        <v>2.496</v>
      </c>
      <c r="M588" s="75">
        <v>2.496</v>
      </c>
      <c r="N588" s="75">
        <v>2.496</v>
      </c>
      <c r="O588" s="75">
        <v>2.496</v>
      </c>
      <c r="P588" s="75">
        <v>2.496</v>
      </c>
      <c r="Q588" s="75">
        <v>2.496</v>
      </c>
      <c r="R588" s="75">
        <v>2.496</v>
      </c>
      <c r="S588" s="75">
        <v>2.496</v>
      </c>
      <c r="T588" s="75">
        <v>2.496</v>
      </c>
      <c r="U588" s="75">
        <v>2.496</v>
      </c>
      <c r="V588" s="75">
        <v>2.496</v>
      </c>
      <c r="W588" s="75">
        <v>2.496</v>
      </c>
      <c r="X588" s="75">
        <v>2.496</v>
      </c>
      <c r="Y588" s="82">
        <v>2.496</v>
      </c>
    </row>
    <row r="589" spans="1:25" s="62" customFormat="1" ht="18.75" customHeight="1" collapsed="1" thickBot="1" x14ac:dyDescent="0.25">
      <c r="A589" s="109">
        <v>22</v>
      </c>
      <c r="B589" s="101">
        <f t="shared" ref="B589:Y589" si="197">SUM(B590:B593)</f>
        <v>1240.7860000000001</v>
      </c>
      <c r="C589" s="102">
        <f t="shared" si="197"/>
        <v>1246.546</v>
      </c>
      <c r="D589" s="102">
        <f t="shared" si="197"/>
        <v>1235.7260000000001</v>
      </c>
      <c r="E589" s="103">
        <f t="shared" si="197"/>
        <v>1245.6559999999999</v>
      </c>
      <c r="F589" s="103">
        <f t="shared" si="197"/>
        <v>1233.9460000000001</v>
      </c>
      <c r="G589" s="103">
        <f t="shared" si="197"/>
        <v>1241.7860000000001</v>
      </c>
      <c r="H589" s="103">
        <f t="shared" si="197"/>
        <v>1221.0160000000001</v>
      </c>
      <c r="I589" s="103">
        <f t="shared" si="197"/>
        <v>1462.9259999999999</v>
      </c>
      <c r="J589" s="103">
        <f t="shared" si="197"/>
        <v>1442.0360000000001</v>
      </c>
      <c r="K589" s="104">
        <f t="shared" si="197"/>
        <v>1417.356</v>
      </c>
      <c r="L589" s="103">
        <f t="shared" si="197"/>
        <v>1415.856</v>
      </c>
      <c r="M589" s="105">
        <f t="shared" si="197"/>
        <v>1223.4960000000001</v>
      </c>
      <c r="N589" s="104">
        <f t="shared" si="197"/>
        <v>1228.9660000000001</v>
      </c>
      <c r="O589" s="103">
        <f t="shared" si="197"/>
        <v>1234.7660000000001</v>
      </c>
      <c r="P589" s="105">
        <f t="shared" si="197"/>
        <v>1227.046</v>
      </c>
      <c r="Q589" s="106">
        <f t="shared" si="197"/>
        <v>1242.646</v>
      </c>
      <c r="R589" s="103">
        <f t="shared" si="197"/>
        <v>1239.616</v>
      </c>
      <c r="S589" s="106">
        <f t="shared" si="197"/>
        <v>1239.856</v>
      </c>
      <c r="T589" s="103">
        <f t="shared" si="197"/>
        <v>1237.9960000000001</v>
      </c>
      <c r="U589" s="102">
        <f t="shared" si="197"/>
        <v>1237.0160000000001</v>
      </c>
      <c r="V589" s="102">
        <f t="shared" si="197"/>
        <v>1228.1559999999999</v>
      </c>
      <c r="W589" s="102">
        <f t="shared" si="197"/>
        <v>1308.6859999999999</v>
      </c>
      <c r="X589" s="102">
        <f t="shared" si="197"/>
        <v>1313.366</v>
      </c>
      <c r="Y589" s="107">
        <f t="shared" si="197"/>
        <v>1231.5260000000001</v>
      </c>
    </row>
    <row r="590" spans="1:25" s="62" customFormat="1" ht="18.75" hidden="1" customHeight="1" outlineLevel="1" x14ac:dyDescent="0.2">
      <c r="A590" s="160" t="s">
        <v>8</v>
      </c>
      <c r="B590" s="76">
        <f>B116</f>
        <v>1060.97</v>
      </c>
      <c r="C590" s="71">
        <f t="shared" ref="C590:Y590" si="198">C116</f>
        <v>1066.73</v>
      </c>
      <c r="D590" s="71">
        <f t="shared" si="198"/>
        <v>1055.9100000000001</v>
      </c>
      <c r="E590" s="72">
        <f t="shared" si="198"/>
        <v>1065.8399999999999</v>
      </c>
      <c r="F590" s="71">
        <f t="shared" si="198"/>
        <v>1054.1300000000001</v>
      </c>
      <c r="G590" s="71">
        <f t="shared" si="198"/>
        <v>1061.97</v>
      </c>
      <c r="H590" s="71">
        <f t="shared" si="198"/>
        <v>1041.2</v>
      </c>
      <c r="I590" s="71">
        <f t="shared" si="198"/>
        <v>1283.1099999999999</v>
      </c>
      <c r="J590" s="73">
        <f t="shared" si="198"/>
        <v>1262.22</v>
      </c>
      <c r="K590" s="71">
        <f t="shared" si="198"/>
        <v>1237.54</v>
      </c>
      <c r="L590" s="71">
        <f t="shared" si="198"/>
        <v>1236.04</v>
      </c>
      <c r="M590" s="71">
        <f t="shared" si="198"/>
        <v>1043.68</v>
      </c>
      <c r="N590" s="71">
        <f t="shared" si="198"/>
        <v>1049.1500000000001</v>
      </c>
      <c r="O590" s="71">
        <f t="shared" si="198"/>
        <v>1054.95</v>
      </c>
      <c r="P590" s="71">
        <f t="shared" si="198"/>
        <v>1047.23</v>
      </c>
      <c r="Q590" s="71">
        <f t="shared" si="198"/>
        <v>1062.83</v>
      </c>
      <c r="R590" s="71">
        <f t="shared" si="198"/>
        <v>1059.8</v>
      </c>
      <c r="S590" s="71">
        <f t="shared" si="198"/>
        <v>1060.04</v>
      </c>
      <c r="T590" s="71">
        <f t="shared" si="198"/>
        <v>1058.18</v>
      </c>
      <c r="U590" s="71">
        <f t="shared" si="198"/>
        <v>1057.2</v>
      </c>
      <c r="V590" s="71">
        <f t="shared" si="198"/>
        <v>1048.3399999999999</v>
      </c>
      <c r="W590" s="71">
        <f t="shared" si="198"/>
        <v>1128.8699999999999</v>
      </c>
      <c r="X590" s="71">
        <f t="shared" si="198"/>
        <v>1133.55</v>
      </c>
      <c r="Y590" s="79">
        <f t="shared" si="198"/>
        <v>1051.71</v>
      </c>
    </row>
    <row r="591" spans="1:25" s="62" customFormat="1" ht="18.75" hidden="1" customHeight="1" outlineLevel="1" x14ac:dyDescent="0.2">
      <c r="A591" s="53" t="s">
        <v>9</v>
      </c>
      <c r="B591" s="76">
        <v>177.32</v>
      </c>
      <c r="C591" s="74">
        <v>177.32</v>
      </c>
      <c r="D591" s="74">
        <v>177.32</v>
      </c>
      <c r="E591" s="74">
        <v>177.32</v>
      </c>
      <c r="F591" s="74">
        <v>177.32</v>
      </c>
      <c r="G591" s="74">
        <v>177.32</v>
      </c>
      <c r="H591" s="74">
        <v>177.32</v>
      </c>
      <c r="I591" s="74">
        <v>177.32</v>
      </c>
      <c r="J591" s="74">
        <v>177.32</v>
      </c>
      <c r="K591" s="74">
        <v>177.32</v>
      </c>
      <c r="L591" s="74">
        <v>177.32</v>
      </c>
      <c r="M591" s="74">
        <v>177.32</v>
      </c>
      <c r="N591" s="74">
        <v>177.32</v>
      </c>
      <c r="O591" s="74">
        <v>177.32</v>
      </c>
      <c r="P591" s="74">
        <v>177.32</v>
      </c>
      <c r="Q591" s="74">
        <v>177.32</v>
      </c>
      <c r="R591" s="74">
        <v>177.32</v>
      </c>
      <c r="S591" s="74">
        <v>177.32</v>
      </c>
      <c r="T591" s="74">
        <v>177.32</v>
      </c>
      <c r="U591" s="74">
        <v>177.32</v>
      </c>
      <c r="V591" s="74">
        <v>177.32</v>
      </c>
      <c r="W591" s="74">
        <v>177.32</v>
      </c>
      <c r="X591" s="74">
        <v>177.32</v>
      </c>
      <c r="Y591" s="81">
        <v>177.32</v>
      </c>
    </row>
    <row r="592" spans="1:25" s="62" customFormat="1" ht="18.75" hidden="1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hidden="1" customHeight="1" outlineLevel="1" thickBot="1" x14ac:dyDescent="0.25">
      <c r="A593" s="161" t="s">
        <v>11</v>
      </c>
      <c r="B593" s="77">
        <v>2.496</v>
      </c>
      <c r="C593" s="75">
        <v>2.496</v>
      </c>
      <c r="D593" s="75">
        <v>2.496</v>
      </c>
      <c r="E593" s="75">
        <v>2.496</v>
      </c>
      <c r="F593" s="75">
        <v>2.496</v>
      </c>
      <c r="G593" s="75">
        <v>2.496</v>
      </c>
      <c r="H593" s="75">
        <v>2.496</v>
      </c>
      <c r="I593" s="75">
        <v>2.496</v>
      </c>
      <c r="J593" s="75">
        <v>2.496</v>
      </c>
      <c r="K593" s="75">
        <v>2.496</v>
      </c>
      <c r="L593" s="75">
        <v>2.496</v>
      </c>
      <c r="M593" s="75">
        <v>2.496</v>
      </c>
      <c r="N593" s="75">
        <v>2.496</v>
      </c>
      <c r="O593" s="75">
        <v>2.496</v>
      </c>
      <c r="P593" s="75">
        <v>2.496</v>
      </c>
      <c r="Q593" s="75">
        <v>2.496</v>
      </c>
      <c r="R593" s="75">
        <v>2.496</v>
      </c>
      <c r="S593" s="75">
        <v>2.496</v>
      </c>
      <c r="T593" s="75">
        <v>2.496</v>
      </c>
      <c r="U593" s="75">
        <v>2.496</v>
      </c>
      <c r="V593" s="75">
        <v>2.496</v>
      </c>
      <c r="W593" s="75">
        <v>2.496</v>
      </c>
      <c r="X593" s="75">
        <v>2.496</v>
      </c>
      <c r="Y593" s="82">
        <v>2.496</v>
      </c>
    </row>
    <row r="594" spans="1:25" s="62" customFormat="1" ht="18.75" customHeight="1" collapsed="1" thickBot="1" x14ac:dyDescent="0.25">
      <c r="A594" s="100">
        <v>23</v>
      </c>
      <c r="B594" s="101">
        <f t="shared" ref="B594:Y594" si="199">SUM(B595:B598)</f>
        <v>1099.2060000000001</v>
      </c>
      <c r="C594" s="102">
        <f t="shared" si="199"/>
        <v>1094.856</v>
      </c>
      <c r="D594" s="102">
        <f t="shared" si="199"/>
        <v>1085.056</v>
      </c>
      <c r="E594" s="103">
        <f t="shared" si="199"/>
        <v>1097.316</v>
      </c>
      <c r="F594" s="103">
        <f t="shared" si="199"/>
        <v>1090.096</v>
      </c>
      <c r="G594" s="103">
        <f t="shared" si="199"/>
        <v>1244.356</v>
      </c>
      <c r="H594" s="103">
        <f t="shared" si="199"/>
        <v>1101.2660000000001</v>
      </c>
      <c r="I594" s="103">
        <f t="shared" si="199"/>
        <v>1095.6860000000001</v>
      </c>
      <c r="J594" s="103">
        <f t="shared" si="199"/>
        <v>1087.1660000000002</v>
      </c>
      <c r="K594" s="104">
        <f t="shared" si="199"/>
        <v>1085.316</v>
      </c>
      <c r="L594" s="103">
        <f t="shared" si="199"/>
        <v>1081.076</v>
      </c>
      <c r="M594" s="105">
        <f t="shared" si="199"/>
        <v>1085.346</v>
      </c>
      <c r="N594" s="104">
        <f t="shared" si="199"/>
        <v>1091.806</v>
      </c>
      <c r="O594" s="103">
        <f t="shared" si="199"/>
        <v>1091.1460000000002</v>
      </c>
      <c r="P594" s="105">
        <f t="shared" si="199"/>
        <v>1090.806</v>
      </c>
      <c r="Q594" s="106">
        <f t="shared" si="199"/>
        <v>1103.9560000000001</v>
      </c>
      <c r="R594" s="103">
        <f t="shared" si="199"/>
        <v>1106.1560000000002</v>
      </c>
      <c r="S594" s="106">
        <f t="shared" si="199"/>
        <v>1110.1360000000002</v>
      </c>
      <c r="T594" s="103">
        <f t="shared" si="199"/>
        <v>1096.2860000000001</v>
      </c>
      <c r="U594" s="102">
        <f t="shared" si="199"/>
        <v>1083.2260000000001</v>
      </c>
      <c r="V594" s="102">
        <f t="shared" si="199"/>
        <v>1084.9160000000002</v>
      </c>
      <c r="W594" s="102">
        <f t="shared" si="199"/>
        <v>1082.346</v>
      </c>
      <c r="X594" s="102">
        <f t="shared" si="199"/>
        <v>1080.296</v>
      </c>
      <c r="Y594" s="107">
        <f t="shared" si="199"/>
        <v>1080.7260000000001</v>
      </c>
    </row>
    <row r="595" spans="1:25" s="62" customFormat="1" ht="18.75" hidden="1" customHeight="1" outlineLevel="1" x14ac:dyDescent="0.2">
      <c r="A595" s="160" t="s">
        <v>8</v>
      </c>
      <c r="B595" s="76">
        <f>B121</f>
        <v>919.39</v>
      </c>
      <c r="C595" s="71">
        <f t="shared" ref="C595:Y595" si="200">C121</f>
        <v>915.04</v>
      </c>
      <c r="D595" s="71">
        <f t="shared" si="200"/>
        <v>905.24</v>
      </c>
      <c r="E595" s="72">
        <f t="shared" si="200"/>
        <v>917.5</v>
      </c>
      <c r="F595" s="71">
        <f t="shared" si="200"/>
        <v>910.28</v>
      </c>
      <c r="G595" s="71">
        <f t="shared" si="200"/>
        <v>1064.54</v>
      </c>
      <c r="H595" s="71">
        <f t="shared" si="200"/>
        <v>921.45</v>
      </c>
      <c r="I595" s="71">
        <f t="shared" si="200"/>
        <v>915.87</v>
      </c>
      <c r="J595" s="73">
        <f t="shared" si="200"/>
        <v>907.35</v>
      </c>
      <c r="K595" s="71">
        <f t="shared" si="200"/>
        <v>905.5</v>
      </c>
      <c r="L595" s="71">
        <f t="shared" si="200"/>
        <v>901.26</v>
      </c>
      <c r="M595" s="71">
        <f t="shared" si="200"/>
        <v>905.53</v>
      </c>
      <c r="N595" s="71">
        <f t="shared" si="200"/>
        <v>911.99</v>
      </c>
      <c r="O595" s="71">
        <f t="shared" si="200"/>
        <v>911.33</v>
      </c>
      <c r="P595" s="71">
        <f t="shared" si="200"/>
        <v>910.99</v>
      </c>
      <c r="Q595" s="71">
        <f t="shared" si="200"/>
        <v>924.14</v>
      </c>
      <c r="R595" s="71">
        <f t="shared" si="200"/>
        <v>926.34</v>
      </c>
      <c r="S595" s="71">
        <f t="shared" si="200"/>
        <v>930.32</v>
      </c>
      <c r="T595" s="71">
        <f t="shared" si="200"/>
        <v>916.47</v>
      </c>
      <c r="U595" s="71">
        <f t="shared" si="200"/>
        <v>903.41</v>
      </c>
      <c r="V595" s="71">
        <f t="shared" si="200"/>
        <v>905.1</v>
      </c>
      <c r="W595" s="71">
        <f t="shared" si="200"/>
        <v>902.53</v>
      </c>
      <c r="X595" s="71">
        <f t="shared" si="200"/>
        <v>900.48</v>
      </c>
      <c r="Y595" s="79">
        <f t="shared" si="200"/>
        <v>900.91</v>
      </c>
    </row>
    <row r="596" spans="1:25" s="62" customFormat="1" ht="18.75" hidden="1" customHeight="1" outlineLevel="1" x14ac:dyDescent="0.2">
      <c r="A596" s="53" t="s">
        <v>9</v>
      </c>
      <c r="B596" s="76">
        <v>177.32</v>
      </c>
      <c r="C596" s="74">
        <v>177.32</v>
      </c>
      <c r="D596" s="74">
        <v>177.32</v>
      </c>
      <c r="E596" s="74">
        <v>177.32</v>
      </c>
      <c r="F596" s="74">
        <v>177.32</v>
      </c>
      <c r="G596" s="74">
        <v>177.32</v>
      </c>
      <c r="H596" s="74">
        <v>177.32</v>
      </c>
      <c r="I596" s="74">
        <v>177.32</v>
      </c>
      <c r="J596" s="74">
        <v>177.32</v>
      </c>
      <c r="K596" s="74">
        <v>177.32</v>
      </c>
      <c r="L596" s="74">
        <v>177.32</v>
      </c>
      <c r="M596" s="74">
        <v>177.32</v>
      </c>
      <c r="N596" s="74">
        <v>177.32</v>
      </c>
      <c r="O596" s="74">
        <v>177.32</v>
      </c>
      <c r="P596" s="74">
        <v>177.32</v>
      </c>
      <c r="Q596" s="74">
        <v>177.32</v>
      </c>
      <c r="R596" s="74">
        <v>177.32</v>
      </c>
      <c r="S596" s="74">
        <v>177.32</v>
      </c>
      <c r="T596" s="74">
        <v>177.32</v>
      </c>
      <c r="U596" s="74">
        <v>177.32</v>
      </c>
      <c r="V596" s="74">
        <v>177.32</v>
      </c>
      <c r="W596" s="74">
        <v>177.32</v>
      </c>
      <c r="X596" s="74">
        <v>177.32</v>
      </c>
      <c r="Y596" s="81">
        <v>177.32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2.496</v>
      </c>
      <c r="C598" s="75">
        <v>2.496</v>
      </c>
      <c r="D598" s="75">
        <v>2.496</v>
      </c>
      <c r="E598" s="75">
        <v>2.496</v>
      </c>
      <c r="F598" s="75">
        <v>2.496</v>
      </c>
      <c r="G598" s="75">
        <v>2.496</v>
      </c>
      <c r="H598" s="75">
        <v>2.496</v>
      </c>
      <c r="I598" s="75">
        <v>2.496</v>
      </c>
      <c r="J598" s="75">
        <v>2.496</v>
      </c>
      <c r="K598" s="75">
        <v>2.496</v>
      </c>
      <c r="L598" s="75">
        <v>2.496</v>
      </c>
      <c r="M598" s="75">
        <v>2.496</v>
      </c>
      <c r="N598" s="75">
        <v>2.496</v>
      </c>
      <c r="O598" s="75">
        <v>2.496</v>
      </c>
      <c r="P598" s="75">
        <v>2.496</v>
      </c>
      <c r="Q598" s="75">
        <v>2.496</v>
      </c>
      <c r="R598" s="75">
        <v>2.496</v>
      </c>
      <c r="S598" s="75">
        <v>2.496</v>
      </c>
      <c r="T598" s="75">
        <v>2.496</v>
      </c>
      <c r="U598" s="75">
        <v>2.496</v>
      </c>
      <c r="V598" s="75">
        <v>2.496</v>
      </c>
      <c r="W598" s="75">
        <v>2.496</v>
      </c>
      <c r="X598" s="75">
        <v>2.496</v>
      </c>
      <c r="Y598" s="82">
        <v>2.496</v>
      </c>
    </row>
    <row r="599" spans="1:25" s="62" customFormat="1" ht="18.75" customHeight="1" collapsed="1" thickBot="1" x14ac:dyDescent="0.25">
      <c r="A599" s="111">
        <v>24</v>
      </c>
      <c r="B599" s="101">
        <f t="shared" ref="B599:Y599" si="201">SUM(B600:B603)</f>
        <v>1076.9460000000001</v>
      </c>
      <c r="C599" s="102">
        <f t="shared" si="201"/>
        <v>1071.4660000000001</v>
      </c>
      <c r="D599" s="102">
        <f t="shared" si="201"/>
        <v>1068.0260000000001</v>
      </c>
      <c r="E599" s="103">
        <f t="shared" si="201"/>
        <v>1078.4760000000001</v>
      </c>
      <c r="F599" s="103">
        <f t="shared" si="201"/>
        <v>1075.826</v>
      </c>
      <c r="G599" s="103">
        <f t="shared" si="201"/>
        <v>1076.4960000000001</v>
      </c>
      <c r="H599" s="103">
        <f t="shared" si="201"/>
        <v>1075.376</v>
      </c>
      <c r="I599" s="103">
        <f t="shared" si="201"/>
        <v>1071.376</v>
      </c>
      <c r="J599" s="103">
        <f t="shared" si="201"/>
        <v>1067.806</v>
      </c>
      <c r="K599" s="104">
        <f t="shared" si="201"/>
        <v>1060.626</v>
      </c>
      <c r="L599" s="103">
        <f t="shared" si="201"/>
        <v>1062.7560000000001</v>
      </c>
      <c r="M599" s="105">
        <f t="shared" si="201"/>
        <v>1063.576</v>
      </c>
      <c r="N599" s="104">
        <f t="shared" si="201"/>
        <v>1073.5160000000001</v>
      </c>
      <c r="O599" s="103">
        <f t="shared" si="201"/>
        <v>1073.796</v>
      </c>
      <c r="P599" s="105">
        <f t="shared" si="201"/>
        <v>1084.586</v>
      </c>
      <c r="Q599" s="106">
        <f t="shared" si="201"/>
        <v>1081.8860000000002</v>
      </c>
      <c r="R599" s="103">
        <f t="shared" si="201"/>
        <v>1090.556</v>
      </c>
      <c r="S599" s="106">
        <f t="shared" si="201"/>
        <v>1077.596</v>
      </c>
      <c r="T599" s="103">
        <f t="shared" si="201"/>
        <v>1082.2460000000001</v>
      </c>
      <c r="U599" s="102">
        <f t="shared" si="201"/>
        <v>1084.066</v>
      </c>
      <c r="V599" s="102">
        <f t="shared" si="201"/>
        <v>1081.4460000000001</v>
      </c>
      <c r="W599" s="102">
        <f t="shared" si="201"/>
        <v>1075.6660000000002</v>
      </c>
      <c r="X599" s="102">
        <f t="shared" si="201"/>
        <v>1073.4260000000002</v>
      </c>
      <c r="Y599" s="107">
        <f t="shared" si="201"/>
        <v>1068.6860000000001</v>
      </c>
    </row>
    <row r="600" spans="1:25" s="62" customFormat="1" ht="18.75" hidden="1" customHeight="1" outlineLevel="1" x14ac:dyDescent="0.2">
      <c r="A600" s="160" t="s">
        <v>8</v>
      </c>
      <c r="B600" s="76">
        <f>B126</f>
        <v>897.13</v>
      </c>
      <c r="C600" s="71">
        <f t="shared" ref="C600:Y600" si="202">C126</f>
        <v>891.65</v>
      </c>
      <c r="D600" s="71">
        <f t="shared" si="202"/>
        <v>888.21</v>
      </c>
      <c r="E600" s="72">
        <f t="shared" si="202"/>
        <v>898.66</v>
      </c>
      <c r="F600" s="71">
        <f t="shared" si="202"/>
        <v>896.01</v>
      </c>
      <c r="G600" s="71">
        <f t="shared" si="202"/>
        <v>896.68</v>
      </c>
      <c r="H600" s="71">
        <f t="shared" si="202"/>
        <v>895.56</v>
      </c>
      <c r="I600" s="71">
        <f t="shared" si="202"/>
        <v>891.56</v>
      </c>
      <c r="J600" s="73">
        <f t="shared" si="202"/>
        <v>887.99</v>
      </c>
      <c r="K600" s="71">
        <f t="shared" si="202"/>
        <v>880.81</v>
      </c>
      <c r="L600" s="71">
        <f t="shared" si="202"/>
        <v>882.94</v>
      </c>
      <c r="M600" s="71">
        <f t="shared" si="202"/>
        <v>883.76</v>
      </c>
      <c r="N600" s="71">
        <f t="shared" si="202"/>
        <v>893.7</v>
      </c>
      <c r="O600" s="71">
        <f t="shared" si="202"/>
        <v>893.98</v>
      </c>
      <c r="P600" s="71">
        <f t="shared" si="202"/>
        <v>904.77</v>
      </c>
      <c r="Q600" s="71">
        <f t="shared" si="202"/>
        <v>902.07</v>
      </c>
      <c r="R600" s="71">
        <f t="shared" si="202"/>
        <v>910.74</v>
      </c>
      <c r="S600" s="71">
        <f t="shared" si="202"/>
        <v>897.78</v>
      </c>
      <c r="T600" s="71">
        <f t="shared" si="202"/>
        <v>902.43</v>
      </c>
      <c r="U600" s="71">
        <f t="shared" si="202"/>
        <v>904.25</v>
      </c>
      <c r="V600" s="71">
        <f t="shared" si="202"/>
        <v>901.63</v>
      </c>
      <c r="W600" s="71">
        <f t="shared" si="202"/>
        <v>895.85</v>
      </c>
      <c r="X600" s="71">
        <f t="shared" si="202"/>
        <v>893.61</v>
      </c>
      <c r="Y600" s="79">
        <f t="shared" si="202"/>
        <v>888.87</v>
      </c>
    </row>
    <row r="601" spans="1:25" s="62" customFormat="1" ht="18.75" hidden="1" customHeight="1" outlineLevel="1" x14ac:dyDescent="0.2">
      <c r="A601" s="53" t="s">
        <v>9</v>
      </c>
      <c r="B601" s="76">
        <v>177.32</v>
      </c>
      <c r="C601" s="74">
        <v>177.32</v>
      </c>
      <c r="D601" s="74">
        <v>177.32</v>
      </c>
      <c r="E601" s="74">
        <v>177.32</v>
      </c>
      <c r="F601" s="74">
        <v>177.32</v>
      </c>
      <c r="G601" s="74">
        <v>177.32</v>
      </c>
      <c r="H601" s="74">
        <v>177.32</v>
      </c>
      <c r="I601" s="74">
        <v>177.32</v>
      </c>
      <c r="J601" s="74">
        <v>177.32</v>
      </c>
      <c r="K601" s="74">
        <v>177.32</v>
      </c>
      <c r="L601" s="74">
        <v>177.32</v>
      </c>
      <c r="M601" s="74">
        <v>177.32</v>
      </c>
      <c r="N601" s="74">
        <v>177.32</v>
      </c>
      <c r="O601" s="74">
        <v>177.32</v>
      </c>
      <c r="P601" s="74">
        <v>177.32</v>
      </c>
      <c r="Q601" s="74">
        <v>177.32</v>
      </c>
      <c r="R601" s="74">
        <v>177.32</v>
      </c>
      <c r="S601" s="74">
        <v>177.32</v>
      </c>
      <c r="T601" s="74">
        <v>177.32</v>
      </c>
      <c r="U601" s="74">
        <v>177.32</v>
      </c>
      <c r="V601" s="74">
        <v>177.32</v>
      </c>
      <c r="W601" s="74">
        <v>177.32</v>
      </c>
      <c r="X601" s="74">
        <v>177.32</v>
      </c>
      <c r="Y601" s="81">
        <v>177.32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2.496</v>
      </c>
      <c r="C603" s="75">
        <v>2.496</v>
      </c>
      <c r="D603" s="75">
        <v>2.496</v>
      </c>
      <c r="E603" s="75">
        <v>2.496</v>
      </c>
      <c r="F603" s="75">
        <v>2.496</v>
      </c>
      <c r="G603" s="75">
        <v>2.496</v>
      </c>
      <c r="H603" s="75">
        <v>2.496</v>
      </c>
      <c r="I603" s="75">
        <v>2.496</v>
      </c>
      <c r="J603" s="75">
        <v>2.496</v>
      </c>
      <c r="K603" s="75">
        <v>2.496</v>
      </c>
      <c r="L603" s="75">
        <v>2.496</v>
      </c>
      <c r="M603" s="75">
        <v>2.496</v>
      </c>
      <c r="N603" s="75">
        <v>2.496</v>
      </c>
      <c r="O603" s="75">
        <v>2.496</v>
      </c>
      <c r="P603" s="75">
        <v>2.496</v>
      </c>
      <c r="Q603" s="75">
        <v>2.496</v>
      </c>
      <c r="R603" s="75">
        <v>2.496</v>
      </c>
      <c r="S603" s="75">
        <v>2.496</v>
      </c>
      <c r="T603" s="75">
        <v>2.496</v>
      </c>
      <c r="U603" s="75">
        <v>2.496</v>
      </c>
      <c r="V603" s="75">
        <v>2.496</v>
      </c>
      <c r="W603" s="75">
        <v>2.496</v>
      </c>
      <c r="X603" s="75">
        <v>2.496</v>
      </c>
      <c r="Y603" s="82">
        <v>2.496</v>
      </c>
    </row>
    <row r="604" spans="1:25" s="62" customFormat="1" ht="18.75" customHeight="1" collapsed="1" thickBot="1" x14ac:dyDescent="0.25">
      <c r="A604" s="109">
        <v>25</v>
      </c>
      <c r="B604" s="101">
        <f t="shared" ref="B604:Y604" si="203">SUM(B605:B608)</f>
        <v>1086.096</v>
      </c>
      <c r="C604" s="102">
        <f t="shared" si="203"/>
        <v>1095.356</v>
      </c>
      <c r="D604" s="102">
        <f t="shared" si="203"/>
        <v>1084.6960000000001</v>
      </c>
      <c r="E604" s="103">
        <f t="shared" si="203"/>
        <v>1127.376</v>
      </c>
      <c r="F604" s="103">
        <f t="shared" si="203"/>
        <v>1116.086</v>
      </c>
      <c r="G604" s="103">
        <f t="shared" si="203"/>
        <v>1120.5060000000001</v>
      </c>
      <c r="H604" s="103">
        <f t="shared" si="203"/>
        <v>1104.4160000000002</v>
      </c>
      <c r="I604" s="103">
        <f t="shared" si="203"/>
        <v>1086.306</v>
      </c>
      <c r="J604" s="103">
        <f t="shared" si="203"/>
        <v>1096.9260000000002</v>
      </c>
      <c r="K604" s="104">
        <f t="shared" si="203"/>
        <v>1097.796</v>
      </c>
      <c r="L604" s="103">
        <f t="shared" si="203"/>
        <v>1133.4260000000002</v>
      </c>
      <c r="M604" s="105">
        <f t="shared" si="203"/>
        <v>1094.3860000000002</v>
      </c>
      <c r="N604" s="104">
        <f t="shared" si="203"/>
        <v>1096.7160000000001</v>
      </c>
      <c r="O604" s="103">
        <f t="shared" si="203"/>
        <v>1090.0060000000001</v>
      </c>
      <c r="P604" s="105">
        <f t="shared" si="203"/>
        <v>1096.866</v>
      </c>
      <c r="Q604" s="106">
        <f t="shared" si="203"/>
        <v>1120.6360000000002</v>
      </c>
      <c r="R604" s="103">
        <f t="shared" si="203"/>
        <v>1126.4560000000001</v>
      </c>
      <c r="S604" s="106">
        <f t="shared" si="203"/>
        <v>1236.866</v>
      </c>
      <c r="T604" s="103">
        <f t="shared" si="203"/>
        <v>1111.9860000000001</v>
      </c>
      <c r="U604" s="102">
        <f t="shared" si="203"/>
        <v>1103.376</v>
      </c>
      <c r="V604" s="102">
        <f t="shared" si="203"/>
        <v>1100.4960000000001</v>
      </c>
      <c r="W604" s="102">
        <f t="shared" si="203"/>
        <v>1102.6660000000002</v>
      </c>
      <c r="X604" s="102">
        <f t="shared" si="203"/>
        <v>1084.7660000000001</v>
      </c>
      <c r="Y604" s="107">
        <f t="shared" si="203"/>
        <v>1074.1660000000002</v>
      </c>
    </row>
    <row r="605" spans="1:25" s="62" customFormat="1" ht="18.75" hidden="1" customHeight="1" outlineLevel="1" x14ac:dyDescent="0.2">
      <c r="A605" s="160" t="s">
        <v>8</v>
      </c>
      <c r="B605" s="76">
        <f>B131</f>
        <v>906.28</v>
      </c>
      <c r="C605" s="71">
        <f t="shared" ref="C605:Y605" si="204">C131</f>
        <v>915.54</v>
      </c>
      <c r="D605" s="71">
        <f t="shared" si="204"/>
        <v>904.88</v>
      </c>
      <c r="E605" s="72">
        <f t="shared" si="204"/>
        <v>947.56</v>
      </c>
      <c r="F605" s="71">
        <f t="shared" si="204"/>
        <v>936.27</v>
      </c>
      <c r="G605" s="71">
        <f t="shared" si="204"/>
        <v>940.69</v>
      </c>
      <c r="H605" s="71">
        <f t="shared" si="204"/>
        <v>924.6</v>
      </c>
      <c r="I605" s="71">
        <f t="shared" si="204"/>
        <v>906.49</v>
      </c>
      <c r="J605" s="73">
        <f t="shared" si="204"/>
        <v>917.11</v>
      </c>
      <c r="K605" s="71">
        <f t="shared" si="204"/>
        <v>917.98</v>
      </c>
      <c r="L605" s="71">
        <f t="shared" si="204"/>
        <v>953.61</v>
      </c>
      <c r="M605" s="71">
        <f t="shared" si="204"/>
        <v>914.57</v>
      </c>
      <c r="N605" s="71">
        <f t="shared" si="204"/>
        <v>916.9</v>
      </c>
      <c r="O605" s="71">
        <f t="shared" si="204"/>
        <v>910.19</v>
      </c>
      <c r="P605" s="71">
        <f t="shared" si="204"/>
        <v>917.05</v>
      </c>
      <c r="Q605" s="71">
        <f t="shared" si="204"/>
        <v>940.82</v>
      </c>
      <c r="R605" s="71">
        <f t="shared" si="204"/>
        <v>946.64</v>
      </c>
      <c r="S605" s="71">
        <f t="shared" si="204"/>
        <v>1057.05</v>
      </c>
      <c r="T605" s="71">
        <f t="shared" si="204"/>
        <v>932.17</v>
      </c>
      <c r="U605" s="71">
        <f t="shared" si="204"/>
        <v>923.56</v>
      </c>
      <c r="V605" s="71">
        <f t="shared" si="204"/>
        <v>920.68</v>
      </c>
      <c r="W605" s="71">
        <f t="shared" si="204"/>
        <v>922.85</v>
      </c>
      <c r="X605" s="71">
        <f t="shared" si="204"/>
        <v>904.95</v>
      </c>
      <c r="Y605" s="79">
        <f t="shared" si="204"/>
        <v>894.35</v>
      </c>
    </row>
    <row r="606" spans="1:25" s="62" customFormat="1" ht="18.75" hidden="1" customHeight="1" outlineLevel="1" x14ac:dyDescent="0.2">
      <c r="A606" s="53" t="s">
        <v>9</v>
      </c>
      <c r="B606" s="76">
        <v>177.32</v>
      </c>
      <c r="C606" s="74">
        <v>177.32</v>
      </c>
      <c r="D606" s="74">
        <v>177.32</v>
      </c>
      <c r="E606" s="74">
        <v>177.32</v>
      </c>
      <c r="F606" s="74">
        <v>177.32</v>
      </c>
      <c r="G606" s="74">
        <v>177.32</v>
      </c>
      <c r="H606" s="74">
        <v>177.32</v>
      </c>
      <c r="I606" s="74">
        <v>177.32</v>
      </c>
      <c r="J606" s="74">
        <v>177.32</v>
      </c>
      <c r="K606" s="74">
        <v>177.32</v>
      </c>
      <c r="L606" s="74">
        <v>177.32</v>
      </c>
      <c r="M606" s="74">
        <v>177.32</v>
      </c>
      <c r="N606" s="74">
        <v>177.32</v>
      </c>
      <c r="O606" s="74">
        <v>177.32</v>
      </c>
      <c r="P606" s="74">
        <v>177.32</v>
      </c>
      <c r="Q606" s="74">
        <v>177.32</v>
      </c>
      <c r="R606" s="74">
        <v>177.32</v>
      </c>
      <c r="S606" s="74">
        <v>177.32</v>
      </c>
      <c r="T606" s="74">
        <v>177.32</v>
      </c>
      <c r="U606" s="74">
        <v>177.32</v>
      </c>
      <c r="V606" s="74">
        <v>177.32</v>
      </c>
      <c r="W606" s="74">
        <v>177.32</v>
      </c>
      <c r="X606" s="74">
        <v>177.32</v>
      </c>
      <c r="Y606" s="81">
        <v>177.32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2.496</v>
      </c>
      <c r="C608" s="75">
        <v>2.496</v>
      </c>
      <c r="D608" s="75">
        <v>2.496</v>
      </c>
      <c r="E608" s="75">
        <v>2.496</v>
      </c>
      <c r="F608" s="75">
        <v>2.496</v>
      </c>
      <c r="G608" s="75">
        <v>2.496</v>
      </c>
      <c r="H608" s="75">
        <v>2.496</v>
      </c>
      <c r="I608" s="75">
        <v>2.496</v>
      </c>
      <c r="J608" s="75">
        <v>2.496</v>
      </c>
      <c r="K608" s="75">
        <v>2.496</v>
      </c>
      <c r="L608" s="75">
        <v>2.496</v>
      </c>
      <c r="M608" s="75">
        <v>2.496</v>
      </c>
      <c r="N608" s="75">
        <v>2.496</v>
      </c>
      <c r="O608" s="75">
        <v>2.496</v>
      </c>
      <c r="P608" s="75">
        <v>2.496</v>
      </c>
      <c r="Q608" s="75">
        <v>2.496</v>
      </c>
      <c r="R608" s="75">
        <v>2.496</v>
      </c>
      <c r="S608" s="75">
        <v>2.496</v>
      </c>
      <c r="T608" s="75">
        <v>2.496</v>
      </c>
      <c r="U608" s="75">
        <v>2.496</v>
      </c>
      <c r="V608" s="75">
        <v>2.496</v>
      </c>
      <c r="W608" s="75">
        <v>2.496</v>
      </c>
      <c r="X608" s="75">
        <v>2.496</v>
      </c>
      <c r="Y608" s="82">
        <v>2.496</v>
      </c>
    </row>
    <row r="609" spans="1:25" s="62" customFormat="1" ht="18.75" customHeight="1" collapsed="1" thickBot="1" x14ac:dyDescent="0.25">
      <c r="A609" s="110">
        <v>26</v>
      </c>
      <c r="B609" s="101">
        <f t="shared" ref="B609:Y609" si="205">SUM(B610:B613)</f>
        <v>1121.356</v>
      </c>
      <c r="C609" s="102">
        <f t="shared" si="205"/>
        <v>1111.9860000000001</v>
      </c>
      <c r="D609" s="102">
        <f t="shared" si="205"/>
        <v>1126.4360000000001</v>
      </c>
      <c r="E609" s="103">
        <f t="shared" si="205"/>
        <v>1142.316</v>
      </c>
      <c r="F609" s="103">
        <f t="shared" si="205"/>
        <v>1132.046</v>
      </c>
      <c r="G609" s="103">
        <f t="shared" si="205"/>
        <v>1377.846</v>
      </c>
      <c r="H609" s="103">
        <f t="shared" si="205"/>
        <v>1126.5360000000001</v>
      </c>
      <c r="I609" s="103">
        <f t="shared" si="205"/>
        <v>1124.566</v>
      </c>
      <c r="J609" s="103">
        <f t="shared" si="205"/>
        <v>1124.316</v>
      </c>
      <c r="K609" s="104">
        <f t="shared" si="205"/>
        <v>1117.4560000000001</v>
      </c>
      <c r="L609" s="103">
        <f t="shared" si="205"/>
        <v>1118.9360000000001</v>
      </c>
      <c r="M609" s="105">
        <f t="shared" si="205"/>
        <v>1124.1960000000001</v>
      </c>
      <c r="N609" s="104">
        <f t="shared" si="205"/>
        <v>1141.586</v>
      </c>
      <c r="O609" s="103">
        <f t="shared" si="205"/>
        <v>1111.9960000000001</v>
      </c>
      <c r="P609" s="105">
        <f t="shared" si="205"/>
        <v>1142.2460000000001</v>
      </c>
      <c r="Q609" s="106">
        <f t="shared" si="205"/>
        <v>1147.086</v>
      </c>
      <c r="R609" s="103">
        <f t="shared" si="205"/>
        <v>1145.346</v>
      </c>
      <c r="S609" s="106">
        <f t="shared" si="205"/>
        <v>1261.7660000000001</v>
      </c>
      <c r="T609" s="103">
        <f t="shared" si="205"/>
        <v>1116.336</v>
      </c>
      <c r="U609" s="102">
        <f t="shared" si="205"/>
        <v>1117.316</v>
      </c>
      <c r="V609" s="102">
        <f t="shared" si="205"/>
        <v>1118.826</v>
      </c>
      <c r="W609" s="102">
        <f t="shared" si="205"/>
        <v>1119.2760000000001</v>
      </c>
      <c r="X609" s="102">
        <f t="shared" si="205"/>
        <v>1115.3860000000002</v>
      </c>
      <c r="Y609" s="107">
        <f t="shared" si="205"/>
        <v>1101.7860000000001</v>
      </c>
    </row>
    <row r="610" spans="1:25" s="62" customFormat="1" ht="18.75" hidden="1" customHeight="1" outlineLevel="1" x14ac:dyDescent="0.2">
      <c r="A610" s="56" t="s">
        <v>8</v>
      </c>
      <c r="B610" s="76">
        <f>B136</f>
        <v>941.54</v>
      </c>
      <c r="C610" s="71">
        <f t="shared" ref="C610:Y610" si="206">C136</f>
        <v>932.17</v>
      </c>
      <c r="D610" s="71">
        <f t="shared" si="206"/>
        <v>946.62</v>
      </c>
      <c r="E610" s="72">
        <f t="shared" si="206"/>
        <v>962.5</v>
      </c>
      <c r="F610" s="71">
        <f t="shared" si="206"/>
        <v>952.23</v>
      </c>
      <c r="G610" s="71">
        <f t="shared" si="206"/>
        <v>1198.03</v>
      </c>
      <c r="H610" s="71">
        <f t="shared" si="206"/>
        <v>946.72</v>
      </c>
      <c r="I610" s="71">
        <f t="shared" si="206"/>
        <v>944.75</v>
      </c>
      <c r="J610" s="73">
        <f t="shared" si="206"/>
        <v>944.5</v>
      </c>
      <c r="K610" s="71">
        <f t="shared" si="206"/>
        <v>937.64</v>
      </c>
      <c r="L610" s="71">
        <f t="shared" si="206"/>
        <v>939.12</v>
      </c>
      <c r="M610" s="71">
        <f t="shared" si="206"/>
        <v>944.38</v>
      </c>
      <c r="N610" s="71">
        <f t="shared" si="206"/>
        <v>961.77</v>
      </c>
      <c r="O610" s="71">
        <f t="shared" si="206"/>
        <v>932.18</v>
      </c>
      <c r="P610" s="71">
        <f t="shared" si="206"/>
        <v>962.43</v>
      </c>
      <c r="Q610" s="71">
        <f t="shared" si="206"/>
        <v>967.27</v>
      </c>
      <c r="R610" s="71">
        <f t="shared" si="206"/>
        <v>965.53</v>
      </c>
      <c r="S610" s="71">
        <f t="shared" si="206"/>
        <v>1081.95</v>
      </c>
      <c r="T610" s="71">
        <f t="shared" si="206"/>
        <v>936.52</v>
      </c>
      <c r="U610" s="71">
        <f t="shared" si="206"/>
        <v>937.5</v>
      </c>
      <c r="V610" s="71">
        <f t="shared" si="206"/>
        <v>939.01</v>
      </c>
      <c r="W610" s="71">
        <f t="shared" si="206"/>
        <v>939.46</v>
      </c>
      <c r="X610" s="71">
        <f t="shared" si="206"/>
        <v>935.57</v>
      </c>
      <c r="Y610" s="79">
        <f t="shared" si="206"/>
        <v>921.97</v>
      </c>
    </row>
    <row r="611" spans="1:25" s="62" customFormat="1" ht="18.75" hidden="1" customHeight="1" outlineLevel="1" x14ac:dyDescent="0.2">
      <c r="A611" s="57" t="s">
        <v>9</v>
      </c>
      <c r="B611" s="76">
        <v>177.32</v>
      </c>
      <c r="C611" s="74">
        <v>177.32</v>
      </c>
      <c r="D611" s="74">
        <v>177.32</v>
      </c>
      <c r="E611" s="74">
        <v>177.32</v>
      </c>
      <c r="F611" s="74">
        <v>177.32</v>
      </c>
      <c r="G611" s="74">
        <v>177.32</v>
      </c>
      <c r="H611" s="74">
        <v>177.32</v>
      </c>
      <c r="I611" s="74">
        <v>177.32</v>
      </c>
      <c r="J611" s="74">
        <v>177.32</v>
      </c>
      <c r="K611" s="74">
        <v>177.32</v>
      </c>
      <c r="L611" s="74">
        <v>177.32</v>
      </c>
      <c r="M611" s="74">
        <v>177.32</v>
      </c>
      <c r="N611" s="74">
        <v>177.32</v>
      </c>
      <c r="O611" s="74">
        <v>177.32</v>
      </c>
      <c r="P611" s="74">
        <v>177.32</v>
      </c>
      <c r="Q611" s="74">
        <v>177.32</v>
      </c>
      <c r="R611" s="74">
        <v>177.32</v>
      </c>
      <c r="S611" s="74">
        <v>177.32</v>
      </c>
      <c r="T611" s="74">
        <v>177.32</v>
      </c>
      <c r="U611" s="74">
        <v>177.32</v>
      </c>
      <c r="V611" s="74">
        <v>177.32</v>
      </c>
      <c r="W611" s="74">
        <v>177.32</v>
      </c>
      <c r="X611" s="74">
        <v>177.32</v>
      </c>
      <c r="Y611" s="81">
        <v>177.32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2.496</v>
      </c>
      <c r="C613" s="75">
        <v>2.496</v>
      </c>
      <c r="D613" s="75">
        <v>2.496</v>
      </c>
      <c r="E613" s="75">
        <v>2.496</v>
      </c>
      <c r="F613" s="75">
        <v>2.496</v>
      </c>
      <c r="G613" s="75">
        <v>2.496</v>
      </c>
      <c r="H613" s="75">
        <v>2.496</v>
      </c>
      <c r="I613" s="75">
        <v>2.496</v>
      </c>
      <c r="J613" s="75">
        <v>2.496</v>
      </c>
      <c r="K613" s="75">
        <v>2.496</v>
      </c>
      <c r="L613" s="75">
        <v>2.496</v>
      </c>
      <c r="M613" s="75">
        <v>2.496</v>
      </c>
      <c r="N613" s="75">
        <v>2.496</v>
      </c>
      <c r="O613" s="75">
        <v>2.496</v>
      </c>
      <c r="P613" s="75">
        <v>2.496</v>
      </c>
      <c r="Q613" s="75">
        <v>2.496</v>
      </c>
      <c r="R613" s="75">
        <v>2.496</v>
      </c>
      <c r="S613" s="75">
        <v>2.496</v>
      </c>
      <c r="T613" s="75">
        <v>2.496</v>
      </c>
      <c r="U613" s="75">
        <v>2.496</v>
      </c>
      <c r="V613" s="75">
        <v>2.496</v>
      </c>
      <c r="W613" s="75">
        <v>2.496</v>
      </c>
      <c r="X613" s="75">
        <v>2.496</v>
      </c>
      <c r="Y613" s="82">
        <v>2.496</v>
      </c>
    </row>
    <row r="614" spans="1:25" s="62" customFormat="1" ht="18.75" customHeight="1" collapsed="1" thickBot="1" x14ac:dyDescent="0.25">
      <c r="A614" s="112">
        <v>27</v>
      </c>
      <c r="B614" s="101">
        <f t="shared" ref="B614:Y614" si="207">SUM(B615:B618)</f>
        <v>1116.0060000000001</v>
      </c>
      <c r="C614" s="102">
        <f t="shared" si="207"/>
        <v>1127.4060000000002</v>
      </c>
      <c r="D614" s="102">
        <f t="shared" si="207"/>
        <v>1146.0360000000001</v>
      </c>
      <c r="E614" s="103">
        <f t="shared" si="207"/>
        <v>1147.096</v>
      </c>
      <c r="F614" s="103">
        <f t="shared" si="207"/>
        <v>1144.366</v>
      </c>
      <c r="G614" s="103">
        <f t="shared" si="207"/>
        <v>942.71600000000001</v>
      </c>
      <c r="H614" s="103">
        <f t="shared" si="207"/>
        <v>1130.1560000000002</v>
      </c>
      <c r="I614" s="103">
        <f t="shared" si="207"/>
        <v>1120.626</v>
      </c>
      <c r="J614" s="103">
        <f t="shared" si="207"/>
        <v>1121.856</v>
      </c>
      <c r="K614" s="104">
        <f t="shared" si="207"/>
        <v>1122.1660000000002</v>
      </c>
      <c r="L614" s="103">
        <f t="shared" si="207"/>
        <v>1121.376</v>
      </c>
      <c r="M614" s="105">
        <f t="shared" si="207"/>
        <v>1099.9860000000001</v>
      </c>
      <c r="N614" s="104">
        <f t="shared" si="207"/>
        <v>1118.7360000000001</v>
      </c>
      <c r="O614" s="103">
        <f t="shared" si="207"/>
        <v>1122.7360000000001</v>
      </c>
      <c r="P614" s="105">
        <f t="shared" si="207"/>
        <v>1134.326</v>
      </c>
      <c r="Q614" s="106">
        <f t="shared" si="207"/>
        <v>1135.126</v>
      </c>
      <c r="R614" s="103">
        <f t="shared" si="207"/>
        <v>1136.1760000000002</v>
      </c>
      <c r="S614" s="106">
        <f t="shared" si="207"/>
        <v>1126.2460000000001</v>
      </c>
      <c r="T614" s="103">
        <f t="shared" si="207"/>
        <v>1133.5260000000001</v>
      </c>
      <c r="U614" s="102">
        <f t="shared" si="207"/>
        <v>1102.596</v>
      </c>
      <c r="V614" s="102">
        <f t="shared" si="207"/>
        <v>1113.336</v>
      </c>
      <c r="W614" s="102">
        <f t="shared" si="207"/>
        <v>1111.2660000000001</v>
      </c>
      <c r="X614" s="102">
        <f t="shared" si="207"/>
        <v>1114.806</v>
      </c>
      <c r="Y614" s="107">
        <f t="shared" si="207"/>
        <v>1115.066</v>
      </c>
    </row>
    <row r="615" spans="1:25" s="62" customFormat="1" ht="18.75" customHeight="1" outlineLevel="1" x14ac:dyDescent="0.2">
      <c r="A615" s="56" t="s">
        <v>8</v>
      </c>
      <c r="B615" s="76">
        <f>B141</f>
        <v>936.19</v>
      </c>
      <c r="C615" s="71">
        <f t="shared" ref="C615:Y615" si="208">C141</f>
        <v>947.59</v>
      </c>
      <c r="D615" s="71">
        <f t="shared" si="208"/>
        <v>966.22</v>
      </c>
      <c r="E615" s="72">
        <f t="shared" si="208"/>
        <v>967.28</v>
      </c>
      <c r="F615" s="71">
        <f t="shared" si="208"/>
        <v>964.55</v>
      </c>
      <c r="G615" s="71">
        <f t="shared" si="208"/>
        <v>762.9</v>
      </c>
      <c r="H615" s="71">
        <f t="shared" si="208"/>
        <v>950.34</v>
      </c>
      <c r="I615" s="71">
        <f t="shared" si="208"/>
        <v>940.81</v>
      </c>
      <c r="J615" s="73">
        <f t="shared" si="208"/>
        <v>942.04</v>
      </c>
      <c r="K615" s="71">
        <f t="shared" si="208"/>
        <v>942.35</v>
      </c>
      <c r="L615" s="71">
        <f t="shared" si="208"/>
        <v>941.56</v>
      </c>
      <c r="M615" s="71">
        <f t="shared" si="208"/>
        <v>920.17</v>
      </c>
      <c r="N615" s="71">
        <f t="shared" si="208"/>
        <v>938.92</v>
      </c>
      <c r="O615" s="71">
        <f t="shared" si="208"/>
        <v>942.92</v>
      </c>
      <c r="P615" s="71">
        <f t="shared" si="208"/>
        <v>954.51</v>
      </c>
      <c r="Q615" s="71">
        <f t="shared" si="208"/>
        <v>955.31</v>
      </c>
      <c r="R615" s="71">
        <f t="shared" si="208"/>
        <v>956.36</v>
      </c>
      <c r="S615" s="71">
        <f t="shared" si="208"/>
        <v>946.43</v>
      </c>
      <c r="T615" s="71">
        <f t="shared" si="208"/>
        <v>953.71</v>
      </c>
      <c r="U615" s="71">
        <f t="shared" si="208"/>
        <v>922.78</v>
      </c>
      <c r="V615" s="71">
        <f t="shared" si="208"/>
        <v>933.52</v>
      </c>
      <c r="W615" s="71">
        <f t="shared" si="208"/>
        <v>931.45</v>
      </c>
      <c r="X615" s="71">
        <f t="shared" si="208"/>
        <v>934.99</v>
      </c>
      <c r="Y615" s="79">
        <f t="shared" si="208"/>
        <v>935.25</v>
      </c>
    </row>
    <row r="616" spans="1:25" s="62" customFormat="1" ht="18.75" customHeight="1" outlineLevel="1" x14ac:dyDescent="0.2">
      <c r="A616" s="57" t="s">
        <v>9</v>
      </c>
      <c r="B616" s="76">
        <v>177.32</v>
      </c>
      <c r="C616" s="74">
        <v>177.32</v>
      </c>
      <c r="D616" s="74">
        <v>177.32</v>
      </c>
      <c r="E616" s="74">
        <v>177.32</v>
      </c>
      <c r="F616" s="74">
        <v>177.32</v>
      </c>
      <c r="G616" s="74">
        <v>177.32</v>
      </c>
      <c r="H616" s="74">
        <v>177.32</v>
      </c>
      <c r="I616" s="74">
        <v>177.32</v>
      </c>
      <c r="J616" s="74">
        <v>177.32</v>
      </c>
      <c r="K616" s="74">
        <v>177.32</v>
      </c>
      <c r="L616" s="74">
        <v>177.32</v>
      </c>
      <c r="M616" s="74">
        <v>177.32</v>
      </c>
      <c r="N616" s="74">
        <v>177.32</v>
      </c>
      <c r="O616" s="74">
        <v>177.32</v>
      </c>
      <c r="P616" s="74">
        <v>177.32</v>
      </c>
      <c r="Q616" s="74">
        <v>177.32</v>
      </c>
      <c r="R616" s="74">
        <v>177.32</v>
      </c>
      <c r="S616" s="74">
        <v>177.32</v>
      </c>
      <c r="T616" s="74">
        <v>177.32</v>
      </c>
      <c r="U616" s="74">
        <v>177.32</v>
      </c>
      <c r="V616" s="74">
        <v>177.32</v>
      </c>
      <c r="W616" s="74">
        <v>177.32</v>
      </c>
      <c r="X616" s="74">
        <v>177.32</v>
      </c>
      <c r="Y616" s="81">
        <v>177.32</v>
      </c>
    </row>
    <row r="617" spans="1:25" s="62" customFormat="1" ht="18.75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customHeight="1" outlineLevel="1" thickBot="1" x14ac:dyDescent="0.25">
      <c r="A618" s="147" t="s">
        <v>11</v>
      </c>
      <c r="B618" s="77">
        <v>2.496</v>
      </c>
      <c r="C618" s="75">
        <v>2.496</v>
      </c>
      <c r="D618" s="75">
        <v>2.496</v>
      </c>
      <c r="E618" s="75">
        <v>2.496</v>
      </c>
      <c r="F618" s="75">
        <v>2.496</v>
      </c>
      <c r="G618" s="75">
        <v>2.496</v>
      </c>
      <c r="H618" s="75">
        <v>2.496</v>
      </c>
      <c r="I618" s="75">
        <v>2.496</v>
      </c>
      <c r="J618" s="75">
        <v>2.496</v>
      </c>
      <c r="K618" s="75">
        <v>2.496</v>
      </c>
      <c r="L618" s="75">
        <v>2.496</v>
      </c>
      <c r="M618" s="75">
        <v>2.496</v>
      </c>
      <c r="N618" s="75">
        <v>2.496</v>
      </c>
      <c r="O618" s="75">
        <v>2.496</v>
      </c>
      <c r="P618" s="75">
        <v>2.496</v>
      </c>
      <c r="Q618" s="75">
        <v>2.496</v>
      </c>
      <c r="R618" s="75">
        <v>2.496</v>
      </c>
      <c r="S618" s="75">
        <v>2.496</v>
      </c>
      <c r="T618" s="75">
        <v>2.496</v>
      </c>
      <c r="U618" s="75">
        <v>2.496</v>
      </c>
      <c r="V618" s="75">
        <v>2.496</v>
      </c>
      <c r="W618" s="75">
        <v>2.496</v>
      </c>
      <c r="X618" s="75">
        <v>2.496</v>
      </c>
      <c r="Y618" s="82">
        <v>2.496</v>
      </c>
    </row>
    <row r="619" spans="1:25" s="62" customFormat="1" ht="18.75" customHeight="1" thickBot="1" x14ac:dyDescent="0.25">
      <c r="A619" s="111">
        <v>28</v>
      </c>
      <c r="B619" s="101">
        <f t="shared" ref="B619:Y619" si="209">SUM(B620:B623)</f>
        <v>1061.5160000000001</v>
      </c>
      <c r="C619" s="102">
        <f t="shared" si="209"/>
        <v>1068.876</v>
      </c>
      <c r="D619" s="102">
        <f t="shared" si="209"/>
        <v>1070.3860000000002</v>
      </c>
      <c r="E619" s="103">
        <f t="shared" si="209"/>
        <v>1078.2160000000001</v>
      </c>
      <c r="F619" s="103">
        <f t="shared" si="209"/>
        <v>1066.796</v>
      </c>
      <c r="G619" s="103">
        <f t="shared" si="209"/>
        <v>1068.5060000000001</v>
      </c>
      <c r="H619" s="103">
        <f t="shared" si="209"/>
        <v>1067.876</v>
      </c>
      <c r="I619" s="103">
        <f t="shared" si="209"/>
        <v>1042.4160000000002</v>
      </c>
      <c r="J619" s="103">
        <f t="shared" si="209"/>
        <v>1028.326</v>
      </c>
      <c r="K619" s="104">
        <f t="shared" si="209"/>
        <v>1038.9060000000002</v>
      </c>
      <c r="L619" s="103">
        <f t="shared" si="209"/>
        <v>1032.5060000000001</v>
      </c>
      <c r="M619" s="105">
        <f t="shared" si="209"/>
        <v>1044.846</v>
      </c>
      <c r="N619" s="104">
        <f t="shared" si="209"/>
        <v>968.78599999999994</v>
      </c>
      <c r="O619" s="103">
        <f t="shared" si="209"/>
        <v>958.42600000000004</v>
      </c>
      <c r="P619" s="105">
        <f t="shared" si="209"/>
        <v>965.84599999999989</v>
      </c>
      <c r="Q619" s="106">
        <f t="shared" si="209"/>
        <v>1078.7560000000001</v>
      </c>
      <c r="R619" s="103">
        <f t="shared" si="209"/>
        <v>1077.796</v>
      </c>
      <c r="S619" s="106">
        <f t="shared" si="209"/>
        <v>1079.6560000000002</v>
      </c>
      <c r="T619" s="103">
        <f t="shared" si="209"/>
        <v>1060.5260000000001</v>
      </c>
      <c r="U619" s="102">
        <f t="shared" si="209"/>
        <v>1063.9860000000001</v>
      </c>
      <c r="V619" s="102">
        <f t="shared" si="209"/>
        <v>1043.836</v>
      </c>
      <c r="W619" s="102">
        <f t="shared" si="209"/>
        <v>1056.9860000000001</v>
      </c>
      <c r="X619" s="102">
        <f t="shared" si="209"/>
        <v>1048.2660000000001</v>
      </c>
      <c r="Y619" s="107">
        <f t="shared" si="209"/>
        <v>1050.4460000000001</v>
      </c>
    </row>
    <row r="620" spans="1:25" s="62" customFormat="1" ht="18.75" hidden="1" customHeight="1" outlineLevel="1" x14ac:dyDescent="0.2">
      <c r="A620" s="160" t="s">
        <v>8</v>
      </c>
      <c r="B620" s="76">
        <f>B146</f>
        <v>881.7</v>
      </c>
      <c r="C620" s="71">
        <f t="shared" ref="C620:Y620" si="210">C146</f>
        <v>889.06</v>
      </c>
      <c r="D620" s="71">
        <f t="shared" si="210"/>
        <v>890.57</v>
      </c>
      <c r="E620" s="72">
        <f t="shared" si="210"/>
        <v>898.4</v>
      </c>
      <c r="F620" s="71">
        <f t="shared" si="210"/>
        <v>886.98</v>
      </c>
      <c r="G620" s="71">
        <f t="shared" si="210"/>
        <v>888.69</v>
      </c>
      <c r="H620" s="71">
        <f t="shared" si="210"/>
        <v>888.06</v>
      </c>
      <c r="I620" s="71">
        <f t="shared" si="210"/>
        <v>862.6</v>
      </c>
      <c r="J620" s="73">
        <f t="shared" si="210"/>
        <v>848.51</v>
      </c>
      <c r="K620" s="71">
        <f t="shared" si="210"/>
        <v>859.09</v>
      </c>
      <c r="L620" s="71">
        <f t="shared" si="210"/>
        <v>852.69</v>
      </c>
      <c r="M620" s="71">
        <f t="shared" si="210"/>
        <v>865.03</v>
      </c>
      <c r="N620" s="71">
        <f t="shared" si="210"/>
        <v>788.97</v>
      </c>
      <c r="O620" s="71">
        <f t="shared" si="210"/>
        <v>778.61</v>
      </c>
      <c r="P620" s="71">
        <f t="shared" si="210"/>
        <v>786.03</v>
      </c>
      <c r="Q620" s="71">
        <f t="shared" si="210"/>
        <v>898.94</v>
      </c>
      <c r="R620" s="71">
        <f t="shared" si="210"/>
        <v>897.98</v>
      </c>
      <c r="S620" s="71">
        <f t="shared" si="210"/>
        <v>899.84</v>
      </c>
      <c r="T620" s="71">
        <f t="shared" si="210"/>
        <v>880.71</v>
      </c>
      <c r="U620" s="71">
        <f t="shared" si="210"/>
        <v>884.17</v>
      </c>
      <c r="V620" s="71">
        <f t="shared" si="210"/>
        <v>864.02</v>
      </c>
      <c r="W620" s="71">
        <f t="shared" si="210"/>
        <v>877.17</v>
      </c>
      <c r="X620" s="71">
        <f t="shared" si="210"/>
        <v>868.45</v>
      </c>
      <c r="Y620" s="79">
        <f t="shared" si="210"/>
        <v>870.63</v>
      </c>
    </row>
    <row r="621" spans="1:25" s="62" customFormat="1" ht="18.75" hidden="1" customHeight="1" outlineLevel="1" x14ac:dyDescent="0.2">
      <c r="A621" s="53" t="s">
        <v>9</v>
      </c>
      <c r="B621" s="76">
        <v>177.32</v>
      </c>
      <c r="C621" s="74">
        <v>177.32</v>
      </c>
      <c r="D621" s="74">
        <v>177.32</v>
      </c>
      <c r="E621" s="74">
        <v>177.32</v>
      </c>
      <c r="F621" s="74">
        <v>177.32</v>
      </c>
      <c r="G621" s="74">
        <v>177.32</v>
      </c>
      <c r="H621" s="74">
        <v>177.32</v>
      </c>
      <c r="I621" s="74">
        <v>177.32</v>
      </c>
      <c r="J621" s="74">
        <v>177.32</v>
      </c>
      <c r="K621" s="74">
        <v>177.32</v>
      </c>
      <c r="L621" s="74">
        <v>177.32</v>
      </c>
      <c r="M621" s="74">
        <v>177.32</v>
      </c>
      <c r="N621" s="74">
        <v>177.32</v>
      </c>
      <c r="O621" s="74">
        <v>177.32</v>
      </c>
      <c r="P621" s="74">
        <v>177.32</v>
      </c>
      <c r="Q621" s="74">
        <v>177.32</v>
      </c>
      <c r="R621" s="74">
        <v>177.32</v>
      </c>
      <c r="S621" s="74">
        <v>177.32</v>
      </c>
      <c r="T621" s="74">
        <v>177.32</v>
      </c>
      <c r="U621" s="74">
        <v>177.32</v>
      </c>
      <c r="V621" s="74">
        <v>177.32</v>
      </c>
      <c r="W621" s="74">
        <v>177.32</v>
      </c>
      <c r="X621" s="74">
        <v>177.32</v>
      </c>
      <c r="Y621" s="81">
        <v>177.32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2.496</v>
      </c>
      <c r="C623" s="75">
        <v>2.496</v>
      </c>
      <c r="D623" s="75">
        <v>2.496</v>
      </c>
      <c r="E623" s="75">
        <v>2.496</v>
      </c>
      <c r="F623" s="75">
        <v>2.496</v>
      </c>
      <c r="G623" s="75">
        <v>2.496</v>
      </c>
      <c r="H623" s="75">
        <v>2.496</v>
      </c>
      <c r="I623" s="75">
        <v>2.496</v>
      </c>
      <c r="J623" s="75">
        <v>2.496</v>
      </c>
      <c r="K623" s="75">
        <v>2.496</v>
      </c>
      <c r="L623" s="75">
        <v>2.496</v>
      </c>
      <c r="M623" s="75">
        <v>2.496</v>
      </c>
      <c r="N623" s="75">
        <v>2.496</v>
      </c>
      <c r="O623" s="75">
        <v>2.496</v>
      </c>
      <c r="P623" s="75">
        <v>2.496</v>
      </c>
      <c r="Q623" s="75">
        <v>2.496</v>
      </c>
      <c r="R623" s="75">
        <v>2.496</v>
      </c>
      <c r="S623" s="75">
        <v>2.496</v>
      </c>
      <c r="T623" s="75">
        <v>2.496</v>
      </c>
      <c r="U623" s="75">
        <v>2.496</v>
      </c>
      <c r="V623" s="75">
        <v>2.496</v>
      </c>
      <c r="W623" s="75">
        <v>2.496</v>
      </c>
      <c r="X623" s="75">
        <v>2.496</v>
      </c>
      <c r="Y623" s="82">
        <v>2.496</v>
      </c>
    </row>
    <row r="624" spans="1:25" s="62" customFormat="1" ht="18.75" customHeight="1" collapsed="1" thickBot="1" x14ac:dyDescent="0.25">
      <c r="A624" s="109">
        <v>29</v>
      </c>
      <c r="B624" s="101">
        <f t="shared" ref="B624:Y624" si="211">SUM(B625:B628)</f>
        <v>1092.9660000000001</v>
      </c>
      <c r="C624" s="102">
        <f t="shared" si="211"/>
        <v>1084.1660000000002</v>
      </c>
      <c r="D624" s="102">
        <f t="shared" si="211"/>
        <v>989.74599999999998</v>
      </c>
      <c r="E624" s="103">
        <f t="shared" si="211"/>
        <v>996.0859999999999</v>
      </c>
      <c r="F624" s="103">
        <f t="shared" si="211"/>
        <v>999.96600000000001</v>
      </c>
      <c r="G624" s="103">
        <f t="shared" si="211"/>
        <v>1014.0659999999999</v>
      </c>
      <c r="H624" s="103">
        <f t="shared" si="211"/>
        <v>1012.8259999999999</v>
      </c>
      <c r="I624" s="103">
        <f t="shared" si="211"/>
        <v>1004.8659999999999</v>
      </c>
      <c r="J624" s="103">
        <f t="shared" si="211"/>
        <v>988.49599999999998</v>
      </c>
      <c r="K624" s="104">
        <f t="shared" si="211"/>
        <v>986.88600000000008</v>
      </c>
      <c r="L624" s="103">
        <f t="shared" si="211"/>
        <v>988.61599999999987</v>
      </c>
      <c r="M624" s="105">
        <f t="shared" si="211"/>
        <v>985.60599999999988</v>
      </c>
      <c r="N624" s="104">
        <f t="shared" si="211"/>
        <v>988.94600000000003</v>
      </c>
      <c r="O624" s="103">
        <f t="shared" si="211"/>
        <v>984.51599999999996</v>
      </c>
      <c r="P624" s="105">
        <f t="shared" si="211"/>
        <v>991.73599999999999</v>
      </c>
      <c r="Q624" s="106">
        <f t="shared" si="211"/>
        <v>1095.116</v>
      </c>
      <c r="R624" s="103">
        <f t="shared" si="211"/>
        <v>1094.606</v>
      </c>
      <c r="S624" s="106">
        <f t="shared" si="211"/>
        <v>1106.546</v>
      </c>
      <c r="T624" s="103">
        <f t="shared" si="211"/>
        <v>1095.046</v>
      </c>
      <c r="U624" s="102">
        <f t="shared" si="211"/>
        <v>1092.7460000000001</v>
      </c>
      <c r="V624" s="102">
        <f t="shared" si="211"/>
        <v>1080.376</v>
      </c>
      <c r="W624" s="102">
        <f t="shared" si="211"/>
        <v>1092.1360000000002</v>
      </c>
      <c r="X624" s="102">
        <f t="shared" si="211"/>
        <v>1091.2360000000001</v>
      </c>
      <c r="Y624" s="107">
        <f t="shared" si="211"/>
        <v>1087.4060000000002</v>
      </c>
    </row>
    <row r="625" spans="1:27" s="62" customFormat="1" ht="18.75" hidden="1" customHeight="1" outlineLevel="1" x14ac:dyDescent="0.2">
      <c r="A625" s="160" t="s">
        <v>8</v>
      </c>
      <c r="B625" s="76">
        <f>B151</f>
        <v>913.15</v>
      </c>
      <c r="C625" s="71">
        <f t="shared" ref="C625:Y625" si="212">C151</f>
        <v>904.35</v>
      </c>
      <c r="D625" s="71">
        <f t="shared" si="212"/>
        <v>809.93</v>
      </c>
      <c r="E625" s="72">
        <f t="shared" si="212"/>
        <v>816.27</v>
      </c>
      <c r="F625" s="71">
        <f t="shared" si="212"/>
        <v>820.15</v>
      </c>
      <c r="G625" s="71">
        <f t="shared" si="212"/>
        <v>834.25</v>
      </c>
      <c r="H625" s="71">
        <f t="shared" si="212"/>
        <v>833.01</v>
      </c>
      <c r="I625" s="71">
        <f t="shared" si="212"/>
        <v>825.05</v>
      </c>
      <c r="J625" s="73">
        <f t="shared" si="212"/>
        <v>808.68</v>
      </c>
      <c r="K625" s="71">
        <f t="shared" si="212"/>
        <v>807.07</v>
      </c>
      <c r="L625" s="71">
        <f t="shared" si="212"/>
        <v>808.8</v>
      </c>
      <c r="M625" s="71">
        <f t="shared" si="212"/>
        <v>805.79</v>
      </c>
      <c r="N625" s="71">
        <f t="shared" si="212"/>
        <v>809.13</v>
      </c>
      <c r="O625" s="71">
        <f t="shared" si="212"/>
        <v>804.7</v>
      </c>
      <c r="P625" s="71">
        <f t="shared" si="212"/>
        <v>811.92</v>
      </c>
      <c r="Q625" s="71">
        <f t="shared" si="212"/>
        <v>915.3</v>
      </c>
      <c r="R625" s="71">
        <f t="shared" si="212"/>
        <v>914.79</v>
      </c>
      <c r="S625" s="71">
        <f t="shared" si="212"/>
        <v>926.73</v>
      </c>
      <c r="T625" s="71">
        <f t="shared" si="212"/>
        <v>915.23</v>
      </c>
      <c r="U625" s="71">
        <f t="shared" si="212"/>
        <v>912.93</v>
      </c>
      <c r="V625" s="71">
        <f t="shared" si="212"/>
        <v>900.56</v>
      </c>
      <c r="W625" s="71">
        <f t="shared" si="212"/>
        <v>912.32</v>
      </c>
      <c r="X625" s="71">
        <f t="shared" si="212"/>
        <v>911.42</v>
      </c>
      <c r="Y625" s="79">
        <f t="shared" si="212"/>
        <v>907.59</v>
      </c>
    </row>
    <row r="626" spans="1:27" s="62" customFormat="1" ht="18.75" hidden="1" customHeight="1" outlineLevel="1" x14ac:dyDescent="0.2">
      <c r="A626" s="53" t="s">
        <v>9</v>
      </c>
      <c r="B626" s="76">
        <v>177.32</v>
      </c>
      <c r="C626" s="74">
        <v>177.32</v>
      </c>
      <c r="D626" s="74">
        <v>177.32</v>
      </c>
      <c r="E626" s="74">
        <v>177.32</v>
      </c>
      <c r="F626" s="74">
        <v>177.32</v>
      </c>
      <c r="G626" s="74">
        <v>177.32</v>
      </c>
      <c r="H626" s="74">
        <v>177.32</v>
      </c>
      <c r="I626" s="74">
        <v>177.32</v>
      </c>
      <c r="J626" s="74">
        <v>177.32</v>
      </c>
      <c r="K626" s="74">
        <v>177.32</v>
      </c>
      <c r="L626" s="74">
        <v>177.32</v>
      </c>
      <c r="M626" s="74">
        <v>177.32</v>
      </c>
      <c r="N626" s="74">
        <v>177.32</v>
      </c>
      <c r="O626" s="74">
        <v>177.32</v>
      </c>
      <c r="P626" s="74">
        <v>177.32</v>
      </c>
      <c r="Q626" s="74">
        <v>177.32</v>
      </c>
      <c r="R626" s="74">
        <v>177.32</v>
      </c>
      <c r="S626" s="74">
        <v>177.32</v>
      </c>
      <c r="T626" s="74">
        <v>177.32</v>
      </c>
      <c r="U626" s="74">
        <v>177.32</v>
      </c>
      <c r="V626" s="74">
        <v>177.32</v>
      </c>
      <c r="W626" s="74">
        <v>177.32</v>
      </c>
      <c r="X626" s="74">
        <v>177.32</v>
      </c>
      <c r="Y626" s="81">
        <v>177.32</v>
      </c>
    </row>
    <row r="627" spans="1:27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7" s="62" customFormat="1" ht="18.75" hidden="1" customHeight="1" outlineLevel="1" thickBot="1" x14ac:dyDescent="0.25">
      <c r="A628" s="161" t="s">
        <v>11</v>
      </c>
      <c r="B628" s="77">
        <v>2.496</v>
      </c>
      <c r="C628" s="75">
        <v>2.496</v>
      </c>
      <c r="D628" s="75">
        <v>2.496</v>
      </c>
      <c r="E628" s="75">
        <v>2.496</v>
      </c>
      <c r="F628" s="75">
        <v>2.496</v>
      </c>
      <c r="G628" s="75">
        <v>2.496</v>
      </c>
      <c r="H628" s="75">
        <v>2.496</v>
      </c>
      <c r="I628" s="75">
        <v>2.496</v>
      </c>
      <c r="J628" s="75">
        <v>2.496</v>
      </c>
      <c r="K628" s="75">
        <v>2.496</v>
      </c>
      <c r="L628" s="75">
        <v>2.496</v>
      </c>
      <c r="M628" s="75">
        <v>2.496</v>
      </c>
      <c r="N628" s="75">
        <v>2.496</v>
      </c>
      <c r="O628" s="75">
        <v>2.496</v>
      </c>
      <c r="P628" s="75">
        <v>2.496</v>
      </c>
      <c r="Q628" s="75">
        <v>2.496</v>
      </c>
      <c r="R628" s="75">
        <v>2.496</v>
      </c>
      <c r="S628" s="75">
        <v>2.496</v>
      </c>
      <c r="T628" s="75">
        <v>2.496</v>
      </c>
      <c r="U628" s="75">
        <v>2.496</v>
      </c>
      <c r="V628" s="75">
        <v>2.496</v>
      </c>
      <c r="W628" s="75">
        <v>2.496</v>
      </c>
      <c r="X628" s="75">
        <v>2.496</v>
      </c>
      <c r="Y628" s="82">
        <v>2.496</v>
      </c>
    </row>
    <row r="629" spans="1:27" s="62" customFormat="1" ht="18.75" customHeight="1" collapsed="1" thickBot="1" x14ac:dyDescent="0.25">
      <c r="A629" s="110">
        <v>30</v>
      </c>
      <c r="B629" s="101">
        <f t="shared" ref="B629:Y629" si="213">SUM(B630:B633)</f>
        <v>1090.3860000000002</v>
      </c>
      <c r="C629" s="102">
        <f t="shared" si="213"/>
        <v>1080.7060000000001</v>
      </c>
      <c r="D629" s="102">
        <f t="shared" si="213"/>
        <v>1116.2660000000001</v>
      </c>
      <c r="E629" s="103">
        <f t="shared" si="213"/>
        <v>1037.4160000000002</v>
      </c>
      <c r="F629" s="103">
        <f t="shared" si="213"/>
        <v>1027.596</v>
      </c>
      <c r="G629" s="103">
        <f t="shared" si="213"/>
        <v>1021.0459999999999</v>
      </c>
      <c r="H629" s="103">
        <f t="shared" si="213"/>
        <v>1032.326</v>
      </c>
      <c r="I629" s="103">
        <f t="shared" si="213"/>
        <v>1020.3960000000001</v>
      </c>
      <c r="J629" s="103">
        <f t="shared" si="213"/>
        <v>1012.8759999999999</v>
      </c>
      <c r="K629" s="104">
        <f t="shared" si="213"/>
        <v>1009.776</v>
      </c>
      <c r="L629" s="103">
        <f t="shared" si="213"/>
        <v>1007.976</v>
      </c>
      <c r="M629" s="105">
        <f t="shared" si="213"/>
        <v>1001.776</v>
      </c>
      <c r="N629" s="104">
        <f t="shared" si="213"/>
        <v>1008.3359999999999</v>
      </c>
      <c r="O629" s="103">
        <f t="shared" si="213"/>
        <v>1000.486</v>
      </c>
      <c r="P629" s="105">
        <f t="shared" si="213"/>
        <v>1026.7360000000001</v>
      </c>
      <c r="Q629" s="106">
        <f t="shared" si="213"/>
        <v>1111.1360000000002</v>
      </c>
      <c r="R629" s="103">
        <f t="shared" si="213"/>
        <v>1134.2360000000001</v>
      </c>
      <c r="S629" s="106">
        <f t="shared" si="213"/>
        <v>1155.0360000000001</v>
      </c>
      <c r="T629" s="103">
        <f t="shared" si="213"/>
        <v>1132.316</v>
      </c>
      <c r="U629" s="102">
        <f t="shared" si="213"/>
        <v>1120.9060000000002</v>
      </c>
      <c r="V629" s="102">
        <f t="shared" si="213"/>
        <v>1126.9560000000001</v>
      </c>
      <c r="W629" s="102">
        <f t="shared" si="213"/>
        <v>1130.8860000000002</v>
      </c>
      <c r="X629" s="102">
        <f t="shared" si="213"/>
        <v>1132.6760000000002</v>
      </c>
      <c r="Y629" s="107">
        <f t="shared" si="213"/>
        <v>1126.8860000000002</v>
      </c>
    </row>
    <row r="630" spans="1:27" s="62" customFormat="1" ht="18.75" hidden="1" customHeight="1" outlineLevel="1" x14ac:dyDescent="0.2">
      <c r="A630" s="56" t="s">
        <v>8</v>
      </c>
      <c r="B630" s="76">
        <f>B156</f>
        <v>910.57</v>
      </c>
      <c r="C630" s="71">
        <f t="shared" ref="C630:Y630" si="214">C156</f>
        <v>900.89</v>
      </c>
      <c r="D630" s="71">
        <f t="shared" si="214"/>
        <v>936.45</v>
      </c>
      <c r="E630" s="72">
        <f t="shared" si="214"/>
        <v>857.6</v>
      </c>
      <c r="F630" s="71">
        <f t="shared" si="214"/>
        <v>847.78</v>
      </c>
      <c r="G630" s="71">
        <f t="shared" si="214"/>
        <v>841.23</v>
      </c>
      <c r="H630" s="71">
        <f t="shared" si="214"/>
        <v>852.51</v>
      </c>
      <c r="I630" s="71">
        <f t="shared" si="214"/>
        <v>840.58</v>
      </c>
      <c r="J630" s="73">
        <f t="shared" si="214"/>
        <v>833.06</v>
      </c>
      <c r="K630" s="71">
        <f t="shared" si="214"/>
        <v>829.96</v>
      </c>
      <c r="L630" s="71">
        <f t="shared" si="214"/>
        <v>828.16</v>
      </c>
      <c r="M630" s="71">
        <f t="shared" si="214"/>
        <v>821.96</v>
      </c>
      <c r="N630" s="71">
        <f t="shared" si="214"/>
        <v>828.52</v>
      </c>
      <c r="O630" s="71">
        <f t="shared" si="214"/>
        <v>820.67</v>
      </c>
      <c r="P630" s="71">
        <f t="shared" si="214"/>
        <v>846.92</v>
      </c>
      <c r="Q630" s="71">
        <f t="shared" si="214"/>
        <v>931.32</v>
      </c>
      <c r="R630" s="71">
        <f t="shared" si="214"/>
        <v>954.42</v>
      </c>
      <c r="S630" s="71">
        <f t="shared" si="214"/>
        <v>975.22</v>
      </c>
      <c r="T630" s="71">
        <f t="shared" si="214"/>
        <v>952.5</v>
      </c>
      <c r="U630" s="71">
        <f t="shared" si="214"/>
        <v>941.09</v>
      </c>
      <c r="V630" s="71">
        <f t="shared" si="214"/>
        <v>947.14</v>
      </c>
      <c r="W630" s="71">
        <f t="shared" si="214"/>
        <v>951.07</v>
      </c>
      <c r="X630" s="71">
        <f t="shared" si="214"/>
        <v>952.86</v>
      </c>
      <c r="Y630" s="79">
        <f t="shared" si="214"/>
        <v>947.07</v>
      </c>
    </row>
    <row r="631" spans="1:27" s="62" customFormat="1" ht="18.75" hidden="1" customHeight="1" outlineLevel="1" x14ac:dyDescent="0.2">
      <c r="A631" s="57" t="s">
        <v>9</v>
      </c>
      <c r="B631" s="76">
        <v>177.32</v>
      </c>
      <c r="C631" s="74">
        <v>177.32</v>
      </c>
      <c r="D631" s="74">
        <v>177.32</v>
      </c>
      <c r="E631" s="74">
        <v>177.32</v>
      </c>
      <c r="F631" s="74">
        <v>177.32</v>
      </c>
      <c r="G631" s="74">
        <v>177.32</v>
      </c>
      <c r="H631" s="74">
        <v>177.32</v>
      </c>
      <c r="I631" s="74">
        <v>177.32</v>
      </c>
      <c r="J631" s="74">
        <v>177.32</v>
      </c>
      <c r="K631" s="74">
        <v>177.32</v>
      </c>
      <c r="L631" s="74">
        <v>177.32</v>
      </c>
      <c r="M631" s="74">
        <v>177.32</v>
      </c>
      <c r="N631" s="74">
        <v>177.32</v>
      </c>
      <c r="O631" s="74">
        <v>177.32</v>
      </c>
      <c r="P631" s="74">
        <v>177.32</v>
      </c>
      <c r="Q631" s="74">
        <v>177.32</v>
      </c>
      <c r="R631" s="74">
        <v>177.32</v>
      </c>
      <c r="S631" s="74">
        <v>177.32</v>
      </c>
      <c r="T631" s="74">
        <v>177.32</v>
      </c>
      <c r="U631" s="74">
        <v>177.32</v>
      </c>
      <c r="V631" s="74">
        <v>177.32</v>
      </c>
      <c r="W631" s="74">
        <v>177.32</v>
      </c>
      <c r="X631" s="74">
        <v>177.32</v>
      </c>
      <c r="Y631" s="81">
        <v>177.32</v>
      </c>
    </row>
    <row r="632" spans="1:27" s="62" customFormat="1" ht="18.75" hidden="1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7" s="62" customFormat="1" ht="18.75" hidden="1" customHeight="1" outlineLevel="1" thickBot="1" x14ac:dyDescent="0.25">
      <c r="A633" s="147" t="s">
        <v>11</v>
      </c>
      <c r="B633" s="77">
        <v>2.496</v>
      </c>
      <c r="C633" s="75">
        <v>2.496</v>
      </c>
      <c r="D633" s="75">
        <v>2.496</v>
      </c>
      <c r="E633" s="75">
        <v>2.496</v>
      </c>
      <c r="F633" s="75">
        <v>2.496</v>
      </c>
      <c r="G633" s="75">
        <v>2.496</v>
      </c>
      <c r="H633" s="75">
        <v>2.496</v>
      </c>
      <c r="I633" s="75">
        <v>2.496</v>
      </c>
      <c r="J633" s="75">
        <v>2.496</v>
      </c>
      <c r="K633" s="75">
        <v>2.496</v>
      </c>
      <c r="L633" s="75">
        <v>2.496</v>
      </c>
      <c r="M633" s="75">
        <v>2.496</v>
      </c>
      <c r="N633" s="75">
        <v>2.496</v>
      </c>
      <c r="O633" s="75">
        <v>2.496</v>
      </c>
      <c r="P633" s="75">
        <v>2.496</v>
      </c>
      <c r="Q633" s="75">
        <v>2.496</v>
      </c>
      <c r="R633" s="75">
        <v>2.496</v>
      </c>
      <c r="S633" s="75">
        <v>2.496</v>
      </c>
      <c r="T633" s="75">
        <v>2.496</v>
      </c>
      <c r="U633" s="75">
        <v>2.496</v>
      </c>
      <c r="V633" s="75">
        <v>2.496</v>
      </c>
      <c r="W633" s="75">
        <v>2.496</v>
      </c>
      <c r="X633" s="75">
        <v>2.496</v>
      </c>
      <c r="Y633" s="82">
        <v>2.496</v>
      </c>
    </row>
    <row r="634" spans="1:27" s="62" customFormat="1" ht="18.75" customHeight="1" collapsed="1" thickBot="1" x14ac:dyDescent="0.25">
      <c r="A634" s="112">
        <v>31</v>
      </c>
      <c r="B634" s="101">
        <f t="shared" ref="B634:Y634" si="215">SUM(B635:B638)</f>
        <v>1139.376</v>
      </c>
      <c r="C634" s="102">
        <f t="shared" si="215"/>
        <v>1124.306</v>
      </c>
      <c r="D634" s="102">
        <f t="shared" si="215"/>
        <v>1117.6960000000001</v>
      </c>
      <c r="E634" s="103">
        <f t="shared" si="215"/>
        <v>1035.7260000000001</v>
      </c>
      <c r="F634" s="103">
        <f t="shared" si="215"/>
        <v>1036.5060000000001</v>
      </c>
      <c r="G634" s="103">
        <f t="shared" si="215"/>
        <v>1037.2460000000001</v>
      </c>
      <c r="H634" s="103">
        <f t="shared" si="215"/>
        <v>1044.556</v>
      </c>
      <c r="I634" s="103">
        <f t="shared" si="215"/>
        <v>1032.9760000000001</v>
      </c>
      <c r="J634" s="103">
        <f t="shared" si="215"/>
        <v>1025.4160000000002</v>
      </c>
      <c r="K634" s="104">
        <f t="shared" si="215"/>
        <v>1025.2460000000001</v>
      </c>
      <c r="L634" s="103">
        <f t="shared" si="215"/>
        <v>1024.4160000000002</v>
      </c>
      <c r="M634" s="105">
        <f t="shared" si="215"/>
        <v>1023.9060000000001</v>
      </c>
      <c r="N634" s="104">
        <f t="shared" si="215"/>
        <v>1033.4860000000001</v>
      </c>
      <c r="O634" s="103">
        <f t="shared" si="215"/>
        <v>1024.606</v>
      </c>
      <c r="P634" s="105">
        <f t="shared" si="215"/>
        <v>1061.796</v>
      </c>
      <c r="Q634" s="106">
        <f t="shared" si="215"/>
        <v>1181.2160000000001</v>
      </c>
      <c r="R634" s="103">
        <f t="shared" si="215"/>
        <v>1187.0160000000001</v>
      </c>
      <c r="S634" s="106">
        <f t="shared" si="215"/>
        <v>1198.2760000000001</v>
      </c>
      <c r="T634" s="103">
        <f t="shared" si="215"/>
        <v>1153.616</v>
      </c>
      <c r="U634" s="102">
        <f t="shared" si="215"/>
        <v>1133.7360000000001</v>
      </c>
      <c r="V634" s="102">
        <f t="shared" si="215"/>
        <v>1137.7060000000001</v>
      </c>
      <c r="W634" s="102">
        <f t="shared" si="215"/>
        <v>1138.5260000000001</v>
      </c>
      <c r="X634" s="102">
        <f t="shared" si="215"/>
        <v>1144.9260000000002</v>
      </c>
      <c r="Y634" s="107">
        <f t="shared" si="215"/>
        <v>1138.546</v>
      </c>
    </row>
    <row r="635" spans="1:27" s="62" customFormat="1" ht="18.75" hidden="1" customHeight="1" outlineLevel="1" x14ac:dyDescent="0.2">
      <c r="A635" s="160" t="s">
        <v>8</v>
      </c>
      <c r="B635" s="76">
        <f>B161</f>
        <v>959.56</v>
      </c>
      <c r="C635" s="71">
        <f t="shared" ref="C635:Y635" si="216">C161</f>
        <v>944.49</v>
      </c>
      <c r="D635" s="71">
        <f t="shared" si="216"/>
        <v>937.88</v>
      </c>
      <c r="E635" s="72">
        <f t="shared" si="216"/>
        <v>855.91</v>
      </c>
      <c r="F635" s="71">
        <f t="shared" si="216"/>
        <v>856.69</v>
      </c>
      <c r="G635" s="71">
        <f t="shared" si="216"/>
        <v>857.43</v>
      </c>
      <c r="H635" s="71">
        <f t="shared" si="216"/>
        <v>864.74</v>
      </c>
      <c r="I635" s="71">
        <f t="shared" si="216"/>
        <v>853.16</v>
      </c>
      <c r="J635" s="73">
        <f t="shared" si="216"/>
        <v>845.6</v>
      </c>
      <c r="K635" s="71">
        <f t="shared" si="216"/>
        <v>845.43</v>
      </c>
      <c r="L635" s="71">
        <f t="shared" si="216"/>
        <v>844.6</v>
      </c>
      <c r="M635" s="71">
        <f t="shared" si="216"/>
        <v>844.09</v>
      </c>
      <c r="N635" s="71">
        <f t="shared" si="216"/>
        <v>853.67</v>
      </c>
      <c r="O635" s="71">
        <f t="shared" si="216"/>
        <v>844.79</v>
      </c>
      <c r="P635" s="71">
        <f t="shared" si="216"/>
        <v>881.98</v>
      </c>
      <c r="Q635" s="71">
        <f t="shared" si="216"/>
        <v>1001.4</v>
      </c>
      <c r="R635" s="71">
        <f t="shared" si="216"/>
        <v>1007.2</v>
      </c>
      <c r="S635" s="71">
        <f t="shared" si="216"/>
        <v>1018.46</v>
      </c>
      <c r="T635" s="71">
        <f t="shared" si="216"/>
        <v>973.8</v>
      </c>
      <c r="U635" s="71">
        <f t="shared" si="216"/>
        <v>953.92</v>
      </c>
      <c r="V635" s="71">
        <f t="shared" si="216"/>
        <v>957.89</v>
      </c>
      <c r="W635" s="71">
        <f t="shared" si="216"/>
        <v>958.71</v>
      </c>
      <c r="X635" s="71">
        <f t="shared" si="216"/>
        <v>965.11</v>
      </c>
      <c r="Y635" s="79">
        <f t="shared" si="216"/>
        <v>958.73</v>
      </c>
    </row>
    <row r="636" spans="1:27" s="62" customFormat="1" ht="18.75" hidden="1" customHeight="1" outlineLevel="1" x14ac:dyDescent="0.2">
      <c r="A636" s="53" t="s">
        <v>9</v>
      </c>
      <c r="B636" s="76">
        <v>177.32</v>
      </c>
      <c r="C636" s="74">
        <v>177.32</v>
      </c>
      <c r="D636" s="74">
        <v>177.32</v>
      </c>
      <c r="E636" s="74">
        <v>177.32</v>
      </c>
      <c r="F636" s="74">
        <v>177.32</v>
      </c>
      <c r="G636" s="74">
        <v>177.32</v>
      </c>
      <c r="H636" s="74">
        <v>177.32</v>
      </c>
      <c r="I636" s="74">
        <v>177.32</v>
      </c>
      <c r="J636" s="74">
        <v>177.32</v>
      </c>
      <c r="K636" s="74">
        <v>177.32</v>
      </c>
      <c r="L636" s="74">
        <v>177.32</v>
      </c>
      <c r="M636" s="74">
        <v>177.32</v>
      </c>
      <c r="N636" s="74">
        <v>177.32</v>
      </c>
      <c r="O636" s="74">
        <v>177.32</v>
      </c>
      <c r="P636" s="74">
        <v>177.32</v>
      </c>
      <c r="Q636" s="74">
        <v>177.32</v>
      </c>
      <c r="R636" s="74">
        <v>177.32</v>
      </c>
      <c r="S636" s="74">
        <v>177.32</v>
      </c>
      <c r="T636" s="74">
        <v>177.32</v>
      </c>
      <c r="U636" s="74">
        <v>177.32</v>
      </c>
      <c r="V636" s="74">
        <v>177.32</v>
      </c>
      <c r="W636" s="74">
        <v>177.32</v>
      </c>
      <c r="X636" s="74">
        <v>177.32</v>
      </c>
      <c r="Y636" s="81">
        <v>177.32</v>
      </c>
    </row>
    <row r="637" spans="1:27" s="62" customFormat="1" ht="18.75" hidden="1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7" s="62" customFormat="1" ht="18.75" hidden="1" customHeight="1" outlineLevel="1" thickBot="1" x14ac:dyDescent="0.25">
      <c r="A638" s="161" t="s">
        <v>11</v>
      </c>
      <c r="B638" s="77">
        <v>2.496</v>
      </c>
      <c r="C638" s="75">
        <v>2.496</v>
      </c>
      <c r="D638" s="75">
        <v>2.496</v>
      </c>
      <c r="E638" s="75">
        <v>2.496</v>
      </c>
      <c r="F638" s="75">
        <v>2.496</v>
      </c>
      <c r="G638" s="75">
        <v>2.496</v>
      </c>
      <c r="H638" s="75">
        <v>2.496</v>
      </c>
      <c r="I638" s="75">
        <v>2.496</v>
      </c>
      <c r="J638" s="75">
        <v>2.496</v>
      </c>
      <c r="K638" s="75">
        <v>2.496</v>
      </c>
      <c r="L638" s="75">
        <v>2.496</v>
      </c>
      <c r="M638" s="75">
        <v>2.496</v>
      </c>
      <c r="N638" s="75">
        <v>2.496</v>
      </c>
      <c r="O638" s="75">
        <v>2.496</v>
      </c>
      <c r="P638" s="75">
        <v>2.496</v>
      </c>
      <c r="Q638" s="75">
        <v>2.496</v>
      </c>
      <c r="R638" s="75">
        <v>2.496</v>
      </c>
      <c r="S638" s="75">
        <v>2.496</v>
      </c>
      <c r="T638" s="75">
        <v>2.496</v>
      </c>
      <c r="U638" s="75">
        <v>2.496</v>
      </c>
      <c r="V638" s="75">
        <v>2.496</v>
      </c>
      <c r="W638" s="75">
        <v>2.496</v>
      </c>
      <c r="X638" s="75">
        <v>2.496</v>
      </c>
      <c r="Y638" s="82">
        <v>2.496</v>
      </c>
      <c r="AA638" s="217"/>
    </row>
    <row r="639" spans="1:27" collapsed="1" x14ac:dyDescent="0.2">
      <c r="A639" s="68"/>
      <c r="Y639" s="68"/>
    </row>
    <row r="640" spans="1:27" x14ac:dyDescent="0.2">
      <c r="A640" s="149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1:25" s="99" customFormat="1" ht="16.5" thickBot="1" x14ac:dyDescent="0.3">
      <c r="A641" s="98" t="s">
        <v>121</v>
      </c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145"/>
    </row>
    <row r="642" spans="1:25" s="62" customFormat="1" ht="30.75" customHeight="1" thickBot="1" x14ac:dyDescent="0.25">
      <c r="A642" s="389" t="s">
        <v>47</v>
      </c>
      <c r="B642" s="391" t="s">
        <v>120</v>
      </c>
      <c r="C642" s="392"/>
      <c r="D642" s="392"/>
      <c r="E642" s="392"/>
      <c r="F642" s="392"/>
      <c r="G642" s="392"/>
      <c r="H642" s="392"/>
      <c r="I642" s="392"/>
      <c r="J642" s="392"/>
      <c r="K642" s="392"/>
      <c r="L642" s="392"/>
      <c r="M642" s="392"/>
      <c r="N642" s="392"/>
      <c r="O642" s="392"/>
      <c r="P642" s="392"/>
      <c r="Q642" s="392"/>
      <c r="R642" s="392"/>
      <c r="S642" s="392"/>
      <c r="T642" s="392"/>
      <c r="U642" s="392"/>
      <c r="V642" s="392"/>
      <c r="W642" s="392"/>
      <c r="X642" s="392"/>
      <c r="Y642" s="393"/>
    </row>
    <row r="643" spans="1:25" s="62" customFormat="1" ht="39" customHeight="1" thickBot="1" x14ac:dyDescent="0.25">
      <c r="A643" s="428"/>
      <c r="B643" s="162" t="s">
        <v>46</v>
      </c>
      <c r="C643" s="171" t="s">
        <v>45</v>
      </c>
      <c r="D643" s="163" t="s">
        <v>44</v>
      </c>
      <c r="E643" s="171" t="s">
        <v>43</v>
      </c>
      <c r="F643" s="171" t="s">
        <v>42</v>
      </c>
      <c r="G643" s="171" t="s">
        <v>41</v>
      </c>
      <c r="H643" s="171" t="s">
        <v>40</v>
      </c>
      <c r="I643" s="171" t="s">
        <v>39</v>
      </c>
      <c r="J643" s="171" t="s">
        <v>38</v>
      </c>
      <c r="K643" s="173" t="s">
        <v>37</v>
      </c>
      <c r="L643" s="171" t="s">
        <v>36</v>
      </c>
      <c r="M643" s="172" t="s">
        <v>35</v>
      </c>
      <c r="N643" s="173" t="s">
        <v>34</v>
      </c>
      <c r="O643" s="171" t="s">
        <v>33</v>
      </c>
      <c r="P643" s="172" t="s">
        <v>32</v>
      </c>
      <c r="Q643" s="163" t="s">
        <v>31</v>
      </c>
      <c r="R643" s="171" t="s">
        <v>30</v>
      </c>
      <c r="S643" s="163" t="s">
        <v>29</v>
      </c>
      <c r="T643" s="171" t="s">
        <v>28</v>
      </c>
      <c r="U643" s="163" t="s">
        <v>27</v>
      </c>
      <c r="V643" s="171" t="s">
        <v>26</v>
      </c>
      <c r="W643" s="163" t="s">
        <v>25</v>
      </c>
      <c r="X643" s="171" t="s">
        <v>24</v>
      </c>
      <c r="Y643" s="174" t="s">
        <v>23</v>
      </c>
    </row>
    <row r="644" spans="1:25" s="62" customFormat="1" ht="18.75" customHeight="1" thickBot="1" x14ac:dyDescent="0.25">
      <c r="A644" s="113">
        <v>1</v>
      </c>
      <c r="B644" s="101">
        <f t="shared" ref="B644:Y644" si="217">SUM(B645:B648)</f>
        <v>1071.0060000000001</v>
      </c>
      <c r="C644" s="102">
        <f t="shared" si="217"/>
        <v>1075.1560000000002</v>
      </c>
      <c r="D644" s="102">
        <f t="shared" si="217"/>
        <v>1113.4760000000001</v>
      </c>
      <c r="E644" s="103">
        <f t="shared" si="217"/>
        <v>1119.4460000000001</v>
      </c>
      <c r="F644" s="103">
        <f t="shared" si="217"/>
        <v>1118.9560000000001</v>
      </c>
      <c r="G644" s="103">
        <f t="shared" si="217"/>
        <v>1122.346</v>
      </c>
      <c r="H644" s="103">
        <f t="shared" si="217"/>
        <v>1114.586</v>
      </c>
      <c r="I644" s="103">
        <f t="shared" si="217"/>
        <v>1116.1360000000002</v>
      </c>
      <c r="J644" s="103">
        <f t="shared" si="217"/>
        <v>1103.7560000000001</v>
      </c>
      <c r="K644" s="104">
        <f t="shared" si="217"/>
        <v>1106.7260000000001</v>
      </c>
      <c r="L644" s="103">
        <f t="shared" si="217"/>
        <v>1079.1460000000002</v>
      </c>
      <c r="M644" s="105">
        <f t="shared" si="217"/>
        <v>1080.556</v>
      </c>
      <c r="N644" s="104">
        <f t="shared" si="217"/>
        <v>1090.606</v>
      </c>
      <c r="O644" s="103">
        <f t="shared" si="217"/>
        <v>1083.616</v>
      </c>
      <c r="P644" s="105">
        <f t="shared" si="217"/>
        <v>1120.4960000000001</v>
      </c>
      <c r="Q644" s="106">
        <f t="shared" si="217"/>
        <v>1136.076</v>
      </c>
      <c r="R644" s="103">
        <f t="shared" si="217"/>
        <v>1134.4660000000001</v>
      </c>
      <c r="S644" s="106">
        <f t="shared" si="217"/>
        <v>1134.336</v>
      </c>
      <c r="T644" s="103">
        <f t="shared" si="217"/>
        <v>1081.626</v>
      </c>
      <c r="U644" s="102">
        <f t="shared" si="217"/>
        <v>1076.1360000000002</v>
      </c>
      <c r="V644" s="102">
        <f t="shared" si="217"/>
        <v>1066.826</v>
      </c>
      <c r="W644" s="102">
        <f t="shared" si="217"/>
        <v>1062.606</v>
      </c>
      <c r="X644" s="102">
        <f t="shared" si="217"/>
        <v>1052.1660000000002</v>
      </c>
      <c r="Y644" s="107">
        <f t="shared" si="217"/>
        <v>1063.4960000000001</v>
      </c>
    </row>
    <row r="645" spans="1:25" s="67" customFormat="1" ht="18.75" customHeight="1" outlineLevel="1" x14ac:dyDescent="0.2">
      <c r="A645" s="56" t="s">
        <v>8</v>
      </c>
      <c r="B645" s="70">
        <f>B11</f>
        <v>891.19</v>
      </c>
      <c r="C645" s="71">
        <f t="shared" ref="C645:Y645" si="218">C11</f>
        <v>895.34</v>
      </c>
      <c r="D645" s="71">
        <f t="shared" si="218"/>
        <v>933.66</v>
      </c>
      <c r="E645" s="72">
        <f t="shared" si="218"/>
        <v>939.63</v>
      </c>
      <c r="F645" s="71">
        <f t="shared" si="218"/>
        <v>939.14</v>
      </c>
      <c r="G645" s="71">
        <f t="shared" si="218"/>
        <v>942.53</v>
      </c>
      <c r="H645" s="71">
        <f t="shared" si="218"/>
        <v>934.77</v>
      </c>
      <c r="I645" s="71">
        <f t="shared" si="218"/>
        <v>936.32</v>
      </c>
      <c r="J645" s="73">
        <f>J11</f>
        <v>923.94</v>
      </c>
      <c r="K645" s="71">
        <f t="shared" si="218"/>
        <v>926.91</v>
      </c>
      <c r="L645" s="71">
        <f t="shared" si="218"/>
        <v>899.33</v>
      </c>
      <c r="M645" s="71">
        <f t="shared" si="218"/>
        <v>900.74</v>
      </c>
      <c r="N645" s="71">
        <f t="shared" si="218"/>
        <v>910.79</v>
      </c>
      <c r="O645" s="71">
        <f t="shared" si="218"/>
        <v>903.8</v>
      </c>
      <c r="P645" s="71">
        <f t="shared" si="218"/>
        <v>940.68</v>
      </c>
      <c r="Q645" s="71">
        <f t="shared" si="218"/>
        <v>956.26</v>
      </c>
      <c r="R645" s="71">
        <f t="shared" si="218"/>
        <v>954.65</v>
      </c>
      <c r="S645" s="71">
        <f t="shared" si="218"/>
        <v>954.52</v>
      </c>
      <c r="T645" s="71">
        <f t="shared" si="218"/>
        <v>901.81</v>
      </c>
      <c r="U645" s="71">
        <f t="shared" si="218"/>
        <v>896.32</v>
      </c>
      <c r="V645" s="71">
        <f t="shared" si="218"/>
        <v>887.01</v>
      </c>
      <c r="W645" s="71">
        <f t="shared" si="218"/>
        <v>882.79</v>
      </c>
      <c r="X645" s="71">
        <f t="shared" si="218"/>
        <v>872.35</v>
      </c>
      <c r="Y645" s="79">
        <f t="shared" si="218"/>
        <v>883.68</v>
      </c>
    </row>
    <row r="646" spans="1:25" s="67" customFormat="1" ht="18.75" customHeight="1" outlineLevel="1" x14ac:dyDescent="0.2">
      <c r="A646" s="57" t="s">
        <v>9</v>
      </c>
      <c r="B646" s="76">
        <v>177.32</v>
      </c>
      <c r="C646" s="74">
        <v>177.32</v>
      </c>
      <c r="D646" s="74">
        <v>177.32</v>
      </c>
      <c r="E646" s="74">
        <v>177.32</v>
      </c>
      <c r="F646" s="74">
        <v>177.32</v>
      </c>
      <c r="G646" s="74">
        <v>177.32</v>
      </c>
      <c r="H646" s="74">
        <v>177.32</v>
      </c>
      <c r="I646" s="74">
        <v>177.32</v>
      </c>
      <c r="J646" s="74">
        <v>177.32</v>
      </c>
      <c r="K646" s="74">
        <v>177.32</v>
      </c>
      <c r="L646" s="74">
        <v>177.32</v>
      </c>
      <c r="M646" s="74">
        <v>177.32</v>
      </c>
      <c r="N646" s="74">
        <v>177.32</v>
      </c>
      <c r="O646" s="74">
        <v>177.32</v>
      </c>
      <c r="P646" s="74">
        <v>177.32</v>
      </c>
      <c r="Q646" s="74">
        <v>177.32</v>
      </c>
      <c r="R646" s="74">
        <v>177.32</v>
      </c>
      <c r="S646" s="74">
        <v>177.32</v>
      </c>
      <c r="T646" s="74">
        <v>177.32</v>
      </c>
      <c r="U646" s="74">
        <v>177.32</v>
      </c>
      <c r="V646" s="74">
        <v>177.32</v>
      </c>
      <c r="W646" s="74">
        <v>177.32</v>
      </c>
      <c r="X646" s="74">
        <v>177.32</v>
      </c>
      <c r="Y646" s="81">
        <v>177.32</v>
      </c>
    </row>
    <row r="647" spans="1:25" s="67" customFormat="1" ht="18.75" customHeight="1" outlineLevel="1" x14ac:dyDescent="0.2">
      <c r="A647" s="58" t="s">
        <v>10</v>
      </c>
      <c r="B647" s="76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81"/>
    </row>
    <row r="648" spans="1:25" s="67" customFormat="1" ht="18.75" customHeight="1" outlineLevel="1" thickBot="1" x14ac:dyDescent="0.25">
      <c r="A648" s="147" t="s">
        <v>11</v>
      </c>
      <c r="B648" s="77">
        <v>2.496</v>
      </c>
      <c r="C648" s="75">
        <v>2.496</v>
      </c>
      <c r="D648" s="75">
        <v>2.496</v>
      </c>
      <c r="E648" s="75">
        <v>2.496</v>
      </c>
      <c r="F648" s="75">
        <v>2.496</v>
      </c>
      <c r="G648" s="75">
        <v>2.496</v>
      </c>
      <c r="H648" s="75">
        <v>2.496</v>
      </c>
      <c r="I648" s="75">
        <v>2.496</v>
      </c>
      <c r="J648" s="75">
        <v>2.496</v>
      </c>
      <c r="K648" s="75">
        <v>2.496</v>
      </c>
      <c r="L648" s="75">
        <v>2.496</v>
      </c>
      <c r="M648" s="75">
        <v>2.496</v>
      </c>
      <c r="N648" s="75">
        <v>2.496</v>
      </c>
      <c r="O648" s="75">
        <v>2.496</v>
      </c>
      <c r="P648" s="75">
        <v>2.496</v>
      </c>
      <c r="Q648" s="75">
        <v>2.496</v>
      </c>
      <c r="R648" s="75">
        <v>2.496</v>
      </c>
      <c r="S648" s="75">
        <v>2.496</v>
      </c>
      <c r="T648" s="75">
        <v>2.496</v>
      </c>
      <c r="U648" s="75">
        <v>2.496</v>
      </c>
      <c r="V648" s="75">
        <v>2.496</v>
      </c>
      <c r="W648" s="75">
        <v>2.496</v>
      </c>
      <c r="X648" s="75">
        <v>2.496</v>
      </c>
      <c r="Y648" s="82">
        <v>2.496</v>
      </c>
    </row>
    <row r="649" spans="1:25" s="62" customFormat="1" ht="18.75" customHeight="1" thickBot="1" x14ac:dyDescent="0.25">
      <c r="A649" s="112">
        <v>2</v>
      </c>
      <c r="B649" s="101">
        <f t="shared" ref="B649:Y649" si="219">SUM(B650:B653)</f>
        <v>1156.9760000000001</v>
      </c>
      <c r="C649" s="102">
        <f t="shared" si="219"/>
        <v>1165.0160000000001</v>
      </c>
      <c r="D649" s="102">
        <f t="shared" si="219"/>
        <v>1169.3860000000002</v>
      </c>
      <c r="E649" s="103">
        <f t="shared" si="219"/>
        <v>1194.2260000000001</v>
      </c>
      <c r="F649" s="103">
        <f t="shared" si="219"/>
        <v>1174.9460000000001</v>
      </c>
      <c r="G649" s="103">
        <f t="shared" si="219"/>
        <v>1222.2760000000001</v>
      </c>
      <c r="H649" s="103">
        <f t="shared" si="219"/>
        <v>1238.4460000000001</v>
      </c>
      <c r="I649" s="103">
        <f t="shared" si="219"/>
        <v>1210.2660000000001</v>
      </c>
      <c r="J649" s="103">
        <f t="shared" si="219"/>
        <v>1215.7460000000001</v>
      </c>
      <c r="K649" s="104">
        <f t="shared" si="219"/>
        <v>1168.4960000000001</v>
      </c>
      <c r="L649" s="103">
        <f t="shared" si="219"/>
        <v>1176.4060000000002</v>
      </c>
      <c r="M649" s="105">
        <f t="shared" si="219"/>
        <v>1181.376</v>
      </c>
      <c r="N649" s="104">
        <f t="shared" si="219"/>
        <v>1175.4760000000001</v>
      </c>
      <c r="O649" s="103">
        <f t="shared" si="219"/>
        <v>1197.9960000000001</v>
      </c>
      <c r="P649" s="105">
        <f t="shared" si="219"/>
        <v>1215.1859999999999</v>
      </c>
      <c r="Q649" s="106">
        <f t="shared" si="219"/>
        <v>1236.7560000000001</v>
      </c>
      <c r="R649" s="103">
        <f t="shared" si="219"/>
        <v>1228.7460000000001</v>
      </c>
      <c r="S649" s="106">
        <f t="shared" si="219"/>
        <v>1240.7160000000001</v>
      </c>
      <c r="T649" s="103">
        <f t="shared" si="219"/>
        <v>1200.7460000000001</v>
      </c>
      <c r="U649" s="102">
        <f t="shared" si="219"/>
        <v>1201.2260000000001</v>
      </c>
      <c r="V649" s="102">
        <f t="shared" si="219"/>
        <v>1194.0060000000001</v>
      </c>
      <c r="W649" s="102">
        <f t="shared" si="219"/>
        <v>1147.816</v>
      </c>
      <c r="X649" s="102">
        <f t="shared" si="219"/>
        <v>1209.336</v>
      </c>
      <c r="Y649" s="107">
        <f t="shared" si="219"/>
        <v>1207.4960000000001</v>
      </c>
    </row>
    <row r="650" spans="1:25" s="62" customFormat="1" ht="18.75" hidden="1" customHeight="1" outlineLevel="1" x14ac:dyDescent="0.2">
      <c r="A650" s="56" t="s">
        <v>8</v>
      </c>
      <c r="B650" s="70">
        <f>B16</f>
        <v>977.16</v>
      </c>
      <c r="C650" s="71">
        <f t="shared" ref="C650:Y650" si="220">C16</f>
        <v>985.2</v>
      </c>
      <c r="D650" s="71">
        <f t="shared" si="220"/>
        <v>989.57</v>
      </c>
      <c r="E650" s="72">
        <f t="shared" si="220"/>
        <v>1014.41</v>
      </c>
      <c r="F650" s="71">
        <f t="shared" si="220"/>
        <v>995.13</v>
      </c>
      <c r="G650" s="71">
        <f t="shared" si="220"/>
        <v>1042.46</v>
      </c>
      <c r="H650" s="71">
        <f t="shared" si="220"/>
        <v>1058.6300000000001</v>
      </c>
      <c r="I650" s="71">
        <f t="shared" si="220"/>
        <v>1030.45</v>
      </c>
      <c r="J650" s="73">
        <f t="shared" si="220"/>
        <v>1035.93</v>
      </c>
      <c r="K650" s="71">
        <f t="shared" si="220"/>
        <v>988.68</v>
      </c>
      <c r="L650" s="71">
        <f t="shared" si="220"/>
        <v>996.59</v>
      </c>
      <c r="M650" s="71">
        <f t="shared" si="220"/>
        <v>1001.56</v>
      </c>
      <c r="N650" s="71">
        <f t="shared" si="220"/>
        <v>995.66</v>
      </c>
      <c r="O650" s="71">
        <f t="shared" si="220"/>
        <v>1018.18</v>
      </c>
      <c r="P650" s="71">
        <f t="shared" si="220"/>
        <v>1035.3699999999999</v>
      </c>
      <c r="Q650" s="71">
        <f t="shared" si="220"/>
        <v>1056.94</v>
      </c>
      <c r="R650" s="71">
        <f t="shared" si="220"/>
        <v>1048.93</v>
      </c>
      <c r="S650" s="71">
        <f t="shared" si="220"/>
        <v>1060.9000000000001</v>
      </c>
      <c r="T650" s="71">
        <f t="shared" si="220"/>
        <v>1020.93</v>
      </c>
      <c r="U650" s="71">
        <f t="shared" si="220"/>
        <v>1021.41</v>
      </c>
      <c r="V650" s="71">
        <f t="shared" si="220"/>
        <v>1014.19</v>
      </c>
      <c r="W650" s="71">
        <f t="shared" si="220"/>
        <v>968</v>
      </c>
      <c r="X650" s="71">
        <f t="shared" si="220"/>
        <v>1029.52</v>
      </c>
      <c r="Y650" s="79">
        <f t="shared" si="220"/>
        <v>1027.68</v>
      </c>
    </row>
    <row r="651" spans="1:25" s="62" customFormat="1" ht="18.75" hidden="1" customHeight="1" outlineLevel="1" x14ac:dyDescent="0.2">
      <c r="A651" s="57" t="s">
        <v>9</v>
      </c>
      <c r="B651" s="76">
        <v>177.32</v>
      </c>
      <c r="C651" s="74">
        <v>177.32</v>
      </c>
      <c r="D651" s="74">
        <v>177.32</v>
      </c>
      <c r="E651" s="74">
        <v>177.32</v>
      </c>
      <c r="F651" s="74">
        <v>177.32</v>
      </c>
      <c r="G651" s="74">
        <v>177.32</v>
      </c>
      <c r="H651" s="74">
        <v>177.32</v>
      </c>
      <c r="I651" s="74">
        <v>177.32</v>
      </c>
      <c r="J651" s="74">
        <v>177.32</v>
      </c>
      <c r="K651" s="74">
        <v>177.32</v>
      </c>
      <c r="L651" s="74">
        <v>177.32</v>
      </c>
      <c r="M651" s="74">
        <v>177.32</v>
      </c>
      <c r="N651" s="74">
        <v>177.32</v>
      </c>
      <c r="O651" s="74">
        <v>177.32</v>
      </c>
      <c r="P651" s="74">
        <v>177.32</v>
      </c>
      <c r="Q651" s="74">
        <v>177.32</v>
      </c>
      <c r="R651" s="74">
        <v>177.32</v>
      </c>
      <c r="S651" s="74">
        <v>177.32</v>
      </c>
      <c r="T651" s="74">
        <v>177.32</v>
      </c>
      <c r="U651" s="74">
        <v>177.32</v>
      </c>
      <c r="V651" s="74">
        <v>177.32</v>
      </c>
      <c r="W651" s="74">
        <v>177.32</v>
      </c>
      <c r="X651" s="74">
        <v>177.32</v>
      </c>
      <c r="Y651" s="81">
        <v>177.32</v>
      </c>
    </row>
    <row r="652" spans="1:25" s="62" customFormat="1" ht="18.75" hidden="1" customHeight="1" outlineLevel="1" x14ac:dyDescent="0.2">
      <c r="A652" s="58" t="s">
        <v>10</v>
      </c>
      <c r="B652" s="76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81"/>
    </row>
    <row r="653" spans="1:25" s="62" customFormat="1" ht="18.75" hidden="1" customHeight="1" outlineLevel="1" thickBot="1" x14ac:dyDescent="0.25">
      <c r="A653" s="147" t="s">
        <v>11</v>
      </c>
      <c r="B653" s="77">
        <v>2.496</v>
      </c>
      <c r="C653" s="75">
        <v>2.496</v>
      </c>
      <c r="D653" s="75">
        <v>2.496</v>
      </c>
      <c r="E653" s="75">
        <v>2.496</v>
      </c>
      <c r="F653" s="75">
        <v>2.496</v>
      </c>
      <c r="G653" s="75">
        <v>2.496</v>
      </c>
      <c r="H653" s="75">
        <v>2.496</v>
      </c>
      <c r="I653" s="75">
        <v>2.496</v>
      </c>
      <c r="J653" s="75">
        <v>2.496</v>
      </c>
      <c r="K653" s="75">
        <v>2.496</v>
      </c>
      <c r="L653" s="75">
        <v>2.496</v>
      </c>
      <c r="M653" s="75">
        <v>2.496</v>
      </c>
      <c r="N653" s="75">
        <v>2.496</v>
      </c>
      <c r="O653" s="75">
        <v>2.496</v>
      </c>
      <c r="P653" s="75">
        <v>2.496</v>
      </c>
      <c r="Q653" s="75">
        <v>2.496</v>
      </c>
      <c r="R653" s="75">
        <v>2.496</v>
      </c>
      <c r="S653" s="75">
        <v>2.496</v>
      </c>
      <c r="T653" s="75">
        <v>2.496</v>
      </c>
      <c r="U653" s="75">
        <v>2.496</v>
      </c>
      <c r="V653" s="75">
        <v>2.496</v>
      </c>
      <c r="W653" s="75">
        <v>2.496</v>
      </c>
      <c r="X653" s="75">
        <v>2.496</v>
      </c>
      <c r="Y653" s="82">
        <v>2.496</v>
      </c>
    </row>
    <row r="654" spans="1:25" s="62" customFormat="1" ht="18.75" customHeight="1" collapsed="1" thickBot="1" x14ac:dyDescent="0.25">
      <c r="A654" s="109">
        <v>3</v>
      </c>
      <c r="B654" s="101">
        <f t="shared" ref="B654:Y654" si="221">SUM(B655:B658)</f>
        <v>1071.0360000000001</v>
      </c>
      <c r="C654" s="102">
        <f t="shared" si="221"/>
        <v>1067.9160000000002</v>
      </c>
      <c r="D654" s="102">
        <f t="shared" si="221"/>
        <v>1062.9860000000001</v>
      </c>
      <c r="E654" s="103">
        <f t="shared" si="221"/>
        <v>1068.5260000000001</v>
      </c>
      <c r="F654" s="103">
        <f t="shared" si="221"/>
        <v>1065.336</v>
      </c>
      <c r="G654" s="103">
        <f t="shared" si="221"/>
        <v>1076.7160000000001</v>
      </c>
      <c r="H654" s="103">
        <f t="shared" si="221"/>
        <v>1081.7360000000001</v>
      </c>
      <c r="I654" s="103">
        <f t="shared" si="221"/>
        <v>1073.6860000000001</v>
      </c>
      <c r="J654" s="103">
        <f t="shared" si="221"/>
        <v>1065.6760000000002</v>
      </c>
      <c r="K654" s="104">
        <f t="shared" si="221"/>
        <v>1064.6760000000002</v>
      </c>
      <c r="L654" s="103">
        <f t="shared" si="221"/>
        <v>1059.056</v>
      </c>
      <c r="M654" s="105">
        <f t="shared" si="221"/>
        <v>1062.626</v>
      </c>
      <c r="N654" s="104">
        <f t="shared" si="221"/>
        <v>1056.7360000000001</v>
      </c>
      <c r="O654" s="103">
        <f t="shared" si="221"/>
        <v>1061.566</v>
      </c>
      <c r="P654" s="105">
        <f t="shared" si="221"/>
        <v>1072.866</v>
      </c>
      <c r="Q654" s="106">
        <f t="shared" si="221"/>
        <v>1073.876</v>
      </c>
      <c r="R654" s="103">
        <f t="shared" si="221"/>
        <v>1078.7860000000001</v>
      </c>
      <c r="S654" s="106">
        <f t="shared" si="221"/>
        <v>1083.796</v>
      </c>
      <c r="T654" s="103">
        <f t="shared" si="221"/>
        <v>1065.7360000000001</v>
      </c>
      <c r="U654" s="102">
        <f t="shared" si="221"/>
        <v>1065.9060000000002</v>
      </c>
      <c r="V654" s="102">
        <f t="shared" si="221"/>
        <v>1059.616</v>
      </c>
      <c r="W654" s="102">
        <f t="shared" si="221"/>
        <v>1059.2660000000001</v>
      </c>
      <c r="X654" s="102">
        <f t="shared" si="221"/>
        <v>1050.0160000000001</v>
      </c>
      <c r="Y654" s="107">
        <f t="shared" si="221"/>
        <v>1050.2560000000001</v>
      </c>
    </row>
    <row r="655" spans="1:25" s="62" customFormat="1" ht="18.75" hidden="1" customHeight="1" outlineLevel="1" x14ac:dyDescent="0.2">
      <c r="A655" s="56" t="s">
        <v>8</v>
      </c>
      <c r="B655" s="70">
        <f>B21</f>
        <v>891.22</v>
      </c>
      <c r="C655" s="71">
        <f t="shared" ref="C655:Y655" si="222">C21</f>
        <v>888.1</v>
      </c>
      <c r="D655" s="71">
        <f t="shared" si="222"/>
        <v>883.17</v>
      </c>
      <c r="E655" s="72">
        <f t="shared" si="222"/>
        <v>888.71</v>
      </c>
      <c r="F655" s="71">
        <f t="shared" si="222"/>
        <v>885.52</v>
      </c>
      <c r="G655" s="71">
        <f t="shared" si="222"/>
        <v>896.9</v>
      </c>
      <c r="H655" s="71">
        <f t="shared" si="222"/>
        <v>901.92</v>
      </c>
      <c r="I655" s="71">
        <f t="shared" si="222"/>
        <v>893.87</v>
      </c>
      <c r="J655" s="73">
        <f t="shared" si="222"/>
        <v>885.86</v>
      </c>
      <c r="K655" s="71">
        <f t="shared" si="222"/>
        <v>884.86</v>
      </c>
      <c r="L655" s="71">
        <f t="shared" si="222"/>
        <v>879.24</v>
      </c>
      <c r="M655" s="71">
        <f t="shared" si="222"/>
        <v>882.81</v>
      </c>
      <c r="N655" s="71">
        <f t="shared" si="222"/>
        <v>876.92</v>
      </c>
      <c r="O655" s="71">
        <f t="shared" si="222"/>
        <v>881.75</v>
      </c>
      <c r="P655" s="71">
        <f t="shared" si="222"/>
        <v>893.05</v>
      </c>
      <c r="Q655" s="71">
        <f t="shared" si="222"/>
        <v>894.06</v>
      </c>
      <c r="R655" s="71">
        <f t="shared" si="222"/>
        <v>898.97</v>
      </c>
      <c r="S655" s="71">
        <f t="shared" si="222"/>
        <v>903.98</v>
      </c>
      <c r="T655" s="71">
        <f t="shared" si="222"/>
        <v>885.92</v>
      </c>
      <c r="U655" s="71">
        <f t="shared" si="222"/>
        <v>886.09</v>
      </c>
      <c r="V655" s="71">
        <f t="shared" si="222"/>
        <v>879.8</v>
      </c>
      <c r="W655" s="71">
        <f t="shared" si="222"/>
        <v>879.45</v>
      </c>
      <c r="X655" s="71">
        <f t="shared" si="222"/>
        <v>870.2</v>
      </c>
      <c r="Y655" s="79">
        <f t="shared" si="222"/>
        <v>870.44</v>
      </c>
    </row>
    <row r="656" spans="1:25" s="62" customFormat="1" ht="18.75" hidden="1" customHeight="1" outlineLevel="1" x14ac:dyDescent="0.2">
      <c r="A656" s="57" t="s">
        <v>9</v>
      </c>
      <c r="B656" s="76">
        <v>177.32</v>
      </c>
      <c r="C656" s="74">
        <v>177.32</v>
      </c>
      <c r="D656" s="74">
        <v>177.32</v>
      </c>
      <c r="E656" s="74">
        <v>177.32</v>
      </c>
      <c r="F656" s="74">
        <v>177.32</v>
      </c>
      <c r="G656" s="74">
        <v>177.32</v>
      </c>
      <c r="H656" s="74">
        <v>177.32</v>
      </c>
      <c r="I656" s="74">
        <v>177.32</v>
      </c>
      <c r="J656" s="74">
        <v>177.32</v>
      </c>
      <c r="K656" s="74">
        <v>177.32</v>
      </c>
      <c r="L656" s="74">
        <v>177.32</v>
      </c>
      <c r="M656" s="74">
        <v>177.32</v>
      </c>
      <c r="N656" s="74">
        <v>177.32</v>
      </c>
      <c r="O656" s="74">
        <v>177.32</v>
      </c>
      <c r="P656" s="74">
        <v>177.32</v>
      </c>
      <c r="Q656" s="74">
        <v>177.32</v>
      </c>
      <c r="R656" s="74">
        <v>177.32</v>
      </c>
      <c r="S656" s="74">
        <v>177.32</v>
      </c>
      <c r="T656" s="74">
        <v>177.32</v>
      </c>
      <c r="U656" s="74">
        <v>177.32</v>
      </c>
      <c r="V656" s="74">
        <v>177.32</v>
      </c>
      <c r="W656" s="74">
        <v>177.32</v>
      </c>
      <c r="X656" s="74">
        <v>177.32</v>
      </c>
      <c r="Y656" s="81">
        <v>177.32</v>
      </c>
    </row>
    <row r="657" spans="1:25" s="62" customFormat="1" ht="18.75" hidden="1" customHeight="1" outlineLevel="1" x14ac:dyDescent="0.2">
      <c r="A657" s="58" t="s">
        <v>10</v>
      </c>
      <c r="B657" s="76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81"/>
    </row>
    <row r="658" spans="1:25" s="62" customFormat="1" ht="18.75" hidden="1" customHeight="1" outlineLevel="1" thickBot="1" x14ac:dyDescent="0.25">
      <c r="A658" s="147" t="s">
        <v>11</v>
      </c>
      <c r="B658" s="77">
        <v>2.496</v>
      </c>
      <c r="C658" s="75">
        <v>2.496</v>
      </c>
      <c r="D658" s="75">
        <v>2.496</v>
      </c>
      <c r="E658" s="75">
        <v>2.496</v>
      </c>
      <c r="F658" s="75">
        <v>2.496</v>
      </c>
      <c r="G658" s="75">
        <v>2.496</v>
      </c>
      <c r="H658" s="75">
        <v>2.496</v>
      </c>
      <c r="I658" s="75">
        <v>2.496</v>
      </c>
      <c r="J658" s="75">
        <v>2.496</v>
      </c>
      <c r="K658" s="75">
        <v>2.496</v>
      </c>
      <c r="L658" s="75">
        <v>2.496</v>
      </c>
      <c r="M658" s="75">
        <v>2.496</v>
      </c>
      <c r="N658" s="75">
        <v>2.496</v>
      </c>
      <c r="O658" s="75">
        <v>2.496</v>
      </c>
      <c r="P658" s="75">
        <v>2.496</v>
      </c>
      <c r="Q658" s="75">
        <v>2.496</v>
      </c>
      <c r="R658" s="75">
        <v>2.496</v>
      </c>
      <c r="S658" s="75">
        <v>2.496</v>
      </c>
      <c r="T658" s="75">
        <v>2.496</v>
      </c>
      <c r="U658" s="75">
        <v>2.496</v>
      </c>
      <c r="V658" s="75">
        <v>2.496</v>
      </c>
      <c r="W658" s="75">
        <v>2.496</v>
      </c>
      <c r="X658" s="75">
        <v>2.496</v>
      </c>
      <c r="Y658" s="82">
        <v>2.496</v>
      </c>
    </row>
    <row r="659" spans="1:25" s="62" customFormat="1" ht="18.75" customHeight="1" collapsed="1" thickBot="1" x14ac:dyDescent="0.25">
      <c r="A659" s="130">
        <v>4</v>
      </c>
      <c r="B659" s="131">
        <f t="shared" ref="B659:Y659" si="223">SUM(B660:B663)</f>
        <v>1083.2460000000001</v>
      </c>
      <c r="C659" s="132">
        <f t="shared" si="223"/>
        <v>1099.116</v>
      </c>
      <c r="D659" s="132">
        <f t="shared" si="223"/>
        <v>1077.796</v>
      </c>
      <c r="E659" s="132">
        <f t="shared" si="223"/>
        <v>1089.4160000000002</v>
      </c>
      <c r="F659" s="132">
        <f t="shared" si="223"/>
        <v>1088.2560000000001</v>
      </c>
      <c r="G659" s="132">
        <f t="shared" si="223"/>
        <v>1091.7260000000001</v>
      </c>
      <c r="H659" s="132">
        <f t="shared" si="223"/>
        <v>1095.306</v>
      </c>
      <c r="I659" s="132">
        <f t="shared" si="223"/>
        <v>1084.6760000000002</v>
      </c>
      <c r="J659" s="132">
        <f t="shared" si="223"/>
        <v>1096.7560000000001</v>
      </c>
      <c r="K659" s="133">
        <f t="shared" si="223"/>
        <v>1092.4060000000002</v>
      </c>
      <c r="L659" s="132">
        <f t="shared" si="223"/>
        <v>1072.336</v>
      </c>
      <c r="M659" s="134">
        <f t="shared" si="223"/>
        <v>1077.0260000000001</v>
      </c>
      <c r="N659" s="133">
        <f t="shared" si="223"/>
        <v>1102.556</v>
      </c>
      <c r="O659" s="132">
        <f t="shared" si="223"/>
        <v>1099.2060000000001</v>
      </c>
      <c r="P659" s="134">
        <f t="shared" si="223"/>
        <v>1098.5260000000001</v>
      </c>
      <c r="Q659" s="135">
        <f t="shared" si="223"/>
        <v>1117.6560000000002</v>
      </c>
      <c r="R659" s="132">
        <f t="shared" si="223"/>
        <v>1110.1560000000002</v>
      </c>
      <c r="S659" s="135">
        <f t="shared" si="223"/>
        <v>1114.7760000000001</v>
      </c>
      <c r="T659" s="132">
        <f t="shared" si="223"/>
        <v>1102.4560000000001</v>
      </c>
      <c r="U659" s="132">
        <f t="shared" si="223"/>
        <v>1099.866</v>
      </c>
      <c r="V659" s="132">
        <f t="shared" si="223"/>
        <v>1094.9860000000001</v>
      </c>
      <c r="W659" s="132">
        <f t="shared" si="223"/>
        <v>1100.4860000000001</v>
      </c>
      <c r="X659" s="132">
        <f t="shared" si="223"/>
        <v>1093.846</v>
      </c>
      <c r="Y659" s="136">
        <f t="shared" si="223"/>
        <v>1090.1760000000002</v>
      </c>
    </row>
    <row r="660" spans="1:25" s="62" customFormat="1" ht="18.75" hidden="1" customHeight="1" outlineLevel="1" x14ac:dyDescent="0.2">
      <c r="A660" s="58" t="s">
        <v>8</v>
      </c>
      <c r="B660" s="120">
        <f>B26</f>
        <v>903.43</v>
      </c>
      <c r="C660" s="121">
        <f t="shared" ref="C660:Y660" si="224">C26</f>
        <v>919.3</v>
      </c>
      <c r="D660" s="121">
        <f t="shared" si="224"/>
        <v>897.98</v>
      </c>
      <c r="E660" s="122">
        <f t="shared" si="224"/>
        <v>909.6</v>
      </c>
      <c r="F660" s="121">
        <f t="shared" si="224"/>
        <v>908.44</v>
      </c>
      <c r="G660" s="121">
        <f t="shared" si="224"/>
        <v>911.91</v>
      </c>
      <c r="H660" s="121">
        <f t="shared" si="224"/>
        <v>915.49</v>
      </c>
      <c r="I660" s="121">
        <f t="shared" si="224"/>
        <v>904.86</v>
      </c>
      <c r="J660" s="123">
        <f t="shared" si="224"/>
        <v>916.94</v>
      </c>
      <c r="K660" s="121">
        <f t="shared" si="224"/>
        <v>912.59</v>
      </c>
      <c r="L660" s="121">
        <f t="shared" si="224"/>
        <v>892.52</v>
      </c>
      <c r="M660" s="121">
        <f t="shared" si="224"/>
        <v>897.21</v>
      </c>
      <c r="N660" s="121">
        <f t="shared" si="224"/>
        <v>922.74</v>
      </c>
      <c r="O660" s="121">
        <f t="shared" si="224"/>
        <v>919.39</v>
      </c>
      <c r="P660" s="121">
        <f t="shared" si="224"/>
        <v>918.71</v>
      </c>
      <c r="Q660" s="121">
        <f t="shared" si="224"/>
        <v>937.84</v>
      </c>
      <c r="R660" s="121">
        <f t="shared" si="224"/>
        <v>930.34</v>
      </c>
      <c r="S660" s="121">
        <f t="shared" si="224"/>
        <v>934.96</v>
      </c>
      <c r="T660" s="121">
        <f t="shared" si="224"/>
        <v>922.64</v>
      </c>
      <c r="U660" s="121">
        <f t="shared" si="224"/>
        <v>920.05</v>
      </c>
      <c r="V660" s="121">
        <f t="shared" si="224"/>
        <v>915.17</v>
      </c>
      <c r="W660" s="121">
        <f t="shared" si="224"/>
        <v>920.67</v>
      </c>
      <c r="X660" s="121">
        <f t="shared" si="224"/>
        <v>914.03</v>
      </c>
      <c r="Y660" s="124">
        <f t="shared" si="224"/>
        <v>910.36</v>
      </c>
    </row>
    <row r="661" spans="1:25" s="62" customFormat="1" ht="18.75" hidden="1" customHeight="1" outlineLevel="1" x14ac:dyDescent="0.2">
      <c r="A661" s="57" t="s">
        <v>9</v>
      </c>
      <c r="B661" s="76">
        <v>177.32</v>
      </c>
      <c r="C661" s="74">
        <v>177.32</v>
      </c>
      <c r="D661" s="74">
        <v>177.32</v>
      </c>
      <c r="E661" s="74">
        <v>177.32</v>
      </c>
      <c r="F661" s="74">
        <v>177.32</v>
      </c>
      <c r="G661" s="74">
        <v>177.32</v>
      </c>
      <c r="H661" s="74">
        <v>177.32</v>
      </c>
      <c r="I661" s="74">
        <v>177.32</v>
      </c>
      <c r="J661" s="74">
        <v>177.32</v>
      </c>
      <c r="K661" s="74">
        <v>177.32</v>
      </c>
      <c r="L661" s="74">
        <v>177.32</v>
      </c>
      <c r="M661" s="74">
        <v>177.32</v>
      </c>
      <c r="N661" s="74">
        <v>177.32</v>
      </c>
      <c r="O661" s="74">
        <v>177.32</v>
      </c>
      <c r="P661" s="74">
        <v>177.32</v>
      </c>
      <c r="Q661" s="74">
        <v>177.32</v>
      </c>
      <c r="R661" s="74">
        <v>177.32</v>
      </c>
      <c r="S661" s="74">
        <v>177.32</v>
      </c>
      <c r="T661" s="74">
        <v>177.32</v>
      </c>
      <c r="U661" s="74">
        <v>177.32</v>
      </c>
      <c r="V661" s="74">
        <v>177.32</v>
      </c>
      <c r="W661" s="74">
        <v>177.32</v>
      </c>
      <c r="X661" s="74">
        <v>177.32</v>
      </c>
      <c r="Y661" s="81">
        <v>177.32</v>
      </c>
    </row>
    <row r="662" spans="1:25" s="62" customFormat="1" ht="18.75" hidden="1" customHeight="1" outlineLevel="1" x14ac:dyDescent="0.2">
      <c r="A662" s="58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147" t="s">
        <v>11</v>
      </c>
      <c r="B663" s="77">
        <v>2.496</v>
      </c>
      <c r="C663" s="75">
        <v>2.496</v>
      </c>
      <c r="D663" s="75">
        <v>2.496</v>
      </c>
      <c r="E663" s="75">
        <v>2.496</v>
      </c>
      <c r="F663" s="75">
        <v>2.496</v>
      </c>
      <c r="G663" s="75">
        <v>2.496</v>
      </c>
      <c r="H663" s="75">
        <v>2.496</v>
      </c>
      <c r="I663" s="75">
        <v>2.496</v>
      </c>
      <c r="J663" s="75">
        <v>2.496</v>
      </c>
      <c r="K663" s="75">
        <v>2.496</v>
      </c>
      <c r="L663" s="75">
        <v>2.496</v>
      </c>
      <c r="M663" s="75">
        <v>2.496</v>
      </c>
      <c r="N663" s="75">
        <v>2.496</v>
      </c>
      <c r="O663" s="75">
        <v>2.496</v>
      </c>
      <c r="P663" s="75">
        <v>2.496</v>
      </c>
      <c r="Q663" s="75">
        <v>2.496</v>
      </c>
      <c r="R663" s="75">
        <v>2.496</v>
      </c>
      <c r="S663" s="75">
        <v>2.496</v>
      </c>
      <c r="T663" s="75">
        <v>2.496</v>
      </c>
      <c r="U663" s="75">
        <v>2.496</v>
      </c>
      <c r="V663" s="75">
        <v>2.496</v>
      </c>
      <c r="W663" s="75">
        <v>2.496</v>
      </c>
      <c r="X663" s="75">
        <v>2.496</v>
      </c>
      <c r="Y663" s="82">
        <v>2.496</v>
      </c>
    </row>
    <row r="664" spans="1:25" s="62" customFormat="1" ht="18.75" customHeight="1" collapsed="1" thickBot="1" x14ac:dyDescent="0.25">
      <c r="A664" s="109">
        <v>5</v>
      </c>
      <c r="B664" s="138">
        <f t="shared" ref="B664:Y664" si="225">SUM(B665:B668)</f>
        <v>1114.086</v>
      </c>
      <c r="C664" s="139">
        <f t="shared" si="225"/>
        <v>1113.586</v>
      </c>
      <c r="D664" s="139">
        <f t="shared" si="225"/>
        <v>1110.9760000000001</v>
      </c>
      <c r="E664" s="139">
        <f t="shared" si="225"/>
        <v>1125.8960000000002</v>
      </c>
      <c r="F664" s="139">
        <f t="shared" si="225"/>
        <v>1109.816</v>
      </c>
      <c r="G664" s="139">
        <f t="shared" si="225"/>
        <v>1121.106</v>
      </c>
      <c r="H664" s="139">
        <f t="shared" si="225"/>
        <v>1121.606</v>
      </c>
      <c r="I664" s="139">
        <f t="shared" si="225"/>
        <v>1111.116</v>
      </c>
      <c r="J664" s="139">
        <f t="shared" si="225"/>
        <v>1116.0060000000001</v>
      </c>
      <c r="K664" s="140">
        <f t="shared" si="225"/>
        <v>1110.316</v>
      </c>
      <c r="L664" s="139">
        <f t="shared" si="225"/>
        <v>1105.6860000000001</v>
      </c>
      <c r="M664" s="141">
        <f t="shared" si="225"/>
        <v>1109.376</v>
      </c>
      <c r="N664" s="140">
        <f t="shared" si="225"/>
        <v>1119.106</v>
      </c>
      <c r="O664" s="139">
        <f t="shared" si="225"/>
        <v>1111.876</v>
      </c>
      <c r="P664" s="141">
        <f t="shared" si="225"/>
        <v>1115.4360000000001</v>
      </c>
      <c r="Q664" s="142">
        <f t="shared" si="225"/>
        <v>1135.7260000000001</v>
      </c>
      <c r="R664" s="139">
        <f t="shared" si="225"/>
        <v>1131.9460000000001</v>
      </c>
      <c r="S664" s="142">
        <f t="shared" si="225"/>
        <v>1133.876</v>
      </c>
      <c r="T664" s="139">
        <f t="shared" si="225"/>
        <v>1124.9560000000001</v>
      </c>
      <c r="U664" s="139">
        <f t="shared" si="225"/>
        <v>1114.2360000000001</v>
      </c>
      <c r="V664" s="139">
        <f t="shared" si="225"/>
        <v>1093.096</v>
      </c>
      <c r="W664" s="139">
        <f t="shared" si="225"/>
        <v>1104.0260000000001</v>
      </c>
      <c r="X664" s="139">
        <f t="shared" si="225"/>
        <v>1093.6660000000002</v>
      </c>
      <c r="Y664" s="143">
        <f t="shared" si="225"/>
        <v>1093.3860000000002</v>
      </c>
    </row>
    <row r="665" spans="1:25" s="62" customFormat="1" ht="18.75" hidden="1" customHeight="1" outlineLevel="1" x14ac:dyDescent="0.2">
      <c r="A665" s="56" t="s">
        <v>8</v>
      </c>
      <c r="B665" s="76">
        <f>B31</f>
        <v>934.27</v>
      </c>
      <c r="C665" s="71">
        <f t="shared" ref="C665:Y665" si="226">C31</f>
        <v>933.77</v>
      </c>
      <c r="D665" s="71">
        <f t="shared" si="226"/>
        <v>931.16</v>
      </c>
      <c r="E665" s="72">
        <f t="shared" si="226"/>
        <v>946.08</v>
      </c>
      <c r="F665" s="71">
        <f t="shared" si="226"/>
        <v>930</v>
      </c>
      <c r="G665" s="71">
        <f t="shared" si="226"/>
        <v>941.29</v>
      </c>
      <c r="H665" s="71">
        <f t="shared" si="226"/>
        <v>941.79</v>
      </c>
      <c r="I665" s="71">
        <f t="shared" si="226"/>
        <v>931.3</v>
      </c>
      <c r="J665" s="73">
        <f t="shared" si="226"/>
        <v>936.19</v>
      </c>
      <c r="K665" s="71">
        <f t="shared" si="226"/>
        <v>930.5</v>
      </c>
      <c r="L665" s="71">
        <f t="shared" si="226"/>
        <v>925.87</v>
      </c>
      <c r="M665" s="71">
        <f t="shared" si="226"/>
        <v>929.56</v>
      </c>
      <c r="N665" s="71">
        <f t="shared" si="226"/>
        <v>939.29</v>
      </c>
      <c r="O665" s="71">
        <f t="shared" si="226"/>
        <v>932.06</v>
      </c>
      <c r="P665" s="71">
        <f t="shared" si="226"/>
        <v>935.62</v>
      </c>
      <c r="Q665" s="71">
        <f t="shared" si="226"/>
        <v>955.91</v>
      </c>
      <c r="R665" s="71">
        <f t="shared" si="226"/>
        <v>952.13</v>
      </c>
      <c r="S665" s="71">
        <f t="shared" si="226"/>
        <v>954.06</v>
      </c>
      <c r="T665" s="71">
        <f t="shared" si="226"/>
        <v>945.14</v>
      </c>
      <c r="U665" s="71">
        <f t="shared" si="226"/>
        <v>934.42</v>
      </c>
      <c r="V665" s="71">
        <f t="shared" si="226"/>
        <v>913.28</v>
      </c>
      <c r="W665" s="71">
        <f t="shared" si="226"/>
        <v>924.21</v>
      </c>
      <c r="X665" s="71">
        <f t="shared" si="226"/>
        <v>913.85</v>
      </c>
      <c r="Y665" s="79">
        <f t="shared" si="226"/>
        <v>913.57</v>
      </c>
    </row>
    <row r="666" spans="1:25" s="62" customFormat="1" ht="18.75" hidden="1" customHeight="1" outlineLevel="1" x14ac:dyDescent="0.2">
      <c r="A666" s="57" t="s">
        <v>9</v>
      </c>
      <c r="B666" s="76">
        <v>177.32</v>
      </c>
      <c r="C666" s="74">
        <v>177.32</v>
      </c>
      <c r="D666" s="74">
        <v>177.32</v>
      </c>
      <c r="E666" s="74">
        <v>177.32</v>
      </c>
      <c r="F666" s="74">
        <v>177.32</v>
      </c>
      <c r="G666" s="74">
        <v>177.32</v>
      </c>
      <c r="H666" s="74">
        <v>177.32</v>
      </c>
      <c r="I666" s="74">
        <v>177.32</v>
      </c>
      <c r="J666" s="74">
        <v>177.32</v>
      </c>
      <c r="K666" s="74">
        <v>177.32</v>
      </c>
      <c r="L666" s="74">
        <v>177.32</v>
      </c>
      <c r="M666" s="74">
        <v>177.32</v>
      </c>
      <c r="N666" s="74">
        <v>177.32</v>
      </c>
      <c r="O666" s="74">
        <v>177.32</v>
      </c>
      <c r="P666" s="74">
        <v>177.32</v>
      </c>
      <c r="Q666" s="74">
        <v>177.32</v>
      </c>
      <c r="R666" s="74">
        <v>177.32</v>
      </c>
      <c r="S666" s="74">
        <v>177.32</v>
      </c>
      <c r="T666" s="74">
        <v>177.32</v>
      </c>
      <c r="U666" s="74">
        <v>177.32</v>
      </c>
      <c r="V666" s="74">
        <v>177.32</v>
      </c>
      <c r="W666" s="74">
        <v>177.32</v>
      </c>
      <c r="X666" s="74">
        <v>177.32</v>
      </c>
      <c r="Y666" s="81">
        <v>177.32</v>
      </c>
    </row>
    <row r="667" spans="1:25" s="62" customFormat="1" ht="18.75" hidden="1" customHeight="1" outlineLevel="1" x14ac:dyDescent="0.2">
      <c r="A667" s="58" t="s">
        <v>10</v>
      </c>
      <c r="B667" s="76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81"/>
    </row>
    <row r="668" spans="1:25" s="62" customFormat="1" ht="18.75" hidden="1" customHeight="1" outlineLevel="1" thickBot="1" x14ac:dyDescent="0.25">
      <c r="A668" s="147" t="s">
        <v>11</v>
      </c>
      <c r="B668" s="77">
        <v>2.496</v>
      </c>
      <c r="C668" s="75">
        <v>2.496</v>
      </c>
      <c r="D668" s="75">
        <v>2.496</v>
      </c>
      <c r="E668" s="75">
        <v>2.496</v>
      </c>
      <c r="F668" s="75">
        <v>2.496</v>
      </c>
      <c r="G668" s="75">
        <v>2.496</v>
      </c>
      <c r="H668" s="75">
        <v>2.496</v>
      </c>
      <c r="I668" s="75">
        <v>2.496</v>
      </c>
      <c r="J668" s="75">
        <v>2.496</v>
      </c>
      <c r="K668" s="75">
        <v>2.496</v>
      </c>
      <c r="L668" s="75">
        <v>2.496</v>
      </c>
      <c r="M668" s="75">
        <v>2.496</v>
      </c>
      <c r="N668" s="75">
        <v>2.496</v>
      </c>
      <c r="O668" s="75">
        <v>2.496</v>
      </c>
      <c r="P668" s="75">
        <v>2.496</v>
      </c>
      <c r="Q668" s="75">
        <v>2.496</v>
      </c>
      <c r="R668" s="75">
        <v>2.496</v>
      </c>
      <c r="S668" s="75">
        <v>2.496</v>
      </c>
      <c r="T668" s="75">
        <v>2.496</v>
      </c>
      <c r="U668" s="75">
        <v>2.496</v>
      </c>
      <c r="V668" s="75">
        <v>2.496</v>
      </c>
      <c r="W668" s="75">
        <v>2.496</v>
      </c>
      <c r="X668" s="75">
        <v>2.496</v>
      </c>
      <c r="Y668" s="82">
        <v>2.496</v>
      </c>
    </row>
    <row r="669" spans="1:25" s="62" customFormat="1" ht="18.75" customHeight="1" collapsed="1" thickBot="1" x14ac:dyDescent="0.25">
      <c r="A669" s="112">
        <v>6</v>
      </c>
      <c r="B669" s="101">
        <f t="shared" ref="B669:Y669" si="227">SUM(B670:B673)</f>
        <v>1062.106</v>
      </c>
      <c r="C669" s="102">
        <f t="shared" si="227"/>
        <v>1068.2160000000001</v>
      </c>
      <c r="D669" s="102">
        <f t="shared" si="227"/>
        <v>1071.4960000000001</v>
      </c>
      <c r="E669" s="103">
        <f t="shared" si="227"/>
        <v>1085.856</v>
      </c>
      <c r="F669" s="103">
        <f t="shared" si="227"/>
        <v>1081.5360000000001</v>
      </c>
      <c r="G669" s="103">
        <f t="shared" si="227"/>
        <v>1085.116</v>
      </c>
      <c r="H669" s="103">
        <f t="shared" si="227"/>
        <v>1087.1960000000001</v>
      </c>
      <c r="I669" s="103">
        <f t="shared" si="227"/>
        <v>1079.9660000000001</v>
      </c>
      <c r="J669" s="103">
        <f t="shared" si="227"/>
        <v>1082.366</v>
      </c>
      <c r="K669" s="104">
        <f t="shared" si="227"/>
        <v>1078.1360000000002</v>
      </c>
      <c r="L669" s="103">
        <f t="shared" si="227"/>
        <v>1071.8860000000002</v>
      </c>
      <c r="M669" s="105">
        <f t="shared" si="227"/>
        <v>1066.326</v>
      </c>
      <c r="N669" s="104">
        <f t="shared" si="227"/>
        <v>1063.556</v>
      </c>
      <c r="O669" s="103">
        <f t="shared" si="227"/>
        <v>1059.626</v>
      </c>
      <c r="P669" s="105">
        <f t="shared" si="227"/>
        <v>1068.346</v>
      </c>
      <c r="Q669" s="106">
        <f t="shared" si="227"/>
        <v>1119.7160000000001</v>
      </c>
      <c r="R669" s="103">
        <f t="shared" si="227"/>
        <v>1093.366</v>
      </c>
      <c r="S669" s="106">
        <f t="shared" si="227"/>
        <v>1091.376</v>
      </c>
      <c r="T669" s="103">
        <f t="shared" si="227"/>
        <v>1079.7760000000001</v>
      </c>
      <c r="U669" s="102">
        <f t="shared" si="227"/>
        <v>1069.9260000000002</v>
      </c>
      <c r="V669" s="102">
        <f t="shared" si="227"/>
        <v>1062.9760000000001</v>
      </c>
      <c r="W669" s="102">
        <f t="shared" si="227"/>
        <v>1072.1560000000002</v>
      </c>
      <c r="X669" s="102">
        <f t="shared" si="227"/>
        <v>1066.2460000000001</v>
      </c>
      <c r="Y669" s="107">
        <f t="shared" si="227"/>
        <v>1062.4560000000001</v>
      </c>
    </row>
    <row r="670" spans="1:25" s="62" customFormat="1" ht="18.75" hidden="1" customHeight="1" outlineLevel="1" x14ac:dyDescent="0.2">
      <c r="A670" s="56" t="s">
        <v>8</v>
      </c>
      <c r="B670" s="76">
        <f>B36</f>
        <v>882.29</v>
      </c>
      <c r="C670" s="71">
        <f t="shared" ref="C670:Y670" si="228">C36</f>
        <v>888.4</v>
      </c>
      <c r="D670" s="71">
        <f t="shared" si="228"/>
        <v>891.68</v>
      </c>
      <c r="E670" s="72">
        <f t="shared" si="228"/>
        <v>906.04</v>
      </c>
      <c r="F670" s="71">
        <f t="shared" si="228"/>
        <v>901.72</v>
      </c>
      <c r="G670" s="71">
        <f t="shared" si="228"/>
        <v>905.3</v>
      </c>
      <c r="H670" s="71">
        <f t="shared" si="228"/>
        <v>907.38</v>
      </c>
      <c r="I670" s="71">
        <f t="shared" si="228"/>
        <v>900.15</v>
      </c>
      <c r="J670" s="73">
        <f t="shared" si="228"/>
        <v>902.55</v>
      </c>
      <c r="K670" s="71">
        <f t="shared" si="228"/>
        <v>898.32</v>
      </c>
      <c r="L670" s="71">
        <f t="shared" si="228"/>
        <v>892.07</v>
      </c>
      <c r="M670" s="71">
        <f t="shared" si="228"/>
        <v>886.51</v>
      </c>
      <c r="N670" s="71">
        <f t="shared" si="228"/>
        <v>883.74</v>
      </c>
      <c r="O670" s="71">
        <f t="shared" si="228"/>
        <v>879.81</v>
      </c>
      <c r="P670" s="71">
        <f t="shared" si="228"/>
        <v>888.53</v>
      </c>
      <c r="Q670" s="71">
        <f t="shared" si="228"/>
        <v>939.9</v>
      </c>
      <c r="R670" s="71">
        <f t="shared" si="228"/>
        <v>913.55</v>
      </c>
      <c r="S670" s="71">
        <f t="shared" si="228"/>
        <v>911.56</v>
      </c>
      <c r="T670" s="71">
        <f t="shared" si="228"/>
        <v>899.96</v>
      </c>
      <c r="U670" s="71">
        <f t="shared" si="228"/>
        <v>890.11</v>
      </c>
      <c r="V670" s="71">
        <f t="shared" si="228"/>
        <v>883.16</v>
      </c>
      <c r="W670" s="71">
        <f t="shared" si="228"/>
        <v>892.34</v>
      </c>
      <c r="X670" s="71">
        <f t="shared" si="228"/>
        <v>886.43</v>
      </c>
      <c r="Y670" s="79">
        <f t="shared" si="228"/>
        <v>882.64</v>
      </c>
    </row>
    <row r="671" spans="1:25" s="62" customFormat="1" ht="18.75" hidden="1" customHeight="1" outlineLevel="1" x14ac:dyDescent="0.2">
      <c r="A671" s="57" t="s">
        <v>9</v>
      </c>
      <c r="B671" s="76">
        <v>177.32</v>
      </c>
      <c r="C671" s="74">
        <v>177.32</v>
      </c>
      <c r="D671" s="74">
        <v>177.32</v>
      </c>
      <c r="E671" s="74">
        <v>177.32</v>
      </c>
      <c r="F671" s="74">
        <v>177.32</v>
      </c>
      <c r="G671" s="74">
        <v>177.32</v>
      </c>
      <c r="H671" s="74">
        <v>177.32</v>
      </c>
      <c r="I671" s="74">
        <v>177.32</v>
      </c>
      <c r="J671" s="74">
        <v>177.32</v>
      </c>
      <c r="K671" s="74">
        <v>177.32</v>
      </c>
      <c r="L671" s="74">
        <v>177.32</v>
      </c>
      <c r="M671" s="74">
        <v>177.32</v>
      </c>
      <c r="N671" s="74">
        <v>177.32</v>
      </c>
      <c r="O671" s="74">
        <v>177.32</v>
      </c>
      <c r="P671" s="74">
        <v>177.32</v>
      </c>
      <c r="Q671" s="74">
        <v>177.32</v>
      </c>
      <c r="R671" s="74">
        <v>177.32</v>
      </c>
      <c r="S671" s="74">
        <v>177.32</v>
      </c>
      <c r="T671" s="74">
        <v>177.32</v>
      </c>
      <c r="U671" s="74">
        <v>177.32</v>
      </c>
      <c r="V671" s="74">
        <v>177.32</v>
      </c>
      <c r="W671" s="74">
        <v>177.32</v>
      </c>
      <c r="X671" s="74">
        <v>177.32</v>
      </c>
      <c r="Y671" s="81">
        <v>177.32</v>
      </c>
    </row>
    <row r="672" spans="1:25" s="62" customFormat="1" ht="18.75" hidden="1" customHeight="1" outlineLevel="1" x14ac:dyDescent="0.2">
      <c r="A672" s="58" t="s">
        <v>10</v>
      </c>
      <c r="B672" s="76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81"/>
    </row>
    <row r="673" spans="1:25" s="62" customFormat="1" ht="18.75" hidden="1" customHeight="1" outlineLevel="1" thickBot="1" x14ac:dyDescent="0.25">
      <c r="A673" s="147" t="s">
        <v>11</v>
      </c>
      <c r="B673" s="77">
        <v>2.496</v>
      </c>
      <c r="C673" s="75">
        <v>2.496</v>
      </c>
      <c r="D673" s="75">
        <v>2.496</v>
      </c>
      <c r="E673" s="75">
        <v>2.496</v>
      </c>
      <c r="F673" s="75">
        <v>2.496</v>
      </c>
      <c r="G673" s="75">
        <v>2.496</v>
      </c>
      <c r="H673" s="75">
        <v>2.496</v>
      </c>
      <c r="I673" s="75">
        <v>2.496</v>
      </c>
      <c r="J673" s="75">
        <v>2.496</v>
      </c>
      <c r="K673" s="75">
        <v>2.496</v>
      </c>
      <c r="L673" s="75">
        <v>2.496</v>
      </c>
      <c r="M673" s="75">
        <v>2.496</v>
      </c>
      <c r="N673" s="75">
        <v>2.496</v>
      </c>
      <c r="O673" s="75">
        <v>2.496</v>
      </c>
      <c r="P673" s="75">
        <v>2.496</v>
      </c>
      <c r="Q673" s="75">
        <v>2.496</v>
      </c>
      <c r="R673" s="75">
        <v>2.496</v>
      </c>
      <c r="S673" s="75">
        <v>2.496</v>
      </c>
      <c r="T673" s="75">
        <v>2.496</v>
      </c>
      <c r="U673" s="75">
        <v>2.496</v>
      </c>
      <c r="V673" s="75">
        <v>2.496</v>
      </c>
      <c r="W673" s="75">
        <v>2.496</v>
      </c>
      <c r="X673" s="75">
        <v>2.496</v>
      </c>
      <c r="Y673" s="82">
        <v>2.496</v>
      </c>
    </row>
    <row r="674" spans="1:25" s="62" customFormat="1" ht="18.75" customHeight="1" collapsed="1" thickBot="1" x14ac:dyDescent="0.25">
      <c r="A674" s="109">
        <v>7</v>
      </c>
      <c r="B674" s="101">
        <f t="shared" ref="B674:Y674" si="229">SUM(B675:B678)</f>
        <v>1203.626</v>
      </c>
      <c r="C674" s="102">
        <f t="shared" si="229"/>
        <v>1227.636</v>
      </c>
      <c r="D674" s="102">
        <f t="shared" si="229"/>
        <v>1263.616</v>
      </c>
      <c r="E674" s="103">
        <f t="shared" si="229"/>
        <v>1311.1960000000001</v>
      </c>
      <c r="F674" s="103">
        <f t="shared" si="229"/>
        <v>1307.836</v>
      </c>
      <c r="G674" s="103">
        <f t="shared" si="229"/>
        <v>1221.346</v>
      </c>
      <c r="H674" s="103">
        <f t="shared" si="229"/>
        <v>1279.616</v>
      </c>
      <c r="I674" s="103">
        <f t="shared" si="229"/>
        <v>1267.9460000000001</v>
      </c>
      <c r="J674" s="103">
        <f t="shared" si="229"/>
        <v>1249.4259999999999</v>
      </c>
      <c r="K674" s="104">
        <f t="shared" si="229"/>
        <v>1237.2660000000001</v>
      </c>
      <c r="L674" s="103">
        <f t="shared" si="229"/>
        <v>1224.2860000000001</v>
      </c>
      <c r="M674" s="105">
        <f t="shared" si="229"/>
        <v>1229.9660000000001</v>
      </c>
      <c r="N674" s="104">
        <f t="shared" si="229"/>
        <v>1250.356</v>
      </c>
      <c r="O674" s="103">
        <f t="shared" si="229"/>
        <v>1251.136</v>
      </c>
      <c r="P674" s="105">
        <f t="shared" si="229"/>
        <v>1261.636</v>
      </c>
      <c r="Q674" s="106">
        <f t="shared" si="229"/>
        <v>1310.9059999999999</v>
      </c>
      <c r="R674" s="103">
        <f t="shared" si="229"/>
        <v>1306.606</v>
      </c>
      <c r="S674" s="106">
        <f t="shared" si="229"/>
        <v>1272.7760000000001</v>
      </c>
      <c r="T674" s="103">
        <f t="shared" si="229"/>
        <v>1232.046</v>
      </c>
      <c r="U674" s="102">
        <f t="shared" si="229"/>
        <v>1262.5160000000001</v>
      </c>
      <c r="V674" s="102">
        <f t="shared" si="229"/>
        <v>1237.086</v>
      </c>
      <c r="W674" s="102">
        <f t="shared" si="229"/>
        <v>1226.7060000000001</v>
      </c>
      <c r="X674" s="102">
        <f t="shared" si="229"/>
        <v>1209.9860000000001</v>
      </c>
      <c r="Y674" s="107">
        <f t="shared" si="229"/>
        <v>1228.046</v>
      </c>
    </row>
    <row r="675" spans="1:25" s="62" customFormat="1" ht="18.75" hidden="1" customHeight="1" outlineLevel="1" x14ac:dyDescent="0.2">
      <c r="A675" s="56" t="s">
        <v>8</v>
      </c>
      <c r="B675" s="76">
        <f>B41</f>
        <v>1023.81</v>
      </c>
      <c r="C675" s="71">
        <f t="shared" ref="C675:Y675" si="230">C41</f>
        <v>1047.82</v>
      </c>
      <c r="D675" s="71">
        <f t="shared" si="230"/>
        <v>1083.8</v>
      </c>
      <c r="E675" s="72">
        <f t="shared" si="230"/>
        <v>1131.3800000000001</v>
      </c>
      <c r="F675" s="71">
        <f t="shared" si="230"/>
        <v>1128.02</v>
      </c>
      <c r="G675" s="71">
        <f t="shared" si="230"/>
        <v>1041.53</v>
      </c>
      <c r="H675" s="71">
        <f t="shared" si="230"/>
        <v>1099.8</v>
      </c>
      <c r="I675" s="71">
        <f t="shared" si="230"/>
        <v>1088.1300000000001</v>
      </c>
      <c r="J675" s="73">
        <f t="shared" si="230"/>
        <v>1069.6099999999999</v>
      </c>
      <c r="K675" s="71">
        <f t="shared" si="230"/>
        <v>1057.45</v>
      </c>
      <c r="L675" s="71">
        <f t="shared" si="230"/>
        <v>1044.47</v>
      </c>
      <c r="M675" s="71">
        <f t="shared" si="230"/>
        <v>1050.1500000000001</v>
      </c>
      <c r="N675" s="71">
        <f t="shared" si="230"/>
        <v>1070.54</v>
      </c>
      <c r="O675" s="71">
        <f t="shared" si="230"/>
        <v>1071.32</v>
      </c>
      <c r="P675" s="71">
        <f t="shared" si="230"/>
        <v>1081.82</v>
      </c>
      <c r="Q675" s="71">
        <f t="shared" si="230"/>
        <v>1131.0899999999999</v>
      </c>
      <c r="R675" s="71">
        <f t="shared" si="230"/>
        <v>1126.79</v>
      </c>
      <c r="S675" s="71">
        <f t="shared" si="230"/>
        <v>1092.96</v>
      </c>
      <c r="T675" s="71">
        <f t="shared" si="230"/>
        <v>1052.23</v>
      </c>
      <c r="U675" s="71">
        <f t="shared" si="230"/>
        <v>1082.7</v>
      </c>
      <c r="V675" s="71">
        <f t="shared" si="230"/>
        <v>1057.27</v>
      </c>
      <c r="W675" s="71">
        <f t="shared" si="230"/>
        <v>1046.8900000000001</v>
      </c>
      <c r="X675" s="71">
        <f t="shared" si="230"/>
        <v>1030.17</v>
      </c>
      <c r="Y675" s="79">
        <f t="shared" si="230"/>
        <v>1048.23</v>
      </c>
    </row>
    <row r="676" spans="1:25" s="62" customFormat="1" ht="18.75" hidden="1" customHeight="1" outlineLevel="1" x14ac:dyDescent="0.2">
      <c r="A676" s="57" t="s">
        <v>9</v>
      </c>
      <c r="B676" s="76">
        <v>177.32</v>
      </c>
      <c r="C676" s="74">
        <v>177.32</v>
      </c>
      <c r="D676" s="74">
        <v>177.32</v>
      </c>
      <c r="E676" s="74">
        <v>177.32</v>
      </c>
      <c r="F676" s="74">
        <v>177.32</v>
      </c>
      <c r="G676" s="74">
        <v>177.32</v>
      </c>
      <c r="H676" s="74">
        <v>177.32</v>
      </c>
      <c r="I676" s="74">
        <v>177.32</v>
      </c>
      <c r="J676" s="74">
        <v>177.32</v>
      </c>
      <c r="K676" s="74">
        <v>177.32</v>
      </c>
      <c r="L676" s="74">
        <v>177.32</v>
      </c>
      <c r="M676" s="74">
        <v>177.32</v>
      </c>
      <c r="N676" s="74">
        <v>177.32</v>
      </c>
      <c r="O676" s="74">
        <v>177.32</v>
      </c>
      <c r="P676" s="74">
        <v>177.32</v>
      </c>
      <c r="Q676" s="74">
        <v>177.32</v>
      </c>
      <c r="R676" s="74">
        <v>177.32</v>
      </c>
      <c r="S676" s="74">
        <v>177.32</v>
      </c>
      <c r="T676" s="74">
        <v>177.32</v>
      </c>
      <c r="U676" s="74">
        <v>177.32</v>
      </c>
      <c r="V676" s="74">
        <v>177.32</v>
      </c>
      <c r="W676" s="74">
        <v>177.32</v>
      </c>
      <c r="X676" s="74">
        <v>177.32</v>
      </c>
      <c r="Y676" s="81">
        <v>177.32</v>
      </c>
    </row>
    <row r="677" spans="1:25" s="62" customFormat="1" ht="18.75" hidden="1" customHeight="1" outlineLevel="1" x14ac:dyDescent="0.2">
      <c r="A677" s="58" t="s">
        <v>10</v>
      </c>
      <c r="B677" s="76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81"/>
    </row>
    <row r="678" spans="1:25" s="62" customFormat="1" ht="18.75" hidden="1" customHeight="1" outlineLevel="1" thickBot="1" x14ac:dyDescent="0.25">
      <c r="A678" s="147" t="s">
        <v>11</v>
      </c>
      <c r="B678" s="77">
        <v>2.496</v>
      </c>
      <c r="C678" s="75">
        <v>2.496</v>
      </c>
      <c r="D678" s="75">
        <v>2.496</v>
      </c>
      <c r="E678" s="75">
        <v>2.496</v>
      </c>
      <c r="F678" s="75">
        <v>2.496</v>
      </c>
      <c r="G678" s="75">
        <v>2.496</v>
      </c>
      <c r="H678" s="75">
        <v>2.496</v>
      </c>
      <c r="I678" s="75">
        <v>2.496</v>
      </c>
      <c r="J678" s="75">
        <v>2.496</v>
      </c>
      <c r="K678" s="75">
        <v>2.496</v>
      </c>
      <c r="L678" s="75">
        <v>2.496</v>
      </c>
      <c r="M678" s="75">
        <v>2.496</v>
      </c>
      <c r="N678" s="75">
        <v>2.496</v>
      </c>
      <c r="O678" s="75">
        <v>2.496</v>
      </c>
      <c r="P678" s="75">
        <v>2.496</v>
      </c>
      <c r="Q678" s="75">
        <v>2.496</v>
      </c>
      <c r="R678" s="75">
        <v>2.496</v>
      </c>
      <c r="S678" s="75">
        <v>2.496</v>
      </c>
      <c r="T678" s="75">
        <v>2.496</v>
      </c>
      <c r="U678" s="75">
        <v>2.496</v>
      </c>
      <c r="V678" s="75">
        <v>2.496</v>
      </c>
      <c r="W678" s="75">
        <v>2.496</v>
      </c>
      <c r="X678" s="75">
        <v>2.496</v>
      </c>
      <c r="Y678" s="82">
        <v>2.496</v>
      </c>
    </row>
    <row r="679" spans="1:25" s="62" customFormat="1" ht="18.75" customHeight="1" collapsed="1" thickBot="1" x14ac:dyDescent="0.25">
      <c r="A679" s="112">
        <v>8</v>
      </c>
      <c r="B679" s="101">
        <f t="shared" ref="B679:Y679" si="231">SUM(B680:B683)</f>
        <v>1063.4960000000001</v>
      </c>
      <c r="C679" s="102">
        <f t="shared" si="231"/>
        <v>1084.1760000000002</v>
      </c>
      <c r="D679" s="102">
        <f t="shared" si="231"/>
        <v>1065.366</v>
      </c>
      <c r="E679" s="103">
        <f t="shared" si="231"/>
        <v>1082.9360000000001</v>
      </c>
      <c r="F679" s="103">
        <f t="shared" si="231"/>
        <v>1093.056</v>
      </c>
      <c r="G679" s="103">
        <f t="shared" si="231"/>
        <v>1100.066</v>
      </c>
      <c r="H679" s="103">
        <f t="shared" si="231"/>
        <v>1100.4760000000001</v>
      </c>
      <c r="I679" s="103">
        <f t="shared" si="231"/>
        <v>1102.1560000000002</v>
      </c>
      <c r="J679" s="103">
        <f t="shared" si="231"/>
        <v>1089.3960000000002</v>
      </c>
      <c r="K679" s="104">
        <f t="shared" si="231"/>
        <v>1068.836</v>
      </c>
      <c r="L679" s="103">
        <f t="shared" si="231"/>
        <v>1078.6860000000001</v>
      </c>
      <c r="M679" s="105">
        <f t="shared" si="231"/>
        <v>1077.346</v>
      </c>
      <c r="N679" s="104">
        <f t="shared" si="231"/>
        <v>1080.4660000000001</v>
      </c>
      <c r="O679" s="103">
        <f t="shared" si="231"/>
        <v>1086.9060000000002</v>
      </c>
      <c r="P679" s="105">
        <f t="shared" si="231"/>
        <v>1088.296</v>
      </c>
      <c r="Q679" s="106">
        <f t="shared" si="231"/>
        <v>1108.826</v>
      </c>
      <c r="R679" s="103">
        <f t="shared" si="231"/>
        <v>1103.2160000000001</v>
      </c>
      <c r="S679" s="106">
        <f t="shared" si="231"/>
        <v>1099.9660000000001</v>
      </c>
      <c r="T679" s="103">
        <f t="shared" si="231"/>
        <v>1074.7160000000001</v>
      </c>
      <c r="U679" s="102">
        <f t="shared" si="231"/>
        <v>1075.9160000000002</v>
      </c>
      <c r="V679" s="102">
        <f t="shared" si="231"/>
        <v>1077.4560000000001</v>
      </c>
      <c r="W679" s="102">
        <f t="shared" si="231"/>
        <v>1077.856</v>
      </c>
      <c r="X679" s="102">
        <f t="shared" si="231"/>
        <v>1075.306</v>
      </c>
      <c r="Y679" s="107">
        <f t="shared" si="231"/>
        <v>1075.9660000000001</v>
      </c>
    </row>
    <row r="680" spans="1:25" s="62" customFormat="1" ht="18.75" hidden="1" customHeight="1" outlineLevel="1" x14ac:dyDescent="0.2">
      <c r="A680" s="56" t="s">
        <v>8</v>
      </c>
      <c r="B680" s="76">
        <f>B46</f>
        <v>883.68</v>
      </c>
      <c r="C680" s="71">
        <f t="shared" ref="C680:Y680" si="232">C46</f>
        <v>904.36</v>
      </c>
      <c r="D680" s="71">
        <f t="shared" si="232"/>
        <v>885.55</v>
      </c>
      <c r="E680" s="72">
        <f t="shared" si="232"/>
        <v>903.12</v>
      </c>
      <c r="F680" s="71">
        <f t="shared" si="232"/>
        <v>913.24</v>
      </c>
      <c r="G680" s="71">
        <f t="shared" si="232"/>
        <v>920.25</v>
      </c>
      <c r="H680" s="71">
        <f t="shared" si="232"/>
        <v>920.66</v>
      </c>
      <c r="I680" s="71">
        <f t="shared" si="232"/>
        <v>922.34</v>
      </c>
      <c r="J680" s="73">
        <f t="shared" si="232"/>
        <v>909.58</v>
      </c>
      <c r="K680" s="71">
        <f t="shared" si="232"/>
        <v>889.02</v>
      </c>
      <c r="L680" s="71">
        <f t="shared" si="232"/>
        <v>898.87</v>
      </c>
      <c r="M680" s="71">
        <f t="shared" si="232"/>
        <v>897.53</v>
      </c>
      <c r="N680" s="71">
        <f t="shared" si="232"/>
        <v>900.65</v>
      </c>
      <c r="O680" s="71">
        <f t="shared" si="232"/>
        <v>907.09</v>
      </c>
      <c r="P680" s="71">
        <f t="shared" si="232"/>
        <v>908.48</v>
      </c>
      <c r="Q680" s="71">
        <f t="shared" si="232"/>
        <v>929.01</v>
      </c>
      <c r="R680" s="71">
        <f t="shared" si="232"/>
        <v>923.4</v>
      </c>
      <c r="S680" s="71">
        <f t="shared" si="232"/>
        <v>920.15</v>
      </c>
      <c r="T680" s="71">
        <f t="shared" si="232"/>
        <v>894.9</v>
      </c>
      <c r="U680" s="71">
        <f t="shared" si="232"/>
        <v>896.1</v>
      </c>
      <c r="V680" s="71">
        <f t="shared" si="232"/>
        <v>897.64</v>
      </c>
      <c r="W680" s="71">
        <f t="shared" si="232"/>
        <v>898.04</v>
      </c>
      <c r="X680" s="71">
        <f t="shared" si="232"/>
        <v>895.49</v>
      </c>
      <c r="Y680" s="79">
        <f t="shared" si="232"/>
        <v>896.15</v>
      </c>
    </row>
    <row r="681" spans="1:25" s="62" customFormat="1" ht="18.75" hidden="1" customHeight="1" outlineLevel="1" x14ac:dyDescent="0.2">
      <c r="A681" s="57" t="s">
        <v>9</v>
      </c>
      <c r="B681" s="76">
        <v>177.32</v>
      </c>
      <c r="C681" s="74">
        <v>177.32</v>
      </c>
      <c r="D681" s="74">
        <v>177.32</v>
      </c>
      <c r="E681" s="74">
        <v>177.32</v>
      </c>
      <c r="F681" s="74">
        <v>177.32</v>
      </c>
      <c r="G681" s="74">
        <v>177.32</v>
      </c>
      <c r="H681" s="74">
        <v>177.32</v>
      </c>
      <c r="I681" s="74">
        <v>177.32</v>
      </c>
      <c r="J681" s="74">
        <v>177.32</v>
      </c>
      <c r="K681" s="74">
        <v>177.32</v>
      </c>
      <c r="L681" s="74">
        <v>177.32</v>
      </c>
      <c r="M681" s="74">
        <v>177.32</v>
      </c>
      <c r="N681" s="74">
        <v>177.32</v>
      </c>
      <c r="O681" s="74">
        <v>177.32</v>
      </c>
      <c r="P681" s="74">
        <v>177.32</v>
      </c>
      <c r="Q681" s="74">
        <v>177.32</v>
      </c>
      <c r="R681" s="74">
        <v>177.32</v>
      </c>
      <c r="S681" s="74">
        <v>177.32</v>
      </c>
      <c r="T681" s="74">
        <v>177.32</v>
      </c>
      <c r="U681" s="74">
        <v>177.32</v>
      </c>
      <c r="V681" s="74">
        <v>177.32</v>
      </c>
      <c r="W681" s="74">
        <v>177.32</v>
      </c>
      <c r="X681" s="74">
        <v>177.32</v>
      </c>
      <c r="Y681" s="81">
        <v>177.32</v>
      </c>
    </row>
    <row r="682" spans="1:25" s="62" customFormat="1" ht="18.75" hidden="1" customHeight="1" outlineLevel="1" x14ac:dyDescent="0.2">
      <c r="A682" s="58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147" t="s">
        <v>11</v>
      </c>
      <c r="B683" s="77">
        <v>2.496</v>
      </c>
      <c r="C683" s="75">
        <v>2.496</v>
      </c>
      <c r="D683" s="75">
        <v>2.496</v>
      </c>
      <c r="E683" s="75">
        <v>2.496</v>
      </c>
      <c r="F683" s="75">
        <v>2.496</v>
      </c>
      <c r="G683" s="75">
        <v>2.496</v>
      </c>
      <c r="H683" s="75">
        <v>2.496</v>
      </c>
      <c r="I683" s="75">
        <v>2.496</v>
      </c>
      <c r="J683" s="75">
        <v>2.496</v>
      </c>
      <c r="K683" s="75">
        <v>2.496</v>
      </c>
      <c r="L683" s="75">
        <v>2.496</v>
      </c>
      <c r="M683" s="75">
        <v>2.496</v>
      </c>
      <c r="N683" s="75">
        <v>2.496</v>
      </c>
      <c r="O683" s="75">
        <v>2.496</v>
      </c>
      <c r="P683" s="75">
        <v>2.496</v>
      </c>
      <c r="Q683" s="75">
        <v>2.496</v>
      </c>
      <c r="R683" s="75">
        <v>2.496</v>
      </c>
      <c r="S683" s="75">
        <v>2.496</v>
      </c>
      <c r="T683" s="75">
        <v>2.496</v>
      </c>
      <c r="U683" s="75">
        <v>2.496</v>
      </c>
      <c r="V683" s="75">
        <v>2.496</v>
      </c>
      <c r="W683" s="75">
        <v>2.496</v>
      </c>
      <c r="X683" s="75">
        <v>2.496</v>
      </c>
      <c r="Y683" s="82">
        <v>2.496</v>
      </c>
    </row>
    <row r="684" spans="1:25" s="62" customFormat="1" ht="18.75" customHeight="1" collapsed="1" thickBot="1" x14ac:dyDescent="0.25">
      <c r="A684" s="109">
        <v>9</v>
      </c>
      <c r="B684" s="101">
        <f t="shared" ref="B684:Y684" si="233">SUM(B685:B688)</f>
        <v>1072.7260000000001</v>
      </c>
      <c r="C684" s="102">
        <f t="shared" si="233"/>
        <v>1070.1560000000002</v>
      </c>
      <c r="D684" s="102">
        <f t="shared" si="233"/>
        <v>1070.806</v>
      </c>
      <c r="E684" s="103">
        <f t="shared" si="233"/>
        <v>1081.2160000000001</v>
      </c>
      <c r="F684" s="103">
        <f t="shared" si="233"/>
        <v>1077.2560000000001</v>
      </c>
      <c r="G684" s="103">
        <f t="shared" si="233"/>
        <v>1080.856</v>
      </c>
      <c r="H684" s="103">
        <f t="shared" si="233"/>
        <v>1098.9660000000001</v>
      </c>
      <c r="I684" s="103">
        <f t="shared" si="233"/>
        <v>1089.0160000000001</v>
      </c>
      <c r="J684" s="103">
        <f t="shared" si="233"/>
        <v>1089.4160000000002</v>
      </c>
      <c r="K684" s="104">
        <f t="shared" si="233"/>
        <v>1086.5060000000001</v>
      </c>
      <c r="L684" s="103">
        <f t="shared" si="233"/>
        <v>1088.6360000000002</v>
      </c>
      <c r="M684" s="105">
        <f t="shared" si="233"/>
        <v>1093.1960000000001</v>
      </c>
      <c r="N684" s="104">
        <f t="shared" si="233"/>
        <v>1089.1860000000001</v>
      </c>
      <c r="O684" s="103">
        <f t="shared" si="233"/>
        <v>1081.106</v>
      </c>
      <c r="P684" s="105">
        <f t="shared" si="233"/>
        <v>1089.0360000000001</v>
      </c>
      <c r="Q684" s="106">
        <f t="shared" si="233"/>
        <v>1099.0060000000001</v>
      </c>
      <c r="R684" s="103">
        <f t="shared" si="233"/>
        <v>1093.1460000000002</v>
      </c>
      <c r="S684" s="106">
        <f t="shared" si="233"/>
        <v>1088.7260000000001</v>
      </c>
      <c r="T684" s="103">
        <f t="shared" si="233"/>
        <v>1074.7360000000001</v>
      </c>
      <c r="U684" s="102">
        <f t="shared" si="233"/>
        <v>1088.3860000000002</v>
      </c>
      <c r="V684" s="102">
        <f t="shared" si="233"/>
        <v>1079.4460000000001</v>
      </c>
      <c r="W684" s="102">
        <f t="shared" si="233"/>
        <v>1073.4560000000001</v>
      </c>
      <c r="X684" s="102">
        <f t="shared" si="233"/>
        <v>1067.556</v>
      </c>
      <c r="Y684" s="107">
        <f t="shared" si="233"/>
        <v>1067.826</v>
      </c>
    </row>
    <row r="685" spans="1:25" s="62" customFormat="1" ht="18.75" hidden="1" customHeight="1" outlineLevel="1" x14ac:dyDescent="0.2">
      <c r="A685" s="56" t="s">
        <v>8</v>
      </c>
      <c r="B685" s="76">
        <f>B51</f>
        <v>892.91</v>
      </c>
      <c r="C685" s="71">
        <f t="shared" ref="C685:Y685" si="234">C51</f>
        <v>890.34</v>
      </c>
      <c r="D685" s="71">
        <f t="shared" si="234"/>
        <v>890.99</v>
      </c>
      <c r="E685" s="72">
        <f t="shared" si="234"/>
        <v>901.4</v>
      </c>
      <c r="F685" s="71">
        <f t="shared" si="234"/>
        <v>897.44</v>
      </c>
      <c r="G685" s="71">
        <f t="shared" si="234"/>
        <v>901.04</v>
      </c>
      <c r="H685" s="71">
        <f t="shared" si="234"/>
        <v>919.15</v>
      </c>
      <c r="I685" s="71">
        <f t="shared" si="234"/>
        <v>909.2</v>
      </c>
      <c r="J685" s="73">
        <f t="shared" si="234"/>
        <v>909.6</v>
      </c>
      <c r="K685" s="71">
        <f t="shared" si="234"/>
        <v>906.69</v>
      </c>
      <c r="L685" s="71">
        <f t="shared" si="234"/>
        <v>908.82</v>
      </c>
      <c r="M685" s="71">
        <f t="shared" si="234"/>
        <v>913.38</v>
      </c>
      <c r="N685" s="71">
        <f t="shared" si="234"/>
        <v>909.37</v>
      </c>
      <c r="O685" s="71">
        <f t="shared" si="234"/>
        <v>901.29</v>
      </c>
      <c r="P685" s="71">
        <f t="shared" si="234"/>
        <v>909.22</v>
      </c>
      <c r="Q685" s="71">
        <f t="shared" si="234"/>
        <v>919.19</v>
      </c>
      <c r="R685" s="71">
        <f t="shared" si="234"/>
        <v>913.33</v>
      </c>
      <c r="S685" s="71">
        <f t="shared" si="234"/>
        <v>908.91</v>
      </c>
      <c r="T685" s="71">
        <f t="shared" si="234"/>
        <v>894.92</v>
      </c>
      <c r="U685" s="71">
        <f t="shared" si="234"/>
        <v>908.57</v>
      </c>
      <c r="V685" s="71">
        <f t="shared" si="234"/>
        <v>899.63</v>
      </c>
      <c r="W685" s="71">
        <f t="shared" si="234"/>
        <v>893.64</v>
      </c>
      <c r="X685" s="71">
        <f t="shared" si="234"/>
        <v>887.74</v>
      </c>
      <c r="Y685" s="79">
        <f t="shared" si="234"/>
        <v>888.01</v>
      </c>
    </row>
    <row r="686" spans="1:25" s="62" customFormat="1" ht="18.75" hidden="1" customHeight="1" outlineLevel="1" x14ac:dyDescent="0.2">
      <c r="A686" s="57" t="s">
        <v>9</v>
      </c>
      <c r="B686" s="76">
        <v>177.32</v>
      </c>
      <c r="C686" s="74">
        <v>177.32</v>
      </c>
      <c r="D686" s="74">
        <v>177.32</v>
      </c>
      <c r="E686" s="74">
        <v>177.32</v>
      </c>
      <c r="F686" s="74">
        <v>177.32</v>
      </c>
      <c r="G686" s="74">
        <v>177.32</v>
      </c>
      <c r="H686" s="74">
        <v>177.32</v>
      </c>
      <c r="I686" s="74">
        <v>177.32</v>
      </c>
      <c r="J686" s="74">
        <v>177.32</v>
      </c>
      <c r="K686" s="74">
        <v>177.32</v>
      </c>
      <c r="L686" s="74">
        <v>177.32</v>
      </c>
      <c r="M686" s="74">
        <v>177.32</v>
      </c>
      <c r="N686" s="74">
        <v>177.32</v>
      </c>
      <c r="O686" s="74">
        <v>177.32</v>
      </c>
      <c r="P686" s="74">
        <v>177.32</v>
      </c>
      <c r="Q686" s="74">
        <v>177.32</v>
      </c>
      <c r="R686" s="74">
        <v>177.32</v>
      </c>
      <c r="S686" s="74">
        <v>177.32</v>
      </c>
      <c r="T686" s="74">
        <v>177.32</v>
      </c>
      <c r="U686" s="74">
        <v>177.32</v>
      </c>
      <c r="V686" s="74">
        <v>177.32</v>
      </c>
      <c r="W686" s="74">
        <v>177.32</v>
      </c>
      <c r="X686" s="74">
        <v>177.32</v>
      </c>
      <c r="Y686" s="81">
        <v>177.32</v>
      </c>
    </row>
    <row r="687" spans="1:25" s="62" customFormat="1" ht="18.75" hidden="1" customHeight="1" outlineLevel="1" x14ac:dyDescent="0.2">
      <c r="A687" s="58" t="s">
        <v>10</v>
      </c>
      <c r="B687" s="76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81"/>
    </row>
    <row r="688" spans="1:25" s="62" customFormat="1" ht="18.75" hidden="1" customHeight="1" outlineLevel="1" thickBot="1" x14ac:dyDescent="0.25">
      <c r="A688" s="147" t="s">
        <v>11</v>
      </c>
      <c r="B688" s="77">
        <v>2.496</v>
      </c>
      <c r="C688" s="75">
        <v>2.496</v>
      </c>
      <c r="D688" s="75">
        <v>2.496</v>
      </c>
      <c r="E688" s="75">
        <v>2.496</v>
      </c>
      <c r="F688" s="75">
        <v>2.496</v>
      </c>
      <c r="G688" s="75">
        <v>2.496</v>
      </c>
      <c r="H688" s="75">
        <v>2.496</v>
      </c>
      <c r="I688" s="75">
        <v>2.496</v>
      </c>
      <c r="J688" s="75">
        <v>2.496</v>
      </c>
      <c r="K688" s="75">
        <v>2.496</v>
      </c>
      <c r="L688" s="75">
        <v>2.496</v>
      </c>
      <c r="M688" s="75">
        <v>2.496</v>
      </c>
      <c r="N688" s="75">
        <v>2.496</v>
      </c>
      <c r="O688" s="75">
        <v>2.496</v>
      </c>
      <c r="P688" s="75">
        <v>2.496</v>
      </c>
      <c r="Q688" s="75">
        <v>2.496</v>
      </c>
      <c r="R688" s="75">
        <v>2.496</v>
      </c>
      <c r="S688" s="75">
        <v>2.496</v>
      </c>
      <c r="T688" s="75">
        <v>2.496</v>
      </c>
      <c r="U688" s="75">
        <v>2.496</v>
      </c>
      <c r="V688" s="75">
        <v>2.496</v>
      </c>
      <c r="W688" s="75">
        <v>2.496</v>
      </c>
      <c r="X688" s="75">
        <v>2.496</v>
      </c>
      <c r="Y688" s="82">
        <v>2.496</v>
      </c>
    </row>
    <row r="689" spans="1:25" s="62" customFormat="1" ht="18.75" customHeight="1" collapsed="1" thickBot="1" x14ac:dyDescent="0.25">
      <c r="A689" s="112">
        <v>10</v>
      </c>
      <c r="B689" s="101">
        <f t="shared" ref="B689:Y689" si="235">SUM(B690:B693)</f>
        <v>949.18600000000004</v>
      </c>
      <c r="C689" s="102">
        <f t="shared" si="235"/>
        <v>841.42600000000004</v>
      </c>
      <c r="D689" s="102">
        <f t="shared" si="235"/>
        <v>786.24599999999998</v>
      </c>
      <c r="E689" s="103">
        <f t="shared" si="235"/>
        <v>783.50599999999997</v>
      </c>
      <c r="F689" s="103">
        <f t="shared" si="235"/>
        <v>793.3359999999999</v>
      </c>
      <c r="G689" s="103">
        <f t="shared" si="235"/>
        <v>786.99599999999998</v>
      </c>
      <c r="H689" s="103">
        <f t="shared" si="235"/>
        <v>895.77599999999995</v>
      </c>
      <c r="I689" s="103">
        <f t="shared" si="235"/>
        <v>988.0859999999999</v>
      </c>
      <c r="J689" s="103">
        <f t="shared" si="235"/>
        <v>1109.2460000000001</v>
      </c>
      <c r="K689" s="104">
        <f t="shared" si="235"/>
        <v>1144.4160000000002</v>
      </c>
      <c r="L689" s="103">
        <f t="shared" si="235"/>
        <v>1160.2260000000001</v>
      </c>
      <c r="M689" s="105">
        <f t="shared" si="235"/>
        <v>1163.7660000000001</v>
      </c>
      <c r="N689" s="104">
        <f t="shared" si="235"/>
        <v>1154.616</v>
      </c>
      <c r="O689" s="103">
        <f t="shared" si="235"/>
        <v>1152.9360000000001</v>
      </c>
      <c r="P689" s="105">
        <f t="shared" si="235"/>
        <v>1153.9160000000002</v>
      </c>
      <c r="Q689" s="106">
        <f t="shared" si="235"/>
        <v>1157.816</v>
      </c>
      <c r="R689" s="103">
        <f t="shared" si="235"/>
        <v>1149.876</v>
      </c>
      <c r="S689" s="106">
        <f t="shared" si="235"/>
        <v>1180.1360000000002</v>
      </c>
      <c r="T689" s="103">
        <f t="shared" si="235"/>
        <v>1193.7160000000001</v>
      </c>
      <c r="U689" s="102">
        <f t="shared" si="235"/>
        <v>1172.816</v>
      </c>
      <c r="V689" s="102">
        <f t="shared" si="235"/>
        <v>1173.296</v>
      </c>
      <c r="W689" s="102">
        <f t="shared" si="235"/>
        <v>1143.2360000000001</v>
      </c>
      <c r="X689" s="102">
        <f t="shared" si="235"/>
        <v>1038.2760000000001</v>
      </c>
      <c r="Y689" s="107">
        <f t="shared" si="235"/>
        <v>943.78599999999994</v>
      </c>
    </row>
    <row r="690" spans="1:25" s="62" customFormat="1" ht="18.75" hidden="1" customHeight="1" outlineLevel="1" x14ac:dyDescent="0.2">
      <c r="A690" s="56" t="s">
        <v>8</v>
      </c>
      <c r="B690" s="76">
        <v>769.37</v>
      </c>
      <c r="C690" s="71">
        <v>661.61</v>
      </c>
      <c r="D690" s="71">
        <v>606.42999999999995</v>
      </c>
      <c r="E690" s="72">
        <v>603.69000000000005</v>
      </c>
      <c r="F690" s="71">
        <v>613.52</v>
      </c>
      <c r="G690" s="71">
        <v>607.17999999999995</v>
      </c>
      <c r="H690" s="71">
        <v>715.96</v>
      </c>
      <c r="I690" s="71">
        <v>808.27</v>
      </c>
      <c r="J690" s="73">
        <v>929.43</v>
      </c>
      <c r="K690" s="71">
        <v>964.6</v>
      </c>
      <c r="L690" s="71">
        <v>980.41</v>
      </c>
      <c r="M690" s="71">
        <v>983.95</v>
      </c>
      <c r="N690" s="71">
        <v>974.8</v>
      </c>
      <c r="O690" s="71">
        <v>973.12</v>
      </c>
      <c r="P690" s="71">
        <v>974.1</v>
      </c>
      <c r="Q690" s="71">
        <v>978</v>
      </c>
      <c r="R690" s="71">
        <v>970.06</v>
      </c>
      <c r="S690" s="71">
        <v>1000.32</v>
      </c>
      <c r="T690" s="71">
        <v>1013.9</v>
      </c>
      <c r="U690" s="71">
        <v>993</v>
      </c>
      <c r="V690" s="71">
        <v>993.48</v>
      </c>
      <c r="W690" s="71">
        <v>963.42</v>
      </c>
      <c r="X690" s="71">
        <v>858.46</v>
      </c>
      <c r="Y690" s="79">
        <v>763.97</v>
      </c>
    </row>
    <row r="691" spans="1:25" s="62" customFormat="1" ht="18.75" hidden="1" customHeight="1" outlineLevel="1" x14ac:dyDescent="0.2">
      <c r="A691" s="57" t="s">
        <v>9</v>
      </c>
      <c r="B691" s="76">
        <v>177.32</v>
      </c>
      <c r="C691" s="74">
        <v>177.32</v>
      </c>
      <c r="D691" s="74">
        <v>177.32</v>
      </c>
      <c r="E691" s="74">
        <v>177.32</v>
      </c>
      <c r="F691" s="74">
        <v>177.32</v>
      </c>
      <c r="G691" s="74">
        <v>177.32</v>
      </c>
      <c r="H691" s="74">
        <v>177.32</v>
      </c>
      <c r="I691" s="74">
        <v>177.32</v>
      </c>
      <c r="J691" s="74">
        <v>177.32</v>
      </c>
      <c r="K691" s="74">
        <v>177.32</v>
      </c>
      <c r="L691" s="74">
        <v>177.32</v>
      </c>
      <c r="M691" s="74">
        <v>177.32</v>
      </c>
      <c r="N691" s="74">
        <v>177.32</v>
      </c>
      <c r="O691" s="74">
        <v>177.32</v>
      </c>
      <c r="P691" s="74">
        <v>177.32</v>
      </c>
      <c r="Q691" s="74">
        <v>177.32</v>
      </c>
      <c r="R691" s="74">
        <v>177.32</v>
      </c>
      <c r="S691" s="74">
        <v>177.32</v>
      </c>
      <c r="T691" s="74">
        <v>177.32</v>
      </c>
      <c r="U691" s="74">
        <v>177.32</v>
      </c>
      <c r="V691" s="74">
        <v>177.32</v>
      </c>
      <c r="W691" s="74">
        <v>177.32</v>
      </c>
      <c r="X691" s="74">
        <v>177.32</v>
      </c>
      <c r="Y691" s="81">
        <v>177.32</v>
      </c>
    </row>
    <row r="692" spans="1:25" s="62" customFormat="1" ht="18.75" hidden="1" customHeight="1" outlineLevel="1" x14ac:dyDescent="0.2">
      <c r="A692" s="58" t="s">
        <v>10</v>
      </c>
      <c r="B692" s="76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81"/>
    </row>
    <row r="693" spans="1:25" s="62" customFormat="1" ht="18.75" hidden="1" customHeight="1" outlineLevel="1" thickBot="1" x14ac:dyDescent="0.25">
      <c r="A693" s="147" t="s">
        <v>11</v>
      </c>
      <c r="B693" s="77">
        <v>2.496</v>
      </c>
      <c r="C693" s="75">
        <v>2.496</v>
      </c>
      <c r="D693" s="75">
        <v>2.496</v>
      </c>
      <c r="E693" s="75">
        <v>2.496</v>
      </c>
      <c r="F693" s="75">
        <v>2.496</v>
      </c>
      <c r="G693" s="75">
        <v>2.496</v>
      </c>
      <c r="H693" s="75">
        <v>2.496</v>
      </c>
      <c r="I693" s="75">
        <v>2.496</v>
      </c>
      <c r="J693" s="75">
        <v>2.496</v>
      </c>
      <c r="K693" s="75">
        <v>2.496</v>
      </c>
      <c r="L693" s="75">
        <v>2.496</v>
      </c>
      <c r="M693" s="75">
        <v>2.496</v>
      </c>
      <c r="N693" s="75">
        <v>2.496</v>
      </c>
      <c r="O693" s="75">
        <v>2.496</v>
      </c>
      <c r="P693" s="75">
        <v>2.496</v>
      </c>
      <c r="Q693" s="75">
        <v>2.496</v>
      </c>
      <c r="R693" s="75">
        <v>2.496</v>
      </c>
      <c r="S693" s="75">
        <v>2.496</v>
      </c>
      <c r="T693" s="75">
        <v>2.496</v>
      </c>
      <c r="U693" s="75">
        <v>2.496</v>
      </c>
      <c r="V693" s="75">
        <v>2.496</v>
      </c>
      <c r="W693" s="75">
        <v>2.496</v>
      </c>
      <c r="X693" s="75">
        <v>2.496</v>
      </c>
      <c r="Y693" s="82">
        <v>2.496</v>
      </c>
    </row>
    <row r="694" spans="1:25" s="62" customFormat="1" ht="18.75" customHeight="1" collapsed="1" thickBot="1" x14ac:dyDescent="0.25">
      <c r="A694" s="109">
        <v>11</v>
      </c>
      <c r="B694" s="101">
        <f t="shared" ref="B694:Y694" si="236">SUM(B695:B698)</f>
        <v>1180.8860000000002</v>
      </c>
      <c r="C694" s="102">
        <f t="shared" si="236"/>
        <v>1201.1560000000002</v>
      </c>
      <c r="D694" s="102">
        <f t="shared" si="236"/>
        <v>1195.0360000000001</v>
      </c>
      <c r="E694" s="103">
        <f t="shared" si="236"/>
        <v>1216.7460000000001</v>
      </c>
      <c r="F694" s="103">
        <f t="shared" si="236"/>
        <v>1214.4660000000001</v>
      </c>
      <c r="G694" s="103">
        <f t="shared" si="236"/>
        <v>1215.4460000000001</v>
      </c>
      <c r="H694" s="103">
        <f t="shared" si="236"/>
        <v>1333.566</v>
      </c>
      <c r="I694" s="103">
        <f t="shared" si="236"/>
        <v>1201.5360000000001</v>
      </c>
      <c r="J694" s="103">
        <f t="shared" si="236"/>
        <v>1203.4860000000001</v>
      </c>
      <c r="K694" s="104">
        <f t="shared" si="236"/>
        <v>1198.1660000000002</v>
      </c>
      <c r="L694" s="103">
        <f t="shared" si="236"/>
        <v>1199.9660000000001</v>
      </c>
      <c r="M694" s="105">
        <f t="shared" si="236"/>
        <v>1211.9259999999999</v>
      </c>
      <c r="N694" s="104">
        <f t="shared" si="236"/>
        <v>1216.2260000000001</v>
      </c>
      <c r="O694" s="103">
        <f t="shared" si="236"/>
        <v>1184.846</v>
      </c>
      <c r="P694" s="105">
        <f t="shared" si="236"/>
        <v>1212.126</v>
      </c>
      <c r="Q694" s="106">
        <f t="shared" si="236"/>
        <v>1215.1559999999999</v>
      </c>
      <c r="R694" s="103">
        <f t="shared" si="236"/>
        <v>1214.326</v>
      </c>
      <c r="S694" s="106">
        <f t="shared" si="236"/>
        <v>1253.7060000000001</v>
      </c>
      <c r="T694" s="103">
        <f t="shared" si="236"/>
        <v>1217.336</v>
      </c>
      <c r="U694" s="102">
        <f t="shared" si="236"/>
        <v>1189.556</v>
      </c>
      <c r="V694" s="102">
        <f t="shared" si="236"/>
        <v>1179.2460000000001</v>
      </c>
      <c r="W694" s="102">
        <f t="shared" si="236"/>
        <v>1177.1360000000002</v>
      </c>
      <c r="X694" s="102">
        <f t="shared" si="236"/>
        <v>1171.4260000000002</v>
      </c>
      <c r="Y694" s="107">
        <f t="shared" si="236"/>
        <v>1164.626</v>
      </c>
    </row>
    <row r="695" spans="1:25" s="62" customFormat="1" ht="18.75" hidden="1" customHeight="1" outlineLevel="1" x14ac:dyDescent="0.2">
      <c r="A695" s="56" t="s">
        <v>8</v>
      </c>
      <c r="B695" s="76">
        <f>B61</f>
        <v>1001.07</v>
      </c>
      <c r="C695" s="71">
        <f t="shared" ref="C695:Y695" si="237">C61</f>
        <v>1021.34</v>
      </c>
      <c r="D695" s="71">
        <f t="shared" si="237"/>
        <v>1015.22</v>
      </c>
      <c r="E695" s="72">
        <f t="shared" si="237"/>
        <v>1036.93</v>
      </c>
      <c r="F695" s="71">
        <f t="shared" si="237"/>
        <v>1034.6500000000001</v>
      </c>
      <c r="G695" s="71">
        <f t="shared" si="237"/>
        <v>1035.6300000000001</v>
      </c>
      <c r="H695" s="71">
        <f t="shared" si="237"/>
        <v>1153.75</v>
      </c>
      <c r="I695" s="71">
        <f t="shared" si="237"/>
        <v>1021.72</v>
      </c>
      <c r="J695" s="73">
        <f t="shared" si="237"/>
        <v>1023.67</v>
      </c>
      <c r="K695" s="71">
        <f t="shared" si="237"/>
        <v>1018.35</v>
      </c>
      <c r="L695" s="71">
        <f t="shared" si="237"/>
        <v>1020.15</v>
      </c>
      <c r="M695" s="71">
        <f t="shared" si="237"/>
        <v>1032.1099999999999</v>
      </c>
      <c r="N695" s="71">
        <f t="shared" si="237"/>
        <v>1036.4100000000001</v>
      </c>
      <c r="O695" s="71">
        <f t="shared" si="237"/>
        <v>1005.03</v>
      </c>
      <c r="P695" s="71">
        <f t="shared" si="237"/>
        <v>1032.31</v>
      </c>
      <c r="Q695" s="71">
        <f t="shared" si="237"/>
        <v>1035.3399999999999</v>
      </c>
      <c r="R695" s="71">
        <f t="shared" si="237"/>
        <v>1034.51</v>
      </c>
      <c r="S695" s="71">
        <f t="shared" si="237"/>
        <v>1073.8900000000001</v>
      </c>
      <c r="T695" s="71">
        <f t="shared" si="237"/>
        <v>1037.52</v>
      </c>
      <c r="U695" s="71">
        <f t="shared" si="237"/>
        <v>1009.74</v>
      </c>
      <c r="V695" s="71">
        <f t="shared" si="237"/>
        <v>999.43</v>
      </c>
      <c r="W695" s="71">
        <f t="shared" si="237"/>
        <v>997.32</v>
      </c>
      <c r="X695" s="71">
        <f t="shared" si="237"/>
        <v>991.61</v>
      </c>
      <c r="Y695" s="79">
        <f t="shared" si="237"/>
        <v>984.81</v>
      </c>
    </row>
    <row r="696" spans="1:25" s="62" customFormat="1" ht="18.75" hidden="1" customHeight="1" outlineLevel="1" x14ac:dyDescent="0.2">
      <c r="A696" s="57" t="s">
        <v>9</v>
      </c>
      <c r="B696" s="76">
        <v>177.32</v>
      </c>
      <c r="C696" s="74">
        <v>177.32</v>
      </c>
      <c r="D696" s="74">
        <v>177.32</v>
      </c>
      <c r="E696" s="74">
        <v>177.32</v>
      </c>
      <c r="F696" s="74">
        <v>177.32</v>
      </c>
      <c r="G696" s="74">
        <v>177.32</v>
      </c>
      <c r="H696" s="74">
        <v>177.32</v>
      </c>
      <c r="I696" s="74">
        <v>177.32</v>
      </c>
      <c r="J696" s="74">
        <v>177.32</v>
      </c>
      <c r="K696" s="74">
        <v>177.32</v>
      </c>
      <c r="L696" s="74">
        <v>177.32</v>
      </c>
      <c r="M696" s="74">
        <v>177.32</v>
      </c>
      <c r="N696" s="74">
        <v>177.32</v>
      </c>
      <c r="O696" s="74">
        <v>177.32</v>
      </c>
      <c r="P696" s="74">
        <v>177.32</v>
      </c>
      <c r="Q696" s="74">
        <v>177.32</v>
      </c>
      <c r="R696" s="74">
        <v>177.32</v>
      </c>
      <c r="S696" s="74">
        <v>177.32</v>
      </c>
      <c r="T696" s="74">
        <v>177.32</v>
      </c>
      <c r="U696" s="74">
        <v>177.32</v>
      </c>
      <c r="V696" s="74">
        <v>177.32</v>
      </c>
      <c r="W696" s="74">
        <v>177.32</v>
      </c>
      <c r="X696" s="74">
        <v>177.32</v>
      </c>
      <c r="Y696" s="81">
        <v>177.32</v>
      </c>
    </row>
    <row r="697" spans="1:25" s="62" customFormat="1" ht="18.75" hidden="1" customHeight="1" outlineLevel="1" x14ac:dyDescent="0.2">
      <c r="A697" s="58" t="s">
        <v>10</v>
      </c>
      <c r="B697" s="76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81"/>
    </row>
    <row r="698" spans="1:25" s="62" customFormat="1" ht="18.75" hidden="1" customHeight="1" outlineLevel="1" thickBot="1" x14ac:dyDescent="0.25">
      <c r="A698" s="147" t="s">
        <v>11</v>
      </c>
      <c r="B698" s="77">
        <v>2.496</v>
      </c>
      <c r="C698" s="75">
        <v>2.496</v>
      </c>
      <c r="D698" s="75">
        <v>2.496</v>
      </c>
      <c r="E698" s="75">
        <v>2.496</v>
      </c>
      <c r="F698" s="75">
        <v>2.496</v>
      </c>
      <c r="G698" s="75">
        <v>2.496</v>
      </c>
      <c r="H698" s="75">
        <v>2.496</v>
      </c>
      <c r="I698" s="75">
        <v>2.496</v>
      </c>
      <c r="J698" s="75">
        <v>2.496</v>
      </c>
      <c r="K698" s="75">
        <v>2.496</v>
      </c>
      <c r="L698" s="75">
        <v>2.496</v>
      </c>
      <c r="M698" s="75">
        <v>2.496</v>
      </c>
      <c r="N698" s="75">
        <v>2.496</v>
      </c>
      <c r="O698" s="75">
        <v>2.496</v>
      </c>
      <c r="P698" s="75">
        <v>2.496</v>
      </c>
      <c r="Q698" s="75">
        <v>2.496</v>
      </c>
      <c r="R698" s="75">
        <v>2.496</v>
      </c>
      <c r="S698" s="75">
        <v>2.496</v>
      </c>
      <c r="T698" s="75">
        <v>2.496</v>
      </c>
      <c r="U698" s="75">
        <v>2.496</v>
      </c>
      <c r="V698" s="75">
        <v>2.496</v>
      </c>
      <c r="W698" s="75">
        <v>2.496</v>
      </c>
      <c r="X698" s="75">
        <v>2.496</v>
      </c>
      <c r="Y698" s="82">
        <v>2.496</v>
      </c>
    </row>
    <row r="699" spans="1:25" s="62" customFormat="1" ht="18.75" customHeight="1" collapsed="1" thickBot="1" x14ac:dyDescent="0.25">
      <c r="A699" s="112">
        <v>12</v>
      </c>
      <c r="B699" s="101">
        <f t="shared" ref="B699:Y699" si="238">SUM(B700:B703)</f>
        <v>1139.326</v>
      </c>
      <c r="C699" s="102">
        <f t="shared" si="238"/>
        <v>1136.816</v>
      </c>
      <c r="D699" s="102">
        <f t="shared" si="238"/>
        <v>1141.6760000000002</v>
      </c>
      <c r="E699" s="103">
        <f t="shared" si="238"/>
        <v>1152.2760000000001</v>
      </c>
      <c r="F699" s="103">
        <f t="shared" si="238"/>
        <v>1140.7460000000001</v>
      </c>
      <c r="G699" s="103">
        <f t="shared" si="238"/>
        <v>1213.806</v>
      </c>
      <c r="H699" s="103">
        <f t="shared" si="238"/>
        <v>1246.796</v>
      </c>
      <c r="I699" s="103">
        <f t="shared" si="238"/>
        <v>1141.566</v>
      </c>
      <c r="J699" s="103">
        <f t="shared" si="238"/>
        <v>1173.4060000000002</v>
      </c>
      <c r="K699" s="104">
        <f t="shared" si="238"/>
        <v>1164.616</v>
      </c>
      <c r="L699" s="103">
        <f t="shared" si="238"/>
        <v>1181.4260000000002</v>
      </c>
      <c r="M699" s="105">
        <f t="shared" si="238"/>
        <v>1195.586</v>
      </c>
      <c r="N699" s="104">
        <f t="shared" si="238"/>
        <v>1141.046</v>
      </c>
      <c r="O699" s="103">
        <f t="shared" si="238"/>
        <v>1139.9060000000002</v>
      </c>
      <c r="P699" s="105">
        <f t="shared" si="238"/>
        <v>1157.0060000000001</v>
      </c>
      <c r="Q699" s="106">
        <f t="shared" si="238"/>
        <v>1196.586</v>
      </c>
      <c r="R699" s="103">
        <f t="shared" si="238"/>
        <v>1241.5060000000001</v>
      </c>
      <c r="S699" s="106">
        <f t="shared" si="238"/>
        <v>1159.796</v>
      </c>
      <c r="T699" s="103">
        <f t="shared" si="238"/>
        <v>1122.4360000000001</v>
      </c>
      <c r="U699" s="102">
        <f t="shared" si="238"/>
        <v>1110.346</v>
      </c>
      <c r="V699" s="102">
        <f t="shared" si="238"/>
        <v>1120.4360000000001</v>
      </c>
      <c r="W699" s="102">
        <f t="shared" si="238"/>
        <v>1118.7360000000001</v>
      </c>
      <c r="X699" s="102">
        <f t="shared" si="238"/>
        <v>1121.806</v>
      </c>
      <c r="Y699" s="107">
        <f t="shared" si="238"/>
        <v>1130.9660000000001</v>
      </c>
    </row>
    <row r="700" spans="1:25" s="62" customFormat="1" ht="18.75" hidden="1" customHeight="1" outlineLevel="1" x14ac:dyDescent="0.2">
      <c r="A700" s="56" t="s">
        <v>8</v>
      </c>
      <c r="B700" s="76">
        <f>B66</f>
        <v>959.51</v>
      </c>
      <c r="C700" s="71">
        <f t="shared" ref="C700:Y700" si="239">C66</f>
        <v>957</v>
      </c>
      <c r="D700" s="71">
        <f t="shared" si="239"/>
        <v>961.86</v>
      </c>
      <c r="E700" s="72">
        <f t="shared" si="239"/>
        <v>972.46</v>
      </c>
      <c r="F700" s="71">
        <f t="shared" si="239"/>
        <v>960.93</v>
      </c>
      <c r="G700" s="71">
        <f t="shared" si="239"/>
        <v>1033.99</v>
      </c>
      <c r="H700" s="71">
        <f t="shared" si="239"/>
        <v>1066.98</v>
      </c>
      <c r="I700" s="71">
        <f t="shared" si="239"/>
        <v>961.75</v>
      </c>
      <c r="J700" s="73">
        <f t="shared" si="239"/>
        <v>993.59</v>
      </c>
      <c r="K700" s="71">
        <f t="shared" si="239"/>
        <v>984.8</v>
      </c>
      <c r="L700" s="71">
        <f t="shared" si="239"/>
        <v>1001.61</v>
      </c>
      <c r="M700" s="71">
        <f t="shared" si="239"/>
        <v>1015.77</v>
      </c>
      <c r="N700" s="71">
        <f t="shared" si="239"/>
        <v>961.23</v>
      </c>
      <c r="O700" s="71">
        <f t="shared" si="239"/>
        <v>960.09</v>
      </c>
      <c r="P700" s="71">
        <f t="shared" si="239"/>
        <v>977.19</v>
      </c>
      <c r="Q700" s="71">
        <f t="shared" si="239"/>
        <v>1016.77</v>
      </c>
      <c r="R700" s="71">
        <f t="shared" si="239"/>
        <v>1061.69</v>
      </c>
      <c r="S700" s="71">
        <f t="shared" si="239"/>
        <v>979.98</v>
      </c>
      <c r="T700" s="71">
        <f t="shared" si="239"/>
        <v>942.62</v>
      </c>
      <c r="U700" s="71">
        <f t="shared" si="239"/>
        <v>930.53</v>
      </c>
      <c r="V700" s="71">
        <f t="shared" si="239"/>
        <v>940.62</v>
      </c>
      <c r="W700" s="71">
        <f t="shared" si="239"/>
        <v>938.92</v>
      </c>
      <c r="X700" s="71">
        <f t="shared" si="239"/>
        <v>941.99</v>
      </c>
      <c r="Y700" s="79">
        <f t="shared" si="239"/>
        <v>951.15</v>
      </c>
    </row>
    <row r="701" spans="1:25" s="62" customFormat="1" ht="18.75" hidden="1" customHeight="1" outlineLevel="1" x14ac:dyDescent="0.2">
      <c r="A701" s="57" t="s">
        <v>9</v>
      </c>
      <c r="B701" s="76">
        <v>177.32</v>
      </c>
      <c r="C701" s="74">
        <v>177.32</v>
      </c>
      <c r="D701" s="74">
        <v>177.32</v>
      </c>
      <c r="E701" s="74">
        <v>177.32</v>
      </c>
      <c r="F701" s="74">
        <v>177.32</v>
      </c>
      <c r="G701" s="74">
        <v>177.32</v>
      </c>
      <c r="H701" s="74">
        <v>177.32</v>
      </c>
      <c r="I701" s="74">
        <v>177.32</v>
      </c>
      <c r="J701" s="74">
        <v>177.32</v>
      </c>
      <c r="K701" s="74">
        <v>177.32</v>
      </c>
      <c r="L701" s="74">
        <v>177.32</v>
      </c>
      <c r="M701" s="74">
        <v>177.32</v>
      </c>
      <c r="N701" s="74">
        <v>177.32</v>
      </c>
      <c r="O701" s="74">
        <v>177.32</v>
      </c>
      <c r="P701" s="74">
        <v>177.32</v>
      </c>
      <c r="Q701" s="74">
        <v>177.32</v>
      </c>
      <c r="R701" s="74">
        <v>177.32</v>
      </c>
      <c r="S701" s="74">
        <v>177.32</v>
      </c>
      <c r="T701" s="74">
        <v>177.32</v>
      </c>
      <c r="U701" s="74">
        <v>177.32</v>
      </c>
      <c r="V701" s="74">
        <v>177.32</v>
      </c>
      <c r="W701" s="74">
        <v>177.32</v>
      </c>
      <c r="X701" s="74">
        <v>177.32</v>
      </c>
      <c r="Y701" s="81">
        <v>177.32</v>
      </c>
    </row>
    <row r="702" spans="1:25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5" s="62" customFormat="1" ht="18.75" hidden="1" customHeight="1" outlineLevel="1" thickBot="1" x14ac:dyDescent="0.25">
      <c r="A703" s="147" t="s">
        <v>11</v>
      </c>
      <c r="B703" s="77">
        <v>2.496</v>
      </c>
      <c r="C703" s="75">
        <v>2.496</v>
      </c>
      <c r="D703" s="75">
        <v>2.496</v>
      </c>
      <c r="E703" s="75">
        <v>2.496</v>
      </c>
      <c r="F703" s="75">
        <v>2.496</v>
      </c>
      <c r="G703" s="75">
        <v>2.496</v>
      </c>
      <c r="H703" s="75">
        <v>2.496</v>
      </c>
      <c r="I703" s="75">
        <v>2.496</v>
      </c>
      <c r="J703" s="75">
        <v>2.496</v>
      </c>
      <c r="K703" s="75">
        <v>2.496</v>
      </c>
      <c r="L703" s="75">
        <v>2.496</v>
      </c>
      <c r="M703" s="75">
        <v>2.496</v>
      </c>
      <c r="N703" s="75">
        <v>2.496</v>
      </c>
      <c r="O703" s="75">
        <v>2.496</v>
      </c>
      <c r="P703" s="75">
        <v>2.496</v>
      </c>
      <c r="Q703" s="75">
        <v>2.496</v>
      </c>
      <c r="R703" s="75">
        <v>2.496</v>
      </c>
      <c r="S703" s="75">
        <v>2.496</v>
      </c>
      <c r="T703" s="75">
        <v>2.496</v>
      </c>
      <c r="U703" s="75">
        <v>2.496</v>
      </c>
      <c r="V703" s="75">
        <v>2.496</v>
      </c>
      <c r="W703" s="75">
        <v>2.496</v>
      </c>
      <c r="X703" s="75">
        <v>2.496</v>
      </c>
      <c r="Y703" s="82">
        <v>2.496</v>
      </c>
    </row>
    <row r="704" spans="1:25" s="62" customFormat="1" ht="18.75" customHeight="1" collapsed="1" thickBot="1" x14ac:dyDescent="0.25">
      <c r="A704" s="109">
        <v>13</v>
      </c>
      <c r="B704" s="101">
        <f t="shared" ref="B704:Y704" si="240">SUM(B705:B708)</f>
        <v>1176.9160000000002</v>
      </c>
      <c r="C704" s="102">
        <f t="shared" si="240"/>
        <v>1191.1860000000001</v>
      </c>
      <c r="D704" s="102">
        <f t="shared" si="240"/>
        <v>1184.2660000000001</v>
      </c>
      <c r="E704" s="103">
        <f t="shared" si="240"/>
        <v>1205.9760000000001</v>
      </c>
      <c r="F704" s="103">
        <f t="shared" si="240"/>
        <v>1197.9560000000001</v>
      </c>
      <c r="G704" s="103">
        <f t="shared" si="240"/>
        <v>1186.106</v>
      </c>
      <c r="H704" s="103">
        <f t="shared" si="240"/>
        <v>1195.1960000000001</v>
      </c>
      <c r="I704" s="103">
        <f t="shared" si="240"/>
        <v>1181.626</v>
      </c>
      <c r="J704" s="103">
        <f t="shared" si="240"/>
        <v>1164.2760000000001</v>
      </c>
      <c r="K704" s="104">
        <f t="shared" si="240"/>
        <v>1182.9660000000001</v>
      </c>
      <c r="L704" s="103">
        <f t="shared" si="240"/>
        <v>1186.1760000000002</v>
      </c>
      <c r="M704" s="105">
        <f t="shared" si="240"/>
        <v>1187.5260000000001</v>
      </c>
      <c r="N704" s="104">
        <f t="shared" si="240"/>
        <v>1173.0060000000001</v>
      </c>
      <c r="O704" s="103">
        <f t="shared" si="240"/>
        <v>1175.096</v>
      </c>
      <c r="P704" s="105">
        <f t="shared" si="240"/>
        <v>1175.046</v>
      </c>
      <c r="Q704" s="106">
        <f t="shared" si="240"/>
        <v>1198.6360000000002</v>
      </c>
      <c r="R704" s="103">
        <f t="shared" si="240"/>
        <v>1199.346</v>
      </c>
      <c r="S704" s="106">
        <f t="shared" si="240"/>
        <v>1191.9660000000001</v>
      </c>
      <c r="T704" s="103">
        <f t="shared" si="240"/>
        <v>1190.336</v>
      </c>
      <c r="U704" s="102">
        <f t="shared" si="240"/>
        <v>1186.0060000000001</v>
      </c>
      <c r="V704" s="102">
        <f t="shared" si="240"/>
        <v>1152.9660000000001</v>
      </c>
      <c r="W704" s="102">
        <f t="shared" si="240"/>
        <v>1173.1460000000002</v>
      </c>
      <c r="X704" s="102">
        <f t="shared" si="240"/>
        <v>1170.366</v>
      </c>
      <c r="Y704" s="107">
        <f t="shared" si="240"/>
        <v>1156.6760000000002</v>
      </c>
    </row>
    <row r="705" spans="1:25" s="62" customFormat="1" ht="18.75" hidden="1" customHeight="1" outlineLevel="1" x14ac:dyDescent="0.2">
      <c r="A705" s="56" t="s">
        <v>8</v>
      </c>
      <c r="B705" s="76">
        <f>B71</f>
        <v>997.1</v>
      </c>
      <c r="C705" s="71">
        <f t="shared" ref="C705:Y705" si="241">C71</f>
        <v>1011.37</v>
      </c>
      <c r="D705" s="71">
        <f t="shared" si="241"/>
        <v>1004.45</v>
      </c>
      <c r="E705" s="72">
        <f t="shared" si="241"/>
        <v>1026.1600000000001</v>
      </c>
      <c r="F705" s="71">
        <f t="shared" si="241"/>
        <v>1018.14</v>
      </c>
      <c r="G705" s="71">
        <f t="shared" si="241"/>
        <v>1006.29</v>
      </c>
      <c r="H705" s="71">
        <f t="shared" si="241"/>
        <v>1015.38</v>
      </c>
      <c r="I705" s="71">
        <f t="shared" si="241"/>
        <v>1001.81</v>
      </c>
      <c r="J705" s="73">
        <f t="shared" si="241"/>
        <v>984.46</v>
      </c>
      <c r="K705" s="71">
        <f t="shared" si="241"/>
        <v>1003.15</v>
      </c>
      <c r="L705" s="71">
        <f t="shared" si="241"/>
        <v>1006.36</v>
      </c>
      <c r="M705" s="71">
        <f t="shared" si="241"/>
        <v>1007.71</v>
      </c>
      <c r="N705" s="71">
        <f t="shared" si="241"/>
        <v>993.19</v>
      </c>
      <c r="O705" s="71">
        <f t="shared" si="241"/>
        <v>995.28</v>
      </c>
      <c r="P705" s="71">
        <f t="shared" si="241"/>
        <v>995.23</v>
      </c>
      <c r="Q705" s="71">
        <f t="shared" si="241"/>
        <v>1018.82</v>
      </c>
      <c r="R705" s="71">
        <f t="shared" si="241"/>
        <v>1019.53</v>
      </c>
      <c r="S705" s="71">
        <f t="shared" si="241"/>
        <v>1012.15</v>
      </c>
      <c r="T705" s="71">
        <f t="shared" si="241"/>
        <v>1010.52</v>
      </c>
      <c r="U705" s="71">
        <f t="shared" si="241"/>
        <v>1006.19</v>
      </c>
      <c r="V705" s="71">
        <f t="shared" si="241"/>
        <v>973.15</v>
      </c>
      <c r="W705" s="71">
        <f t="shared" si="241"/>
        <v>993.33</v>
      </c>
      <c r="X705" s="71">
        <f t="shared" si="241"/>
        <v>990.55</v>
      </c>
      <c r="Y705" s="79">
        <f t="shared" si="241"/>
        <v>976.86</v>
      </c>
    </row>
    <row r="706" spans="1:25" s="62" customFormat="1" ht="18.75" hidden="1" customHeight="1" outlineLevel="1" x14ac:dyDescent="0.2">
      <c r="A706" s="57" t="s">
        <v>9</v>
      </c>
      <c r="B706" s="76">
        <v>177.32</v>
      </c>
      <c r="C706" s="74">
        <v>177.32</v>
      </c>
      <c r="D706" s="74">
        <v>177.32</v>
      </c>
      <c r="E706" s="74">
        <v>177.32</v>
      </c>
      <c r="F706" s="74">
        <v>177.32</v>
      </c>
      <c r="G706" s="74">
        <v>177.32</v>
      </c>
      <c r="H706" s="74">
        <v>177.32</v>
      </c>
      <c r="I706" s="74">
        <v>177.32</v>
      </c>
      <c r="J706" s="74">
        <v>177.32</v>
      </c>
      <c r="K706" s="74">
        <v>177.32</v>
      </c>
      <c r="L706" s="74">
        <v>177.32</v>
      </c>
      <c r="M706" s="74">
        <v>177.32</v>
      </c>
      <c r="N706" s="74">
        <v>177.32</v>
      </c>
      <c r="O706" s="74">
        <v>177.32</v>
      </c>
      <c r="P706" s="74">
        <v>177.32</v>
      </c>
      <c r="Q706" s="74">
        <v>177.32</v>
      </c>
      <c r="R706" s="74">
        <v>177.32</v>
      </c>
      <c r="S706" s="74">
        <v>177.32</v>
      </c>
      <c r="T706" s="74">
        <v>177.32</v>
      </c>
      <c r="U706" s="74">
        <v>177.32</v>
      </c>
      <c r="V706" s="74">
        <v>177.32</v>
      </c>
      <c r="W706" s="74">
        <v>177.32</v>
      </c>
      <c r="X706" s="74">
        <v>177.32</v>
      </c>
      <c r="Y706" s="81">
        <v>177.32</v>
      </c>
    </row>
    <row r="707" spans="1:25" s="62" customFormat="1" ht="18.75" hidden="1" customHeight="1" outlineLevel="1" x14ac:dyDescent="0.2">
      <c r="A707" s="58" t="s">
        <v>10</v>
      </c>
      <c r="B707" s="76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81"/>
    </row>
    <row r="708" spans="1:25" s="62" customFormat="1" ht="18.75" hidden="1" customHeight="1" outlineLevel="1" thickBot="1" x14ac:dyDescent="0.25">
      <c r="A708" s="147" t="s">
        <v>11</v>
      </c>
      <c r="B708" s="77">
        <v>2.496</v>
      </c>
      <c r="C708" s="75">
        <v>2.496</v>
      </c>
      <c r="D708" s="75">
        <v>2.496</v>
      </c>
      <c r="E708" s="75">
        <v>2.496</v>
      </c>
      <c r="F708" s="75">
        <v>2.496</v>
      </c>
      <c r="G708" s="75">
        <v>2.496</v>
      </c>
      <c r="H708" s="75">
        <v>2.496</v>
      </c>
      <c r="I708" s="75">
        <v>2.496</v>
      </c>
      <c r="J708" s="75">
        <v>2.496</v>
      </c>
      <c r="K708" s="75">
        <v>2.496</v>
      </c>
      <c r="L708" s="75">
        <v>2.496</v>
      </c>
      <c r="M708" s="75">
        <v>2.496</v>
      </c>
      <c r="N708" s="75">
        <v>2.496</v>
      </c>
      <c r="O708" s="75">
        <v>2.496</v>
      </c>
      <c r="P708" s="75">
        <v>2.496</v>
      </c>
      <c r="Q708" s="75">
        <v>2.496</v>
      </c>
      <c r="R708" s="75">
        <v>2.496</v>
      </c>
      <c r="S708" s="75">
        <v>2.496</v>
      </c>
      <c r="T708" s="75">
        <v>2.496</v>
      </c>
      <c r="U708" s="75">
        <v>2.496</v>
      </c>
      <c r="V708" s="75">
        <v>2.496</v>
      </c>
      <c r="W708" s="75">
        <v>2.496</v>
      </c>
      <c r="X708" s="75">
        <v>2.496</v>
      </c>
      <c r="Y708" s="82">
        <v>2.496</v>
      </c>
    </row>
    <row r="709" spans="1:25" s="62" customFormat="1" ht="18.75" customHeight="1" collapsed="1" thickBot="1" x14ac:dyDescent="0.25">
      <c r="A709" s="112">
        <v>14</v>
      </c>
      <c r="B709" s="101">
        <f t="shared" ref="B709:Y709" si="242">SUM(B710:B713)</f>
        <v>1106.306</v>
      </c>
      <c r="C709" s="102">
        <f t="shared" si="242"/>
        <v>1105.856</v>
      </c>
      <c r="D709" s="102">
        <f t="shared" si="242"/>
        <v>1121.626</v>
      </c>
      <c r="E709" s="103">
        <f t="shared" si="242"/>
        <v>1117.866</v>
      </c>
      <c r="F709" s="103">
        <f t="shared" si="242"/>
        <v>1126.9760000000001</v>
      </c>
      <c r="G709" s="103">
        <f t="shared" si="242"/>
        <v>1122.0060000000001</v>
      </c>
      <c r="H709" s="103">
        <f t="shared" si="242"/>
        <v>1129.2760000000001</v>
      </c>
      <c r="I709" s="103">
        <f t="shared" si="242"/>
        <v>1115.356</v>
      </c>
      <c r="J709" s="103">
        <f t="shared" si="242"/>
        <v>1114.106</v>
      </c>
      <c r="K709" s="104">
        <f t="shared" si="242"/>
        <v>1103.7560000000001</v>
      </c>
      <c r="L709" s="103">
        <f t="shared" si="242"/>
        <v>1091.5360000000001</v>
      </c>
      <c r="M709" s="105">
        <f t="shared" si="242"/>
        <v>1092.2260000000001</v>
      </c>
      <c r="N709" s="104">
        <f t="shared" si="242"/>
        <v>1094.4460000000001</v>
      </c>
      <c r="O709" s="103">
        <f t="shared" si="242"/>
        <v>1087.7760000000001</v>
      </c>
      <c r="P709" s="105">
        <f t="shared" si="242"/>
        <v>1115.356</v>
      </c>
      <c r="Q709" s="106">
        <f t="shared" si="242"/>
        <v>1117.8960000000002</v>
      </c>
      <c r="R709" s="103">
        <f t="shared" si="242"/>
        <v>1137.356</v>
      </c>
      <c r="S709" s="106">
        <f t="shared" si="242"/>
        <v>1137.316</v>
      </c>
      <c r="T709" s="103">
        <f t="shared" si="242"/>
        <v>1200.1860000000001</v>
      </c>
      <c r="U709" s="102">
        <f t="shared" si="242"/>
        <v>1102.836</v>
      </c>
      <c r="V709" s="102">
        <f t="shared" si="242"/>
        <v>1110.816</v>
      </c>
      <c r="W709" s="102">
        <f t="shared" si="242"/>
        <v>1103.076</v>
      </c>
      <c r="X709" s="102">
        <f t="shared" si="242"/>
        <v>1097.4960000000001</v>
      </c>
      <c r="Y709" s="107">
        <f t="shared" si="242"/>
        <v>1095.1860000000001</v>
      </c>
    </row>
    <row r="710" spans="1:25" s="62" customFormat="1" ht="18.75" hidden="1" customHeight="1" outlineLevel="1" x14ac:dyDescent="0.2">
      <c r="A710" s="56" t="s">
        <v>8</v>
      </c>
      <c r="B710" s="76">
        <f>B76</f>
        <v>926.49</v>
      </c>
      <c r="C710" s="71">
        <f t="shared" ref="C710:Y710" si="243">C76</f>
        <v>926.04</v>
      </c>
      <c r="D710" s="71">
        <f t="shared" si="243"/>
        <v>941.81</v>
      </c>
      <c r="E710" s="72">
        <f t="shared" si="243"/>
        <v>938.05</v>
      </c>
      <c r="F710" s="71">
        <f t="shared" si="243"/>
        <v>947.16</v>
      </c>
      <c r="G710" s="71">
        <f t="shared" si="243"/>
        <v>942.19</v>
      </c>
      <c r="H710" s="71">
        <f t="shared" si="243"/>
        <v>949.46</v>
      </c>
      <c r="I710" s="71">
        <f t="shared" si="243"/>
        <v>935.54</v>
      </c>
      <c r="J710" s="73">
        <f t="shared" si="243"/>
        <v>934.29</v>
      </c>
      <c r="K710" s="71">
        <f t="shared" si="243"/>
        <v>923.94</v>
      </c>
      <c r="L710" s="71">
        <f t="shared" si="243"/>
        <v>911.72</v>
      </c>
      <c r="M710" s="71">
        <f t="shared" si="243"/>
        <v>912.41</v>
      </c>
      <c r="N710" s="71">
        <f t="shared" si="243"/>
        <v>914.63</v>
      </c>
      <c r="O710" s="71">
        <f t="shared" si="243"/>
        <v>907.96</v>
      </c>
      <c r="P710" s="71">
        <f t="shared" si="243"/>
        <v>935.54</v>
      </c>
      <c r="Q710" s="71">
        <f t="shared" si="243"/>
        <v>938.08</v>
      </c>
      <c r="R710" s="71">
        <f t="shared" si="243"/>
        <v>957.54</v>
      </c>
      <c r="S710" s="71">
        <f t="shared" si="243"/>
        <v>957.5</v>
      </c>
      <c r="T710" s="71">
        <f t="shared" si="243"/>
        <v>1020.37</v>
      </c>
      <c r="U710" s="71">
        <f t="shared" si="243"/>
        <v>923.02</v>
      </c>
      <c r="V710" s="71">
        <f t="shared" si="243"/>
        <v>931</v>
      </c>
      <c r="W710" s="71">
        <f t="shared" si="243"/>
        <v>923.26</v>
      </c>
      <c r="X710" s="71">
        <f t="shared" si="243"/>
        <v>917.68</v>
      </c>
      <c r="Y710" s="79">
        <f t="shared" si="243"/>
        <v>915.37</v>
      </c>
    </row>
    <row r="711" spans="1:25" s="62" customFormat="1" ht="18.75" hidden="1" customHeight="1" outlineLevel="1" x14ac:dyDescent="0.2">
      <c r="A711" s="57" t="s">
        <v>9</v>
      </c>
      <c r="B711" s="76">
        <v>177.32</v>
      </c>
      <c r="C711" s="74">
        <v>177.32</v>
      </c>
      <c r="D711" s="74">
        <v>177.32</v>
      </c>
      <c r="E711" s="74">
        <v>177.32</v>
      </c>
      <c r="F711" s="74">
        <v>177.32</v>
      </c>
      <c r="G711" s="74">
        <v>177.32</v>
      </c>
      <c r="H711" s="74">
        <v>177.32</v>
      </c>
      <c r="I711" s="74">
        <v>177.32</v>
      </c>
      <c r="J711" s="74">
        <v>177.32</v>
      </c>
      <c r="K711" s="74">
        <v>177.32</v>
      </c>
      <c r="L711" s="74">
        <v>177.32</v>
      </c>
      <c r="M711" s="74">
        <v>177.32</v>
      </c>
      <c r="N711" s="74">
        <v>177.32</v>
      </c>
      <c r="O711" s="74">
        <v>177.32</v>
      </c>
      <c r="P711" s="74">
        <v>177.32</v>
      </c>
      <c r="Q711" s="74">
        <v>177.32</v>
      </c>
      <c r="R711" s="74">
        <v>177.32</v>
      </c>
      <c r="S711" s="74">
        <v>177.32</v>
      </c>
      <c r="T711" s="74">
        <v>177.32</v>
      </c>
      <c r="U711" s="74">
        <v>177.32</v>
      </c>
      <c r="V711" s="74">
        <v>177.32</v>
      </c>
      <c r="W711" s="74">
        <v>177.32</v>
      </c>
      <c r="X711" s="74">
        <v>177.32</v>
      </c>
      <c r="Y711" s="81">
        <v>177.32</v>
      </c>
    </row>
    <row r="712" spans="1:25" s="62" customFormat="1" ht="18.75" hidden="1" customHeight="1" outlineLevel="1" x14ac:dyDescent="0.2">
      <c r="A712" s="58" t="s">
        <v>10</v>
      </c>
      <c r="B712" s="76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81"/>
    </row>
    <row r="713" spans="1:25" s="62" customFormat="1" ht="18.75" hidden="1" customHeight="1" outlineLevel="1" thickBot="1" x14ac:dyDescent="0.25">
      <c r="A713" s="147" t="s">
        <v>11</v>
      </c>
      <c r="B713" s="77">
        <v>2.496</v>
      </c>
      <c r="C713" s="75">
        <v>2.496</v>
      </c>
      <c r="D713" s="75">
        <v>2.496</v>
      </c>
      <c r="E713" s="75">
        <v>2.496</v>
      </c>
      <c r="F713" s="75">
        <v>2.496</v>
      </c>
      <c r="G713" s="75">
        <v>2.496</v>
      </c>
      <c r="H713" s="75">
        <v>2.496</v>
      </c>
      <c r="I713" s="75">
        <v>2.496</v>
      </c>
      <c r="J713" s="75">
        <v>2.496</v>
      </c>
      <c r="K713" s="75">
        <v>2.496</v>
      </c>
      <c r="L713" s="75">
        <v>2.496</v>
      </c>
      <c r="M713" s="75">
        <v>2.496</v>
      </c>
      <c r="N713" s="75">
        <v>2.496</v>
      </c>
      <c r="O713" s="75">
        <v>2.496</v>
      </c>
      <c r="P713" s="75">
        <v>2.496</v>
      </c>
      <c r="Q713" s="75">
        <v>2.496</v>
      </c>
      <c r="R713" s="75">
        <v>2.496</v>
      </c>
      <c r="S713" s="75">
        <v>2.496</v>
      </c>
      <c r="T713" s="75">
        <v>2.496</v>
      </c>
      <c r="U713" s="75">
        <v>2.496</v>
      </c>
      <c r="V713" s="75">
        <v>2.496</v>
      </c>
      <c r="W713" s="75">
        <v>2.496</v>
      </c>
      <c r="X713" s="75">
        <v>2.496</v>
      </c>
      <c r="Y713" s="82">
        <v>2.496</v>
      </c>
    </row>
    <row r="714" spans="1:25" s="62" customFormat="1" ht="18.75" customHeight="1" collapsed="1" thickBot="1" x14ac:dyDescent="0.25">
      <c r="A714" s="109">
        <v>15</v>
      </c>
      <c r="B714" s="101">
        <f t="shared" ref="B714:Y714" si="244">SUM(B715:B718)</f>
        <v>1119.9860000000001</v>
      </c>
      <c r="C714" s="102">
        <f t="shared" si="244"/>
        <v>1116.816</v>
      </c>
      <c r="D714" s="102">
        <f t="shared" si="244"/>
        <v>1114.4360000000001</v>
      </c>
      <c r="E714" s="103">
        <f t="shared" si="244"/>
        <v>1138.566</v>
      </c>
      <c r="F714" s="103">
        <f t="shared" si="244"/>
        <v>1126.4960000000001</v>
      </c>
      <c r="G714" s="103">
        <f t="shared" si="244"/>
        <v>1131.9860000000001</v>
      </c>
      <c r="H714" s="103">
        <f t="shared" si="244"/>
        <v>1172.2860000000001</v>
      </c>
      <c r="I714" s="103">
        <f t="shared" si="244"/>
        <v>1135.0360000000001</v>
      </c>
      <c r="J714" s="103">
        <f t="shared" si="244"/>
        <v>1135.6560000000002</v>
      </c>
      <c r="K714" s="104">
        <f t="shared" si="244"/>
        <v>1127.866</v>
      </c>
      <c r="L714" s="103">
        <f t="shared" si="244"/>
        <v>1127.0060000000001</v>
      </c>
      <c r="M714" s="105">
        <f t="shared" si="244"/>
        <v>1131.846</v>
      </c>
      <c r="N714" s="104">
        <f t="shared" si="244"/>
        <v>1120.326</v>
      </c>
      <c r="O714" s="103">
        <f t="shared" si="244"/>
        <v>1112.6760000000002</v>
      </c>
      <c r="P714" s="105">
        <f t="shared" si="244"/>
        <v>1135.7460000000001</v>
      </c>
      <c r="Q714" s="106">
        <f t="shared" si="244"/>
        <v>1150.7760000000001</v>
      </c>
      <c r="R714" s="103">
        <f t="shared" si="244"/>
        <v>1148.2260000000001</v>
      </c>
      <c r="S714" s="106">
        <f t="shared" si="244"/>
        <v>1129.2260000000001</v>
      </c>
      <c r="T714" s="103">
        <f t="shared" si="244"/>
        <v>1122.326</v>
      </c>
      <c r="U714" s="102">
        <f t="shared" si="244"/>
        <v>1103.7560000000001</v>
      </c>
      <c r="V714" s="102">
        <f t="shared" si="244"/>
        <v>1088.056</v>
      </c>
      <c r="W714" s="102">
        <f t="shared" si="244"/>
        <v>1108.5160000000001</v>
      </c>
      <c r="X714" s="102">
        <f t="shared" si="244"/>
        <v>1112.2160000000001</v>
      </c>
      <c r="Y714" s="107">
        <f t="shared" si="244"/>
        <v>1107.5260000000001</v>
      </c>
    </row>
    <row r="715" spans="1:25" s="62" customFormat="1" ht="18.75" hidden="1" customHeight="1" outlineLevel="1" x14ac:dyDescent="0.2">
      <c r="A715" s="56" t="s">
        <v>8</v>
      </c>
      <c r="B715" s="76">
        <f>B81</f>
        <v>940.17</v>
      </c>
      <c r="C715" s="71">
        <f t="shared" ref="C715:Y715" si="245">C81</f>
        <v>937</v>
      </c>
      <c r="D715" s="71">
        <f t="shared" si="245"/>
        <v>934.62</v>
      </c>
      <c r="E715" s="72">
        <f t="shared" si="245"/>
        <v>958.75</v>
      </c>
      <c r="F715" s="71">
        <f t="shared" si="245"/>
        <v>946.68</v>
      </c>
      <c r="G715" s="71">
        <f t="shared" si="245"/>
        <v>952.17</v>
      </c>
      <c r="H715" s="71">
        <f t="shared" si="245"/>
        <v>992.47</v>
      </c>
      <c r="I715" s="71">
        <f t="shared" si="245"/>
        <v>955.22</v>
      </c>
      <c r="J715" s="73">
        <f t="shared" si="245"/>
        <v>955.84</v>
      </c>
      <c r="K715" s="71">
        <f t="shared" si="245"/>
        <v>948.05</v>
      </c>
      <c r="L715" s="71">
        <f t="shared" si="245"/>
        <v>947.19</v>
      </c>
      <c r="M715" s="71">
        <f t="shared" si="245"/>
        <v>952.03</v>
      </c>
      <c r="N715" s="71">
        <f t="shared" si="245"/>
        <v>940.51</v>
      </c>
      <c r="O715" s="71">
        <f t="shared" si="245"/>
        <v>932.86</v>
      </c>
      <c r="P715" s="71">
        <f t="shared" si="245"/>
        <v>955.93</v>
      </c>
      <c r="Q715" s="71">
        <f t="shared" si="245"/>
        <v>970.96</v>
      </c>
      <c r="R715" s="71">
        <f t="shared" si="245"/>
        <v>968.41</v>
      </c>
      <c r="S715" s="71">
        <f t="shared" si="245"/>
        <v>949.41</v>
      </c>
      <c r="T715" s="71">
        <f t="shared" si="245"/>
        <v>942.51</v>
      </c>
      <c r="U715" s="71">
        <f t="shared" si="245"/>
        <v>923.94</v>
      </c>
      <c r="V715" s="71">
        <f t="shared" si="245"/>
        <v>908.24</v>
      </c>
      <c r="W715" s="71">
        <f t="shared" si="245"/>
        <v>928.7</v>
      </c>
      <c r="X715" s="71">
        <f t="shared" si="245"/>
        <v>932.4</v>
      </c>
      <c r="Y715" s="79">
        <f t="shared" si="245"/>
        <v>927.71</v>
      </c>
    </row>
    <row r="716" spans="1:25" s="62" customFormat="1" ht="18.75" hidden="1" customHeight="1" outlineLevel="1" x14ac:dyDescent="0.2">
      <c r="A716" s="57" t="s">
        <v>9</v>
      </c>
      <c r="B716" s="76">
        <v>177.32</v>
      </c>
      <c r="C716" s="74">
        <v>177.32</v>
      </c>
      <c r="D716" s="74">
        <v>177.32</v>
      </c>
      <c r="E716" s="74">
        <v>177.32</v>
      </c>
      <c r="F716" s="74">
        <v>177.32</v>
      </c>
      <c r="G716" s="74">
        <v>177.32</v>
      </c>
      <c r="H716" s="74">
        <v>177.32</v>
      </c>
      <c r="I716" s="74">
        <v>177.32</v>
      </c>
      <c r="J716" s="74">
        <v>177.32</v>
      </c>
      <c r="K716" s="74">
        <v>177.32</v>
      </c>
      <c r="L716" s="74">
        <v>177.32</v>
      </c>
      <c r="M716" s="74">
        <v>177.32</v>
      </c>
      <c r="N716" s="74">
        <v>177.32</v>
      </c>
      <c r="O716" s="74">
        <v>177.32</v>
      </c>
      <c r="P716" s="74">
        <v>177.32</v>
      </c>
      <c r="Q716" s="74">
        <v>177.32</v>
      </c>
      <c r="R716" s="74">
        <v>177.32</v>
      </c>
      <c r="S716" s="74">
        <v>177.32</v>
      </c>
      <c r="T716" s="74">
        <v>177.32</v>
      </c>
      <c r="U716" s="74">
        <v>177.32</v>
      </c>
      <c r="V716" s="74">
        <v>177.32</v>
      </c>
      <c r="W716" s="74">
        <v>177.32</v>
      </c>
      <c r="X716" s="74">
        <v>177.32</v>
      </c>
      <c r="Y716" s="81">
        <v>177.32</v>
      </c>
    </row>
    <row r="717" spans="1:25" s="62" customFormat="1" ht="18.75" hidden="1" customHeight="1" outlineLevel="1" x14ac:dyDescent="0.2">
      <c r="A717" s="58" t="s">
        <v>10</v>
      </c>
      <c r="B717" s="76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81"/>
    </row>
    <row r="718" spans="1:25" s="62" customFormat="1" ht="18.75" hidden="1" customHeight="1" outlineLevel="1" thickBot="1" x14ac:dyDescent="0.25">
      <c r="A718" s="147" t="s">
        <v>11</v>
      </c>
      <c r="B718" s="77">
        <v>2.496</v>
      </c>
      <c r="C718" s="75">
        <v>2.496</v>
      </c>
      <c r="D718" s="75">
        <v>2.496</v>
      </c>
      <c r="E718" s="75">
        <v>2.496</v>
      </c>
      <c r="F718" s="75">
        <v>2.496</v>
      </c>
      <c r="G718" s="75">
        <v>2.496</v>
      </c>
      <c r="H718" s="75">
        <v>2.496</v>
      </c>
      <c r="I718" s="75">
        <v>2.496</v>
      </c>
      <c r="J718" s="75">
        <v>2.496</v>
      </c>
      <c r="K718" s="75">
        <v>2.496</v>
      </c>
      <c r="L718" s="75">
        <v>2.496</v>
      </c>
      <c r="M718" s="75">
        <v>2.496</v>
      </c>
      <c r="N718" s="75">
        <v>2.496</v>
      </c>
      <c r="O718" s="75">
        <v>2.496</v>
      </c>
      <c r="P718" s="75">
        <v>2.496</v>
      </c>
      <c r="Q718" s="75">
        <v>2.496</v>
      </c>
      <c r="R718" s="75">
        <v>2.496</v>
      </c>
      <c r="S718" s="75">
        <v>2.496</v>
      </c>
      <c r="T718" s="75">
        <v>2.496</v>
      </c>
      <c r="U718" s="75">
        <v>2.496</v>
      </c>
      <c r="V718" s="75">
        <v>2.496</v>
      </c>
      <c r="W718" s="75">
        <v>2.496</v>
      </c>
      <c r="X718" s="75">
        <v>2.496</v>
      </c>
      <c r="Y718" s="82">
        <v>2.496</v>
      </c>
    </row>
    <row r="719" spans="1:25" s="62" customFormat="1" ht="18.75" customHeight="1" collapsed="1" thickBot="1" x14ac:dyDescent="0.25">
      <c r="A719" s="112">
        <v>16</v>
      </c>
      <c r="B719" s="101">
        <f t="shared" ref="B719:Y719" si="246">SUM(B720:B723)</f>
        <v>1193.2660000000001</v>
      </c>
      <c r="C719" s="102">
        <f t="shared" si="246"/>
        <v>1179.556</v>
      </c>
      <c r="D719" s="102">
        <f t="shared" si="246"/>
        <v>1170.7760000000001</v>
      </c>
      <c r="E719" s="103">
        <f t="shared" si="246"/>
        <v>1158.836</v>
      </c>
      <c r="F719" s="103">
        <f t="shared" si="246"/>
        <v>1216.096</v>
      </c>
      <c r="G719" s="103">
        <f t="shared" si="246"/>
        <v>1180.2860000000001</v>
      </c>
      <c r="H719" s="103">
        <f t="shared" si="246"/>
        <v>1163.7860000000001</v>
      </c>
      <c r="I719" s="103">
        <f t="shared" si="246"/>
        <v>1172.6960000000001</v>
      </c>
      <c r="J719" s="103">
        <f t="shared" si="246"/>
        <v>1191.4060000000002</v>
      </c>
      <c r="K719" s="104">
        <f t="shared" si="246"/>
        <v>1191.5060000000001</v>
      </c>
      <c r="L719" s="103">
        <f t="shared" si="246"/>
        <v>1196.2160000000001</v>
      </c>
      <c r="M719" s="105">
        <f t="shared" si="246"/>
        <v>1196.4360000000001</v>
      </c>
      <c r="N719" s="104">
        <f t="shared" si="246"/>
        <v>1166.106</v>
      </c>
      <c r="O719" s="103">
        <f t="shared" si="246"/>
        <v>1159.566</v>
      </c>
      <c r="P719" s="105">
        <f t="shared" si="246"/>
        <v>1208.816</v>
      </c>
      <c r="Q719" s="106">
        <f t="shared" si="246"/>
        <v>1238.6960000000001</v>
      </c>
      <c r="R719" s="103">
        <f t="shared" si="246"/>
        <v>1336.9059999999999</v>
      </c>
      <c r="S719" s="106">
        <f t="shared" si="246"/>
        <v>1277.7760000000001</v>
      </c>
      <c r="T719" s="103">
        <f t="shared" si="246"/>
        <v>1252.306</v>
      </c>
      <c r="U719" s="102">
        <f t="shared" si="246"/>
        <v>1230.056</v>
      </c>
      <c r="V719" s="102">
        <f t="shared" si="246"/>
        <v>1180.2760000000001</v>
      </c>
      <c r="W719" s="102">
        <f t="shared" si="246"/>
        <v>1165.6960000000001</v>
      </c>
      <c r="X719" s="102">
        <f t="shared" si="246"/>
        <v>1176.6660000000002</v>
      </c>
      <c r="Y719" s="107">
        <f t="shared" si="246"/>
        <v>1195.4460000000001</v>
      </c>
    </row>
    <row r="720" spans="1:25" s="62" customFormat="1" ht="18.75" hidden="1" customHeight="1" outlineLevel="1" x14ac:dyDescent="0.2">
      <c r="A720" s="160" t="s">
        <v>8</v>
      </c>
      <c r="B720" s="76">
        <f>B86</f>
        <v>1013.45</v>
      </c>
      <c r="C720" s="71">
        <f t="shared" ref="C720:Y720" si="247">C86</f>
        <v>999.74</v>
      </c>
      <c r="D720" s="71">
        <f t="shared" si="247"/>
        <v>990.96</v>
      </c>
      <c r="E720" s="72">
        <f t="shared" si="247"/>
        <v>979.02</v>
      </c>
      <c r="F720" s="71">
        <f t="shared" si="247"/>
        <v>1036.28</v>
      </c>
      <c r="G720" s="71">
        <f t="shared" si="247"/>
        <v>1000.47</v>
      </c>
      <c r="H720" s="71">
        <f t="shared" si="247"/>
        <v>983.97</v>
      </c>
      <c r="I720" s="71">
        <f t="shared" si="247"/>
        <v>992.88</v>
      </c>
      <c r="J720" s="73">
        <f t="shared" si="247"/>
        <v>1011.59</v>
      </c>
      <c r="K720" s="71">
        <f t="shared" si="247"/>
        <v>1011.69</v>
      </c>
      <c r="L720" s="71">
        <f t="shared" si="247"/>
        <v>1016.4</v>
      </c>
      <c r="M720" s="71">
        <f t="shared" si="247"/>
        <v>1016.62</v>
      </c>
      <c r="N720" s="71">
        <f t="shared" si="247"/>
        <v>986.29</v>
      </c>
      <c r="O720" s="71">
        <f t="shared" si="247"/>
        <v>979.75</v>
      </c>
      <c r="P720" s="71">
        <f t="shared" si="247"/>
        <v>1029</v>
      </c>
      <c r="Q720" s="71">
        <f t="shared" si="247"/>
        <v>1058.8800000000001</v>
      </c>
      <c r="R720" s="71">
        <f t="shared" si="247"/>
        <v>1157.0899999999999</v>
      </c>
      <c r="S720" s="71">
        <f t="shared" si="247"/>
        <v>1097.96</v>
      </c>
      <c r="T720" s="71">
        <f t="shared" si="247"/>
        <v>1072.49</v>
      </c>
      <c r="U720" s="71">
        <f t="shared" si="247"/>
        <v>1050.24</v>
      </c>
      <c r="V720" s="71">
        <f t="shared" si="247"/>
        <v>1000.46</v>
      </c>
      <c r="W720" s="71">
        <f t="shared" si="247"/>
        <v>985.88</v>
      </c>
      <c r="X720" s="71">
        <f t="shared" si="247"/>
        <v>996.85</v>
      </c>
      <c r="Y720" s="79">
        <f t="shared" si="247"/>
        <v>1015.63</v>
      </c>
    </row>
    <row r="721" spans="1:25" s="62" customFormat="1" ht="18.75" hidden="1" customHeight="1" outlineLevel="1" x14ac:dyDescent="0.2">
      <c r="A721" s="53" t="s">
        <v>9</v>
      </c>
      <c r="B721" s="76">
        <v>177.32</v>
      </c>
      <c r="C721" s="74">
        <v>177.32</v>
      </c>
      <c r="D721" s="74">
        <v>177.32</v>
      </c>
      <c r="E721" s="74">
        <v>177.32</v>
      </c>
      <c r="F721" s="74">
        <v>177.32</v>
      </c>
      <c r="G721" s="74">
        <v>177.32</v>
      </c>
      <c r="H721" s="74">
        <v>177.32</v>
      </c>
      <c r="I721" s="74">
        <v>177.32</v>
      </c>
      <c r="J721" s="74">
        <v>177.32</v>
      </c>
      <c r="K721" s="74">
        <v>177.32</v>
      </c>
      <c r="L721" s="74">
        <v>177.32</v>
      </c>
      <c r="M721" s="74">
        <v>177.32</v>
      </c>
      <c r="N721" s="74">
        <v>177.32</v>
      </c>
      <c r="O721" s="74">
        <v>177.32</v>
      </c>
      <c r="P721" s="74">
        <v>177.32</v>
      </c>
      <c r="Q721" s="74">
        <v>177.32</v>
      </c>
      <c r="R721" s="74">
        <v>177.32</v>
      </c>
      <c r="S721" s="74">
        <v>177.32</v>
      </c>
      <c r="T721" s="74">
        <v>177.32</v>
      </c>
      <c r="U721" s="74">
        <v>177.32</v>
      </c>
      <c r="V721" s="74">
        <v>177.32</v>
      </c>
      <c r="W721" s="74">
        <v>177.32</v>
      </c>
      <c r="X721" s="74">
        <v>177.32</v>
      </c>
      <c r="Y721" s="81">
        <v>177.32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161" t="s">
        <v>11</v>
      </c>
      <c r="B723" s="77">
        <v>2.496</v>
      </c>
      <c r="C723" s="75">
        <v>2.496</v>
      </c>
      <c r="D723" s="75">
        <v>2.496</v>
      </c>
      <c r="E723" s="75">
        <v>2.496</v>
      </c>
      <c r="F723" s="75">
        <v>2.496</v>
      </c>
      <c r="G723" s="75">
        <v>2.496</v>
      </c>
      <c r="H723" s="75">
        <v>2.496</v>
      </c>
      <c r="I723" s="75">
        <v>2.496</v>
      </c>
      <c r="J723" s="75">
        <v>2.496</v>
      </c>
      <c r="K723" s="75">
        <v>2.496</v>
      </c>
      <c r="L723" s="75">
        <v>2.496</v>
      </c>
      <c r="M723" s="75">
        <v>2.496</v>
      </c>
      <c r="N723" s="75">
        <v>2.496</v>
      </c>
      <c r="O723" s="75">
        <v>2.496</v>
      </c>
      <c r="P723" s="75">
        <v>2.496</v>
      </c>
      <c r="Q723" s="75">
        <v>2.496</v>
      </c>
      <c r="R723" s="75">
        <v>2.496</v>
      </c>
      <c r="S723" s="75">
        <v>2.496</v>
      </c>
      <c r="T723" s="75">
        <v>2.496</v>
      </c>
      <c r="U723" s="75">
        <v>2.496</v>
      </c>
      <c r="V723" s="75">
        <v>2.496</v>
      </c>
      <c r="W723" s="75">
        <v>2.496</v>
      </c>
      <c r="X723" s="75">
        <v>2.496</v>
      </c>
      <c r="Y723" s="82">
        <v>2.496</v>
      </c>
    </row>
    <row r="724" spans="1:25" s="62" customFormat="1" ht="18.75" customHeight="1" collapsed="1" thickBot="1" x14ac:dyDescent="0.25">
      <c r="A724" s="109">
        <v>17</v>
      </c>
      <c r="B724" s="101">
        <f t="shared" ref="B724:Y724" si="248">SUM(B725:B728)</f>
        <v>1194.4560000000001</v>
      </c>
      <c r="C724" s="102">
        <f t="shared" si="248"/>
        <v>1215.4359999999999</v>
      </c>
      <c r="D724" s="102">
        <f t="shared" si="248"/>
        <v>1210.4660000000001</v>
      </c>
      <c r="E724" s="103">
        <f t="shared" si="248"/>
        <v>1227.9660000000001</v>
      </c>
      <c r="F724" s="103">
        <f t="shared" si="248"/>
        <v>1227.886</v>
      </c>
      <c r="G724" s="103">
        <f t="shared" si="248"/>
        <v>1220.376</v>
      </c>
      <c r="H724" s="103">
        <f t="shared" si="248"/>
        <v>1231.076</v>
      </c>
      <c r="I724" s="103">
        <f t="shared" si="248"/>
        <v>1221.826</v>
      </c>
      <c r="J724" s="103">
        <f t="shared" si="248"/>
        <v>1278.4560000000001</v>
      </c>
      <c r="K724" s="104">
        <f t="shared" si="248"/>
        <v>1250.126</v>
      </c>
      <c r="L724" s="103">
        <f t="shared" si="248"/>
        <v>1222.616</v>
      </c>
      <c r="M724" s="105">
        <f t="shared" si="248"/>
        <v>1234.6859999999999</v>
      </c>
      <c r="N724" s="104">
        <f t="shared" si="248"/>
        <v>1211.356</v>
      </c>
      <c r="O724" s="103">
        <f t="shared" si="248"/>
        <v>1214.7460000000001</v>
      </c>
      <c r="P724" s="105">
        <f t="shared" si="248"/>
        <v>1196.9860000000001</v>
      </c>
      <c r="Q724" s="106">
        <f t="shared" si="248"/>
        <v>1266.556</v>
      </c>
      <c r="R724" s="103">
        <f t="shared" si="248"/>
        <v>1260.106</v>
      </c>
      <c r="S724" s="106">
        <f t="shared" si="248"/>
        <v>1206.9560000000001</v>
      </c>
      <c r="T724" s="103">
        <f t="shared" si="248"/>
        <v>1212.826</v>
      </c>
      <c r="U724" s="102">
        <f t="shared" si="248"/>
        <v>1212.816</v>
      </c>
      <c r="V724" s="102">
        <f t="shared" si="248"/>
        <v>1217.4960000000001</v>
      </c>
      <c r="W724" s="102">
        <f t="shared" si="248"/>
        <v>1197.096</v>
      </c>
      <c r="X724" s="102">
        <f t="shared" si="248"/>
        <v>1186.9460000000001</v>
      </c>
      <c r="Y724" s="107">
        <f t="shared" si="248"/>
        <v>1176.7260000000001</v>
      </c>
    </row>
    <row r="725" spans="1:25" s="62" customFormat="1" ht="18.75" hidden="1" customHeight="1" outlineLevel="1" x14ac:dyDescent="0.2">
      <c r="A725" s="160" t="s">
        <v>8</v>
      </c>
      <c r="B725" s="76">
        <f>B91</f>
        <v>1014.64</v>
      </c>
      <c r="C725" s="71">
        <f t="shared" ref="C725:Y725" si="249">C91</f>
        <v>1035.6199999999999</v>
      </c>
      <c r="D725" s="71">
        <f t="shared" si="249"/>
        <v>1030.6500000000001</v>
      </c>
      <c r="E725" s="72">
        <f t="shared" si="249"/>
        <v>1048.1500000000001</v>
      </c>
      <c r="F725" s="71">
        <f t="shared" si="249"/>
        <v>1048.07</v>
      </c>
      <c r="G725" s="71">
        <f t="shared" si="249"/>
        <v>1040.56</v>
      </c>
      <c r="H725" s="71">
        <f t="shared" si="249"/>
        <v>1051.26</v>
      </c>
      <c r="I725" s="71">
        <f t="shared" si="249"/>
        <v>1042.01</v>
      </c>
      <c r="J725" s="73">
        <f t="shared" si="249"/>
        <v>1098.6400000000001</v>
      </c>
      <c r="K725" s="71">
        <f t="shared" si="249"/>
        <v>1070.31</v>
      </c>
      <c r="L725" s="71">
        <f t="shared" si="249"/>
        <v>1042.8</v>
      </c>
      <c r="M725" s="71">
        <f t="shared" si="249"/>
        <v>1054.8699999999999</v>
      </c>
      <c r="N725" s="71">
        <f t="shared" si="249"/>
        <v>1031.54</v>
      </c>
      <c r="O725" s="71">
        <f t="shared" si="249"/>
        <v>1034.93</v>
      </c>
      <c r="P725" s="71">
        <f t="shared" si="249"/>
        <v>1017.17</v>
      </c>
      <c r="Q725" s="71">
        <f t="shared" si="249"/>
        <v>1086.74</v>
      </c>
      <c r="R725" s="71">
        <f t="shared" si="249"/>
        <v>1080.29</v>
      </c>
      <c r="S725" s="71">
        <f t="shared" si="249"/>
        <v>1027.1400000000001</v>
      </c>
      <c r="T725" s="71">
        <f t="shared" si="249"/>
        <v>1033.01</v>
      </c>
      <c r="U725" s="71">
        <f t="shared" si="249"/>
        <v>1033</v>
      </c>
      <c r="V725" s="71">
        <f t="shared" si="249"/>
        <v>1037.68</v>
      </c>
      <c r="W725" s="71">
        <f t="shared" si="249"/>
        <v>1017.28</v>
      </c>
      <c r="X725" s="71">
        <f t="shared" si="249"/>
        <v>1007.13</v>
      </c>
      <c r="Y725" s="79">
        <f t="shared" si="249"/>
        <v>996.91</v>
      </c>
    </row>
    <row r="726" spans="1:25" s="62" customFormat="1" ht="18.75" hidden="1" customHeight="1" outlineLevel="1" x14ac:dyDescent="0.2">
      <c r="A726" s="53" t="s">
        <v>9</v>
      </c>
      <c r="B726" s="76">
        <v>177.32</v>
      </c>
      <c r="C726" s="74">
        <v>177.32</v>
      </c>
      <c r="D726" s="74">
        <v>177.32</v>
      </c>
      <c r="E726" s="74">
        <v>177.32</v>
      </c>
      <c r="F726" s="74">
        <v>177.32</v>
      </c>
      <c r="G726" s="74">
        <v>177.32</v>
      </c>
      <c r="H726" s="74">
        <v>177.32</v>
      </c>
      <c r="I726" s="74">
        <v>177.32</v>
      </c>
      <c r="J726" s="74">
        <v>177.32</v>
      </c>
      <c r="K726" s="74">
        <v>177.32</v>
      </c>
      <c r="L726" s="74">
        <v>177.32</v>
      </c>
      <c r="M726" s="74">
        <v>177.32</v>
      </c>
      <c r="N726" s="74">
        <v>177.32</v>
      </c>
      <c r="O726" s="74">
        <v>177.32</v>
      </c>
      <c r="P726" s="74">
        <v>177.32</v>
      </c>
      <c r="Q726" s="74">
        <v>177.32</v>
      </c>
      <c r="R726" s="74">
        <v>177.32</v>
      </c>
      <c r="S726" s="74">
        <v>177.32</v>
      </c>
      <c r="T726" s="74">
        <v>177.32</v>
      </c>
      <c r="U726" s="74">
        <v>177.32</v>
      </c>
      <c r="V726" s="74">
        <v>177.32</v>
      </c>
      <c r="W726" s="74">
        <v>177.32</v>
      </c>
      <c r="X726" s="74">
        <v>177.32</v>
      </c>
      <c r="Y726" s="81">
        <v>177.32</v>
      </c>
    </row>
    <row r="727" spans="1:25" s="62" customFormat="1" ht="18.75" hidden="1" customHeight="1" outlineLevel="1" x14ac:dyDescent="0.2">
      <c r="A727" s="54" t="s">
        <v>10</v>
      </c>
      <c r="B727" s="76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81"/>
    </row>
    <row r="728" spans="1:25" s="62" customFormat="1" ht="18.75" hidden="1" customHeight="1" outlineLevel="1" thickBot="1" x14ac:dyDescent="0.25">
      <c r="A728" s="161" t="s">
        <v>11</v>
      </c>
      <c r="B728" s="77">
        <v>2.496</v>
      </c>
      <c r="C728" s="75">
        <v>2.496</v>
      </c>
      <c r="D728" s="75">
        <v>2.496</v>
      </c>
      <c r="E728" s="75">
        <v>2.496</v>
      </c>
      <c r="F728" s="75">
        <v>2.496</v>
      </c>
      <c r="G728" s="75">
        <v>2.496</v>
      </c>
      <c r="H728" s="75">
        <v>2.496</v>
      </c>
      <c r="I728" s="75">
        <v>2.496</v>
      </c>
      <c r="J728" s="75">
        <v>2.496</v>
      </c>
      <c r="K728" s="75">
        <v>2.496</v>
      </c>
      <c r="L728" s="75">
        <v>2.496</v>
      </c>
      <c r="M728" s="75">
        <v>2.496</v>
      </c>
      <c r="N728" s="75">
        <v>2.496</v>
      </c>
      <c r="O728" s="75">
        <v>2.496</v>
      </c>
      <c r="P728" s="75">
        <v>2.496</v>
      </c>
      <c r="Q728" s="75">
        <v>2.496</v>
      </c>
      <c r="R728" s="75">
        <v>2.496</v>
      </c>
      <c r="S728" s="75">
        <v>2.496</v>
      </c>
      <c r="T728" s="75">
        <v>2.496</v>
      </c>
      <c r="U728" s="75">
        <v>2.496</v>
      </c>
      <c r="V728" s="75">
        <v>2.496</v>
      </c>
      <c r="W728" s="75">
        <v>2.496</v>
      </c>
      <c r="X728" s="75">
        <v>2.496</v>
      </c>
      <c r="Y728" s="82">
        <v>2.496</v>
      </c>
    </row>
    <row r="729" spans="1:25" s="62" customFormat="1" ht="18.75" customHeight="1" collapsed="1" thickBot="1" x14ac:dyDescent="0.25">
      <c r="A729" s="110">
        <v>18</v>
      </c>
      <c r="B729" s="101">
        <f t="shared" ref="B729:Y729" si="250">SUM(B730:B733)</f>
        <v>1215.326</v>
      </c>
      <c r="C729" s="102">
        <f t="shared" si="250"/>
        <v>1189.4160000000002</v>
      </c>
      <c r="D729" s="102">
        <f t="shared" si="250"/>
        <v>1203.5260000000001</v>
      </c>
      <c r="E729" s="103">
        <f t="shared" si="250"/>
        <v>1208.2360000000001</v>
      </c>
      <c r="F729" s="103">
        <f t="shared" si="250"/>
        <v>1195.4060000000002</v>
      </c>
      <c r="G729" s="103">
        <f t="shared" si="250"/>
        <v>1190.7460000000001</v>
      </c>
      <c r="H729" s="103">
        <f t="shared" si="250"/>
        <v>1192.1760000000002</v>
      </c>
      <c r="I729" s="103">
        <f t="shared" si="250"/>
        <v>1176.616</v>
      </c>
      <c r="J729" s="103">
        <f t="shared" si="250"/>
        <v>1154.4560000000001</v>
      </c>
      <c r="K729" s="104">
        <f t="shared" si="250"/>
        <v>1149.5060000000001</v>
      </c>
      <c r="L729" s="103">
        <f t="shared" si="250"/>
        <v>1149.606</v>
      </c>
      <c r="M729" s="105">
        <f t="shared" si="250"/>
        <v>1156.9660000000001</v>
      </c>
      <c r="N729" s="104">
        <f t="shared" si="250"/>
        <v>1196.2260000000001</v>
      </c>
      <c r="O729" s="103">
        <f t="shared" si="250"/>
        <v>1191.9360000000001</v>
      </c>
      <c r="P729" s="105">
        <f t="shared" si="250"/>
        <v>1196.796</v>
      </c>
      <c r="Q729" s="106">
        <f t="shared" si="250"/>
        <v>1207.846</v>
      </c>
      <c r="R729" s="103">
        <f t="shared" si="250"/>
        <v>1197.1960000000001</v>
      </c>
      <c r="S729" s="106">
        <f t="shared" si="250"/>
        <v>1211.2660000000001</v>
      </c>
      <c r="T729" s="103">
        <f t="shared" si="250"/>
        <v>1206.306</v>
      </c>
      <c r="U729" s="102">
        <f t="shared" si="250"/>
        <v>1199.2560000000001</v>
      </c>
      <c r="V729" s="102">
        <f t="shared" si="250"/>
        <v>1178.6560000000002</v>
      </c>
      <c r="W729" s="102">
        <f t="shared" si="250"/>
        <v>1203.2560000000001</v>
      </c>
      <c r="X729" s="102">
        <f t="shared" si="250"/>
        <v>1195.9160000000002</v>
      </c>
      <c r="Y729" s="107">
        <f t="shared" si="250"/>
        <v>1190.836</v>
      </c>
    </row>
    <row r="730" spans="1:25" s="62" customFormat="1" ht="18.75" hidden="1" customHeight="1" outlineLevel="1" x14ac:dyDescent="0.2">
      <c r="A730" s="56" t="s">
        <v>8</v>
      </c>
      <c r="B730" s="76">
        <f>B96</f>
        <v>1035.51</v>
      </c>
      <c r="C730" s="71">
        <f t="shared" ref="C730:Y730" si="251">C96</f>
        <v>1009.6</v>
      </c>
      <c r="D730" s="71">
        <f t="shared" si="251"/>
        <v>1023.71</v>
      </c>
      <c r="E730" s="72">
        <f t="shared" si="251"/>
        <v>1028.42</v>
      </c>
      <c r="F730" s="71">
        <f t="shared" si="251"/>
        <v>1015.59</v>
      </c>
      <c r="G730" s="71">
        <f t="shared" si="251"/>
        <v>1010.93</v>
      </c>
      <c r="H730" s="71">
        <f t="shared" si="251"/>
        <v>1012.36</v>
      </c>
      <c r="I730" s="71">
        <f t="shared" si="251"/>
        <v>996.8</v>
      </c>
      <c r="J730" s="73">
        <f t="shared" si="251"/>
        <v>974.64</v>
      </c>
      <c r="K730" s="71">
        <f t="shared" si="251"/>
        <v>969.69</v>
      </c>
      <c r="L730" s="71">
        <f t="shared" si="251"/>
        <v>969.79</v>
      </c>
      <c r="M730" s="71">
        <f t="shared" si="251"/>
        <v>977.15</v>
      </c>
      <c r="N730" s="71">
        <f t="shared" si="251"/>
        <v>1016.41</v>
      </c>
      <c r="O730" s="71">
        <f t="shared" si="251"/>
        <v>1012.12</v>
      </c>
      <c r="P730" s="71">
        <f t="shared" si="251"/>
        <v>1016.98</v>
      </c>
      <c r="Q730" s="71">
        <f t="shared" si="251"/>
        <v>1028.03</v>
      </c>
      <c r="R730" s="71">
        <f t="shared" si="251"/>
        <v>1017.38</v>
      </c>
      <c r="S730" s="71">
        <f t="shared" si="251"/>
        <v>1031.45</v>
      </c>
      <c r="T730" s="71">
        <f t="shared" si="251"/>
        <v>1026.49</v>
      </c>
      <c r="U730" s="71">
        <f t="shared" si="251"/>
        <v>1019.44</v>
      </c>
      <c r="V730" s="71">
        <f t="shared" si="251"/>
        <v>998.84</v>
      </c>
      <c r="W730" s="71">
        <f t="shared" si="251"/>
        <v>1023.44</v>
      </c>
      <c r="X730" s="71">
        <f t="shared" si="251"/>
        <v>1016.1</v>
      </c>
      <c r="Y730" s="79">
        <f t="shared" si="251"/>
        <v>1011.02</v>
      </c>
    </row>
    <row r="731" spans="1:25" s="62" customFormat="1" ht="18.75" hidden="1" customHeight="1" outlineLevel="1" x14ac:dyDescent="0.2">
      <c r="A731" s="57" t="s">
        <v>9</v>
      </c>
      <c r="B731" s="76">
        <v>177.32</v>
      </c>
      <c r="C731" s="74">
        <v>177.32</v>
      </c>
      <c r="D731" s="74">
        <v>177.32</v>
      </c>
      <c r="E731" s="74">
        <v>177.32</v>
      </c>
      <c r="F731" s="74">
        <v>177.32</v>
      </c>
      <c r="G731" s="74">
        <v>177.32</v>
      </c>
      <c r="H731" s="74">
        <v>177.32</v>
      </c>
      <c r="I731" s="74">
        <v>177.32</v>
      </c>
      <c r="J731" s="74">
        <v>177.32</v>
      </c>
      <c r="K731" s="74">
        <v>177.32</v>
      </c>
      <c r="L731" s="74">
        <v>177.32</v>
      </c>
      <c r="M731" s="74">
        <v>177.32</v>
      </c>
      <c r="N731" s="74">
        <v>177.32</v>
      </c>
      <c r="O731" s="74">
        <v>177.32</v>
      </c>
      <c r="P731" s="74">
        <v>177.32</v>
      </c>
      <c r="Q731" s="74">
        <v>177.32</v>
      </c>
      <c r="R731" s="74">
        <v>177.32</v>
      </c>
      <c r="S731" s="74">
        <v>177.32</v>
      </c>
      <c r="T731" s="74">
        <v>177.32</v>
      </c>
      <c r="U731" s="74">
        <v>177.32</v>
      </c>
      <c r="V731" s="74">
        <v>177.32</v>
      </c>
      <c r="W731" s="74">
        <v>177.32</v>
      </c>
      <c r="X731" s="74">
        <v>177.32</v>
      </c>
      <c r="Y731" s="81">
        <v>177.32</v>
      </c>
    </row>
    <row r="732" spans="1:25" s="62" customFormat="1" ht="18.75" hidden="1" customHeight="1" outlineLevel="1" x14ac:dyDescent="0.2">
      <c r="A732" s="58" t="s">
        <v>10</v>
      </c>
      <c r="B732" s="76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81"/>
    </row>
    <row r="733" spans="1:25" s="62" customFormat="1" ht="18.75" hidden="1" customHeight="1" outlineLevel="1" thickBot="1" x14ac:dyDescent="0.25">
      <c r="A733" s="147" t="s">
        <v>11</v>
      </c>
      <c r="B733" s="77">
        <v>2.496</v>
      </c>
      <c r="C733" s="75">
        <v>2.496</v>
      </c>
      <c r="D733" s="75">
        <v>2.496</v>
      </c>
      <c r="E733" s="75">
        <v>2.496</v>
      </c>
      <c r="F733" s="75">
        <v>2.496</v>
      </c>
      <c r="G733" s="75">
        <v>2.496</v>
      </c>
      <c r="H733" s="75">
        <v>2.496</v>
      </c>
      <c r="I733" s="75">
        <v>2.496</v>
      </c>
      <c r="J733" s="75">
        <v>2.496</v>
      </c>
      <c r="K733" s="75">
        <v>2.496</v>
      </c>
      <c r="L733" s="75">
        <v>2.496</v>
      </c>
      <c r="M733" s="75">
        <v>2.496</v>
      </c>
      <c r="N733" s="75">
        <v>2.496</v>
      </c>
      <c r="O733" s="75">
        <v>2.496</v>
      </c>
      <c r="P733" s="75">
        <v>2.496</v>
      </c>
      <c r="Q733" s="75">
        <v>2.496</v>
      </c>
      <c r="R733" s="75">
        <v>2.496</v>
      </c>
      <c r="S733" s="75">
        <v>2.496</v>
      </c>
      <c r="T733" s="75">
        <v>2.496</v>
      </c>
      <c r="U733" s="75">
        <v>2.496</v>
      </c>
      <c r="V733" s="75">
        <v>2.496</v>
      </c>
      <c r="W733" s="75">
        <v>2.496</v>
      </c>
      <c r="X733" s="75">
        <v>2.496</v>
      </c>
      <c r="Y733" s="82">
        <v>2.496</v>
      </c>
    </row>
    <row r="734" spans="1:25" s="62" customFormat="1" ht="18.75" customHeight="1" collapsed="1" thickBot="1" x14ac:dyDescent="0.25">
      <c r="A734" s="112">
        <v>19</v>
      </c>
      <c r="B734" s="101">
        <f t="shared" ref="B734:Y734" si="252">SUM(B735:B738)</f>
        <v>1099.7860000000001</v>
      </c>
      <c r="C734" s="102">
        <f t="shared" si="252"/>
        <v>1098.6960000000001</v>
      </c>
      <c r="D734" s="102">
        <f t="shared" si="252"/>
        <v>1096.356</v>
      </c>
      <c r="E734" s="103">
        <f t="shared" si="252"/>
        <v>1111.376</v>
      </c>
      <c r="F734" s="103">
        <f t="shared" si="252"/>
        <v>1107.596</v>
      </c>
      <c r="G734" s="103">
        <f t="shared" si="252"/>
        <v>1115.2260000000001</v>
      </c>
      <c r="H734" s="103">
        <f t="shared" si="252"/>
        <v>1118.626</v>
      </c>
      <c r="I734" s="103">
        <f t="shared" si="252"/>
        <v>1112.1760000000002</v>
      </c>
      <c r="J734" s="103">
        <f t="shared" si="252"/>
        <v>1102.296</v>
      </c>
      <c r="K734" s="104">
        <f t="shared" si="252"/>
        <v>1096.316</v>
      </c>
      <c r="L734" s="103">
        <f t="shared" si="252"/>
        <v>1097.1760000000002</v>
      </c>
      <c r="M734" s="105">
        <f t="shared" si="252"/>
        <v>1096.6760000000002</v>
      </c>
      <c r="N734" s="104">
        <f t="shared" si="252"/>
        <v>1118.2160000000001</v>
      </c>
      <c r="O734" s="103">
        <f t="shared" si="252"/>
        <v>1104.2760000000001</v>
      </c>
      <c r="P734" s="105">
        <f t="shared" si="252"/>
        <v>1108.4560000000001</v>
      </c>
      <c r="Q734" s="106">
        <f t="shared" si="252"/>
        <v>1119.0260000000001</v>
      </c>
      <c r="R734" s="103">
        <f t="shared" si="252"/>
        <v>1121.0060000000001</v>
      </c>
      <c r="S734" s="106">
        <f t="shared" si="252"/>
        <v>1132.6760000000002</v>
      </c>
      <c r="T734" s="103">
        <f t="shared" si="252"/>
        <v>1117.326</v>
      </c>
      <c r="U734" s="102">
        <f t="shared" si="252"/>
        <v>1117.6860000000001</v>
      </c>
      <c r="V734" s="102">
        <f t="shared" si="252"/>
        <v>1105.9360000000001</v>
      </c>
      <c r="W734" s="102">
        <f t="shared" si="252"/>
        <v>1107.7760000000001</v>
      </c>
      <c r="X734" s="102">
        <f t="shared" si="252"/>
        <v>1107.566</v>
      </c>
      <c r="Y734" s="107">
        <f t="shared" si="252"/>
        <v>1108.626</v>
      </c>
    </row>
    <row r="735" spans="1:25" s="62" customFormat="1" ht="18.75" hidden="1" customHeight="1" outlineLevel="1" x14ac:dyDescent="0.2">
      <c r="A735" s="160" t="s">
        <v>8</v>
      </c>
      <c r="B735" s="76">
        <f>B101</f>
        <v>919.97</v>
      </c>
      <c r="C735" s="71">
        <f t="shared" ref="C735:Y735" si="253">C101</f>
        <v>918.88</v>
      </c>
      <c r="D735" s="71">
        <f t="shared" si="253"/>
        <v>916.54</v>
      </c>
      <c r="E735" s="72">
        <f t="shared" si="253"/>
        <v>931.56</v>
      </c>
      <c r="F735" s="71">
        <f t="shared" si="253"/>
        <v>927.78</v>
      </c>
      <c r="G735" s="71">
        <f t="shared" si="253"/>
        <v>935.41</v>
      </c>
      <c r="H735" s="71">
        <f t="shared" si="253"/>
        <v>938.81</v>
      </c>
      <c r="I735" s="71">
        <f t="shared" si="253"/>
        <v>932.36</v>
      </c>
      <c r="J735" s="73">
        <f t="shared" si="253"/>
        <v>922.48</v>
      </c>
      <c r="K735" s="71">
        <f t="shared" si="253"/>
        <v>916.5</v>
      </c>
      <c r="L735" s="71">
        <f t="shared" si="253"/>
        <v>917.36</v>
      </c>
      <c r="M735" s="71">
        <f t="shared" si="253"/>
        <v>916.86</v>
      </c>
      <c r="N735" s="71">
        <f t="shared" si="253"/>
        <v>938.4</v>
      </c>
      <c r="O735" s="71">
        <f t="shared" si="253"/>
        <v>924.46</v>
      </c>
      <c r="P735" s="71">
        <f t="shared" si="253"/>
        <v>928.64</v>
      </c>
      <c r="Q735" s="71">
        <f t="shared" si="253"/>
        <v>939.21</v>
      </c>
      <c r="R735" s="71">
        <f t="shared" si="253"/>
        <v>941.19</v>
      </c>
      <c r="S735" s="71">
        <f t="shared" si="253"/>
        <v>952.86</v>
      </c>
      <c r="T735" s="71">
        <f t="shared" si="253"/>
        <v>937.51</v>
      </c>
      <c r="U735" s="71">
        <f t="shared" si="253"/>
        <v>937.87</v>
      </c>
      <c r="V735" s="71">
        <f t="shared" si="253"/>
        <v>926.12</v>
      </c>
      <c r="W735" s="71">
        <f t="shared" si="253"/>
        <v>927.96</v>
      </c>
      <c r="X735" s="71">
        <f t="shared" si="253"/>
        <v>927.75</v>
      </c>
      <c r="Y735" s="79">
        <f t="shared" si="253"/>
        <v>928.81</v>
      </c>
    </row>
    <row r="736" spans="1:25" s="62" customFormat="1" ht="18.75" hidden="1" customHeight="1" outlineLevel="1" x14ac:dyDescent="0.2">
      <c r="A736" s="53" t="s">
        <v>9</v>
      </c>
      <c r="B736" s="76">
        <v>177.32</v>
      </c>
      <c r="C736" s="74">
        <v>177.32</v>
      </c>
      <c r="D736" s="74">
        <v>177.32</v>
      </c>
      <c r="E736" s="74">
        <v>177.32</v>
      </c>
      <c r="F736" s="74">
        <v>177.32</v>
      </c>
      <c r="G736" s="74">
        <v>177.32</v>
      </c>
      <c r="H736" s="74">
        <v>177.32</v>
      </c>
      <c r="I736" s="74">
        <v>177.32</v>
      </c>
      <c r="J736" s="74">
        <v>177.32</v>
      </c>
      <c r="K736" s="74">
        <v>177.32</v>
      </c>
      <c r="L736" s="74">
        <v>177.32</v>
      </c>
      <c r="M736" s="74">
        <v>177.32</v>
      </c>
      <c r="N736" s="74">
        <v>177.32</v>
      </c>
      <c r="O736" s="74">
        <v>177.32</v>
      </c>
      <c r="P736" s="74">
        <v>177.32</v>
      </c>
      <c r="Q736" s="74">
        <v>177.32</v>
      </c>
      <c r="R736" s="74">
        <v>177.32</v>
      </c>
      <c r="S736" s="74">
        <v>177.32</v>
      </c>
      <c r="T736" s="74">
        <v>177.32</v>
      </c>
      <c r="U736" s="74">
        <v>177.32</v>
      </c>
      <c r="V736" s="74">
        <v>177.32</v>
      </c>
      <c r="W736" s="74">
        <v>177.32</v>
      </c>
      <c r="X736" s="74">
        <v>177.32</v>
      </c>
      <c r="Y736" s="81">
        <v>177.32</v>
      </c>
    </row>
    <row r="737" spans="1:25" s="62" customFormat="1" ht="18.75" hidden="1" customHeight="1" outlineLevel="1" x14ac:dyDescent="0.2">
      <c r="A737" s="54" t="s">
        <v>10</v>
      </c>
      <c r="B737" s="76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81"/>
    </row>
    <row r="738" spans="1:25" s="62" customFormat="1" ht="18.75" hidden="1" customHeight="1" outlineLevel="1" thickBot="1" x14ac:dyDescent="0.25">
      <c r="A738" s="161" t="s">
        <v>11</v>
      </c>
      <c r="B738" s="77">
        <v>2.496</v>
      </c>
      <c r="C738" s="75">
        <v>2.496</v>
      </c>
      <c r="D738" s="75">
        <v>2.496</v>
      </c>
      <c r="E738" s="75">
        <v>2.496</v>
      </c>
      <c r="F738" s="75">
        <v>2.496</v>
      </c>
      <c r="G738" s="75">
        <v>2.496</v>
      </c>
      <c r="H738" s="75">
        <v>2.496</v>
      </c>
      <c r="I738" s="75">
        <v>2.496</v>
      </c>
      <c r="J738" s="75">
        <v>2.496</v>
      </c>
      <c r="K738" s="75">
        <v>2.496</v>
      </c>
      <c r="L738" s="75">
        <v>2.496</v>
      </c>
      <c r="M738" s="75">
        <v>2.496</v>
      </c>
      <c r="N738" s="75">
        <v>2.496</v>
      </c>
      <c r="O738" s="75">
        <v>2.496</v>
      </c>
      <c r="P738" s="75">
        <v>2.496</v>
      </c>
      <c r="Q738" s="75">
        <v>2.496</v>
      </c>
      <c r="R738" s="75">
        <v>2.496</v>
      </c>
      <c r="S738" s="75">
        <v>2.496</v>
      </c>
      <c r="T738" s="75">
        <v>2.496</v>
      </c>
      <c r="U738" s="75">
        <v>2.496</v>
      </c>
      <c r="V738" s="75">
        <v>2.496</v>
      </c>
      <c r="W738" s="75">
        <v>2.496</v>
      </c>
      <c r="X738" s="75">
        <v>2.496</v>
      </c>
      <c r="Y738" s="82">
        <v>2.496</v>
      </c>
    </row>
    <row r="739" spans="1:25" s="62" customFormat="1" ht="18.75" customHeight="1" collapsed="1" thickBot="1" x14ac:dyDescent="0.25">
      <c r="A739" s="109">
        <v>20</v>
      </c>
      <c r="B739" s="101">
        <f t="shared" ref="B739:Y739" si="254">SUM(B740:B743)</f>
        <v>1087.5060000000001</v>
      </c>
      <c r="C739" s="102">
        <f t="shared" si="254"/>
        <v>1085.7060000000001</v>
      </c>
      <c r="D739" s="102">
        <f t="shared" si="254"/>
        <v>1092.056</v>
      </c>
      <c r="E739" s="103">
        <f t="shared" si="254"/>
        <v>1102.8860000000002</v>
      </c>
      <c r="F739" s="103">
        <f t="shared" si="254"/>
        <v>1088.4660000000001</v>
      </c>
      <c r="G739" s="103">
        <f t="shared" si="254"/>
        <v>1094.2660000000001</v>
      </c>
      <c r="H739" s="103">
        <f t="shared" si="254"/>
        <v>1099.6860000000001</v>
      </c>
      <c r="I739" s="103">
        <f t="shared" si="254"/>
        <v>1093.556</v>
      </c>
      <c r="J739" s="103">
        <f t="shared" si="254"/>
        <v>1402.7260000000001</v>
      </c>
      <c r="K739" s="104">
        <f t="shared" si="254"/>
        <v>1079.7660000000001</v>
      </c>
      <c r="L739" s="103">
        <f t="shared" si="254"/>
        <v>1384.4560000000001</v>
      </c>
      <c r="M739" s="105">
        <f t="shared" si="254"/>
        <v>1083.4960000000001</v>
      </c>
      <c r="N739" s="104">
        <f t="shared" si="254"/>
        <v>1090.9960000000001</v>
      </c>
      <c r="O739" s="103">
        <f t="shared" si="254"/>
        <v>1086.876</v>
      </c>
      <c r="P739" s="105">
        <f t="shared" si="254"/>
        <v>1087.296</v>
      </c>
      <c r="Q739" s="106">
        <f t="shared" si="254"/>
        <v>1098.866</v>
      </c>
      <c r="R739" s="103">
        <f t="shared" si="254"/>
        <v>1096.9860000000001</v>
      </c>
      <c r="S739" s="106">
        <f t="shared" si="254"/>
        <v>1099.096</v>
      </c>
      <c r="T739" s="103">
        <f t="shared" si="254"/>
        <v>1088.2560000000001</v>
      </c>
      <c r="U739" s="102">
        <f t="shared" si="254"/>
        <v>1080.9960000000001</v>
      </c>
      <c r="V739" s="102">
        <f t="shared" si="254"/>
        <v>1076.826</v>
      </c>
      <c r="W739" s="102">
        <f t="shared" si="254"/>
        <v>1080.2060000000001</v>
      </c>
      <c r="X739" s="102">
        <f t="shared" si="254"/>
        <v>1077.056</v>
      </c>
      <c r="Y739" s="107">
        <f t="shared" si="254"/>
        <v>1075.046</v>
      </c>
    </row>
    <row r="740" spans="1:25" s="62" customFormat="1" ht="18.75" hidden="1" customHeight="1" outlineLevel="1" x14ac:dyDescent="0.2">
      <c r="A740" s="160" t="s">
        <v>8</v>
      </c>
      <c r="B740" s="76">
        <f>B106</f>
        <v>907.69</v>
      </c>
      <c r="C740" s="71">
        <f t="shared" ref="C740:Y740" si="255">C106</f>
        <v>905.89</v>
      </c>
      <c r="D740" s="71">
        <f t="shared" si="255"/>
        <v>912.24</v>
      </c>
      <c r="E740" s="72">
        <f t="shared" si="255"/>
        <v>923.07</v>
      </c>
      <c r="F740" s="71">
        <f t="shared" si="255"/>
        <v>908.65</v>
      </c>
      <c r="G740" s="71">
        <f t="shared" si="255"/>
        <v>914.45</v>
      </c>
      <c r="H740" s="71">
        <f t="shared" si="255"/>
        <v>919.87</v>
      </c>
      <c r="I740" s="71">
        <f t="shared" si="255"/>
        <v>913.74</v>
      </c>
      <c r="J740" s="73">
        <f t="shared" si="255"/>
        <v>1222.9100000000001</v>
      </c>
      <c r="K740" s="71">
        <f t="shared" si="255"/>
        <v>899.95</v>
      </c>
      <c r="L740" s="71">
        <f t="shared" si="255"/>
        <v>1204.6400000000001</v>
      </c>
      <c r="M740" s="71">
        <f t="shared" si="255"/>
        <v>903.68</v>
      </c>
      <c r="N740" s="71">
        <f t="shared" si="255"/>
        <v>911.18</v>
      </c>
      <c r="O740" s="71">
        <f t="shared" si="255"/>
        <v>907.06</v>
      </c>
      <c r="P740" s="71">
        <f t="shared" si="255"/>
        <v>907.48</v>
      </c>
      <c r="Q740" s="71">
        <f t="shared" si="255"/>
        <v>919.05</v>
      </c>
      <c r="R740" s="71">
        <f t="shared" si="255"/>
        <v>917.17</v>
      </c>
      <c r="S740" s="71">
        <f t="shared" si="255"/>
        <v>919.28</v>
      </c>
      <c r="T740" s="71">
        <f t="shared" si="255"/>
        <v>908.44</v>
      </c>
      <c r="U740" s="71">
        <f t="shared" si="255"/>
        <v>901.18</v>
      </c>
      <c r="V740" s="71">
        <f t="shared" si="255"/>
        <v>897.01</v>
      </c>
      <c r="W740" s="71">
        <f t="shared" si="255"/>
        <v>900.39</v>
      </c>
      <c r="X740" s="71">
        <f t="shared" si="255"/>
        <v>897.24</v>
      </c>
      <c r="Y740" s="79">
        <f t="shared" si="255"/>
        <v>895.23</v>
      </c>
    </row>
    <row r="741" spans="1:25" s="62" customFormat="1" ht="18.75" hidden="1" customHeight="1" outlineLevel="1" x14ac:dyDescent="0.2">
      <c r="A741" s="53" t="s">
        <v>9</v>
      </c>
      <c r="B741" s="76">
        <v>177.32</v>
      </c>
      <c r="C741" s="74">
        <v>177.32</v>
      </c>
      <c r="D741" s="74">
        <v>177.32</v>
      </c>
      <c r="E741" s="74">
        <v>177.32</v>
      </c>
      <c r="F741" s="74">
        <v>177.32</v>
      </c>
      <c r="G741" s="74">
        <v>177.32</v>
      </c>
      <c r="H741" s="74">
        <v>177.32</v>
      </c>
      <c r="I741" s="74">
        <v>177.32</v>
      </c>
      <c r="J741" s="74">
        <v>177.32</v>
      </c>
      <c r="K741" s="74">
        <v>177.32</v>
      </c>
      <c r="L741" s="74">
        <v>177.32</v>
      </c>
      <c r="M741" s="74">
        <v>177.32</v>
      </c>
      <c r="N741" s="74">
        <v>177.32</v>
      </c>
      <c r="O741" s="74">
        <v>177.32</v>
      </c>
      <c r="P741" s="74">
        <v>177.32</v>
      </c>
      <c r="Q741" s="74">
        <v>177.32</v>
      </c>
      <c r="R741" s="74">
        <v>177.32</v>
      </c>
      <c r="S741" s="74">
        <v>177.32</v>
      </c>
      <c r="T741" s="74">
        <v>177.32</v>
      </c>
      <c r="U741" s="74">
        <v>177.32</v>
      </c>
      <c r="V741" s="74">
        <v>177.32</v>
      </c>
      <c r="W741" s="74">
        <v>177.32</v>
      </c>
      <c r="X741" s="74">
        <v>177.32</v>
      </c>
      <c r="Y741" s="81">
        <v>177.32</v>
      </c>
    </row>
    <row r="742" spans="1:25" s="62" customFormat="1" ht="18.75" hidden="1" customHeight="1" outlineLevel="1" x14ac:dyDescent="0.2">
      <c r="A742" s="54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161" t="s">
        <v>11</v>
      </c>
      <c r="B743" s="77">
        <v>2.496</v>
      </c>
      <c r="C743" s="75">
        <v>2.496</v>
      </c>
      <c r="D743" s="75">
        <v>2.496</v>
      </c>
      <c r="E743" s="75">
        <v>2.496</v>
      </c>
      <c r="F743" s="75">
        <v>2.496</v>
      </c>
      <c r="G743" s="75">
        <v>2.496</v>
      </c>
      <c r="H743" s="75">
        <v>2.496</v>
      </c>
      <c r="I743" s="75">
        <v>2.496</v>
      </c>
      <c r="J743" s="75">
        <v>2.496</v>
      </c>
      <c r="K743" s="75">
        <v>2.496</v>
      </c>
      <c r="L743" s="75">
        <v>2.496</v>
      </c>
      <c r="M743" s="75">
        <v>2.496</v>
      </c>
      <c r="N743" s="75">
        <v>2.496</v>
      </c>
      <c r="O743" s="75">
        <v>2.496</v>
      </c>
      <c r="P743" s="75">
        <v>2.496</v>
      </c>
      <c r="Q743" s="75">
        <v>2.496</v>
      </c>
      <c r="R743" s="75">
        <v>2.496</v>
      </c>
      <c r="S743" s="75">
        <v>2.496</v>
      </c>
      <c r="T743" s="75">
        <v>2.496</v>
      </c>
      <c r="U743" s="75">
        <v>2.496</v>
      </c>
      <c r="V743" s="75">
        <v>2.496</v>
      </c>
      <c r="W743" s="75">
        <v>2.496</v>
      </c>
      <c r="X743" s="75">
        <v>2.496</v>
      </c>
      <c r="Y743" s="82">
        <v>2.496</v>
      </c>
    </row>
    <row r="744" spans="1:25" s="62" customFormat="1" ht="18.75" customHeight="1" collapsed="1" thickBot="1" x14ac:dyDescent="0.25">
      <c r="A744" s="100">
        <v>21</v>
      </c>
      <c r="B744" s="101">
        <f t="shared" ref="B744:Y744" si="256">SUM(B745:B748)</f>
        <v>1221.356</v>
      </c>
      <c r="C744" s="102">
        <f t="shared" si="256"/>
        <v>1196.556</v>
      </c>
      <c r="D744" s="102">
        <f t="shared" si="256"/>
        <v>1215.6559999999999</v>
      </c>
      <c r="E744" s="103">
        <f t="shared" si="256"/>
        <v>1220.7160000000001</v>
      </c>
      <c r="F744" s="103">
        <f t="shared" si="256"/>
        <v>1199.826</v>
      </c>
      <c r="G744" s="103">
        <f t="shared" si="256"/>
        <v>1210.066</v>
      </c>
      <c r="H744" s="103">
        <f t="shared" si="256"/>
        <v>1209.4560000000001</v>
      </c>
      <c r="I744" s="103">
        <f t="shared" si="256"/>
        <v>1209.626</v>
      </c>
      <c r="J744" s="103">
        <f t="shared" si="256"/>
        <v>1206.056</v>
      </c>
      <c r="K744" s="104">
        <f t="shared" si="256"/>
        <v>1203.056</v>
      </c>
      <c r="L744" s="103">
        <f t="shared" si="256"/>
        <v>1205.9760000000001</v>
      </c>
      <c r="M744" s="105">
        <f t="shared" si="256"/>
        <v>1201.606</v>
      </c>
      <c r="N744" s="104">
        <f t="shared" si="256"/>
        <v>1224.396</v>
      </c>
      <c r="O744" s="103">
        <f t="shared" si="256"/>
        <v>1206.2360000000001</v>
      </c>
      <c r="P744" s="105">
        <f t="shared" si="256"/>
        <v>1221.9359999999999</v>
      </c>
      <c r="Q744" s="106">
        <f t="shared" si="256"/>
        <v>1221.9660000000001</v>
      </c>
      <c r="R744" s="103">
        <f t="shared" si="256"/>
        <v>1229.7860000000001</v>
      </c>
      <c r="S744" s="106">
        <f t="shared" si="256"/>
        <v>1229.2860000000001</v>
      </c>
      <c r="T744" s="103">
        <f t="shared" si="256"/>
        <v>1225.106</v>
      </c>
      <c r="U744" s="102">
        <f t="shared" si="256"/>
        <v>1238.306</v>
      </c>
      <c r="V744" s="102">
        <f t="shared" si="256"/>
        <v>1227.646</v>
      </c>
      <c r="W744" s="102">
        <f t="shared" si="256"/>
        <v>1234.9460000000001</v>
      </c>
      <c r="X744" s="102">
        <f t="shared" si="256"/>
        <v>1223.4259999999999</v>
      </c>
      <c r="Y744" s="107">
        <f t="shared" si="256"/>
        <v>1226.566</v>
      </c>
    </row>
    <row r="745" spans="1:25" s="62" customFormat="1" ht="18.75" hidden="1" customHeight="1" outlineLevel="1" x14ac:dyDescent="0.2">
      <c r="A745" s="160" t="s">
        <v>8</v>
      </c>
      <c r="B745" s="76">
        <f>B111</f>
        <v>1041.54</v>
      </c>
      <c r="C745" s="71">
        <f t="shared" ref="C745:Y745" si="257">C111</f>
        <v>1016.74</v>
      </c>
      <c r="D745" s="71">
        <f t="shared" si="257"/>
        <v>1035.8399999999999</v>
      </c>
      <c r="E745" s="72">
        <f t="shared" si="257"/>
        <v>1040.9000000000001</v>
      </c>
      <c r="F745" s="71">
        <f t="shared" si="257"/>
        <v>1020.01</v>
      </c>
      <c r="G745" s="71">
        <f t="shared" si="257"/>
        <v>1030.25</v>
      </c>
      <c r="H745" s="71">
        <f t="shared" si="257"/>
        <v>1029.6400000000001</v>
      </c>
      <c r="I745" s="71">
        <f t="shared" si="257"/>
        <v>1029.81</v>
      </c>
      <c r="J745" s="73">
        <f t="shared" si="257"/>
        <v>1026.24</v>
      </c>
      <c r="K745" s="71">
        <f t="shared" si="257"/>
        <v>1023.24</v>
      </c>
      <c r="L745" s="71">
        <f t="shared" si="257"/>
        <v>1026.1600000000001</v>
      </c>
      <c r="M745" s="71">
        <f t="shared" si="257"/>
        <v>1021.79</v>
      </c>
      <c r="N745" s="71">
        <f t="shared" si="257"/>
        <v>1044.58</v>
      </c>
      <c r="O745" s="71">
        <f t="shared" si="257"/>
        <v>1026.42</v>
      </c>
      <c r="P745" s="71">
        <f t="shared" si="257"/>
        <v>1042.1199999999999</v>
      </c>
      <c r="Q745" s="71">
        <f t="shared" si="257"/>
        <v>1042.1500000000001</v>
      </c>
      <c r="R745" s="71">
        <f t="shared" si="257"/>
        <v>1049.97</v>
      </c>
      <c r="S745" s="71">
        <f t="shared" si="257"/>
        <v>1049.47</v>
      </c>
      <c r="T745" s="71">
        <f t="shared" si="257"/>
        <v>1045.29</v>
      </c>
      <c r="U745" s="71">
        <f t="shared" si="257"/>
        <v>1058.49</v>
      </c>
      <c r="V745" s="71">
        <f t="shared" si="257"/>
        <v>1047.83</v>
      </c>
      <c r="W745" s="71">
        <f t="shared" si="257"/>
        <v>1055.1300000000001</v>
      </c>
      <c r="X745" s="71">
        <f t="shared" si="257"/>
        <v>1043.6099999999999</v>
      </c>
      <c r="Y745" s="79">
        <f t="shared" si="257"/>
        <v>1046.75</v>
      </c>
    </row>
    <row r="746" spans="1:25" s="62" customFormat="1" ht="18.75" hidden="1" customHeight="1" outlineLevel="1" x14ac:dyDescent="0.2">
      <c r="A746" s="53" t="s">
        <v>9</v>
      </c>
      <c r="B746" s="76">
        <v>177.32</v>
      </c>
      <c r="C746" s="74">
        <v>177.32</v>
      </c>
      <c r="D746" s="74">
        <v>177.32</v>
      </c>
      <c r="E746" s="74">
        <v>177.32</v>
      </c>
      <c r="F746" s="74">
        <v>177.32</v>
      </c>
      <c r="G746" s="74">
        <v>177.32</v>
      </c>
      <c r="H746" s="74">
        <v>177.32</v>
      </c>
      <c r="I746" s="74">
        <v>177.32</v>
      </c>
      <c r="J746" s="74">
        <v>177.32</v>
      </c>
      <c r="K746" s="74">
        <v>177.32</v>
      </c>
      <c r="L746" s="74">
        <v>177.32</v>
      </c>
      <c r="M746" s="74">
        <v>177.32</v>
      </c>
      <c r="N746" s="74">
        <v>177.32</v>
      </c>
      <c r="O746" s="74">
        <v>177.32</v>
      </c>
      <c r="P746" s="74">
        <v>177.32</v>
      </c>
      <c r="Q746" s="74">
        <v>177.32</v>
      </c>
      <c r="R746" s="74">
        <v>177.32</v>
      </c>
      <c r="S746" s="74">
        <v>177.32</v>
      </c>
      <c r="T746" s="74">
        <v>177.32</v>
      </c>
      <c r="U746" s="74">
        <v>177.32</v>
      </c>
      <c r="V746" s="74">
        <v>177.32</v>
      </c>
      <c r="W746" s="74">
        <v>177.32</v>
      </c>
      <c r="X746" s="74">
        <v>177.32</v>
      </c>
      <c r="Y746" s="81">
        <v>177.32</v>
      </c>
    </row>
    <row r="747" spans="1:25" s="62" customFormat="1" ht="18.75" hidden="1" customHeight="1" outlineLevel="1" x14ac:dyDescent="0.2">
      <c r="A747" s="54" t="s">
        <v>10</v>
      </c>
      <c r="B747" s="76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81"/>
    </row>
    <row r="748" spans="1:25" s="62" customFormat="1" ht="18.75" hidden="1" customHeight="1" outlineLevel="1" thickBot="1" x14ac:dyDescent="0.25">
      <c r="A748" s="161" t="s">
        <v>11</v>
      </c>
      <c r="B748" s="77">
        <v>2.496</v>
      </c>
      <c r="C748" s="75">
        <v>2.496</v>
      </c>
      <c r="D748" s="75">
        <v>2.496</v>
      </c>
      <c r="E748" s="75">
        <v>2.496</v>
      </c>
      <c r="F748" s="75">
        <v>2.496</v>
      </c>
      <c r="G748" s="75">
        <v>2.496</v>
      </c>
      <c r="H748" s="75">
        <v>2.496</v>
      </c>
      <c r="I748" s="75">
        <v>2.496</v>
      </c>
      <c r="J748" s="75">
        <v>2.496</v>
      </c>
      <c r="K748" s="75">
        <v>2.496</v>
      </c>
      <c r="L748" s="75">
        <v>2.496</v>
      </c>
      <c r="M748" s="75">
        <v>2.496</v>
      </c>
      <c r="N748" s="75">
        <v>2.496</v>
      </c>
      <c r="O748" s="75">
        <v>2.496</v>
      </c>
      <c r="P748" s="75">
        <v>2.496</v>
      </c>
      <c r="Q748" s="75">
        <v>2.496</v>
      </c>
      <c r="R748" s="75">
        <v>2.496</v>
      </c>
      <c r="S748" s="75">
        <v>2.496</v>
      </c>
      <c r="T748" s="75">
        <v>2.496</v>
      </c>
      <c r="U748" s="75">
        <v>2.496</v>
      </c>
      <c r="V748" s="75">
        <v>2.496</v>
      </c>
      <c r="W748" s="75">
        <v>2.496</v>
      </c>
      <c r="X748" s="75">
        <v>2.496</v>
      </c>
      <c r="Y748" s="82">
        <v>2.496</v>
      </c>
    </row>
    <row r="749" spans="1:25" s="62" customFormat="1" ht="18.75" customHeight="1" collapsed="1" thickBot="1" x14ac:dyDescent="0.25">
      <c r="A749" s="109">
        <v>22</v>
      </c>
      <c r="B749" s="101">
        <f t="shared" ref="B749:Y749" si="258">SUM(B750:B753)</f>
        <v>1240.7860000000001</v>
      </c>
      <c r="C749" s="102">
        <f t="shared" si="258"/>
        <v>1246.546</v>
      </c>
      <c r="D749" s="102">
        <f t="shared" si="258"/>
        <v>1235.7260000000001</v>
      </c>
      <c r="E749" s="103">
        <f t="shared" si="258"/>
        <v>1245.6559999999999</v>
      </c>
      <c r="F749" s="103">
        <f t="shared" si="258"/>
        <v>1233.9460000000001</v>
      </c>
      <c r="G749" s="103">
        <f t="shared" si="258"/>
        <v>1241.7860000000001</v>
      </c>
      <c r="H749" s="103">
        <f t="shared" si="258"/>
        <v>1221.0160000000001</v>
      </c>
      <c r="I749" s="103">
        <f t="shared" si="258"/>
        <v>1462.9259999999999</v>
      </c>
      <c r="J749" s="103">
        <f t="shared" si="258"/>
        <v>1442.0360000000001</v>
      </c>
      <c r="K749" s="104">
        <f t="shared" si="258"/>
        <v>1417.356</v>
      </c>
      <c r="L749" s="103">
        <f t="shared" si="258"/>
        <v>1415.856</v>
      </c>
      <c r="M749" s="105">
        <f t="shared" si="258"/>
        <v>1223.4960000000001</v>
      </c>
      <c r="N749" s="104">
        <f t="shared" si="258"/>
        <v>1228.9660000000001</v>
      </c>
      <c r="O749" s="103">
        <f t="shared" si="258"/>
        <v>1234.7660000000001</v>
      </c>
      <c r="P749" s="105">
        <f t="shared" si="258"/>
        <v>1227.046</v>
      </c>
      <c r="Q749" s="106">
        <f t="shared" si="258"/>
        <v>1242.646</v>
      </c>
      <c r="R749" s="103">
        <f t="shared" si="258"/>
        <v>1239.616</v>
      </c>
      <c r="S749" s="106">
        <f t="shared" si="258"/>
        <v>1239.856</v>
      </c>
      <c r="T749" s="103">
        <f t="shared" si="258"/>
        <v>1237.9960000000001</v>
      </c>
      <c r="U749" s="102">
        <f t="shared" si="258"/>
        <v>1237.0160000000001</v>
      </c>
      <c r="V749" s="102">
        <f t="shared" si="258"/>
        <v>1228.1559999999999</v>
      </c>
      <c r="W749" s="102">
        <f t="shared" si="258"/>
        <v>1308.6859999999999</v>
      </c>
      <c r="X749" s="102">
        <f t="shared" si="258"/>
        <v>1313.366</v>
      </c>
      <c r="Y749" s="107">
        <f t="shared" si="258"/>
        <v>1231.5260000000001</v>
      </c>
    </row>
    <row r="750" spans="1:25" s="62" customFormat="1" ht="18.75" hidden="1" customHeight="1" outlineLevel="1" x14ac:dyDescent="0.2">
      <c r="A750" s="160" t="s">
        <v>8</v>
      </c>
      <c r="B750" s="76">
        <f>B116</f>
        <v>1060.97</v>
      </c>
      <c r="C750" s="71">
        <f t="shared" ref="C750:Y750" si="259">C116</f>
        <v>1066.73</v>
      </c>
      <c r="D750" s="71">
        <f t="shared" si="259"/>
        <v>1055.9100000000001</v>
      </c>
      <c r="E750" s="72">
        <f t="shared" si="259"/>
        <v>1065.8399999999999</v>
      </c>
      <c r="F750" s="71">
        <f t="shared" si="259"/>
        <v>1054.1300000000001</v>
      </c>
      <c r="G750" s="71">
        <f t="shared" si="259"/>
        <v>1061.97</v>
      </c>
      <c r="H750" s="71">
        <f t="shared" si="259"/>
        <v>1041.2</v>
      </c>
      <c r="I750" s="71">
        <f t="shared" si="259"/>
        <v>1283.1099999999999</v>
      </c>
      <c r="J750" s="73">
        <f t="shared" si="259"/>
        <v>1262.22</v>
      </c>
      <c r="K750" s="71">
        <f t="shared" si="259"/>
        <v>1237.54</v>
      </c>
      <c r="L750" s="71">
        <f t="shared" si="259"/>
        <v>1236.04</v>
      </c>
      <c r="M750" s="71">
        <f t="shared" si="259"/>
        <v>1043.68</v>
      </c>
      <c r="N750" s="71">
        <f t="shared" si="259"/>
        <v>1049.1500000000001</v>
      </c>
      <c r="O750" s="71">
        <f t="shared" si="259"/>
        <v>1054.95</v>
      </c>
      <c r="P750" s="71">
        <f t="shared" si="259"/>
        <v>1047.23</v>
      </c>
      <c r="Q750" s="71">
        <f t="shared" si="259"/>
        <v>1062.83</v>
      </c>
      <c r="R750" s="71">
        <f t="shared" si="259"/>
        <v>1059.8</v>
      </c>
      <c r="S750" s="71">
        <f t="shared" si="259"/>
        <v>1060.04</v>
      </c>
      <c r="T750" s="71">
        <f t="shared" si="259"/>
        <v>1058.18</v>
      </c>
      <c r="U750" s="71">
        <f t="shared" si="259"/>
        <v>1057.2</v>
      </c>
      <c r="V750" s="71">
        <f t="shared" si="259"/>
        <v>1048.3399999999999</v>
      </c>
      <c r="W750" s="71">
        <f t="shared" si="259"/>
        <v>1128.8699999999999</v>
      </c>
      <c r="X750" s="71">
        <f t="shared" si="259"/>
        <v>1133.55</v>
      </c>
      <c r="Y750" s="79">
        <f t="shared" si="259"/>
        <v>1051.71</v>
      </c>
    </row>
    <row r="751" spans="1:25" s="62" customFormat="1" ht="18.75" hidden="1" customHeight="1" outlineLevel="1" x14ac:dyDescent="0.2">
      <c r="A751" s="53" t="s">
        <v>9</v>
      </c>
      <c r="B751" s="76">
        <v>177.32</v>
      </c>
      <c r="C751" s="74">
        <v>177.32</v>
      </c>
      <c r="D751" s="74">
        <v>177.32</v>
      </c>
      <c r="E751" s="74">
        <v>177.32</v>
      </c>
      <c r="F751" s="74">
        <v>177.32</v>
      </c>
      <c r="G751" s="74">
        <v>177.32</v>
      </c>
      <c r="H751" s="74">
        <v>177.32</v>
      </c>
      <c r="I751" s="74">
        <v>177.32</v>
      </c>
      <c r="J751" s="74">
        <v>177.32</v>
      </c>
      <c r="K751" s="74">
        <v>177.32</v>
      </c>
      <c r="L751" s="74">
        <v>177.32</v>
      </c>
      <c r="M751" s="74">
        <v>177.32</v>
      </c>
      <c r="N751" s="74">
        <v>177.32</v>
      </c>
      <c r="O751" s="74">
        <v>177.32</v>
      </c>
      <c r="P751" s="74">
        <v>177.32</v>
      </c>
      <c r="Q751" s="74">
        <v>177.32</v>
      </c>
      <c r="R751" s="74">
        <v>177.32</v>
      </c>
      <c r="S751" s="74">
        <v>177.32</v>
      </c>
      <c r="T751" s="74">
        <v>177.32</v>
      </c>
      <c r="U751" s="74">
        <v>177.32</v>
      </c>
      <c r="V751" s="74">
        <v>177.32</v>
      </c>
      <c r="W751" s="74">
        <v>177.32</v>
      </c>
      <c r="X751" s="74">
        <v>177.32</v>
      </c>
      <c r="Y751" s="81">
        <v>177.32</v>
      </c>
    </row>
    <row r="752" spans="1:25" s="62" customFormat="1" ht="18.75" hidden="1" customHeight="1" outlineLevel="1" x14ac:dyDescent="0.2">
      <c r="A752" s="54" t="s">
        <v>10</v>
      </c>
      <c r="B752" s="76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81"/>
    </row>
    <row r="753" spans="1:25" s="62" customFormat="1" ht="18.75" hidden="1" customHeight="1" outlineLevel="1" thickBot="1" x14ac:dyDescent="0.25">
      <c r="A753" s="161" t="s">
        <v>11</v>
      </c>
      <c r="B753" s="77">
        <v>2.496</v>
      </c>
      <c r="C753" s="75">
        <v>2.496</v>
      </c>
      <c r="D753" s="75">
        <v>2.496</v>
      </c>
      <c r="E753" s="75">
        <v>2.496</v>
      </c>
      <c r="F753" s="75">
        <v>2.496</v>
      </c>
      <c r="G753" s="75">
        <v>2.496</v>
      </c>
      <c r="H753" s="75">
        <v>2.496</v>
      </c>
      <c r="I753" s="75">
        <v>2.496</v>
      </c>
      <c r="J753" s="75">
        <v>2.496</v>
      </c>
      <c r="K753" s="75">
        <v>2.496</v>
      </c>
      <c r="L753" s="75">
        <v>2.496</v>
      </c>
      <c r="M753" s="75">
        <v>2.496</v>
      </c>
      <c r="N753" s="75">
        <v>2.496</v>
      </c>
      <c r="O753" s="75">
        <v>2.496</v>
      </c>
      <c r="P753" s="75">
        <v>2.496</v>
      </c>
      <c r="Q753" s="75">
        <v>2.496</v>
      </c>
      <c r="R753" s="75">
        <v>2.496</v>
      </c>
      <c r="S753" s="75">
        <v>2.496</v>
      </c>
      <c r="T753" s="75">
        <v>2.496</v>
      </c>
      <c r="U753" s="75">
        <v>2.496</v>
      </c>
      <c r="V753" s="75">
        <v>2.496</v>
      </c>
      <c r="W753" s="75">
        <v>2.496</v>
      </c>
      <c r="X753" s="75">
        <v>2.496</v>
      </c>
      <c r="Y753" s="82">
        <v>2.496</v>
      </c>
    </row>
    <row r="754" spans="1:25" s="62" customFormat="1" ht="18.75" customHeight="1" collapsed="1" thickBot="1" x14ac:dyDescent="0.25">
      <c r="A754" s="100">
        <v>23</v>
      </c>
      <c r="B754" s="101">
        <f t="shared" ref="B754:Y754" si="260">SUM(B755:B758)</f>
        <v>1099.2060000000001</v>
      </c>
      <c r="C754" s="102">
        <f t="shared" si="260"/>
        <v>1094.856</v>
      </c>
      <c r="D754" s="102">
        <f t="shared" si="260"/>
        <v>1085.056</v>
      </c>
      <c r="E754" s="103">
        <f t="shared" si="260"/>
        <v>1097.316</v>
      </c>
      <c r="F754" s="103">
        <f t="shared" si="260"/>
        <v>1090.096</v>
      </c>
      <c r="G754" s="103">
        <f t="shared" si="260"/>
        <v>1244.356</v>
      </c>
      <c r="H754" s="103">
        <f t="shared" si="260"/>
        <v>1101.2660000000001</v>
      </c>
      <c r="I754" s="103">
        <f t="shared" si="260"/>
        <v>1095.6860000000001</v>
      </c>
      <c r="J754" s="103">
        <f t="shared" si="260"/>
        <v>1087.1660000000002</v>
      </c>
      <c r="K754" s="104">
        <f t="shared" si="260"/>
        <v>1085.316</v>
      </c>
      <c r="L754" s="103">
        <f t="shared" si="260"/>
        <v>1081.076</v>
      </c>
      <c r="M754" s="105">
        <f t="shared" si="260"/>
        <v>1085.346</v>
      </c>
      <c r="N754" s="104">
        <f t="shared" si="260"/>
        <v>1091.806</v>
      </c>
      <c r="O754" s="103">
        <f t="shared" si="260"/>
        <v>1091.1460000000002</v>
      </c>
      <c r="P754" s="105">
        <f t="shared" si="260"/>
        <v>1090.806</v>
      </c>
      <c r="Q754" s="106">
        <f t="shared" si="260"/>
        <v>1103.9560000000001</v>
      </c>
      <c r="R754" s="103">
        <f t="shared" si="260"/>
        <v>1106.1560000000002</v>
      </c>
      <c r="S754" s="106">
        <f t="shared" si="260"/>
        <v>1110.1360000000002</v>
      </c>
      <c r="T754" s="103">
        <f t="shared" si="260"/>
        <v>1096.2860000000001</v>
      </c>
      <c r="U754" s="102">
        <f t="shared" si="260"/>
        <v>1083.2260000000001</v>
      </c>
      <c r="V754" s="102">
        <f t="shared" si="260"/>
        <v>1084.9160000000002</v>
      </c>
      <c r="W754" s="102">
        <f t="shared" si="260"/>
        <v>1082.346</v>
      </c>
      <c r="X754" s="102">
        <f t="shared" si="260"/>
        <v>1080.296</v>
      </c>
      <c r="Y754" s="107">
        <f t="shared" si="260"/>
        <v>1080.7260000000001</v>
      </c>
    </row>
    <row r="755" spans="1:25" s="62" customFormat="1" ht="18.75" hidden="1" customHeight="1" outlineLevel="1" x14ac:dyDescent="0.2">
      <c r="A755" s="160" t="s">
        <v>8</v>
      </c>
      <c r="B755" s="76">
        <f>B121</f>
        <v>919.39</v>
      </c>
      <c r="C755" s="71">
        <f t="shared" ref="C755:Y755" si="261">C121</f>
        <v>915.04</v>
      </c>
      <c r="D755" s="71">
        <f t="shared" si="261"/>
        <v>905.24</v>
      </c>
      <c r="E755" s="72">
        <f t="shared" si="261"/>
        <v>917.5</v>
      </c>
      <c r="F755" s="71">
        <f t="shared" si="261"/>
        <v>910.28</v>
      </c>
      <c r="G755" s="71">
        <f t="shared" si="261"/>
        <v>1064.54</v>
      </c>
      <c r="H755" s="71">
        <f t="shared" si="261"/>
        <v>921.45</v>
      </c>
      <c r="I755" s="71">
        <f t="shared" si="261"/>
        <v>915.87</v>
      </c>
      <c r="J755" s="73">
        <f t="shared" si="261"/>
        <v>907.35</v>
      </c>
      <c r="K755" s="71">
        <f t="shared" si="261"/>
        <v>905.5</v>
      </c>
      <c r="L755" s="71">
        <f t="shared" si="261"/>
        <v>901.26</v>
      </c>
      <c r="M755" s="71">
        <f t="shared" si="261"/>
        <v>905.53</v>
      </c>
      <c r="N755" s="71">
        <f t="shared" si="261"/>
        <v>911.99</v>
      </c>
      <c r="O755" s="71">
        <f t="shared" si="261"/>
        <v>911.33</v>
      </c>
      <c r="P755" s="71">
        <f t="shared" si="261"/>
        <v>910.99</v>
      </c>
      <c r="Q755" s="71">
        <f t="shared" si="261"/>
        <v>924.14</v>
      </c>
      <c r="R755" s="71">
        <f t="shared" si="261"/>
        <v>926.34</v>
      </c>
      <c r="S755" s="71">
        <f t="shared" si="261"/>
        <v>930.32</v>
      </c>
      <c r="T755" s="71">
        <f t="shared" si="261"/>
        <v>916.47</v>
      </c>
      <c r="U755" s="71">
        <f t="shared" si="261"/>
        <v>903.41</v>
      </c>
      <c r="V755" s="71">
        <f t="shared" si="261"/>
        <v>905.1</v>
      </c>
      <c r="W755" s="71">
        <f t="shared" si="261"/>
        <v>902.53</v>
      </c>
      <c r="X755" s="71">
        <f t="shared" si="261"/>
        <v>900.48</v>
      </c>
      <c r="Y755" s="79">
        <f t="shared" si="261"/>
        <v>900.91</v>
      </c>
    </row>
    <row r="756" spans="1:25" s="62" customFormat="1" ht="18.75" hidden="1" customHeight="1" outlineLevel="1" x14ac:dyDescent="0.2">
      <c r="A756" s="53" t="s">
        <v>9</v>
      </c>
      <c r="B756" s="76">
        <v>177.32</v>
      </c>
      <c r="C756" s="74">
        <v>177.32</v>
      </c>
      <c r="D756" s="74">
        <v>177.32</v>
      </c>
      <c r="E756" s="74">
        <v>177.32</v>
      </c>
      <c r="F756" s="74">
        <v>177.32</v>
      </c>
      <c r="G756" s="74">
        <v>177.32</v>
      </c>
      <c r="H756" s="74">
        <v>177.32</v>
      </c>
      <c r="I756" s="74">
        <v>177.32</v>
      </c>
      <c r="J756" s="74">
        <v>177.32</v>
      </c>
      <c r="K756" s="74">
        <v>177.32</v>
      </c>
      <c r="L756" s="74">
        <v>177.32</v>
      </c>
      <c r="M756" s="74">
        <v>177.32</v>
      </c>
      <c r="N756" s="74">
        <v>177.32</v>
      </c>
      <c r="O756" s="74">
        <v>177.32</v>
      </c>
      <c r="P756" s="74">
        <v>177.32</v>
      </c>
      <c r="Q756" s="74">
        <v>177.32</v>
      </c>
      <c r="R756" s="74">
        <v>177.32</v>
      </c>
      <c r="S756" s="74">
        <v>177.32</v>
      </c>
      <c r="T756" s="74">
        <v>177.32</v>
      </c>
      <c r="U756" s="74">
        <v>177.32</v>
      </c>
      <c r="V756" s="74">
        <v>177.32</v>
      </c>
      <c r="W756" s="74">
        <v>177.32</v>
      </c>
      <c r="X756" s="74">
        <v>177.32</v>
      </c>
      <c r="Y756" s="81">
        <v>177.32</v>
      </c>
    </row>
    <row r="757" spans="1:25" s="62" customFormat="1" ht="18.75" hidden="1" customHeight="1" outlineLevel="1" x14ac:dyDescent="0.2">
      <c r="A757" s="54" t="s">
        <v>10</v>
      </c>
      <c r="B757" s="76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81"/>
    </row>
    <row r="758" spans="1:25" s="62" customFormat="1" ht="18.75" hidden="1" customHeight="1" outlineLevel="1" thickBot="1" x14ac:dyDescent="0.25">
      <c r="A758" s="161" t="s">
        <v>11</v>
      </c>
      <c r="B758" s="77">
        <v>2.496</v>
      </c>
      <c r="C758" s="75">
        <v>2.496</v>
      </c>
      <c r="D758" s="75">
        <v>2.496</v>
      </c>
      <c r="E758" s="75">
        <v>2.496</v>
      </c>
      <c r="F758" s="75">
        <v>2.496</v>
      </c>
      <c r="G758" s="75">
        <v>2.496</v>
      </c>
      <c r="H758" s="75">
        <v>2.496</v>
      </c>
      <c r="I758" s="75">
        <v>2.496</v>
      </c>
      <c r="J758" s="75">
        <v>2.496</v>
      </c>
      <c r="K758" s="75">
        <v>2.496</v>
      </c>
      <c r="L758" s="75">
        <v>2.496</v>
      </c>
      <c r="M758" s="75">
        <v>2.496</v>
      </c>
      <c r="N758" s="75">
        <v>2.496</v>
      </c>
      <c r="O758" s="75">
        <v>2.496</v>
      </c>
      <c r="P758" s="75">
        <v>2.496</v>
      </c>
      <c r="Q758" s="75">
        <v>2.496</v>
      </c>
      <c r="R758" s="75">
        <v>2.496</v>
      </c>
      <c r="S758" s="75">
        <v>2.496</v>
      </c>
      <c r="T758" s="75">
        <v>2.496</v>
      </c>
      <c r="U758" s="75">
        <v>2.496</v>
      </c>
      <c r="V758" s="75">
        <v>2.496</v>
      </c>
      <c r="W758" s="75">
        <v>2.496</v>
      </c>
      <c r="X758" s="75">
        <v>2.496</v>
      </c>
      <c r="Y758" s="82">
        <v>2.496</v>
      </c>
    </row>
    <row r="759" spans="1:25" s="62" customFormat="1" ht="18.75" customHeight="1" collapsed="1" thickBot="1" x14ac:dyDescent="0.25">
      <c r="A759" s="111">
        <v>24</v>
      </c>
      <c r="B759" s="101">
        <f t="shared" ref="B759:Y759" si="262">SUM(B760:B763)</f>
        <v>1076.9460000000001</v>
      </c>
      <c r="C759" s="102">
        <f t="shared" si="262"/>
        <v>1071.4660000000001</v>
      </c>
      <c r="D759" s="102">
        <f t="shared" si="262"/>
        <v>1068.0260000000001</v>
      </c>
      <c r="E759" s="103">
        <f t="shared" si="262"/>
        <v>1078.4760000000001</v>
      </c>
      <c r="F759" s="103">
        <f t="shared" si="262"/>
        <v>1075.826</v>
      </c>
      <c r="G759" s="103">
        <f t="shared" si="262"/>
        <v>1076.4960000000001</v>
      </c>
      <c r="H759" s="103">
        <f t="shared" si="262"/>
        <v>1075.376</v>
      </c>
      <c r="I759" s="103">
        <f t="shared" si="262"/>
        <v>1071.376</v>
      </c>
      <c r="J759" s="103">
        <f t="shared" si="262"/>
        <v>1067.806</v>
      </c>
      <c r="K759" s="104">
        <f t="shared" si="262"/>
        <v>1060.626</v>
      </c>
      <c r="L759" s="103">
        <f t="shared" si="262"/>
        <v>1062.7560000000001</v>
      </c>
      <c r="M759" s="105">
        <f t="shared" si="262"/>
        <v>1063.576</v>
      </c>
      <c r="N759" s="104">
        <f t="shared" si="262"/>
        <v>1073.5160000000001</v>
      </c>
      <c r="O759" s="103">
        <f t="shared" si="262"/>
        <v>1073.796</v>
      </c>
      <c r="P759" s="105">
        <f t="shared" si="262"/>
        <v>1084.586</v>
      </c>
      <c r="Q759" s="106">
        <f t="shared" si="262"/>
        <v>1081.8860000000002</v>
      </c>
      <c r="R759" s="103">
        <f t="shared" si="262"/>
        <v>1090.556</v>
      </c>
      <c r="S759" s="106">
        <f t="shared" si="262"/>
        <v>1077.596</v>
      </c>
      <c r="T759" s="103">
        <f t="shared" si="262"/>
        <v>1082.2460000000001</v>
      </c>
      <c r="U759" s="102">
        <f t="shared" si="262"/>
        <v>1084.066</v>
      </c>
      <c r="V759" s="102">
        <f t="shared" si="262"/>
        <v>1081.4460000000001</v>
      </c>
      <c r="W759" s="102">
        <f t="shared" si="262"/>
        <v>1075.6660000000002</v>
      </c>
      <c r="X759" s="102">
        <f t="shared" si="262"/>
        <v>1073.4260000000002</v>
      </c>
      <c r="Y759" s="107">
        <f t="shared" si="262"/>
        <v>1068.6860000000001</v>
      </c>
    </row>
    <row r="760" spans="1:25" s="62" customFormat="1" ht="18.75" hidden="1" customHeight="1" outlineLevel="1" x14ac:dyDescent="0.2">
      <c r="A760" s="160" t="s">
        <v>8</v>
      </c>
      <c r="B760" s="76">
        <f>B126</f>
        <v>897.13</v>
      </c>
      <c r="C760" s="71">
        <f t="shared" ref="C760:Y760" si="263">C126</f>
        <v>891.65</v>
      </c>
      <c r="D760" s="71">
        <f t="shared" si="263"/>
        <v>888.21</v>
      </c>
      <c r="E760" s="72">
        <f t="shared" si="263"/>
        <v>898.66</v>
      </c>
      <c r="F760" s="71">
        <f t="shared" si="263"/>
        <v>896.01</v>
      </c>
      <c r="G760" s="71">
        <f t="shared" si="263"/>
        <v>896.68</v>
      </c>
      <c r="H760" s="71">
        <f t="shared" si="263"/>
        <v>895.56</v>
      </c>
      <c r="I760" s="71">
        <f t="shared" si="263"/>
        <v>891.56</v>
      </c>
      <c r="J760" s="73">
        <f t="shared" si="263"/>
        <v>887.99</v>
      </c>
      <c r="K760" s="71">
        <f t="shared" si="263"/>
        <v>880.81</v>
      </c>
      <c r="L760" s="71">
        <f t="shared" si="263"/>
        <v>882.94</v>
      </c>
      <c r="M760" s="71">
        <f t="shared" si="263"/>
        <v>883.76</v>
      </c>
      <c r="N760" s="71">
        <f t="shared" si="263"/>
        <v>893.7</v>
      </c>
      <c r="O760" s="71">
        <f t="shared" si="263"/>
        <v>893.98</v>
      </c>
      <c r="P760" s="71">
        <f t="shared" si="263"/>
        <v>904.77</v>
      </c>
      <c r="Q760" s="71">
        <f t="shared" si="263"/>
        <v>902.07</v>
      </c>
      <c r="R760" s="71">
        <f t="shared" si="263"/>
        <v>910.74</v>
      </c>
      <c r="S760" s="71">
        <f t="shared" si="263"/>
        <v>897.78</v>
      </c>
      <c r="T760" s="71">
        <f t="shared" si="263"/>
        <v>902.43</v>
      </c>
      <c r="U760" s="71">
        <f t="shared" si="263"/>
        <v>904.25</v>
      </c>
      <c r="V760" s="71">
        <f t="shared" si="263"/>
        <v>901.63</v>
      </c>
      <c r="W760" s="71">
        <f t="shared" si="263"/>
        <v>895.85</v>
      </c>
      <c r="X760" s="71">
        <f t="shared" si="263"/>
        <v>893.61</v>
      </c>
      <c r="Y760" s="79">
        <f t="shared" si="263"/>
        <v>888.87</v>
      </c>
    </row>
    <row r="761" spans="1:25" s="62" customFormat="1" ht="18.75" hidden="1" customHeight="1" outlineLevel="1" x14ac:dyDescent="0.2">
      <c r="A761" s="53" t="s">
        <v>9</v>
      </c>
      <c r="B761" s="76">
        <v>177.32</v>
      </c>
      <c r="C761" s="74">
        <v>177.32</v>
      </c>
      <c r="D761" s="74">
        <v>177.32</v>
      </c>
      <c r="E761" s="74">
        <v>177.32</v>
      </c>
      <c r="F761" s="74">
        <v>177.32</v>
      </c>
      <c r="G761" s="74">
        <v>177.32</v>
      </c>
      <c r="H761" s="74">
        <v>177.32</v>
      </c>
      <c r="I761" s="74">
        <v>177.32</v>
      </c>
      <c r="J761" s="74">
        <v>177.32</v>
      </c>
      <c r="K761" s="74">
        <v>177.32</v>
      </c>
      <c r="L761" s="74">
        <v>177.32</v>
      </c>
      <c r="M761" s="74">
        <v>177.32</v>
      </c>
      <c r="N761" s="74">
        <v>177.32</v>
      </c>
      <c r="O761" s="74">
        <v>177.32</v>
      </c>
      <c r="P761" s="74">
        <v>177.32</v>
      </c>
      <c r="Q761" s="74">
        <v>177.32</v>
      </c>
      <c r="R761" s="74">
        <v>177.32</v>
      </c>
      <c r="S761" s="74">
        <v>177.32</v>
      </c>
      <c r="T761" s="74">
        <v>177.32</v>
      </c>
      <c r="U761" s="74">
        <v>177.32</v>
      </c>
      <c r="V761" s="74">
        <v>177.32</v>
      </c>
      <c r="W761" s="74">
        <v>177.32</v>
      </c>
      <c r="X761" s="74">
        <v>177.32</v>
      </c>
      <c r="Y761" s="81">
        <v>177.32</v>
      </c>
    </row>
    <row r="762" spans="1:25" s="62" customFormat="1" ht="18.75" hidden="1" customHeight="1" outlineLevel="1" x14ac:dyDescent="0.2">
      <c r="A762" s="54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161" t="s">
        <v>11</v>
      </c>
      <c r="B763" s="77">
        <v>2.496</v>
      </c>
      <c r="C763" s="75">
        <v>2.496</v>
      </c>
      <c r="D763" s="75">
        <v>2.496</v>
      </c>
      <c r="E763" s="75">
        <v>2.496</v>
      </c>
      <c r="F763" s="75">
        <v>2.496</v>
      </c>
      <c r="G763" s="75">
        <v>2.496</v>
      </c>
      <c r="H763" s="75">
        <v>2.496</v>
      </c>
      <c r="I763" s="75">
        <v>2.496</v>
      </c>
      <c r="J763" s="75">
        <v>2.496</v>
      </c>
      <c r="K763" s="75">
        <v>2.496</v>
      </c>
      <c r="L763" s="75">
        <v>2.496</v>
      </c>
      <c r="M763" s="75">
        <v>2.496</v>
      </c>
      <c r="N763" s="75">
        <v>2.496</v>
      </c>
      <c r="O763" s="75">
        <v>2.496</v>
      </c>
      <c r="P763" s="75">
        <v>2.496</v>
      </c>
      <c r="Q763" s="75">
        <v>2.496</v>
      </c>
      <c r="R763" s="75">
        <v>2.496</v>
      </c>
      <c r="S763" s="75">
        <v>2.496</v>
      </c>
      <c r="T763" s="75">
        <v>2.496</v>
      </c>
      <c r="U763" s="75">
        <v>2.496</v>
      </c>
      <c r="V763" s="75">
        <v>2.496</v>
      </c>
      <c r="W763" s="75">
        <v>2.496</v>
      </c>
      <c r="X763" s="75">
        <v>2.496</v>
      </c>
      <c r="Y763" s="82">
        <v>2.496</v>
      </c>
    </row>
    <row r="764" spans="1:25" s="62" customFormat="1" ht="18.75" customHeight="1" collapsed="1" thickBot="1" x14ac:dyDescent="0.25">
      <c r="A764" s="109">
        <v>25</v>
      </c>
      <c r="B764" s="101">
        <f t="shared" ref="B764:Y764" si="264">SUM(B765:B768)</f>
        <v>1086.096</v>
      </c>
      <c r="C764" s="102">
        <f t="shared" si="264"/>
        <v>1095.356</v>
      </c>
      <c r="D764" s="102">
        <f t="shared" si="264"/>
        <v>1084.6960000000001</v>
      </c>
      <c r="E764" s="103">
        <f t="shared" si="264"/>
        <v>1127.376</v>
      </c>
      <c r="F764" s="103">
        <f t="shared" si="264"/>
        <v>1116.086</v>
      </c>
      <c r="G764" s="103">
        <f t="shared" si="264"/>
        <v>1120.5060000000001</v>
      </c>
      <c r="H764" s="103">
        <f t="shared" si="264"/>
        <v>1104.4160000000002</v>
      </c>
      <c r="I764" s="103">
        <f t="shared" si="264"/>
        <v>1086.306</v>
      </c>
      <c r="J764" s="103">
        <f t="shared" si="264"/>
        <v>1096.9260000000002</v>
      </c>
      <c r="K764" s="104">
        <f t="shared" si="264"/>
        <v>1097.796</v>
      </c>
      <c r="L764" s="103">
        <f t="shared" si="264"/>
        <v>1133.4260000000002</v>
      </c>
      <c r="M764" s="105">
        <f t="shared" si="264"/>
        <v>1094.3860000000002</v>
      </c>
      <c r="N764" s="104">
        <f t="shared" si="264"/>
        <v>1096.7160000000001</v>
      </c>
      <c r="O764" s="103">
        <f t="shared" si="264"/>
        <v>1090.0060000000001</v>
      </c>
      <c r="P764" s="105">
        <f t="shared" si="264"/>
        <v>1096.866</v>
      </c>
      <c r="Q764" s="106">
        <f t="shared" si="264"/>
        <v>1120.6360000000002</v>
      </c>
      <c r="R764" s="103">
        <f t="shared" si="264"/>
        <v>1126.4560000000001</v>
      </c>
      <c r="S764" s="106">
        <f t="shared" si="264"/>
        <v>1236.866</v>
      </c>
      <c r="T764" s="103">
        <f t="shared" si="264"/>
        <v>1111.9860000000001</v>
      </c>
      <c r="U764" s="102">
        <f t="shared" si="264"/>
        <v>1103.376</v>
      </c>
      <c r="V764" s="102">
        <f t="shared" si="264"/>
        <v>1100.4960000000001</v>
      </c>
      <c r="W764" s="102">
        <f t="shared" si="264"/>
        <v>1102.6660000000002</v>
      </c>
      <c r="X764" s="102">
        <f t="shared" si="264"/>
        <v>1084.7660000000001</v>
      </c>
      <c r="Y764" s="107">
        <f t="shared" si="264"/>
        <v>1074.1660000000002</v>
      </c>
    </row>
    <row r="765" spans="1:25" s="62" customFormat="1" ht="18.75" hidden="1" customHeight="1" outlineLevel="1" x14ac:dyDescent="0.2">
      <c r="A765" s="160" t="s">
        <v>8</v>
      </c>
      <c r="B765" s="76">
        <f>B131</f>
        <v>906.28</v>
      </c>
      <c r="C765" s="71">
        <f t="shared" ref="C765:Y765" si="265">C131</f>
        <v>915.54</v>
      </c>
      <c r="D765" s="71">
        <f t="shared" si="265"/>
        <v>904.88</v>
      </c>
      <c r="E765" s="72">
        <f t="shared" si="265"/>
        <v>947.56</v>
      </c>
      <c r="F765" s="71">
        <f t="shared" si="265"/>
        <v>936.27</v>
      </c>
      <c r="G765" s="71">
        <f t="shared" si="265"/>
        <v>940.69</v>
      </c>
      <c r="H765" s="71">
        <f t="shared" si="265"/>
        <v>924.6</v>
      </c>
      <c r="I765" s="71">
        <f t="shared" si="265"/>
        <v>906.49</v>
      </c>
      <c r="J765" s="73">
        <f t="shared" si="265"/>
        <v>917.11</v>
      </c>
      <c r="K765" s="71">
        <f t="shared" si="265"/>
        <v>917.98</v>
      </c>
      <c r="L765" s="71">
        <f t="shared" si="265"/>
        <v>953.61</v>
      </c>
      <c r="M765" s="71">
        <f t="shared" si="265"/>
        <v>914.57</v>
      </c>
      <c r="N765" s="71">
        <f t="shared" si="265"/>
        <v>916.9</v>
      </c>
      <c r="O765" s="71">
        <f t="shared" si="265"/>
        <v>910.19</v>
      </c>
      <c r="P765" s="71">
        <f t="shared" si="265"/>
        <v>917.05</v>
      </c>
      <c r="Q765" s="71">
        <f t="shared" si="265"/>
        <v>940.82</v>
      </c>
      <c r="R765" s="71">
        <f t="shared" si="265"/>
        <v>946.64</v>
      </c>
      <c r="S765" s="71">
        <f t="shared" si="265"/>
        <v>1057.05</v>
      </c>
      <c r="T765" s="71">
        <f t="shared" si="265"/>
        <v>932.17</v>
      </c>
      <c r="U765" s="71">
        <f t="shared" si="265"/>
        <v>923.56</v>
      </c>
      <c r="V765" s="71">
        <f t="shared" si="265"/>
        <v>920.68</v>
      </c>
      <c r="W765" s="71">
        <f t="shared" si="265"/>
        <v>922.85</v>
      </c>
      <c r="X765" s="71">
        <f t="shared" si="265"/>
        <v>904.95</v>
      </c>
      <c r="Y765" s="79">
        <f t="shared" si="265"/>
        <v>894.35</v>
      </c>
    </row>
    <row r="766" spans="1:25" s="62" customFormat="1" ht="18.75" hidden="1" customHeight="1" outlineLevel="1" x14ac:dyDescent="0.2">
      <c r="A766" s="53" t="s">
        <v>9</v>
      </c>
      <c r="B766" s="76">
        <v>177.32</v>
      </c>
      <c r="C766" s="74">
        <v>177.32</v>
      </c>
      <c r="D766" s="74">
        <v>177.32</v>
      </c>
      <c r="E766" s="74">
        <v>177.32</v>
      </c>
      <c r="F766" s="74">
        <v>177.32</v>
      </c>
      <c r="G766" s="74">
        <v>177.32</v>
      </c>
      <c r="H766" s="74">
        <v>177.32</v>
      </c>
      <c r="I766" s="74">
        <v>177.32</v>
      </c>
      <c r="J766" s="74">
        <v>177.32</v>
      </c>
      <c r="K766" s="74">
        <v>177.32</v>
      </c>
      <c r="L766" s="74">
        <v>177.32</v>
      </c>
      <c r="M766" s="74">
        <v>177.32</v>
      </c>
      <c r="N766" s="74">
        <v>177.32</v>
      </c>
      <c r="O766" s="74">
        <v>177.32</v>
      </c>
      <c r="P766" s="74">
        <v>177.32</v>
      </c>
      <c r="Q766" s="74">
        <v>177.32</v>
      </c>
      <c r="R766" s="74">
        <v>177.32</v>
      </c>
      <c r="S766" s="74">
        <v>177.32</v>
      </c>
      <c r="T766" s="74">
        <v>177.32</v>
      </c>
      <c r="U766" s="74">
        <v>177.32</v>
      </c>
      <c r="V766" s="74">
        <v>177.32</v>
      </c>
      <c r="W766" s="74">
        <v>177.32</v>
      </c>
      <c r="X766" s="74">
        <v>177.32</v>
      </c>
      <c r="Y766" s="81">
        <v>177.32</v>
      </c>
    </row>
    <row r="767" spans="1:25" s="62" customFormat="1" ht="18.75" hidden="1" customHeight="1" outlineLevel="1" x14ac:dyDescent="0.2">
      <c r="A767" s="54" t="s">
        <v>10</v>
      </c>
      <c r="B767" s="76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81"/>
    </row>
    <row r="768" spans="1:25" s="62" customFormat="1" ht="18.75" hidden="1" customHeight="1" outlineLevel="1" thickBot="1" x14ac:dyDescent="0.25">
      <c r="A768" s="161" t="s">
        <v>11</v>
      </c>
      <c r="B768" s="77">
        <v>2.496</v>
      </c>
      <c r="C768" s="75">
        <v>2.496</v>
      </c>
      <c r="D768" s="75">
        <v>2.496</v>
      </c>
      <c r="E768" s="75">
        <v>2.496</v>
      </c>
      <c r="F768" s="75">
        <v>2.496</v>
      </c>
      <c r="G768" s="75">
        <v>2.496</v>
      </c>
      <c r="H768" s="75">
        <v>2.496</v>
      </c>
      <c r="I768" s="75">
        <v>2.496</v>
      </c>
      <c r="J768" s="75">
        <v>2.496</v>
      </c>
      <c r="K768" s="75">
        <v>2.496</v>
      </c>
      <c r="L768" s="75">
        <v>2.496</v>
      </c>
      <c r="M768" s="75">
        <v>2.496</v>
      </c>
      <c r="N768" s="75">
        <v>2.496</v>
      </c>
      <c r="O768" s="75">
        <v>2.496</v>
      </c>
      <c r="P768" s="75">
        <v>2.496</v>
      </c>
      <c r="Q768" s="75">
        <v>2.496</v>
      </c>
      <c r="R768" s="75">
        <v>2.496</v>
      </c>
      <c r="S768" s="75">
        <v>2.496</v>
      </c>
      <c r="T768" s="75">
        <v>2.496</v>
      </c>
      <c r="U768" s="75">
        <v>2.496</v>
      </c>
      <c r="V768" s="75">
        <v>2.496</v>
      </c>
      <c r="W768" s="75">
        <v>2.496</v>
      </c>
      <c r="X768" s="75">
        <v>2.496</v>
      </c>
      <c r="Y768" s="82">
        <v>2.496</v>
      </c>
    </row>
    <row r="769" spans="1:25" s="62" customFormat="1" ht="18.75" customHeight="1" collapsed="1" thickBot="1" x14ac:dyDescent="0.25">
      <c r="A769" s="110">
        <v>26</v>
      </c>
      <c r="B769" s="101">
        <f t="shared" ref="B769:Y769" si="266">SUM(B770:B773)</f>
        <v>1121.356</v>
      </c>
      <c r="C769" s="102">
        <f t="shared" si="266"/>
        <v>1111.9860000000001</v>
      </c>
      <c r="D769" s="102">
        <f t="shared" si="266"/>
        <v>1126.4360000000001</v>
      </c>
      <c r="E769" s="103">
        <f t="shared" si="266"/>
        <v>1142.316</v>
      </c>
      <c r="F769" s="103">
        <f t="shared" si="266"/>
        <v>1132.046</v>
      </c>
      <c r="G769" s="103">
        <f t="shared" si="266"/>
        <v>1377.846</v>
      </c>
      <c r="H769" s="103">
        <f t="shared" si="266"/>
        <v>1126.5360000000001</v>
      </c>
      <c r="I769" s="103">
        <f t="shared" si="266"/>
        <v>1124.566</v>
      </c>
      <c r="J769" s="103">
        <f t="shared" si="266"/>
        <v>1124.316</v>
      </c>
      <c r="K769" s="104">
        <f t="shared" si="266"/>
        <v>1117.4560000000001</v>
      </c>
      <c r="L769" s="103">
        <f t="shared" si="266"/>
        <v>1118.9360000000001</v>
      </c>
      <c r="M769" s="105">
        <f t="shared" si="266"/>
        <v>1124.1960000000001</v>
      </c>
      <c r="N769" s="104">
        <f t="shared" si="266"/>
        <v>1141.586</v>
      </c>
      <c r="O769" s="103">
        <f t="shared" si="266"/>
        <v>1111.9960000000001</v>
      </c>
      <c r="P769" s="105">
        <f t="shared" si="266"/>
        <v>1142.2460000000001</v>
      </c>
      <c r="Q769" s="106">
        <f t="shared" si="266"/>
        <v>1147.086</v>
      </c>
      <c r="R769" s="103">
        <f t="shared" si="266"/>
        <v>1145.346</v>
      </c>
      <c r="S769" s="106">
        <f t="shared" si="266"/>
        <v>1261.7660000000001</v>
      </c>
      <c r="T769" s="103">
        <f t="shared" si="266"/>
        <v>1116.336</v>
      </c>
      <c r="U769" s="102">
        <f t="shared" si="266"/>
        <v>1117.316</v>
      </c>
      <c r="V769" s="102">
        <f t="shared" si="266"/>
        <v>1118.826</v>
      </c>
      <c r="W769" s="102">
        <f t="shared" si="266"/>
        <v>1119.2760000000001</v>
      </c>
      <c r="X769" s="102">
        <f t="shared" si="266"/>
        <v>1115.3860000000002</v>
      </c>
      <c r="Y769" s="107">
        <f t="shared" si="266"/>
        <v>1101.7860000000001</v>
      </c>
    </row>
    <row r="770" spans="1:25" s="62" customFormat="1" ht="18.75" hidden="1" customHeight="1" outlineLevel="1" x14ac:dyDescent="0.2">
      <c r="A770" s="56" t="s">
        <v>8</v>
      </c>
      <c r="B770" s="76">
        <f>B136</f>
        <v>941.54</v>
      </c>
      <c r="C770" s="71">
        <f t="shared" ref="C770:Y770" si="267">C136</f>
        <v>932.17</v>
      </c>
      <c r="D770" s="71">
        <f t="shared" si="267"/>
        <v>946.62</v>
      </c>
      <c r="E770" s="72">
        <f t="shared" si="267"/>
        <v>962.5</v>
      </c>
      <c r="F770" s="71">
        <f t="shared" si="267"/>
        <v>952.23</v>
      </c>
      <c r="G770" s="71">
        <f t="shared" si="267"/>
        <v>1198.03</v>
      </c>
      <c r="H770" s="71">
        <f t="shared" si="267"/>
        <v>946.72</v>
      </c>
      <c r="I770" s="71">
        <f t="shared" si="267"/>
        <v>944.75</v>
      </c>
      <c r="J770" s="73">
        <f t="shared" si="267"/>
        <v>944.5</v>
      </c>
      <c r="K770" s="71">
        <f t="shared" si="267"/>
        <v>937.64</v>
      </c>
      <c r="L770" s="71">
        <f t="shared" si="267"/>
        <v>939.12</v>
      </c>
      <c r="M770" s="71">
        <f t="shared" si="267"/>
        <v>944.38</v>
      </c>
      <c r="N770" s="71">
        <f t="shared" si="267"/>
        <v>961.77</v>
      </c>
      <c r="O770" s="71">
        <f t="shared" si="267"/>
        <v>932.18</v>
      </c>
      <c r="P770" s="71">
        <f t="shared" si="267"/>
        <v>962.43</v>
      </c>
      <c r="Q770" s="71">
        <f t="shared" si="267"/>
        <v>967.27</v>
      </c>
      <c r="R770" s="71">
        <f t="shared" si="267"/>
        <v>965.53</v>
      </c>
      <c r="S770" s="71">
        <f t="shared" si="267"/>
        <v>1081.95</v>
      </c>
      <c r="T770" s="71">
        <f t="shared" si="267"/>
        <v>936.52</v>
      </c>
      <c r="U770" s="71">
        <f t="shared" si="267"/>
        <v>937.5</v>
      </c>
      <c r="V770" s="71">
        <f t="shared" si="267"/>
        <v>939.01</v>
      </c>
      <c r="W770" s="71">
        <f t="shared" si="267"/>
        <v>939.46</v>
      </c>
      <c r="X770" s="71">
        <f t="shared" si="267"/>
        <v>935.57</v>
      </c>
      <c r="Y770" s="79">
        <f t="shared" si="267"/>
        <v>921.97</v>
      </c>
    </row>
    <row r="771" spans="1:25" s="62" customFormat="1" ht="18.75" hidden="1" customHeight="1" outlineLevel="1" x14ac:dyDescent="0.2">
      <c r="A771" s="57" t="s">
        <v>9</v>
      </c>
      <c r="B771" s="76">
        <v>177.32</v>
      </c>
      <c r="C771" s="74">
        <v>177.32</v>
      </c>
      <c r="D771" s="74">
        <v>177.32</v>
      </c>
      <c r="E771" s="74">
        <v>177.32</v>
      </c>
      <c r="F771" s="74">
        <v>177.32</v>
      </c>
      <c r="G771" s="74">
        <v>177.32</v>
      </c>
      <c r="H771" s="74">
        <v>177.32</v>
      </c>
      <c r="I771" s="74">
        <v>177.32</v>
      </c>
      <c r="J771" s="74">
        <v>177.32</v>
      </c>
      <c r="K771" s="74">
        <v>177.32</v>
      </c>
      <c r="L771" s="74">
        <v>177.32</v>
      </c>
      <c r="M771" s="74">
        <v>177.32</v>
      </c>
      <c r="N771" s="74">
        <v>177.32</v>
      </c>
      <c r="O771" s="74">
        <v>177.32</v>
      </c>
      <c r="P771" s="74">
        <v>177.32</v>
      </c>
      <c r="Q771" s="74">
        <v>177.32</v>
      </c>
      <c r="R771" s="74">
        <v>177.32</v>
      </c>
      <c r="S771" s="74">
        <v>177.32</v>
      </c>
      <c r="T771" s="74">
        <v>177.32</v>
      </c>
      <c r="U771" s="74">
        <v>177.32</v>
      </c>
      <c r="V771" s="74">
        <v>177.32</v>
      </c>
      <c r="W771" s="74">
        <v>177.32</v>
      </c>
      <c r="X771" s="74">
        <v>177.32</v>
      </c>
      <c r="Y771" s="81">
        <v>177.32</v>
      </c>
    </row>
    <row r="772" spans="1:25" s="62" customFormat="1" ht="18.75" hidden="1" customHeight="1" outlineLevel="1" x14ac:dyDescent="0.2">
      <c r="A772" s="58" t="s">
        <v>10</v>
      </c>
      <c r="B772" s="76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81"/>
    </row>
    <row r="773" spans="1:25" s="62" customFormat="1" ht="18.75" hidden="1" customHeight="1" outlineLevel="1" thickBot="1" x14ac:dyDescent="0.25">
      <c r="A773" s="147" t="s">
        <v>11</v>
      </c>
      <c r="B773" s="77">
        <v>2.496</v>
      </c>
      <c r="C773" s="75">
        <v>2.496</v>
      </c>
      <c r="D773" s="75">
        <v>2.496</v>
      </c>
      <c r="E773" s="75">
        <v>2.496</v>
      </c>
      <c r="F773" s="75">
        <v>2.496</v>
      </c>
      <c r="G773" s="75">
        <v>2.496</v>
      </c>
      <c r="H773" s="75">
        <v>2.496</v>
      </c>
      <c r="I773" s="75">
        <v>2.496</v>
      </c>
      <c r="J773" s="75">
        <v>2.496</v>
      </c>
      <c r="K773" s="75">
        <v>2.496</v>
      </c>
      <c r="L773" s="75">
        <v>2.496</v>
      </c>
      <c r="M773" s="75">
        <v>2.496</v>
      </c>
      <c r="N773" s="75">
        <v>2.496</v>
      </c>
      <c r="O773" s="75">
        <v>2.496</v>
      </c>
      <c r="P773" s="75">
        <v>2.496</v>
      </c>
      <c r="Q773" s="75">
        <v>2.496</v>
      </c>
      <c r="R773" s="75">
        <v>2.496</v>
      </c>
      <c r="S773" s="75">
        <v>2.496</v>
      </c>
      <c r="T773" s="75">
        <v>2.496</v>
      </c>
      <c r="U773" s="75">
        <v>2.496</v>
      </c>
      <c r="V773" s="75">
        <v>2.496</v>
      </c>
      <c r="W773" s="75">
        <v>2.496</v>
      </c>
      <c r="X773" s="75">
        <v>2.496</v>
      </c>
      <c r="Y773" s="82">
        <v>2.496</v>
      </c>
    </row>
    <row r="774" spans="1:25" s="62" customFormat="1" ht="18.75" customHeight="1" collapsed="1" thickBot="1" x14ac:dyDescent="0.25">
      <c r="A774" s="112">
        <v>27</v>
      </c>
      <c r="B774" s="101">
        <f t="shared" ref="B774:Y774" si="268">SUM(B775:B778)</f>
        <v>1116.0060000000001</v>
      </c>
      <c r="C774" s="102">
        <f t="shared" si="268"/>
        <v>1127.4060000000002</v>
      </c>
      <c r="D774" s="102">
        <f t="shared" si="268"/>
        <v>1146.0360000000001</v>
      </c>
      <c r="E774" s="103">
        <f t="shared" si="268"/>
        <v>1147.096</v>
      </c>
      <c r="F774" s="103">
        <f t="shared" si="268"/>
        <v>1144.366</v>
      </c>
      <c r="G774" s="103">
        <f t="shared" si="268"/>
        <v>942.71600000000001</v>
      </c>
      <c r="H774" s="103">
        <f t="shared" si="268"/>
        <v>1130.1560000000002</v>
      </c>
      <c r="I774" s="103">
        <f t="shared" si="268"/>
        <v>1120.626</v>
      </c>
      <c r="J774" s="103">
        <f t="shared" si="268"/>
        <v>1121.856</v>
      </c>
      <c r="K774" s="104">
        <f t="shared" si="268"/>
        <v>1122.1660000000002</v>
      </c>
      <c r="L774" s="103">
        <f t="shared" si="268"/>
        <v>1121.376</v>
      </c>
      <c r="M774" s="105">
        <f t="shared" si="268"/>
        <v>1099.9860000000001</v>
      </c>
      <c r="N774" s="104">
        <f t="shared" si="268"/>
        <v>1118.7360000000001</v>
      </c>
      <c r="O774" s="103">
        <f t="shared" si="268"/>
        <v>1122.7360000000001</v>
      </c>
      <c r="P774" s="105">
        <f t="shared" si="268"/>
        <v>1134.326</v>
      </c>
      <c r="Q774" s="106">
        <f t="shared" si="268"/>
        <v>1135.126</v>
      </c>
      <c r="R774" s="103">
        <f t="shared" si="268"/>
        <v>1136.1760000000002</v>
      </c>
      <c r="S774" s="106">
        <f t="shared" si="268"/>
        <v>1126.2460000000001</v>
      </c>
      <c r="T774" s="103">
        <f t="shared" si="268"/>
        <v>1133.5260000000001</v>
      </c>
      <c r="U774" s="102">
        <f t="shared" si="268"/>
        <v>1102.596</v>
      </c>
      <c r="V774" s="102">
        <f t="shared" si="268"/>
        <v>1113.336</v>
      </c>
      <c r="W774" s="102">
        <f t="shared" si="268"/>
        <v>1111.2660000000001</v>
      </c>
      <c r="X774" s="102">
        <f t="shared" si="268"/>
        <v>1114.806</v>
      </c>
      <c r="Y774" s="107">
        <f t="shared" si="268"/>
        <v>1115.066</v>
      </c>
    </row>
    <row r="775" spans="1:25" s="62" customFormat="1" ht="18.75" hidden="1" customHeight="1" outlineLevel="1" x14ac:dyDescent="0.2">
      <c r="A775" s="56" t="s">
        <v>8</v>
      </c>
      <c r="B775" s="76">
        <f>B141</f>
        <v>936.19</v>
      </c>
      <c r="C775" s="71">
        <f t="shared" ref="C775:Y775" si="269">C141</f>
        <v>947.59</v>
      </c>
      <c r="D775" s="71">
        <f t="shared" si="269"/>
        <v>966.22</v>
      </c>
      <c r="E775" s="72">
        <f t="shared" si="269"/>
        <v>967.28</v>
      </c>
      <c r="F775" s="71">
        <f t="shared" si="269"/>
        <v>964.55</v>
      </c>
      <c r="G775" s="71">
        <f t="shared" si="269"/>
        <v>762.9</v>
      </c>
      <c r="H775" s="71">
        <f t="shared" si="269"/>
        <v>950.34</v>
      </c>
      <c r="I775" s="71">
        <f t="shared" si="269"/>
        <v>940.81</v>
      </c>
      <c r="J775" s="73">
        <f t="shared" si="269"/>
        <v>942.04</v>
      </c>
      <c r="K775" s="71">
        <f t="shared" si="269"/>
        <v>942.35</v>
      </c>
      <c r="L775" s="71">
        <f t="shared" si="269"/>
        <v>941.56</v>
      </c>
      <c r="M775" s="71">
        <f t="shared" si="269"/>
        <v>920.17</v>
      </c>
      <c r="N775" s="71">
        <f t="shared" si="269"/>
        <v>938.92</v>
      </c>
      <c r="O775" s="71">
        <f t="shared" si="269"/>
        <v>942.92</v>
      </c>
      <c r="P775" s="71">
        <f t="shared" si="269"/>
        <v>954.51</v>
      </c>
      <c r="Q775" s="71">
        <f t="shared" si="269"/>
        <v>955.31</v>
      </c>
      <c r="R775" s="71">
        <f t="shared" si="269"/>
        <v>956.36</v>
      </c>
      <c r="S775" s="71">
        <f t="shared" si="269"/>
        <v>946.43</v>
      </c>
      <c r="T775" s="71">
        <f t="shared" si="269"/>
        <v>953.71</v>
      </c>
      <c r="U775" s="71">
        <f t="shared" si="269"/>
        <v>922.78</v>
      </c>
      <c r="V775" s="71">
        <f t="shared" si="269"/>
        <v>933.52</v>
      </c>
      <c r="W775" s="71">
        <f t="shared" si="269"/>
        <v>931.45</v>
      </c>
      <c r="X775" s="71">
        <f t="shared" si="269"/>
        <v>934.99</v>
      </c>
      <c r="Y775" s="79">
        <f t="shared" si="269"/>
        <v>935.25</v>
      </c>
    </row>
    <row r="776" spans="1:25" s="62" customFormat="1" ht="18.75" hidden="1" customHeight="1" outlineLevel="1" x14ac:dyDescent="0.2">
      <c r="A776" s="57" t="s">
        <v>9</v>
      </c>
      <c r="B776" s="76">
        <v>177.32</v>
      </c>
      <c r="C776" s="74">
        <v>177.32</v>
      </c>
      <c r="D776" s="74">
        <v>177.32</v>
      </c>
      <c r="E776" s="74">
        <v>177.32</v>
      </c>
      <c r="F776" s="74">
        <v>177.32</v>
      </c>
      <c r="G776" s="74">
        <v>177.32</v>
      </c>
      <c r="H776" s="74">
        <v>177.32</v>
      </c>
      <c r="I776" s="74">
        <v>177.32</v>
      </c>
      <c r="J776" s="74">
        <v>177.32</v>
      </c>
      <c r="K776" s="74">
        <v>177.32</v>
      </c>
      <c r="L776" s="74">
        <v>177.32</v>
      </c>
      <c r="M776" s="74">
        <v>177.32</v>
      </c>
      <c r="N776" s="74">
        <v>177.32</v>
      </c>
      <c r="O776" s="74">
        <v>177.32</v>
      </c>
      <c r="P776" s="74">
        <v>177.32</v>
      </c>
      <c r="Q776" s="74">
        <v>177.32</v>
      </c>
      <c r="R776" s="74">
        <v>177.32</v>
      </c>
      <c r="S776" s="74">
        <v>177.32</v>
      </c>
      <c r="T776" s="74">
        <v>177.32</v>
      </c>
      <c r="U776" s="74">
        <v>177.32</v>
      </c>
      <c r="V776" s="74">
        <v>177.32</v>
      </c>
      <c r="W776" s="74">
        <v>177.32</v>
      </c>
      <c r="X776" s="74">
        <v>177.32</v>
      </c>
      <c r="Y776" s="81">
        <v>177.32</v>
      </c>
    </row>
    <row r="777" spans="1:25" s="62" customFormat="1" ht="18.75" hidden="1" customHeight="1" outlineLevel="1" x14ac:dyDescent="0.2">
      <c r="A777" s="58" t="s">
        <v>10</v>
      </c>
      <c r="B777" s="76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81"/>
    </row>
    <row r="778" spans="1:25" s="62" customFormat="1" ht="18.75" hidden="1" customHeight="1" outlineLevel="1" thickBot="1" x14ac:dyDescent="0.25">
      <c r="A778" s="147" t="s">
        <v>11</v>
      </c>
      <c r="B778" s="77">
        <v>2.496</v>
      </c>
      <c r="C778" s="75">
        <v>2.496</v>
      </c>
      <c r="D778" s="75">
        <v>2.496</v>
      </c>
      <c r="E778" s="75">
        <v>2.496</v>
      </c>
      <c r="F778" s="75">
        <v>2.496</v>
      </c>
      <c r="G778" s="75">
        <v>2.496</v>
      </c>
      <c r="H778" s="75">
        <v>2.496</v>
      </c>
      <c r="I778" s="75">
        <v>2.496</v>
      </c>
      <c r="J778" s="75">
        <v>2.496</v>
      </c>
      <c r="K778" s="75">
        <v>2.496</v>
      </c>
      <c r="L778" s="75">
        <v>2.496</v>
      </c>
      <c r="M778" s="75">
        <v>2.496</v>
      </c>
      <c r="N778" s="75">
        <v>2.496</v>
      </c>
      <c r="O778" s="75">
        <v>2.496</v>
      </c>
      <c r="P778" s="75">
        <v>2.496</v>
      </c>
      <c r="Q778" s="75">
        <v>2.496</v>
      </c>
      <c r="R778" s="75">
        <v>2.496</v>
      </c>
      <c r="S778" s="75">
        <v>2.496</v>
      </c>
      <c r="T778" s="75">
        <v>2.496</v>
      </c>
      <c r="U778" s="75">
        <v>2.496</v>
      </c>
      <c r="V778" s="75">
        <v>2.496</v>
      </c>
      <c r="W778" s="75">
        <v>2.496</v>
      </c>
      <c r="X778" s="75">
        <v>2.496</v>
      </c>
      <c r="Y778" s="82">
        <v>2.496</v>
      </c>
    </row>
    <row r="779" spans="1:25" s="62" customFormat="1" ht="18.75" customHeight="1" collapsed="1" thickBot="1" x14ac:dyDescent="0.25">
      <c r="A779" s="111">
        <v>28</v>
      </c>
      <c r="B779" s="101">
        <f t="shared" ref="B779:Y779" si="270">SUM(B780:B783)</f>
        <v>1061.5160000000001</v>
      </c>
      <c r="C779" s="102">
        <f t="shared" si="270"/>
        <v>1068.876</v>
      </c>
      <c r="D779" s="102">
        <f t="shared" si="270"/>
        <v>1070.3860000000002</v>
      </c>
      <c r="E779" s="103">
        <f t="shared" si="270"/>
        <v>1078.2160000000001</v>
      </c>
      <c r="F779" s="103">
        <f t="shared" si="270"/>
        <v>1066.796</v>
      </c>
      <c r="G779" s="103">
        <f t="shared" si="270"/>
        <v>1068.5060000000001</v>
      </c>
      <c r="H779" s="103">
        <f t="shared" si="270"/>
        <v>1067.876</v>
      </c>
      <c r="I779" s="103">
        <f t="shared" si="270"/>
        <v>1042.4160000000002</v>
      </c>
      <c r="J779" s="103">
        <f t="shared" si="270"/>
        <v>1028.326</v>
      </c>
      <c r="K779" s="104">
        <f t="shared" si="270"/>
        <v>1038.9060000000002</v>
      </c>
      <c r="L779" s="103">
        <f t="shared" si="270"/>
        <v>1032.5060000000001</v>
      </c>
      <c r="M779" s="105">
        <f t="shared" si="270"/>
        <v>1044.846</v>
      </c>
      <c r="N779" s="104">
        <f t="shared" si="270"/>
        <v>968.78599999999994</v>
      </c>
      <c r="O779" s="103">
        <f t="shared" si="270"/>
        <v>958.42600000000004</v>
      </c>
      <c r="P779" s="105">
        <f t="shared" si="270"/>
        <v>965.84599999999989</v>
      </c>
      <c r="Q779" s="106">
        <f t="shared" si="270"/>
        <v>1078.7560000000001</v>
      </c>
      <c r="R779" s="103">
        <f t="shared" si="270"/>
        <v>1077.796</v>
      </c>
      <c r="S779" s="106">
        <f t="shared" si="270"/>
        <v>1079.6560000000002</v>
      </c>
      <c r="T779" s="103">
        <f t="shared" si="270"/>
        <v>1060.5260000000001</v>
      </c>
      <c r="U779" s="102">
        <f t="shared" si="270"/>
        <v>1063.9860000000001</v>
      </c>
      <c r="V779" s="102">
        <f t="shared" si="270"/>
        <v>1043.836</v>
      </c>
      <c r="W779" s="102">
        <f t="shared" si="270"/>
        <v>1056.9860000000001</v>
      </c>
      <c r="X779" s="102">
        <f t="shared" si="270"/>
        <v>1048.2660000000001</v>
      </c>
      <c r="Y779" s="107">
        <f t="shared" si="270"/>
        <v>1050.4460000000001</v>
      </c>
    </row>
    <row r="780" spans="1:25" s="62" customFormat="1" ht="18.75" hidden="1" customHeight="1" outlineLevel="1" x14ac:dyDescent="0.2">
      <c r="A780" s="160" t="s">
        <v>8</v>
      </c>
      <c r="B780" s="76">
        <f>B146</f>
        <v>881.7</v>
      </c>
      <c r="C780" s="71">
        <f t="shared" ref="C780:Y780" si="271">C146</f>
        <v>889.06</v>
      </c>
      <c r="D780" s="71">
        <f t="shared" si="271"/>
        <v>890.57</v>
      </c>
      <c r="E780" s="72">
        <f t="shared" si="271"/>
        <v>898.4</v>
      </c>
      <c r="F780" s="71">
        <f t="shared" si="271"/>
        <v>886.98</v>
      </c>
      <c r="G780" s="71">
        <f t="shared" si="271"/>
        <v>888.69</v>
      </c>
      <c r="H780" s="71">
        <f t="shared" si="271"/>
        <v>888.06</v>
      </c>
      <c r="I780" s="71">
        <f t="shared" si="271"/>
        <v>862.6</v>
      </c>
      <c r="J780" s="73">
        <f t="shared" si="271"/>
        <v>848.51</v>
      </c>
      <c r="K780" s="71">
        <f t="shared" si="271"/>
        <v>859.09</v>
      </c>
      <c r="L780" s="71">
        <f t="shared" si="271"/>
        <v>852.69</v>
      </c>
      <c r="M780" s="71">
        <f t="shared" si="271"/>
        <v>865.03</v>
      </c>
      <c r="N780" s="71">
        <f t="shared" si="271"/>
        <v>788.97</v>
      </c>
      <c r="O780" s="71">
        <f t="shared" si="271"/>
        <v>778.61</v>
      </c>
      <c r="P780" s="71">
        <f t="shared" si="271"/>
        <v>786.03</v>
      </c>
      <c r="Q780" s="71">
        <f t="shared" si="271"/>
        <v>898.94</v>
      </c>
      <c r="R780" s="71">
        <f t="shared" si="271"/>
        <v>897.98</v>
      </c>
      <c r="S780" s="71">
        <f t="shared" si="271"/>
        <v>899.84</v>
      </c>
      <c r="T780" s="71">
        <f t="shared" si="271"/>
        <v>880.71</v>
      </c>
      <c r="U780" s="71">
        <f t="shared" si="271"/>
        <v>884.17</v>
      </c>
      <c r="V780" s="71">
        <f t="shared" si="271"/>
        <v>864.02</v>
      </c>
      <c r="W780" s="71">
        <f t="shared" si="271"/>
        <v>877.17</v>
      </c>
      <c r="X780" s="71">
        <f t="shared" si="271"/>
        <v>868.45</v>
      </c>
      <c r="Y780" s="79">
        <f t="shared" si="271"/>
        <v>870.63</v>
      </c>
    </row>
    <row r="781" spans="1:25" s="62" customFormat="1" ht="18.75" hidden="1" customHeight="1" outlineLevel="1" x14ac:dyDescent="0.2">
      <c r="A781" s="53" t="s">
        <v>9</v>
      </c>
      <c r="B781" s="76">
        <v>177.32</v>
      </c>
      <c r="C781" s="74">
        <v>177.32</v>
      </c>
      <c r="D781" s="74">
        <v>177.32</v>
      </c>
      <c r="E781" s="74">
        <v>177.32</v>
      </c>
      <c r="F781" s="74">
        <v>177.32</v>
      </c>
      <c r="G781" s="74">
        <v>177.32</v>
      </c>
      <c r="H781" s="74">
        <v>177.32</v>
      </c>
      <c r="I781" s="74">
        <v>177.32</v>
      </c>
      <c r="J781" s="74">
        <v>177.32</v>
      </c>
      <c r="K781" s="74">
        <v>177.32</v>
      </c>
      <c r="L781" s="74">
        <v>177.32</v>
      </c>
      <c r="M781" s="74">
        <v>177.32</v>
      </c>
      <c r="N781" s="74">
        <v>177.32</v>
      </c>
      <c r="O781" s="74">
        <v>177.32</v>
      </c>
      <c r="P781" s="74">
        <v>177.32</v>
      </c>
      <c r="Q781" s="74">
        <v>177.32</v>
      </c>
      <c r="R781" s="74">
        <v>177.32</v>
      </c>
      <c r="S781" s="74">
        <v>177.32</v>
      </c>
      <c r="T781" s="74">
        <v>177.32</v>
      </c>
      <c r="U781" s="74">
        <v>177.32</v>
      </c>
      <c r="V781" s="74">
        <v>177.32</v>
      </c>
      <c r="W781" s="74">
        <v>177.32</v>
      </c>
      <c r="X781" s="74">
        <v>177.32</v>
      </c>
      <c r="Y781" s="81">
        <v>177.32</v>
      </c>
    </row>
    <row r="782" spans="1:25" s="62" customFormat="1" ht="18.75" hidden="1" customHeight="1" outlineLevel="1" x14ac:dyDescent="0.2">
      <c r="A782" s="54" t="s">
        <v>10</v>
      </c>
      <c r="B782" s="76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81"/>
    </row>
    <row r="783" spans="1:25" s="62" customFormat="1" ht="18.75" hidden="1" customHeight="1" outlineLevel="1" thickBot="1" x14ac:dyDescent="0.25">
      <c r="A783" s="161" t="s">
        <v>11</v>
      </c>
      <c r="B783" s="77">
        <v>2.496</v>
      </c>
      <c r="C783" s="75">
        <v>2.496</v>
      </c>
      <c r="D783" s="75">
        <v>2.496</v>
      </c>
      <c r="E783" s="75">
        <v>2.496</v>
      </c>
      <c r="F783" s="75">
        <v>2.496</v>
      </c>
      <c r="G783" s="75">
        <v>2.496</v>
      </c>
      <c r="H783" s="75">
        <v>2.496</v>
      </c>
      <c r="I783" s="75">
        <v>2.496</v>
      </c>
      <c r="J783" s="75">
        <v>2.496</v>
      </c>
      <c r="K783" s="75">
        <v>2.496</v>
      </c>
      <c r="L783" s="75">
        <v>2.496</v>
      </c>
      <c r="M783" s="75">
        <v>2.496</v>
      </c>
      <c r="N783" s="75">
        <v>2.496</v>
      </c>
      <c r="O783" s="75">
        <v>2.496</v>
      </c>
      <c r="P783" s="75">
        <v>2.496</v>
      </c>
      <c r="Q783" s="75">
        <v>2.496</v>
      </c>
      <c r="R783" s="75">
        <v>2.496</v>
      </c>
      <c r="S783" s="75">
        <v>2.496</v>
      </c>
      <c r="T783" s="75">
        <v>2.496</v>
      </c>
      <c r="U783" s="75">
        <v>2.496</v>
      </c>
      <c r="V783" s="75">
        <v>2.496</v>
      </c>
      <c r="W783" s="75">
        <v>2.496</v>
      </c>
      <c r="X783" s="75">
        <v>2.496</v>
      </c>
      <c r="Y783" s="82">
        <v>2.496</v>
      </c>
    </row>
    <row r="784" spans="1:25" s="62" customFormat="1" ht="18.75" customHeight="1" collapsed="1" thickBot="1" x14ac:dyDescent="0.25">
      <c r="A784" s="109">
        <v>29</v>
      </c>
      <c r="B784" s="101">
        <f t="shared" ref="B784:Y784" si="272">SUM(B785:B788)</f>
        <v>1092.9660000000001</v>
      </c>
      <c r="C784" s="102">
        <f t="shared" si="272"/>
        <v>1084.1660000000002</v>
      </c>
      <c r="D784" s="102">
        <f t="shared" si="272"/>
        <v>989.74599999999998</v>
      </c>
      <c r="E784" s="103">
        <f t="shared" si="272"/>
        <v>996.0859999999999</v>
      </c>
      <c r="F784" s="103">
        <f t="shared" si="272"/>
        <v>999.96600000000001</v>
      </c>
      <c r="G784" s="103">
        <f t="shared" si="272"/>
        <v>1014.0659999999999</v>
      </c>
      <c r="H784" s="103">
        <f t="shared" si="272"/>
        <v>1012.8259999999999</v>
      </c>
      <c r="I784" s="103">
        <f t="shared" si="272"/>
        <v>1004.8659999999999</v>
      </c>
      <c r="J784" s="103">
        <f t="shared" si="272"/>
        <v>988.49599999999998</v>
      </c>
      <c r="K784" s="104">
        <f t="shared" si="272"/>
        <v>986.88600000000008</v>
      </c>
      <c r="L784" s="103">
        <f t="shared" si="272"/>
        <v>988.61599999999987</v>
      </c>
      <c r="M784" s="105">
        <f t="shared" si="272"/>
        <v>985.60599999999988</v>
      </c>
      <c r="N784" s="104">
        <f t="shared" si="272"/>
        <v>988.94600000000003</v>
      </c>
      <c r="O784" s="103">
        <f t="shared" si="272"/>
        <v>984.51599999999996</v>
      </c>
      <c r="P784" s="105">
        <f t="shared" si="272"/>
        <v>991.73599999999999</v>
      </c>
      <c r="Q784" s="106">
        <f t="shared" si="272"/>
        <v>1095.116</v>
      </c>
      <c r="R784" s="103">
        <f t="shared" si="272"/>
        <v>1094.606</v>
      </c>
      <c r="S784" s="106">
        <f t="shared" si="272"/>
        <v>1106.546</v>
      </c>
      <c r="T784" s="103">
        <f t="shared" si="272"/>
        <v>1095.046</v>
      </c>
      <c r="U784" s="102">
        <f t="shared" si="272"/>
        <v>1092.7460000000001</v>
      </c>
      <c r="V784" s="102">
        <f t="shared" si="272"/>
        <v>1080.376</v>
      </c>
      <c r="W784" s="102">
        <f t="shared" si="272"/>
        <v>1092.1360000000002</v>
      </c>
      <c r="X784" s="102">
        <f t="shared" si="272"/>
        <v>1091.2360000000001</v>
      </c>
      <c r="Y784" s="107">
        <f t="shared" si="272"/>
        <v>1087.4060000000002</v>
      </c>
    </row>
    <row r="785" spans="1:25" s="62" customFormat="1" ht="18.75" customHeight="1" outlineLevel="1" x14ac:dyDescent="0.2">
      <c r="A785" s="160" t="s">
        <v>8</v>
      </c>
      <c r="B785" s="76">
        <f>B151</f>
        <v>913.15</v>
      </c>
      <c r="C785" s="71">
        <f t="shared" ref="C785:Y785" si="273">C151</f>
        <v>904.35</v>
      </c>
      <c r="D785" s="71">
        <f t="shared" si="273"/>
        <v>809.93</v>
      </c>
      <c r="E785" s="72">
        <f t="shared" si="273"/>
        <v>816.27</v>
      </c>
      <c r="F785" s="71">
        <f t="shared" si="273"/>
        <v>820.15</v>
      </c>
      <c r="G785" s="71">
        <f t="shared" si="273"/>
        <v>834.25</v>
      </c>
      <c r="H785" s="71">
        <f t="shared" si="273"/>
        <v>833.01</v>
      </c>
      <c r="I785" s="71">
        <f t="shared" si="273"/>
        <v>825.05</v>
      </c>
      <c r="J785" s="73">
        <f t="shared" si="273"/>
        <v>808.68</v>
      </c>
      <c r="K785" s="71">
        <f t="shared" si="273"/>
        <v>807.07</v>
      </c>
      <c r="L785" s="71">
        <f t="shared" si="273"/>
        <v>808.8</v>
      </c>
      <c r="M785" s="71">
        <f t="shared" si="273"/>
        <v>805.79</v>
      </c>
      <c r="N785" s="71">
        <f t="shared" si="273"/>
        <v>809.13</v>
      </c>
      <c r="O785" s="71">
        <f t="shared" si="273"/>
        <v>804.7</v>
      </c>
      <c r="P785" s="71">
        <f t="shared" si="273"/>
        <v>811.92</v>
      </c>
      <c r="Q785" s="71">
        <f t="shared" si="273"/>
        <v>915.3</v>
      </c>
      <c r="R785" s="71">
        <f t="shared" si="273"/>
        <v>914.79</v>
      </c>
      <c r="S785" s="71">
        <f t="shared" si="273"/>
        <v>926.73</v>
      </c>
      <c r="T785" s="71">
        <f t="shared" si="273"/>
        <v>915.23</v>
      </c>
      <c r="U785" s="71">
        <f t="shared" si="273"/>
        <v>912.93</v>
      </c>
      <c r="V785" s="71">
        <f t="shared" si="273"/>
        <v>900.56</v>
      </c>
      <c r="W785" s="71">
        <f t="shared" si="273"/>
        <v>912.32</v>
      </c>
      <c r="X785" s="71">
        <f t="shared" si="273"/>
        <v>911.42</v>
      </c>
      <c r="Y785" s="79">
        <f t="shared" si="273"/>
        <v>907.59</v>
      </c>
    </row>
    <row r="786" spans="1:25" s="62" customFormat="1" ht="18.75" customHeight="1" outlineLevel="1" x14ac:dyDescent="0.2">
      <c r="A786" s="53" t="s">
        <v>9</v>
      </c>
      <c r="B786" s="76">
        <v>177.32</v>
      </c>
      <c r="C786" s="74">
        <v>177.32</v>
      </c>
      <c r="D786" s="74">
        <v>177.32</v>
      </c>
      <c r="E786" s="74">
        <v>177.32</v>
      </c>
      <c r="F786" s="74">
        <v>177.32</v>
      </c>
      <c r="G786" s="74">
        <v>177.32</v>
      </c>
      <c r="H786" s="74">
        <v>177.32</v>
      </c>
      <c r="I786" s="74">
        <v>177.32</v>
      </c>
      <c r="J786" s="74">
        <v>177.32</v>
      </c>
      <c r="K786" s="74">
        <v>177.32</v>
      </c>
      <c r="L786" s="74">
        <v>177.32</v>
      </c>
      <c r="M786" s="74">
        <v>177.32</v>
      </c>
      <c r="N786" s="74">
        <v>177.32</v>
      </c>
      <c r="O786" s="74">
        <v>177.32</v>
      </c>
      <c r="P786" s="74">
        <v>177.32</v>
      </c>
      <c r="Q786" s="74">
        <v>177.32</v>
      </c>
      <c r="R786" s="74">
        <v>177.32</v>
      </c>
      <c r="S786" s="74">
        <v>177.32</v>
      </c>
      <c r="T786" s="74">
        <v>177.32</v>
      </c>
      <c r="U786" s="74">
        <v>177.32</v>
      </c>
      <c r="V786" s="74">
        <v>177.32</v>
      </c>
      <c r="W786" s="74">
        <v>177.32</v>
      </c>
      <c r="X786" s="74">
        <v>177.32</v>
      </c>
      <c r="Y786" s="81">
        <v>177.32</v>
      </c>
    </row>
    <row r="787" spans="1:25" s="62" customFormat="1" ht="18.75" customHeight="1" outlineLevel="1" x14ac:dyDescent="0.2">
      <c r="A787" s="54" t="s">
        <v>10</v>
      </c>
      <c r="B787" s="76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81"/>
    </row>
    <row r="788" spans="1:25" s="62" customFormat="1" ht="18.75" customHeight="1" outlineLevel="1" thickBot="1" x14ac:dyDescent="0.25">
      <c r="A788" s="161" t="s">
        <v>11</v>
      </c>
      <c r="B788" s="77">
        <v>2.496</v>
      </c>
      <c r="C788" s="75">
        <v>2.496</v>
      </c>
      <c r="D788" s="75">
        <v>2.496</v>
      </c>
      <c r="E788" s="75">
        <v>2.496</v>
      </c>
      <c r="F788" s="75">
        <v>2.496</v>
      </c>
      <c r="G788" s="75">
        <v>2.496</v>
      </c>
      <c r="H788" s="75">
        <v>2.496</v>
      </c>
      <c r="I788" s="75">
        <v>2.496</v>
      </c>
      <c r="J788" s="75">
        <v>2.496</v>
      </c>
      <c r="K788" s="75">
        <v>2.496</v>
      </c>
      <c r="L788" s="75">
        <v>2.496</v>
      </c>
      <c r="M788" s="75">
        <v>2.496</v>
      </c>
      <c r="N788" s="75">
        <v>2.496</v>
      </c>
      <c r="O788" s="75">
        <v>2.496</v>
      </c>
      <c r="P788" s="75">
        <v>2.496</v>
      </c>
      <c r="Q788" s="75">
        <v>2.496</v>
      </c>
      <c r="R788" s="75">
        <v>2.496</v>
      </c>
      <c r="S788" s="75">
        <v>2.496</v>
      </c>
      <c r="T788" s="75">
        <v>2.496</v>
      </c>
      <c r="U788" s="75">
        <v>2.496</v>
      </c>
      <c r="V788" s="75">
        <v>2.496</v>
      </c>
      <c r="W788" s="75">
        <v>2.496</v>
      </c>
      <c r="X788" s="75">
        <v>2.496</v>
      </c>
      <c r="Y788" s="82">
        <v>2.496</v>
      </c>
    </row>
    <row r="789" spans="1:25" s="62" customFormat="1" ht="18.75" customHeight="1" thickBot="1" x14ac:dyDescent="0.25">
      <c r="A789" s="110">
        <v>30</v>
      </c>
      <c r="B789" s="101">
        <f t="shared" ref="B789:Y789" si="274">SUM(B790:B793)</f>
        <v>1090.3860000000002</v>
      </c>
      <c r="C789" s="102">
        <f t="shared" si="274"/>
        <v>1080.7060000000001</v>
      </c>
      <c r="D789" s="102">
        <f t="shared" si="274"/>
        <v>1116.2660000000001</v>
      </c>
      <c r="E789" s="103">
        <f t="shared" si="274"/>
        <v>1037.4160000000002</v>
      </c>
      <c r="F789" s="103">
        <f t="shared" si="274"/>
        <v>1027.596</v>
      </c>
      <c r="G789" s="103">
        <f t="shared" si="274"/>
        <v>1021.0459999999999</v>
      </c>
      <c r="H789" s="103">
        <f t="shared" si="274"/>
        <v>1032.326</v>
      </c>
      <c r="I789" s="103">
        <f t="shared" si="274"/>
        <v>1020.3960000000001</v>
      </c>
      <c r="J789" s="103">
        <f t="shared" si="274"/>
        <v>1012.8759999999999</v>
      </c>
      <c r="K789" s="104">
        <f t="shared" si="274"/>
        <v>1009.776</v>
      </c>
      <c r="L789" s="103">
        <f t="shared" si="274"/>
        <v>1007.976</v>
      </c>
      <c r="M789" s="105">
        <f t="shared" si="274"/>
        <v>1001.776</v>
      </c>
      <c r="N789" s="104">
        <f t="shared" si="274"/>
        <v>1008.3359999999999</v>
      </c>
      <c r="O789" s="103">
        <f t="shared" si="274"/>
        <v>1000.486</v>
      </c>
      <c r="P789" s="105">
        <f t="shared" si="274"/>
        <v>1026.7360000000001</v>
      </c>
      <c r="Q789" s="106">
        <f t="shared" si="274"/>
        <v>1111.1360000000002</v>
      </c>
      <c r="R789" s="103">
        <f t="shared" si="274"/>
        <v>1134.2360000000001</v>
      </c>
      <c r="S789" s="106">
        <f t="shared" si="274"/>
        <v>1155.0360000000001</v>
      </c>
      <c r="T789" s="103">
        <f t="shared" si="274"/>
        <v>1132.316</v>
      </c>
      <c r="U789" s="102">
        <f t="shared" si="274"/>
        <v>1120.9060000000002</v>
      </c>
      <c r="V789" s="102">
        <f t="shared" si="274"/>
        <v>1126.9560000000001</v>
      </c>
      <c r="W789" s="102">
        <f t="shared" si="274"/>
        <v>1130.8860000000002</v>
      </c>
      <c r="X789" s="102">
        <f t="shared" si="274"/>
        <v>1132.6760000000002</v>
      </c>
      <c r="Y789" s="107">
        <f t="shared" si="274"/>
        <v>1126.8860000000002</v>
      </c>
    </row>
    <row r="790" spans="1:25" s="62" customFormat="1" ht="18.75" hidden="1" customHeight="1" outlineLevel="1" x14ac:dyDescent="0.2">
      <c r="A790" s="56" t="s">
        <v>8</v>
      </c>
      <c r="B790" s="76">
        <f>B156</f>
        <v>910.57</v>
      </c>
      <c r="C790" s="71">
        <f t="shared" ref="C790:Y790" si="275">C156</f>
        <v>900.89</v>
      </c>
      <c r="D790" s="71">
        <f t="shared" si="275"/>
        <v>936.45</v>
      </c>
      <c r="E790" s="72">
        <f t="shared" si="275"/>
        <v>857.6</v>
      </c>
      <c r="F790" s="71">
        <f t="shared" si="275"/>
        <v>847.78</v>
      </c>
      <c r="G790" s="71">
        <f t="shared" si="275"/>
        <v>841.23</v>
      </c>
      <c r="H790" s="71">
        <f t="shared" si="275"/>
        <v>852.51</v>
      </c>
      <c r="I790" s="71">
        <f t="shared" si="275"/>
        <v>840.58</v>
      </c>
      <c r="J790" s="73">
        <f t="shared" si="275"/>
        <v>833.06</v>
      </c>
      <c r="K790" s="71">
        <f t="shared" si="275"/>
        <v>829.96</v>
      </c>
      <c r="L790" s="71">
        <f t="shared" si="275"/>
        <v>828.16</v>
      </c>
      <c r="M790" s="71">
        <f t="shared" si="275"/>
        <v>821.96</v>
      </c>
      <c r="N790" s="71">
        <f t="shared" si="275"/>
        <v>828.52</v>
      </c>
      <c r="O790" s="71">
        <f t="shared" si="275"/>
        <v>820.67</v>
      </c>
      <c r="P790" s="71">
        <f t="shared" si="275"/>
        <v>846.92</v>
      </c>
      <c r="Q790" s="71">
        <f t="shared" si="275"/>
        <v>931.32</v>
      </c>
      <c r="R790" s="71">
        <f t="shared" si="275"/>
        <v>954.42</v>
      </c>
      <c r="S790" s="71">
        <f t="shared" si="275"/>
        <v>975.22</v>
      </c>
      <c r="T790" s="71">
        <f t="shared" si="275"/>
        <v>952.5</v>
      </c>
      <c r="U790" s="71">
        <f t="shared" si="275"/>
        <v>941.09</v>
      </c>
      <c r="V790" s="71">
        <f t="shared" si="275"/>
        <v>947.14</v>
      </c>
      <c r="W790" s="71">
        <f t="shared" si="275"/>
        <v>951.07</v>
      </c>
      <c r="X790" s="71">
        <f t="shared" si="275"/>
        <v>952.86</v>
      </c>
      <c r="Y790" s="79">
        <f t="shared" si="275"/>
        <v>947.07</v>
      </c>
    </row>
    <row r="791" spans="1:25" s="62" customFormat="1" ht="18.75" hidden="1" customHeight="1" outlineLevel="1" x14ac:dyDescent="0.2">
      <c r="A791" s="57" t="s">
        <v>9</v>
      </c>
      <c r="B791" s="76">
        <v>177.32</v>
      </c>
      <c r="C791" s="74">
        <v>177.32</v>
      </c>
      <c r="D791" s="74">
        <v>177.32</v>
      </c>
      <c r="E791" s="74">
        <v>177.32</v>
      </c>
      <c r="F791" s="74">
        <v>177.32</v>
      </c>
      <c r="G791" s="74">
        <v>177.32</v>
      </c>
      <c r="H791" s="74">
        <v>177.32</v>
      </c>
      <c r="I791" s="74">
        <v>177.32</v>
      </c>
      <c r="J791" s="74">
        <v>177.32</v>
      </c>
      <c r="K791" s="74">
        <v>177.32</v>
      </c>
      <c r="L791" s="74">
        <v>177.32</v>
      </c>
      <c r="M791" s="74">
        <v>177.32</v>
      </c>
      <c r="N791" s="74">
        <v>177.32</v>
      </c>
      <c r="O791" s="74">
        <v>177.32</v>
      </c>
      <c r="P791" s="74">
        <v>177.32</v>
      </c>
      <c r="Q791" s="74">
        <v>177.32</v>
      </c>
      <c r="R791" s="74">
        <v>177.32</v>
      </c>
      <c r="S791" s="74">
        <v>177.32</v>
      </c>
      <c r="T791" s="74">
        <v>177.32</v>
      </c>
      <c r="U791" s="74">
        <v>177.32</v>
      </c>
      <c r="V791" s="74">
        <v>177.32</v>
      </c>
      <c r="W791" s="74">
        <v>177.32</v>
      </c>
      <c r="X791" s="74">
        <v>177.32</v>
      </c>
      <c r="Y791" s="81">
        <v>177.32</v>
      </c>
    </row>
    <row r="792" spans="1:25" s="62" customFormat="1" ht="18.75" hidden="1" customHeight="1" outlineLevel="1" x14ac:dyDescent="0.2">
      <c r="A792" s="58" t="s">
        <v>10</v>
      </c>
      <c r="B792" s="76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81"/>
    </row>
    <row r="793" spans="1:25" s="62" customFormat="1" ht="18.75" hidden="1" customHeight="1" outlineLevel="1" thickBot="1" x14ac:dyDescent="0.25">
      <c r="A793" s="147" t="s">
        <v>11</v>
      </c>
      <c r="B793" s="77">
        <v>2.496</v>
      </c>
      <c r="C793" s="75">
        <v>2.496</v>
      </c>
      <c r="D793" s="75">
        <v>2.496</v>
      </c>
      <c r="E793" s="75">
        <v>2.496</v>
      </c>
      <c r="F793" s="75">
        <v>2.496</v>
      </c>
      <c r="G793" s="75">
        <v>2.496</v>
      </c>
      <c r="H793" s="75">
        <v>2.496</v>
      </c>
      <c r="I793" s="75">
        <v>2.496</v>
      </c>
      <c r="J793" s="75">
        <v>2.496</v>
      </c>
      <c r="K793" s="75">
        <v>2.496</v>
      </c>
      <c r="L793" s="75">
        <v>2.496</v>
      </c>
      <c r="M793" s="75">
        <v>2.496</v>
      </c>
      <c r="N793" s="75">
        <v>2.496</v>
      </c>
      <c r="O793" s="75">
        <v>2.496</v>
      </c>
      <c r="P793" s="75">
        <v>2.496</v>
      </c>
      <c r="Q793" s="75">
        <v>2.496</v>
      </c>
      <c r="R793" s="75">
        <v>2.496</v>
      </c>
      <c r="S793" s="75">
        <v>2.496</v>
      </c>
      <c r="T793" s="75">
        <v>2.496</v>
      </c>
      <c r="U793" s="75">
        <v>2.496</v>
      </c>
      <c r="V793" s="75">
        <v>2.496</v>
      </c>
      <c r="W793" s="75">
        <v>2.496</v>
      </c>
      <c r="X793" s="75">
        <v>2.496</v>
      </c>
      <c r="Y793" s="82">
        <v>2.496</v>
      </c>
    </row>
    <row r="794" spans="1:25" s="62" customFormat="1" ht="18.75" customHeight="1" collapsed="1" thickBot="1" x14ac:dyDescent="0.25">
      <c r="A794" s="112">
        <v>31</v>
      </c>
      <c r="B794" s="101">
        <f t="shared" ref="B794:Y794" si="276">SUM(B795:B798)</f>
        <v>1139.376</v>
      </c>
      <c r="C794" s="102">
        <f t="shared" si="276"/>
        <v>1124.306</v>
      </c>
      <c r="D794" s="102">
        <f t="shared" si="276"/>
        <v>1117.6960000000001</v>
      </c>
      <c r="E794" s="103">
        <f t="shared" si="276"/>
        <v>1035.7260000000001</v>
      </c>
      <c r="F794" s="103">
        <f t="shared" si="276"/>
        <v>1036.5060000000001</v>
      </c>
      <c r="G794" s="103">
        <f t="shared" si="276"/>
        <v>1037.2460000000001</v>
      </c>
      <c r="H794" s="103">
        <f t="shared" si="276"/>
        <v>1044.556</v>
      </c>
      <c r="I794" s="103">
        <f t="shared" si="276"/>
        <v>1032.9760000000001</v>
      </c>
      <c r="J794" s="103">
        <f t="shared" si="276"/>
        <v>1025.4160000000002</v>
      </c>
      <c r="K794" s="104">
        <f t="shared" si="276"/>
        <v>1025.2460000000001</v>
      </c>
      <c r="L794" s="103">
        <f t="shared" si="276"/>
        <v>1024.4160000000002</v>
      </c>
      <c r="M794" s="105">
        <f t="shared" si="276"/>
        <v>1023.9060000000001</v>
      </c>
      <c r="N794" s="104">
        <f t="shared" si="276"/>
        <v>1033.4860000000001</v>
      </c>
      <c r="O794" s="103">
        <f t="shared" si="276"/>
        <v>1024.606</v>
      </c>
      <c r="P794" s="105">
        <f t="shared" si="276"/>
        <v>1061.796</v>
      </c>
      <c r="Q794" s="106">
        <f t="shared" si="276"/>
        <v>1181.2160000000001</v>
      </c>
      <c r="R794" s="103">
        <f t="shared" si="276"/>
        <v>1187.0160000000001</v>
      </c>
      <c r="S794" s="106">
        <f t="shared" si="276"/>
        <v>1198.2760000000001</v>
      </c>
      <c r="T794" s="103">
        <f t="shared" si="276"/>
        <v>1153.616</v>
      </c>
      <c r="U794" s="102">
        <f t="shared" si="276"/>
        <v>1133.7360000000001</v>
      </c>
      <c r="V794" s="102">
        <f t="shared" si="276"/>
        <v>1137.7060000000001</v>
      </c>
      <c r="W794" s="102">
        <f t="shared" si="276"/>
        <v>1138.5260000000001</v>
      </c>
      <c r="X794" s="102">
        <f t="shared" si="276"/>
        <v>1144.9260000000002</v>
      </c>
      <c r="Y794" s="107">
        <f t="shared" si="276"/>
        <v>1138.546</v>
      </c>
    </row>
    <row r="795" spans="1:25" s="62" customFormat="1" ht="18.75" customHeight="1" outlineLevel="1" x14ac:dyDescent="0.2">
      <c r="A795" s="160" t="s">
        <v>8</v>
      </c>
      <c r="B795" s="76">
        <f>B161</f>
        <v>959.56</v>
      </c>
      <c r="C795" s="71">
        <f t="shared" ref="C795:Y795" si="277">C161</f>
        <v>944.49</v>
      </c>
      <c r="D795" s="71">
        <f t="shared" si="277"/>
        <v>937.88</v>
      </c>
      <c r="E795" s="72">
        <f t="shared" si="277"/>
        <v>855.91</v>
      </c>
      <c r="F795" s="71">
        <f t="shared" si="277"/>
        <v>856.69</v>
      </c>
      <c r="G795" s="71">
        <f t="shared" si="277"/>
        <v>857.43</v>
      </c>
      <c r="H795" s="71">
        <f t="shared" si="277"/>
        <v>864.74</v>
      </c>
      <c r="I795" s="71">
        <f t="shared" si="277"/>
        <v>853.16</v>
      </c>
      <c r="J795" s="73">
        <f t="shared" si="277"/>
        <v>845.6</v>
      </c>
      <c r="K795" s="71">
        <f t="shared" si="277"/>
        <v>845.43</v>
      </c>
      <c r="L795" s="71">
        <f t="shared" si="277"/>
        <v>844.6</v>
      </c>
      <c r="M795" s="71">
        <f t="shared" si="277"/>
        <v>844.09</v>
      </c>
      <c r="N795" s="71">
        <f t="shared" si="277"/>
        <v>853.67</v>
      </c>
      <c r="O795" s="71">
        <f t="shared" si="277"/>
        <v>844.79</v>
      </c>
      <c r="P795" s="71">
        <f t="shared" si="277"/>
        <v>881.98</v>
      </c>
      <c r="Q795" s="71">
        <f t="shared" si="277"/>
        <v>1001.4</v>
      </c>
      <c r="R795" s="71">
        <f t="shared" si="277"/>
        <v>1007.2</v>
      </c>
      <c r="S795" s="71">
        <f t="shared" si="277"/>
        <v>1018.46</v>
      </c>
      <c r="T795" s="71">
        <f t="shared" si="277"/>
        <v>973.8</v>
      </c>
      <c r="U795" s="71">
        <f t="shared" si="277"/>
        <v>953.92</v>
      </c>
      <c r="V795" s="71">
        <f t="shared" si="277"/>
        <v>957.89</v>
      </c>
      <c r="W795" s="71">
        <f t="shared" si="277"/>
        <v>958.71</v>
      </c>
      <c r="X795" s="71">
        <f t="shared" si="277"/>
        <v>965.11</v>
      </c>
      <c r="Y795" s="79">
        <f t="shared" si="277"/>
        <v>958.73</v>
      </c>
    </row>
    <row r="796" spans="1:25" s="62" customFormat="1" ht="18.75" customHeight="1" outlineLevel="1" x14ac:dyDescent="0.2">
      <c r="A796" s="53" t="s">
        <v>9</v>
      </c>
      <c r="B796" s="76">
        <v>177.32</v>
      </c>
      <c r="C796" s="74">
        <v>177.32</v>
      </c>
      <c r="D796" s="74">
        <v>177.32</v>
      </c>
      <c r="E796" s="74">
        <v>177.32</v>
      </c>
      <c r="F796" s="74">
        <v>177.32</v>
      </c>
      <c r="G796" s="74">
        <v>177.32</v>
      </c>
      <c r="H796" s="74">
        <v>177.32</v>
      </c>
      <c r="I796" s="74">
        <v>177.32</v>
      </c>
      <c r="J796" s="74">
        <v>177.32</v>
      </c>
      <c r="K796" s="74">
        <v>177.32</v>
      </c>
      <c r="L796" s="74">
        <v>177.32</v>
      </c>
      <c r="M796" s="74">
        <v>177.32</v>
      </c>
      <c r="N796" s="74">
        <v>177.32</v>
      </c>
      <c r="O796" s="74">
        <v>177.32</v>
      </c>
      <c r="P796" s="74">
        <v>177.32</v>
      </c>
      <c r="Q796" s="74">
        <v>177.32</v>
      </c>
      <c r="R796" s="74">
        <v>177.32</v>
      </c>
      <c r="S796" s="74">
        <v>177.32</v>
      </c>
      <c r="T796" s="74">
        <v>177.32</v>
      </c>
      <c r="U796" s="74">
        <v>177.32</v>
      </c>
      <c r="V796" s="74">
        <v>177.32</v>
      </c>
      <c r="W796" s="74">
        <v>177.32</v>
      </c>
      <c r="X796" s="74">
        <v>177.32</v>
      </c>
      <c r="Y796" s="81">
        <v>177.32</v>
      </c>
    </row>
    <row r="797" spans="1:25" s="62" customFormat="1" ht="18.75" customHeight="1" outlineLevel="1" x14ac:dyDescent="0.2">
      <c r="A797" s="54" t="s">
        <v>10</v>
      </c>
      <c r="B797" s="76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81"/>
    </row>
    <row r="798" spans="1:25" s="62" customFormat="1" ht="18.75" customHeight="1" outlineLevel="1" thickBot="1" x14ac:dyDescent="0.25">
      <c r="A798" s="161" t="s">
        <v>11</v>
      </c>
      <c r="B798" s="77">
        <v>2.496</v>
      </c>
      <c r="C798" s="75">
        <v>2.496</v>
      </c>
      <c r="D798" s="75">
        <v>2.496</v>
      </c>
      <c r="E798" s="75">
        <v>2.496</v>
      </c>
      <c r="F798" s="75">
        <v>2.496</v>
      </c>
      <c r="G798" s="75">
        <v>2.496</v>
      </c>
      <c r="H798" s="75">
        <v>2.496</v>
      </c>
      <c r="I798" s="75">
        <v>2.496</v>
      </c>
      <c r="J798" s="75">
        <v>2.496</v>
      </c>
      <c r="K798" s="75">
        <v>2.496</v>
      </c>
      <c r="L798" s="75">
        <v>2.496</v>
      </c>
      <c r="M798" s="75">
        <v>2.496</v>
      </c>
      <c r="N798" s="75">
        <v>2.496</v>
      </c>
      <c r="O798" s="75">
        <v>2.496</v>
      </c>
      <c r="P798" s="75">
        <v>2.496</v>
      </c>
      <c r="Q798" s="75">
        <v>2.496</v>
      </c>
      <c r="R798" s="75">
        <v>2.496</v>
      </c>
      <c r="S798" s="75">
        <v>2.496</v>
      </c>
      <c r="T798" s="75">
        <v>2.496</v>
      </c>
      <c r="U798" s="75">
        <v>2.496</v>
      </c>
      <c r="V798" s="75">
        <v>2.496</v>
      </c>
      <c r="W798" s="75">
        <v>2.496</v>
      </c>
      <c r="X798" s="75">
        <v>2.496</v>
      </c>
      <c r="Y798" s="82">
        <v>2.496</v>
      </c>
    </row>
    <row r="799" spans="1:25" x14ac:dyDescent="0.2">
      <c r="A799" s="68"/>
      <c r="Y799" s="68"/>
    </row>
    <row r="800" spans="1:25" x14ac:dyDescent="0.2">
      <c r="A800" s="146"/>
    </row>
    <row r="801" spans="1:25" s="152" customFormat="1" ht="15.75" x14ac:dyDescent="0.25">
      <c r="A801" s="396" t="s">
        <v>122</v>
      </c>
      <c r="B801" s="396"/>
      <c r="C801" s="396"/>
      <c r="D801" s="396"/>
      <c r="E801" s="396"/>
      <c r="F801" s="396"/>
      <c r="G801" s="396"/>
      <c r="H801" s="396"/>
      <c r="I801" s="396"/>
      <c r="J801" s="396"/>
      <c r="K801" s="396"/>
      <c r="L801" s="396"/>
      <c r="M801" s="396"/>
      <c r="N801" s="396"/>
      <c r="O801" s="396"/>
      <c r="P801" s="396"/>
      <c r="Q801" s="396"/>
      <c r="R801" s="396"/>
      <c r="S801" s="396"/>
      <c r="T801" s="396"/>
      <c r="U801" s="396"/>
      <c r="V801" s="396"/>
      <c r="W801" s="396"/>
      <c r="X801" s="396"/>
      <c r="Y801" s="396"/>
    </row>
    <row r="802" spans="1:25" ht="15" thickBot="1" x14ac:dyDescent="0.25"/>
    <row r="803" spans="1:25" s="62" customFormat="1" ht="32.25" customHeight="1" thickBot="1" x14ac:dyDescent="0.25">
      <c r="A803" s="389" t="s">
        <v>47</v>
      </c>
      <c r="B803" s="391" t="s">
        <v>82</v>
      </c>
      <c r="C803" s="392"/>
      <c r="D803" s="392"/>
      <c r="E803" s="392"/>
      <c r="F803" s="392"/>
      <c r="G803" s="392"/>
      <c r="H803" s="392"/>
      <c r="I803" s="392"/>
      <c r="J803" s="392"/>
      <c r="K803" s="392"/>
      <c r="L803" s="392"/>
      <c r="M803" s="392"/>
      <c r="N803" s="392"/>
      <c r="O803" s="392"/>
      <c r="P803" s="392"/>
      <c r="Q803" s="392"/>
      <c r="R803" s="392"/>
      <c r="S803" s="392"/>
      <c r="T803" s="392"/>
      <c r="U803" s="392"/>
      <c r="V803" s="392"/>
      <c r="W803" s="392"/>
      <c r="X803" s="392"/>
      <c r="Y803" s="393"/>
    </row>
    <row r="804" spans="1:25" s="62" customFormat="1" ht="35.25" customHeight="1" thickBot="1" x14ac:dyDescent="0.25">
      <c r="A804" s="390"/>
      <c r="B804" s="164" t="s">
        <v>46</v>
      </c>
      <c r="C804" s="165" t="s">
        <v>45</v>
      </c>
      <c r="D804" s="166" t="s">
        <v>44</v>
      </c>
      <c r="E804" s="165" t="s">
        <v>43</v>
      </c>
      <c r="F804" s="165" t="s">
        <v>42</v>
      </c>
      <c r="G804" s="165" t="s">
        <v>41</v>
      </c>
      <c r="H804" s="165" t="s">
        <v>40</v>
      </c>
      <c r="I804" s="165" t="s">
        <v>39</v>
      </c>
      <c r="J804" s="165" t="s">
        <v>38</v>
      </c>
      <c r="K804" s="167" t="s">
        <v>37</v>
      </c>
      <c r="L804" s="165" t="s">
        <v>36</v>
      </c>
      <c r="M804" s="168" t="s">
        <v>35</v>
      </c>
      <c r="N804" s="167" t="s">
        <v>34</v>
      </c>
      <c r="O804" s="165" t="s">
        <v>33</v>
      </c>
      <c r="P804" s="168" t="s">
        <v>32</v>
      </c>
      <c r="Q804" s="166" t="s">
        <v>31</v>
      </c>
      <c r="R804" s="165" t="s">
        <v>30</v>
      </c>
      <c r="S804" s="166" t="s">
        <v>29</v>
      </c>
      <c r="T804" s="165" t="s">
        <v>28</v>
      </c>
      <c r="U804" s="166" t="s">
        <v>27</v>
      </c>
      <c r="V804" s="165" t="s">
        <v>26</v>
      </c>
      <c r="W804" s="166" t="s">
        <v>25</v>
      </c>
      <c r="X804" s="165" t="s">
        <v>24</v>
      </c>
      <c r="Y804" s="169" t="s">
        <v>23</v>
      </c>
    </row>
    <row r="805" spans="1:25" s="62" customFormat="1" ht="18.75" customHeight="1" thickBot="1" x14ac:dyDescent="0.25">
      <c r="A805" s="113">
        <v>1</v>
      </c>
      <c r="B805" s="101">
        <f>SUM(B806:B808)</f>
        <v>893.68600000000004</v>
      </c>
      <c r="C805" s="101">
        <f t="shared" ref="C805:Y805" si="278">SUM(C806:C808)</f>
        <v>897.83600000000001</v>
      </c>
      <c r="D805" s="101">
        <f t="shared" si="278"/>
        <v>936.15599999999995</v>
      </c>
      <c r="E805" s="101">
        <f t="shared" si="278"/>
        <v>942.12599999999998</v>
      </c>
      <c r="F805" s="101">
        <f t="shared" si="278"/>
        <v>941.63599999999997</v>
      </c>
      <c r="G805" s="101">
        <f t="shared" si="278"/>
        <v>945.02599999999995</v>
      </c>
      <c r="H805" s="101">
        <f t="shared" si="278"/>
        <v>937.26599999999996</v>
      </c>
      <c r="I805" s="101">
        <f t="shared" si="278"/>
        <v>938.81600000000003</v>
      </c>
      <c r="J805" s="101">
        <f t="shared" si="278"/>
        <v>926.43600000000004</v>
      </c>
      <c r="K805" s="101">
        <f t="shared" si="278"/>
        <v>929.40599999999995</v>
      </c>
      <c r="L805" s="101">
        <f t="shared" si="278"/>
        <v>901.82600000000002</v>
      </c>
      <c r="M805" s="101">
        <f t="shared" si="278"/>
        <v>903.23599999999999</v>
      </c>
      <c r="N805" s="101">
        <f t="shared" si="278"/>
        <v>913.28599999999994</v>
      </c>
      <c r="O805" s="101">
        <f t="shared" si="278"/>
        <v>906.29599999999994</v>
      </c>
      <c r="P805" s="101">
        <f t="shared" si="278"/>
        <v>943.17599999999993</v>
      </c>
      <c r="Q805" s="101">
        <f t="shared" si="278"/>
        <v>958.75599999999997</v>
      </c>
      <c r="R805" s="101">
        <f t="shared" si="278"/>
        <v>957.14599999999996</v>
      </c>
      <c r="S805" s="101">
        <f t="shared" si="278"/>
        <v>957.01599999999996</v>
      </c>
      <c r="T805" s="101">
        <f t="shared" si="278"/>
        <v>904.30599999999993</v>
      </c>
      <c r="U805" s="101">
        <f t="shared" si="278"/>
        <v>898.81600000000003</v>
      </c>
      <c r="V805" s="101">
        <f t="shared" si="278"/>
        <v>889.50599999999997</v>
      </c>
      <c r="W805" s="101">
        <f t="shared" si="278"/>
        <v>885.28599999999994</v>
      </c>
      <c r="X805" s="101">
        <f t="shared" si="278"/>
        <v>874.846</v>
      </c>
      <c r="Y805" s="101">
        <f t="shared" si="278"/>
        <v>886.17599999999993</v>
      </c>
    </row>
    <row r="806" spans="1:25" s="67" customFormat="1" ht="18.75" hidden="1" customHeight="1" outlineLevel="1" x14ac:dyDescent="0.2">
      <c r="A806" s="159" t="s">
        <v>8</v>
      </c>
      <c r="B806" s="70">
        <f>B11</f>
        <v>891.19</v>
      </c>
      <c r="C806" s="70">
        <f t="shared" ref="C806:Y806" si="279">C11</f>
        <v>895.34</v>
      </c>
      <c r="D806" s="70">
        <f t="shared" si="279"/>
        <v>933.66</v>
      </c>
      <c r="E806" s="70">
        <f t="shared" si="279"/>
        <v>939.63</v>
      </c>
      <c r="F806" s="70">
        <f t="shared" si="279"/>
        <v>939.14</v>
      </c>
      <c r="G806" s="70">
        <f t="shared" si="279"/>
        <v>942.53</v>
      </c>
      <c r="H806" s="70">
        <f t="shared" si="279"/>
        <v>934.77</v>
      </c>
      <c r="I806" s="70">
        <f t="shared" si="279"/>
        <v>936.32</v>
      </c>
      <c r="J806" s="70">
        <f t="shared" si="279"/>
        <v>923.94</v>
      </c>
      <c r="K806" s="70">
        <f t="shared" si="279"/>
        <v>926.91</v>
      </c>
      <c r="L806" s="70">
        <f t="shared" si="279"/>
        <v>899.33</v>
      </c>
      <c r="M806" s="70">
        <f t="shared" si="279"/>
        <v>900.74</v>
      </c>
      <c r="N806" s="70">
        <f t="shared" si="279"/>
        <v>910.79</v>
      </c>
      <c r="O806" s="70">
        <f t="shared" si="279"/>
        <v>903.8</v>
      </c>
      <c r="P806" s="70">
        <f t="shared" si="279"/>
        <v>940.68</v>
      </c>
      <c r="Q806" s="70">
        <f t="shared" si="279"/>
        <v>956.26</v>
      </c>
      <c r="R806" s="70">
        <f t="shared" si="279"/>
        <v>954.65</v>
      </c>
      <c r="S806" s="70">
        <f t="shared" si="279"/>
        <v>954.52</v>
      </c>
      <c r="T806" s="70">
        <f t="shared" si="279"/>
        <v>901.81</v>
      </c>
      <c r="U806" s="70">
        <f t="shared" si="279"/>
        <v>896.32</v>
      </c>
      <c r="V806" s="70">
        <f t="shared" si="279"/>
        <v>887.01</v>
      </c>
      <c r="W806" s="70">
        <f t="shared" si="279"/>
        <v>882.79</v>
      </c>
      <c r="X806" s="70">
        <f t="shared" si="279"/>
        <v>872.35</v>
      </c>
      <c r="Y806" s="70">
        <f t="shared" si="279"/>
        <v>883.68</v>
      </c>
    </row>
    <row r="807" spans="1:25" s="67" customFormat="1" ht="18.75" hidden="1" customHeight="1" outlineLevel="1" x14ac:dyDescent="0.2">
      <c r="A807" s="58" t="s">
        <v>10</v>
      </c>
      <c r="B807" s="76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81"/>
    </row>
    <row r="808" spans="1:25" s="67" customFormat="1" ht="18.75" hidden="1" customHeight="1" outlineLevel="1" thickBot="1" x14ac:dyDescent="0.25">
      <c r="A808" s="147" t="s">
        <v>11</v>
      </c>
      <c r="B808" s="77">
        <v>2.496</v>
      </c>
      <c r="C808" s="75">
        <v>2.496</v>
      </c>
      <c r="D808" s="75">
        <v>2.496</v>
      </c>
      <c r="E808" s="75">
        <v>2.496</v>
      </c>
      <c r="F808" s="75">
        <v>2.496</v>
      </c>
      <c r="G808" s="75">
        <v>2.496</v>
      </c>
      <c r="H808" s="75">
        <v>2.496</v>
      </c>
      <c r="I808" s="75">
        <v>2.496</v>
      </c>
      <c r="J808" s="75">
        <v>2.496</v>
      </c>
      <c r="K808" s="75">
        <v>2.496</v>
      </c>
      <c r="L808" s="75">
        <v>2.496</v>
      </c>
      <c r="M808" s="75">
        <v>2.496</v>
      </c>
      <c r="N808" s="75">
        <v>2.496</v>
      </c>
      <c r="O808" s="75">
        <v>2.496</v>
      </c>
      <c r="P808" s="75">
        <v>2.496</v>
      </c>
      <c r="Q808" s="75">
        <v>2.496</v>
      </c>
      <c r="R808" s="75">
        <v>2.496</v>
      </c>
      <c r="S808" s="75">
        <v>2.496</v>
      </c>
      <c r="T808" s="75">
        <v>2.496</v>
      </c>
      <c r="U808" s="75">
        <v>2.496</v>
      </c>
      <c r="V808" s="75">
        <v>2.496</v>
      </c>
      <c r="W808" s="75">
        <v>2.496</v>
      </c>
      <c r="X808" s="75">
        <v>2.496</v>
      </c>
      <c r="Y808" s="82">
        <v>2.496</v>
      </c>
    </row>
    <row r="809" spans="1:25" s="62" customFormat="1" ht="18.75" customHeight="1" collapsed="1" thickBot="1" x14ac:dyDescent="0.25">
      <c r="A809" s="112">
        <v>2</v>
      </c>
      <c r="B809" s="101">
        <f t="shared" ref="B809:Y809" si="280">SUM(B810:B812)</f>
        <v>979.65599999999995</v>
      </c>
      <c r="C809" s="102">
        <f t="shared" si="280"/>
        <v>987.69600000000003</v>
      </c>
      <c r="D809" s="102">
        <f t="shared" si="280"/>
        <v>992.06600000000003</v>
      </c>
      <c r="E809" s="103">
        <f t="shared" si="280"/>
        <v>1016.9059999999999</v>
      </c>
      <c r="F809" s="103">
        <f t="shared" si="280"/>
        <v>997.62599999999998</v>
      </c>
      <c r="G809" s="103">
        <f t="shared" si="280"/>
        <v>1044.9560000000001</v>
      </c>
      <c r="H809" s="103">
        <f t="shared" si="280"/>
        <v>1061.1260000000002</v>
      </c>
      <c r="I809" s="103">
        <f t="shared" si="280"/>
        <v>1032.9460000000001</v>
      </c>
      <c r="J809" s="103">
        <f t="shared" si="280"/>
        <v>1038.4260000000002</v>
      </c>
      <c r="K809" s="104">
        <f t="shared" si="280"/>
        <v>991.17599999999993</v>
      </c>
      <c r="L809" s="103">
        <f t="shared" si="280"/>
        <v>999.08600000000001</v>
      </c>
      <c r="M809" s="105">
        <f t="shared" si="280"/>
        <v>1004.0559999999999</v>
      </c>
      <c r="N809" s="104">
        <f t="shared" si="280"/>
        <v>998.15599999999995</v>
      </c>
      <c r="O809" s="103">
        <f t="shared" si="280"/>
        <v>1020.6759999999999</v>
      </c>
      <c r="P809" s="105">
        <f t="shared" si="280"/>
        <v>1037.866</v>
      </c>
      <c r="Q809" s="106">
        <f t="shared" si="280"/>
        <v>1059.4360000000001</v>
      </c>
      <c r="R809" s="103">
        <f t="shared" si="280"/>
        <v>1051.4260000000002</v>
      </c>
      <c r="S809" s="106">
        <f t="shared" si="280"/>
        <v>1063.3960000000002</v>
      </c>
      <c r="T809" s="103">
        <f t="shared" si="280"/>
        <v>1023.4259999999999</v>
      </c>
      <c r="U809" s="102">
        <f t="shared" si="280"/>
        <v>1023.9059999999999</v>
      </c>
      <c r="V809" s="102">
        <f t="shared" si="280"/>
        <v>1016.686</v>
      </c>
      <c r="W809" s="102">
        <f t="shared" si="280"/>
        <v>970.49599999999998</v>
      </c>
      <c r="X809" s="102">
        <f t="shared" si="280"/>
        <v>1032.0160000000001</v>
      </c>
      <c r="Y809" s="107">
        <f t="shared" si="280"/>
        <v>1030.1760000000002</v>
      </c>
    </row>
    <row r="810" spans="1:25" s="62" customFormat="1" ht="18.75" hidden="1" customHeight="1" outlineLevel="1" x14ac:dyDescent="0.2">
      <c r="A810" s="159" t="s">
        <v>8</v>
      </c>
      <c r="B810" s="70">
        <f>B16</f>
        <v>977.16</v>
      </c>
      <c r="C810" s="70">
        <f t="shared" ref="C810:Y810" si="281">C16</f>
        <v>985.2</v>
      </c>
      <c r="D810" s="70">
        <f t="shared" si="281"/>
        <v>989.57</v>
      </c>
      <c r="E810" s="70">
        <f t="shared" si="281"/>
        <v>1014.41</v>
      </c>
      <c r="F810" s="70">
        <f t="shared" si="281"/>
        <v>995.13</v>
      </c>
      <c r="G810" s="70">
        <f t="shared" si="281"/>
        <v>1042.46</v>
      </c>
      <c r="H810" s="70">
        <f t="shared" si="281"/>
        <v>1058.6300000000001</v>
      </c>
      <c r="I810" s="70">
        <f t="shared" si="281"/>
        <v>1030.45</v>
      </c>
      <c r="J810" s="70">
        <f t="shared" si="281"/>
        <v>1035.93</v>
      </c>
      <c r="K810" s="70">
        <f t="shared" si="281"/>
        <v>988.68</v>
      </c>
      <c r="L810" s="70">
        <f t="shared" si="281"/>
        <v>996.59</v>
      </c>
      <c r="M810" s="70">
        <f t="shared" si="281"/>
        <v>1001.56</v>
      </c>
      <c r="N810" s="70">
        <f t="shared" si="281"/>
        <v>995.66</v>
      </c>
      <c r="O810" s="70">
        <f t="shared" si="281"/>
        <v>1018.18</v>
      </c>
      <c r="P810" s="70">
        <f t="shared" si="281"/>
        <v>1035.3699999999999</v>
      </c>
      <c r="Q810" s="70">
        <f t="shared" si="281"/>
        <v>1056.94</v>
      </c>
      <c r="R810" s="70">
        <f t="shared" si="281"/>
        <v>1048.93</v>
      </c>
      <c r="S810" s="70">
        <f t="shared" si="281"/>
        <v>1060.9000000000001</v>
      </c>
      <c r="T810" s="70">
        <f t="shared" si="281"/>
        <v>1020.93</v>
      </c>
      <c r="U810" s="70">
        <f t="shared" si="281"/>
        <v>1021.41</v>
      </c>
      <c r="V810" s="70">
        <f t="shared" si="281"/>
        <v>1014.19</v>
      </c>
      <c r="W810" s="70">
        <f t="shared" si="281"/>
        <v>968</v>
      </c>
      <c r="X810" s="70">
        <f t="shared" si="281"/>
        <v>1029.52</v>
      </c>
      <c r="Y810" s="70">
        <f t="shared" si="281"/>
        <v>1027.68</v>
      </c>
    </row>
    <row r="811" spans="1:25" s="62" customFormat="1" ht="18.75" hidden="1" customHeight="1" outlineLevel="1" x14ac:dyDescent="0.2">
      <c r="A811" s="58" t="s">
        <v>10</v>
      </c>
      <c r="B811" s="76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81"/>
    </row>
    <row r="812" spans="1:25" s="62" customFormat="1" ht="18.75" hidden="1" customHeight="1" outlineLevel="1" thickBot="1" x14ac:dyDescent="0.25">
      <c r="A812" s="147" t="s">
        <v>11</v>
      </c>
      <c r="B812" s="77">
        <v>2.496</v>
      </c>
      <c r="C812" s="75">
        <v>2.496</v>
      </c>
      <c r="D812" s="75">
        <v>2.496</v>
      </c>
      <c r="E812" s="75">
        <v>2.496</v>
      </c>
      <c r="F812" s="75">
        <v>2.496</v>
      </c>
      <c r="G812" s="75">
        <v>2.496</v>
      </c>
      <c r="H812" s="75">
        <v>2.496</v>
      </c>
      <c r="I812" s="75">
        <v>2.496</v>
      </c>
      <c r="J812" s="75">
        <v>2.496</v>
      </c>
      <c r="K812" s="75">
        <v>2.496</v>
      </c>
      <c r="L812" s="75">
        <v>2.496</v>
      </c>
      <c r="M812" s="75">
        <v>2.496</v>
      </c>
      <c r="N812" s="75">
        <v>2.496</v>
      </c>
      <c r="O812" s="75">
        <v>2.496</v>
      </c>
      <c r="P812" s="75">
        <v>2.496</v>
      </c>
      <c r="Q812" s="75">
        <v>2.496</v>
      </c>
      <c r="R812" s="75">
        <v>2.496</v>
      </c>
      <c r="S812" s="75">
        <v>2.496</v>
      </c>
      <c r="T812" s="75">
        <v>2.496</v>
      </c>
      <c r="U812" s="75">
        <v>2.496</v>
      </c>
      <c r="V812" s="75">
        <v>2.496</v>
      </c>
      <c r="W812" s="75">
        <v>2.496</v>
      </c>
      <c r="X812" s="75">
        <v>2.496</v>
      </c>
      <c r="Y812" s="82">
        <v>2.496</v>
      </c>
    </row>
    <row r="813" spans="1:25" s="62" customFormat="1" ht="18.75" customHeight="1" collapsed="1" thickBot="1" x14ac:dyDescent="0.25">
      <c r="A813" s="109">
        <v>3</v>
      </c>
      <c r="B813" s="101">
        <f t="shared" ref="B813:Y813" si="282">SUM(B814:B816)</f>
        <v>893.71600000000001</v>
      </c>
      <c r="C813" s="102">
        <f t="shared" si="282"/>
        <v>890.596</v>
      </c>
      <c r="D813" s="102">
        <f t="shared" si="282"/>
        <v>885.66599999999994</v>
      </c>
      <c r="E813" s="103">
        <f t="shared" si="282"/>
        <v>891.20600000000002</v>
      </c>
      <c r="F813" s="103">
        <f t="shared" si="282"/>
        <v>888.01599999999996</v>
      </c>
      <c r="G813" s="103">
        <f t="shared" si="282"/>
        <v>899.39599999999996</v>
      </c>
      <c r="H813" s="103">
        <f t="shared" si="282"/>
        <v>904.41599999999994</v>
      </c>
      <c r="I813" s="103">
        <f t="shared" si="282"/>
        <v>896.36599999999999</v>
      </c>
      <c r="J813" s="103">
        <f t="shared" si="282"/>
        <v>888.35599999999999</v>
      </c>
      <c r="K813" s="104">
        <f t="shared" si="282"/>
        <v>887.35599999999999</v>
      </c>
      <c r="L813" s="103">
        <f t="shared" si="282"/>
        <v>881.73599999999999</v>
      </c>
      <c r="M813" s="105">
        <f t="shared" si="282"/>
        <v>885.30599999999993</v>
      </c>
      <c r="N813" s="104">
        <f t="shared" si="282"/>
        <v>879.41599999999994</v>
      </c>
      <c r="O813" s="103">
        <f t="shared" si="282"/>
        <v>884.24599999999998</v>
      </c>
      <c r="P813" s="105">
        <f t="shared" si="282"/>
        <v>895.54599999999994</v>
      </c>
      <c r="Q813" s="106">
        <f t="shared" si="282"/>
        <v>896.55599999999993</v>
      </c>
      <c r="R813" s="103">
        <f t="shared" si="282"/>
        <v>901.46600000000001</v>
      </c>
      <c r="S813" s="106">
        <f t="shared" si="282"/>
        <v>906.476</v>
      </c>
      <c r="T813" s="103">
        <f t="shared" si="282"/>
        <v>888.41599999999994</v>
      </c>
      <c r="U813" s="102">
        <f t="shared" si="282"/>
        <v>888.58600000000001</v>
      </c>
      <c r="V813" s="102">
        <f t="shared" si="282"/>
        <v>882.29599999999994</v>
      </c>
      <c r="W813" s="102">
        <f t="shared" si="282"/>
        <v>881.94600000000003</v>
      </c>
      <c r="X813" s="102">
        <f t="shared" si="282"/>
        <v>872.69600000000003</v>
      </c>
      <c r="Y813" s="107">
        <f t="shared" si="282"/>
        <v>872.93600000000004</v>
      </c>
    </row>
    <row r="814" spans="1:25" s="62" customFormat="1" ht="18.75" hidden="1" customHeight="1" outlineLevel="1" x14ac:dyDescent="0.2">
      <c r="A814" s="56" t="s">
        <v>8</v>
      </c>
      <c r="B814" s="70">
        <f>B21</f>
        <v>891.22</v>
      </c>
      <c r="C814" s="70">
        <f t="shared" ref="C814:Y814" si="283">C21</f>
        <v>888.1</v>
      </c>
      <c r="D814" s="70">
        <f t="shared" si="283"/>
        <v>883.17</v>
      </c>
      <c r="E814" s="70">
        <f t="shared" si="283"/>
        <v>888.71</v>
      </c>
      <c r="F814" s="70">
        <f t="shared" si="283"/>
        <v>885.52</v>
      </c>
      <c r="G814" s="70">
        <f t="shared" si="283"/>
        <v>896.9</v>
      </c>
      <c r="H814" s="70">
        <f t="shared" si="283"/>
        <v>901.92</v>
      </c>
      <c r="I814" s="70">
        <f t="shared" si="283"/>
        <v>893.87</v>
      </c>
      <c r="J814" s="70">
        <f t="shared" si="283"/>
        <v>885.86</v>
      </c>
      <c r="K814" s="70">
        <f t="shared" si="283"/>
        <v>884.86</v>
      </c>
      <c r="L814" s="70">
        <f t="shared" si="283"/>
        <v>879.24</v>
      </c>
      <c r="M814" s="70">
        <f t="shared" si="283"/>
        <v>882.81</v>
      </c>
      <c r="N814" s="70">
        <f t="shared" si="283"/>
        <v>876.92</v>
      </c>
      <c r="O814" s="70">
        <f t="shared" si="283"/>
        <v>881.75</v>
      </c>
      <c r="P814" s="70">
        <f t="shared" si="283"/>
        <v>893.05</v>
      </c>
      <c r="Q814" s="70">
        <f t="shared" si="283"/>
        <v>894.06</v>
      </c>
      <c r="R814" s="70">
        <f t="shared" si="283"/>
        <v>898.97</v>
      </c>
      <c r="S814" s="70">
        <f t="shared" si="283"/>
        <v>903.98</v>
      </c>
      <c r="T814" s="70">
        <f t="shared" si="283"/>
        <v>885.92</v>
      </c>
      <c r="U814" s="70">
        <f t="shared" si="283"/>
        <v>886.09</v>
      </c>
      <c r="V814" s="70">
        <f t="shared" si="283"/>
        <v>879.8</v>
      </c>
      <c r="W814" s="70">
        <f t="shared" si="283"/>
        <v>879.45</v>
      </c>
      <c r="X814" s="70">
        <f t="shared" si="283"/>
        <v>870.2</v>
      </c>
      <c r="Y814" s="70">
        <f t="shared" si="283"/>
        <v>870.44</v>
      </c>
    </row>
    <row r="815" spans="1:25" s="62" customFormat="1" ht="18.75" hidden="1" customHeight="1" outlineLevel="1" x14ac:dyDescent="0.2">
      <c r="A815" s="53" t="s">
        <v>10</v>
      </c>
      <c r="B815" s="76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81"/>
    </row>
    <row r="816" spans="1:25" s="62" customFormat="1" ht="18.75" hidden="1" customHeight="1" outlineLevel="1" thickBot="1" x14ac:dyDescent="0.25">
      <c r="A816" s="147" t="s">
        <v>11</v>
      </c>
      <c r="B816" s="77">
        <v>2.496</v>
      </c>
      <c r="C816" s="75">
        <v>2.496</v>
      </c>
      <c r="D816" s="75">
        <v>2.496</v>
      </c>
      <c r="E816" s="75">
        <v>2.496</v>
      </c>
      <c r="F816" s="75">
        <v>2.496</v>
      </c>
      <c r="G816" s="75">
        <v>2.496</v>
      </c>
      <c r="H816" s="75">
        <v>2.496</v>
      </c>
      <c r="I816" s="75">
        <v>2.496</v>
      </c>
      <c r="J816" s="75">
        <v>2.496</v>
      </c>
      <c r="K816" s="75">
        <v>2.496</v>
      </c>
      <c r="L816" s="75">
        <v>2.496</v>
      </c>
      <c r="M816" s="75">
        <v>2.496</v>
      </c>
      <c r="N816" s="75">
        <v>2.496</v>
      </c>
      <c r="O816" s="75">
        <v>2.496</v>
      </c>
      <c r="P816" s="75">
        <v>2.496</v>
      </c>
      <c r="Q816" s="75">
        <v>2.496</v>
      </c>
      <c r="R816" s="75">
        <v>2.496</v>
      </c>
      <c r="S816" s="75">
        <v>2.496</v>
      </c>
      <c r="T816" s="75">
        <v>2.496</v>
      </c>
      <c r="U816" s="75">
        <v>2.496</v>
      </c>
      <c r="V816" s="75">
        <v>2.496</v>
      </c>
      <c r="W816" s="75">
        <v>2.496</v>
      </c>
      <c r="X816" s="75">
        <v>2.496</v>
      </c>
      <c r="Y816" s="82">
        <v>2.496</v>
      </c>
    </row>
    <row r="817" spans="1:25" s="62" customFormat="1" ht="18.75" customHeight="1" collapsed="1" thickBot="1" x14ac:dyDescent="0.25">
      <c r="A817" s="112">
        <v>4</v>
      </c>
      <c r="B817" s="101">
        <f t="shared" ref="B817:Y817" si="284">SUM(B818:B820)</f>
        <v>905.92599999999993</v>
      </c>
      <c r="C817" s="102">
        <f t="shared" si="284"/>
        <v>921.79599999999994</v>
      </c>
      <c r="D817" s="102">
        <f t="shared" si="284"/>
        <v>900.476</v>
      </c>
      <c r="E817" s="103">
        <f t="shared" si="284"/>
        <v>912.096</v>
      </c>
      <c r="F817" s="103">
        <f t="shared" si="284"/>
        <v>910.93600000000004</v>
      </c>
      <c r="G817" s="103">
        <f t="shared" si="284"/>
        <v>914.40599999999995</v>
      </c>
      <c r="H817" s="103">
        <f t="shared" si="284"/>
        <v>917.98599999999999</v>
      </c>
      <c r="I817" s="103">
        <f t="shared" si="284"/>
        <v>907.35599999999999</v>
      </c>
      <c r="J817" s="103">
        <f t="shared" si="284"/>
        <v>919.43600000000004</v>
      </c>
      <c r="K817" s="104">
        <f t="shared" si="284"/>
        <v>915.08600000000001</v>
      </c>
      <c r="L817" s="103">
        <f t="shared" si="284"/>
        <v>895.01599999999996</v>
      </c>
      <c r="M817" s="105">
        <f t="shared" si="284"/>
        <v>899.70600000000002</v>
      </c>
      <c r="N817" s="104">
        <f t="shared" si="284"/>
        <v>925.23599999999999</v>
      </c>
      <c r="O817" s="103">
        <f t="shared" si="284"/>
        <v>921.88599999999997</v>
      </c>
      <c r="P817" s="105">
        <f t="shared" si="284"/>
        <v>921.20600000000002</v>
      </c>
      <c r="Q817" s="106">
        <f t="shared" si="284"/>
        <v>940.33600000000001</v>
      </c>
      <c r="R817" s="103">
        <f t="shared" si="284"/>
        <v>932.83600000000001</v>
      </c>
      <c r="S817" s="106">
        <f t="shared" si="284"/>
        <v>937.45600000000002</v>
      </c>
      <c r="T817" s="103">
        <f t="shared" si="284"/>
        <v>925.13599999999997</v>
      </c>
      <c r="U817" s="102">
        <f t="shared" si="284"/>
        <v>922.54599999999994</v>
      </c>
      <c r="V817" s="102">
        <f t="shared" si="284"/>
        <v>917.66599999999994</v>
      </c>
      <c r="W817" s="102">
        <f t="shared" si="284"/>
        <v>923.16599999999994</v>
      </c>
      <c r="X817" s="102">
        <f t="shared" si="284"/>
        <v>916.52599999999995</v>
      </c>
      <c r="Y817" s="107">
        <f t="shared" si="284"/>
        <v>912.85599999999999</v>
      </c>
    </row>
    <row r="818" spans="1:25" s="62" customFormat="1" ht="18.75" hidden="1" customHeight="1" outlineLevel="1" x14ac:dyDescent="0.2">
      <c r="A818" s="159" t="s">
        <v>8</v>
      </c>
      <c r="B818" s="76">
        <f>B26</f>
        <v>903.43</v>
      </c>
      <c r="C818" s="76">
        <f t="shared" ref="C818:Y818" si="285">C26</f>
        <v>919.3</v>
      </c>
      <c r="D818" s="76">
        <f t="shared" si="285"/>
        <v>897.98</v>
      </c>
      <c r="E818" s="76">
        <f t="shared" si="285"/>
        <v>909.6</v>
      </c>
      <c r="F818" s="76">
        <f t="shared" si="285"/>
        <v>908.44</v>
      </c>
      <c r="G818" s="76">
        <f t="shared" si="285"/>
        <v>911.91</v>
      </c>
      <c r="H818" s="76">
        <f t="shared" si="285"/>
        <v>915.49</v>
      </c>
      <c r="I818" s="76">
        <f t="shared" si="285"/>
        <v>904.86</v>
      </c>
      <c r="J818" s="76">
        <f t="shared" si="285"/>
        <v>916.94</v>
      </c>
      <c r="K818" s="76">
        <f t="shared" si="285"/>
        <v>912.59</v>
      </c>
      <c r="L818" s="76">
        <f t="shared" si="285"/>
        <v>892.52</v>
      </c>
      <c r="M818" s="76">
        <f t="shared" si="285"/>
        <v>897.21</v>
      </c>
      <c r="N818" s="76">
        <f t="shared" si="285"/>
        <v>922.74</v>
      </c>
      <c r="O818" s="76">
        <f t="shared" si="285"/>
        <v>919.39</v>
      </c>
      <c r="P818" s="76">
        <f t="shared" si="285"/>
        <v>918.71</v>
      </c>
      <c r="Q818" s="76">
        <f t="shared" si="285"/>
        <v>937.84</v>
      </c>
      <c r="R818" s="76">
        <f t="shared" si="285"/>
        <v>930.34</v>
      </c>
      <c r="S818" s="76">
        <f t="shared" si="285"/>
        <v>934.96</v>
      </c>
      <c r="T818" s="76">
        <f t="shared" si="285"/>
        <v>922.64</v>
      </c>
      <c r="U818" s="76">
        <f t="shared" si="285"/>
        <v>920.05</v>
      </c>
      <c r="V818" s="76">
        <f t="shared" si="285"/>
        <v>915.17</v>
      </c>
      <c r="W818" s="76">
        <f t="shared" si="285"/>
        <v>920.67</v>
      </c>
      <c r="X818" s="76">
        <f t="shared" si="285"/>
        <v>914.03</v>
      </c>
      <c r="Y818" s="76">
        <f t="shared" si="285"/>
        <v>910.36</v>
      </c>
    </row>
    <row r="819" spans="1:25" s="62" customFormat="1" ht="18.75" hidden="1" customHeight="1" outlineLevel="1" x14ac:dyDescent="0.2">
      <c r="A819" s="58" t="s">
        <v>10</v>
      </c>
      <c r="B819" s="76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81"/>
    </row>
    <row r="820" spans="1:25" s="62" customFormat="1" ht="18.75" hidden="1" customHeight="1" outlineLevel="1" thickBot="1" x14ac:dyDescent="0.25">
      <c r="A820" s="147" t="s">
        <v>11</v>
      </c>
      <c r="B820" s="77">
        <v>2.496</v>
      </c>
      <c r="C820" s="75">
        <v>2.496</v>
      </c>
      <c r="D820" s="75">
        <v>2.496</v>
      </c>
      <c r="E820" s="75">
        <v>2.496</v>
      </c>
      <c r="F820" s="75">
        <v>2.496</v>
      </c>
      <c r="G820" s="75">
        <v>2.496</v>
      </c>
      <c r="H820" s="75">
        <v>2.496</v>
      </c>
      <c r="I820" s="75">
        <v>2.496</v>
      </c>
      <c r="J820" s="75">
        <v>2.496</v>
      </c>
      <c r="K820" s="75">
        <v>2.496</v>
      </c>
      <c r="L820" s="75">
        <v>2.496</v>
      </c>
      <c r="M820" s="75">
        <v>2.496</v>
      </c>
      <c r="N820" s="75">
        <v>2.496</v>
      </c>
      <c r="O820" s="75">
        <v>2.496</v>
      </c>
      <c r="P820" s="75">
        <v>2.496</v>
      </c>
      <c r="Q820" s="75">
        <v>2.496</v>
      </c>
      <c r="R820" s="75">
        <v>2.496</v>
      </c>
      <c r="S820" s="75">
        <v>2.496</v>
      </c>
      <c r="T820" s="75">
        <v>2.496</v>
      </c>
      <c r="U820" s="75">
        <v>2.496</v>
      </c>
      <c r="V820" s="75">
        <v>2.496</v>
      </c>
      <c r="W820" s="75">
        <v>2.496</v>
      </c>
      <c r="X820" s="75">
        <v>2.496</v>
      </c>
      <c r="Y820" s="82">
        <v>2.496</v>
      </c>
    </row>
    <row r="821" spans="1:25" s="62" customFormat="1" ht="18.75" customHeight="1" collapsed="1" thickBot="1" x14ac:dyDescent="0.25">
      <c r="A821" s="109">
        <v>5</v>
      </c>
      <c r="B821" s="131">
        <f t="shared" ref="B821:Y821" si="286">SUM(B822:B824)</f>
        <v>936.76599999999996</v>
      </c>
      <c r="C821" s="132">
        <f t="shared" si="286"/>
        <v>936.26599999999996</v>
      </c>
      <c r="D821" s="132">
        <f t="shared" si="286"/>
        <v>933.65599999999995</v>
      </c>
      <c r="E821" s="132">
        <f t="shared" si="286"/>
        <v>948.57600000000002</v>
      </c>
      <c r="F821" s="132">
        <f t="shared" si="286"/>
        <v>932.49599999999998</v>
      </c>
      <c r="G821" s="132">
        <f t="shared" si="286"/>
        <v>943.78599999999994</v>
      </c>
      <c r="H821" s="132">
        <f t="shared" si="286"/>
        <v>944.28599999999994</v>
      </c>
      <c r="I821" s="132">
        <f t="shared" si="286"/>
        <v>933.79599999999994</v>
      </c>
      <c r="J821" s="132">
        <f t="shared" si="286"/>
        <v>938.68600000000004</v>
      </c>
      <c r="K821" s="133">
        <f t="shared" si="286"/>
        <v>932.99599999999998</v>
      </c>
      <c r="L821" s="132">
        <f t="shared" si="286"/>
        <v>928.36599999999999</v>
      </c>
      <c r="M821" s="134">
        <f t="shared" si="286"/>
        <v>932.05599999999993</v>
      </c>
      <c r="N821" s="133">
        <f t="shared" si="286"/>
        <v>941.78599999999994</v>
      </c>
      <c r="O821" s="132">
        <f t="shared" si="286"/>
        <v>934.55599999999993</v>
      </c>
      <c r="P821" s="134">
        <f t="shared" si="286"/>
        <v>938.11599999999999</v>
      </c>
      <c r="Q821" s="135">
        <f t="shared" si="286"/>
        <v>958.40599999999995</v>
      </c>
      <c r="R821" s="132">
        <f t="shared" si="286"/>
        <v>954.62599999999998</v>
      </c>
      <c r="S821" s="135">
        <f t="shared" si="286"/>
        <v>956.55599999999993</v>
      </c>
      <c r="T821" s="132">
        <f t="shared" si="286"/>
        <v>947.63599999999997</v>
      </c>
      <c r="U821" s="132">
        <f t="shared" si="286"/>
        <v>936.91599999999994</v>
      </c>
      <c r="V821" s="132">
        <f t="shared" si="286"/>
        <v>915.77599999999995</v>
      </c>
      <c r="W821" s="132">
        <f t="shared" si="286"/>
        <v>926.70600000000002</v>
      </c>
      <c r="X821" s="132">
        <f t="shared" si="286"/>
        <v>916.346</v>
      </c>
      <c r="Y821" s="136">
        <f t="shared" si="286"/>
        <v>916.06600000000003</v>
      </c>
    </row>
    <row r="822" spans="1:25" s="62" customFormat="1" ht="18.75" hidden="1" customHeight="1" outlineLevel="1" x14ac:dyDescent="0.2">
      <c r="A822" s="58" t="s">
        <v>8</v>
      </c>
      <c r="B822" s="120">
        <f>B31</f>
        <v>934.27</v>
      </c>
      <c r="C822" s="120">
        <f t="shared" ref="C822:Y822" si="287">C31</f>
        <v>933.77</v>
      </c>
      <c r="D822" s="120">
        <f t="shared" si="287"/>
        <v>931.16</v>
      </c>
      <c r="E822" s="120">
        <f t="shared" si="287"/>
        <v>946.08</v>
      </c>
      <c r="F822" s="120">
        <f t="shared" si="287"/>
        <v>930</v>
      </c>
      <c r="G822" s="120">
        <f t="shared" si="287"/>
        <v>941.29</v>
      </c>
      <c r="H822" s="120">
        <f t="shared" si="287"/>
        <v>941.79</v>
      </c>
      <c r="I822" s="120">
        <f t="shared" si="287"/>
        <v>931.3</v>
      </c>
      <c r="J822" s="120">
        <f t="shared" si="287"/>
        <v>936.19</v>
      </c>
      <c r="K822" s="120">
        <f t="shared" si="287"/>
        <v>930.5</v>
      </c>
      <c r="L822" s="120">
        <f t="shared" si="287"/>
        <v>925.87</v>
      </c>
      <c r="M822" s="120">
        <f t="shared" si="287"/>
        <v>929.56</v>
      </c>
      <c r="N822" s="120">
        <f t="shared" si="287"/>
        <v>939.29</v>
      </c>
      <c r="O822" s="120">
        <f t="shared" si="287"/>
        <v>932.06</v>
      </c>
      <c r="P822" s="120">
        <f t="shared" si="287"/>
        <v>935.62</v>
      </c>
      <c r="Q822" s="120">
        <f t="shared" si="287"/>
        <v>955.91</v>
      </c>
      <c r="R822" s="120">
        <f t="shared" si="287"/>
        <v>952.13</v>
      </c>
      <c r="S822" s="120">
        <f t="shared" si="287"/>
        <v>954.06</v>
      </c>
      <c r="T822" s="120">
        <f t="shared" si="287"/>
        <v>945.14</v>
      </c>
      <c r="U822" s="120">
        <f t="shared" si="287"/>
        <v>934.42</v>
      </c>
      <c r="V822" s="120">
        <f t="shared" si="287"/>
        <v>913.28</v>
      </c>
      <c r="W822" s="120">
        <f t="shared" si="287"/>
        <v>924.21</v>
      </c>
      <c r="X822" s="120">
        <f t="shared" si="287"/>
        <v>913.85</v>
      </c>
      <c r="Y822" s="120">
        <f t="shared" si="287"/>
        <v>913.57</v>
      </c>
    </row>
    <row r="823" spans="1:25" s="62" customFormat="1" ht="18.75" hidden="1" customHeight="1" outlineLevel="1" x14ac:dyDescent="0.2">
      <c r="A823" s="53" t="s">
        <v>10</v>
      </c>
      <c r="B823" s="76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81"/>
    </row>
    <row r="824" spans="1:25" s="62" customFormat="1" ht="18.75" hidden="1" customHeight="1" outlineLevel="1" thickBot="1" x14ac:dyDescent="0.25">
      <c r="A824" s="147" t="s">
        <v>11</v>
      </c>
      <c r="B824" s="77">
        <v>2.496</v>
      </c>
      <c r="C824" s="75">
        <v>2.496</v>
      </c>
      <c r="D824" s="75">
        <v>2.496</v>
      </c>
      <c r="E824" s="75">
        <v>2.496</v>
      </c>
      <c r="F824" s="75">
        <v>2.496</v>
      </c>
      <c r="G824" s="75">
        <v>2.496</v>
      </c>
      <c r="H824" s="75">
        <v>2.496</v>
      </c>
      <c r="I824" s="75">
        <v>2.496</v>
      </c>
      <c r="J824" s="75">
        <v>2.496</v>
      </c>
      <c r="K824" s="75">
        <v>2.496</v>
      </c>
      <c r="L824" s="75">
        <v>2.496</v>
      </c>
      <c r="M824" s="75">
        <v>2.496</v>
      </c>
      <c r="N824" s="75">
        <v>2.496</v>
      </c>
      <c r="O824" s="75">
        <v>2.496</v>
      </c>
      <c r="P824" s="75">
        <v>2.496</v>
      </c>
      <c r="Q824" s="75">
        <v>2.496</v>
      </c>
      <c r="R824" s="75">
        <v>2.496</v>
      </c>
      <c r="S824" s="75">
        <v>2.496</v>
      </c>
      <c r="T824" s="75">
        <v>2.496</v>
      </c>
      <c r="U824" s="75">
        <v>2.496</v>
      </c>
      <c r="V824" s="75">
        <v>2.496</v>
      </c>
      <c r="W824" s="75">
        <v>2.496</v>
      </c>
      <c r="X824" s="75">
        <v>2.496</v>
      </c>
      <c r="Y824" s="82">
        <v>2.496</v>
      </c>
    </row>
    <row r="825" spans="1:25" s="62" customFormat="1" ht="18.75" customHeight="1" collapsed="1" thickBot="1" x14ac:dyDescent="0.25">
      <c r="A825" s="144">
        <v>6</v>
      </c>
      <c r="B825" s="138">
        <f t="shared" ref="B825:Y825" si="288">SUM(B826:B828)</f>
        <v>884.78599999999994</v>
      </c>
      <c r="C825" s="139">
        <f t="shared" si="288"/>
        <v>890.89599999999996</v>
      </c>
      <c r="D825" s="139">
        <f t="shared" si="288"/>
        <v>894.17599999999993</v>
      </c>
      <c r="E825" s="139">
        <f t="shared" si="288"/>
        <v>908.53599999999994</v>
      </c>
      <c r="F825" s="139">
        <f t="shared" si="288"/>
        <v>904.21600000000001</v>
      </c>
      <c r="G825" s="139">
        <f t="shared" si="288"/>
        <v>907.79599999999994</v>
      </c>
      <c r="H825" s="139">
        <f t="shared" si="288"/>
        <v>909.87599999999998</v>
      </c>
      <c r="I825" s="139">
        <f t="shared" si="288"/>
        <v>902.64599999999996</v>
      </c>
      <c r="J825" s="139">
        <f t="shared" si="288"/>
        <v>905.04599999999994</v>
      </c>
      <c r="K825" s="140">
        <f t="shared" si="288"/>
        <v>900.81600000000003</v>
      </c>
      <c r="L825" s="139">
        <f t="shared" si="288"/>
        <v>894.56600000000003</v>
      </c>
      <c r="M825" s="141">
        <f t="shared" si="288"/>
        <v>889.00599999999997</v>
      </c>
      <c r="N825" s="140">
        <f t="shared" si="288"/>
        <v>886.23599999999999</v>
      </c>
      <c r="O825" s="139">
        <f t="shared" si="288"/>
        <v>882.30599999999993</v>
      </c>
      <c r="P825" s="141">
        <f t="shared" si="288"/>
        <v>891.02599999999995</v>
      </c>
      <c r="Q825" s="142">
        <f t="shared" si="288"/>
        <v>942.39599999999996</v>
      </c>
      <c r="R825" s="139">
        <f t="shared" si="288"/>
        <v>916.04599999999994</v>
      </c>
      <c r="S825" s="142">
        <f t="shared" si="288"/>
        <v>914.05599999999993</v>
      </c>
      <c r="T825" s="139">
        <f t="shared" si="288"/>
        <v>902.45600000000002</v>
      </c>
      <c r="U825" s="139">
        <f t="shared" si="288"/>
        <v>892.60599999999999</v>
      </c>
      <c r="V825" s="139">
        <f t="shared" si="288"/>
        <v>885.65599999999995</v>
      </c>
      <c r="W825" s="139">
        <f t="shared" si="288"/>
        <v>894.83600000000001</v>
      </c>
      <c r="X825" s="139">
        <f t="shared" si="288"/>
        <v>888.92599999999993</v>
      </c>
      <c r="Y825" s="137">
        <f t="shared" si="288"/>
        <v>885.13599999999997</v>
      </c>
    </row>
    <row r="826" spans="1:25" s="62" customFormat="1" ht="18.75" customHeight="1" outlineLevel="1" x14ac:dyDescent="0.2">
      <c r="A826" s="56" t="s">
        <v>8</v>
      </c>
      <c r="B826" s="76">
        <f>B36</f>
        <v>882.29</v>
      </c>
      <c r="C826" s="76">
        <f t="shared" ref="C826:Y826" si="289">C36</f>
        <v>888.4</v>
      </c>
      <c r="D826" s="76">
        <f t="shared" si="289"/>
        <v>891.68</v>
      </c>
      <c r="E826" s="76">
        <f t="shared" si="289"/>
        <v>906.04</v>
      </c>
      <c r="F826" s="76">
        <f t="shared" si="289"/>
        <v>901.72</v>
      </c>
      <c r="G826" s="76">
        <f t="shared" si="289"/>
        <v>905.3</v>
      </c>
      <c r="H826" s="76">
        <f t="shared" si="289"/>
        <v>907.38</v>
      </c>
      <c r="I826" s="76">
        <f t="shared" si="289"/>
        <v>900.15</v>
      </c>
      <c r="J826" s="76">
        <f t="shared" si="289"/>
        <v>902.55</v>
      </c>
      <c r="K826" s="76">
        <f t="shared" si="289"/>
        <v>898.32</v>
      </c>
      <c r="L826" s="76">
        <f t="shared" si="289"/>
        <v>892.07</v>
      </c>
      <c r="M826" s="76">
        <f t="shared" si="289"/>
        <v>886.51</v>
      </c>
      <c r="N826" s="76">
        <f t="shared" si="289"/>
        <v>883.74</v>
      </c>
      <c r="O826" s="76">
        <f t="shared" si="289"/>
        <v>879.81</v>
      </c>
      <c r="P826" s="76">
        <f t="shared" si="289"/>
        <v>888.53</v>
      </c>
      <c r="Q826" s="76">
        <f t="shared" si="289"/>
        <v>939.9</v>
      </c>
      <c r="R826" s="76">
        <f t="shared" si="289"/>
        <v>913.55</v>
      </c>
      <c r="S826" s="76">
        <f t="shared" si="289"/>
        <v>911.56</v>
      </c>
      <c r="T826" s="76">
        <f t="shared" si="289"/>
        <v>899.96</v>
      </c>
      <c r="U826" s="76">
        <f t="shared" si="289"/>
        <v>890.11</v>
      </c>
      <c r="V826" s="76">
        <f t="shared" si="289"/>
        <v>883.16</v>
      </c>
      <c r="W826" s="76">
        <f t="shared" si="289"/>
        <v>892.34</v>
      </c>
      <c r="X826" s="76">
        <f t="shared" si="289"/>
        <v>886.43</v>
      </c>
      <c r="Y826" s="76">
        <f t="shared" si="289"/>
        <v>882.64</v>
      </c>
    </row>
    <row r="827" spans="1:25" s="62" customFormat="1" ht="18.75" customHeight="1" outlineLevel="1" x14ac:dyDescent="0.2">
      <c r="A827" s="53" t="s">
        <v>10</v>
      </c>
      <c r="B827" s="76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81"/>
    </row>
    <row r="828" spans="1:25" s="62" customFormat="1" ht="18.75" customHeight="1" outlineLevel="1" thickBot="1" x14ac:dyDescent="0.25">
      <c r="A828" s="147" t="s">
        <v>11</v>
      </c>
      <c r="B828" s="77">
        <v>2.496</v>
      </c>
      <c r="C828" s="75">
        <v>2.496</v>
      </c>
      <c r="D828" s="75">
        <v>2.496</v>
      </c>
      <c r="E828" s="75">
        <v>2.496</v>
      </c>
      <c r="F828" s="75">
        <v>2.496</v>
      </c>
      <c r="G828" s="75">
        <v>2.496</v>
      </c>
      <c r="H828" s="75">
        <v>2.496</v>
      </c>
      <c r="I828" s="75">
        <v>2.496</v>
      </c>
      <c r="J828" s="75">
        <v>2.496</v>
      </c>
      <c r="K828" s="75">
        <v>2.496</v>
      </c>
      <c r="L828" s="75">
        <v>2.496</v>
      </c>
      <c r="M828" s="75">
        <v>2.496</v>
      </c>
      <c r="N828" s="75">
        <v>2.496</v>
      </c>
      <c r="O828" s="75">
        <v>2.496</v>
      </c>
      <c r="P828" s="75">
        <v>2.496</v>
      </c>
      <c r="Q828" s="75">
        <v>2.496</v>
      </c>
      <c r="R828" s="75">
        <v>2.496</v>
      </c>
      <c r="S828" s="75">
        <v>2.496</v>
      </c>
      <c r="T828" s="75">
        <v>2.496</v>
      </c>
      <c r="U828" s="75">
        <v>2.496</v>
      </c>
      <c r="V828" s="75">
        <v>2.496</v>
      </c>
      <c r="W828" s="75">
        <v>2.496</v>
      </c>
      <c r="X828" s="75">
        <v>2.496</v>
      </c>
      <c r="Y828" s="82">
        <v>2.496</v>
      </c>
    </row>
    <row r="829" spans="1:25" s="62" customFormat="1" ht="18.75" customHeight="1" thickBot="1" x14ac:dyDescent="0.25">
      <c r="A829" s="109">
        <v>7</v>
      </c>
      <c r="B829" s="101">
        <f t="shared" ref="B829:Y829" si="290">SUM(B830:B832)</f>
        <v>1026.306</v>
      </c>
      <c r="C829" s="102">
        <f t="shared" si="290"/>
        <v>1050.316</v>
      </c>
      <c r="D829" s="102">
        <f t="shared" si="290"/>
        <v>1086.296</v>
      </c>
      <c r="E829" s="103">
        <f t="shared" si="290"/>
        <v>1133.8760000000002</v>
      </c>
      <c r="F829" s="103">
        <f t="shared" si="290"/>
        <v>1130.5160000000001</v>
      </c>
      <c r="G829" s="103">
        <f t="shared" si="290"/>
        <v>1044.0260000000001</v>
      </c>
      <c r="H829" s="103">
        <f t="shared" si="290"/>
        <v>1102.296</v>
      </c>
      <c r="I829" s="103">
        <f t="shared" si="290"/>
        <v>1090.6260000000002</v>
      </c>
      <c r="J829" s="103">
        <f t="shared" si="290"/>
        <v>1072.106</v>
      </c>
      <c r="K829" s="104">
        <f t="shared" si="290"/>
        <v>1059.9460000000001</v>
      </c>
      <c r="L829" s="103">
        <f t="shared" si="290"/>
        <v>1046.9660000000001</v>
      </c>
      <c r="M829" s="105">
        <f t="shared" si="290"/>
        <v>1052.6460000000002</v>
      </c>
      <c r="N829" s="104">
        <f t="shared" si="290"/>
        <v>1073.0360000000001</v>
      </c>
      <c r="O829" s="103">
        <f t="shared" si="290"/>
        <v>1073.816</v>
      </c>
      <c r="P829" s="105">
        <f t="shared" si="290"/>
        <v>1084.316</v>
      </c>
      <c r="Q829" s="106">
        <f t="shared" si="290"/>
        <v>1133.586</v>
      </c>
      <c r="R829" s="103">
        <f t="shared" si="290"/>
        <v>1129.2860000000001</v>
      </c>
      <c r="S829" s="106">
        <f t="shared" si="290"/>
        <v>1095.4560000000001</v>
      </c>
      <c r="T829" s="103">
        <f t="shared" si="290"/>
        <v>1054.7260000000001</v>
      </c>
      <c r="U829" s="102">
        <f t="shared" si="290"/>
        <v>1085.1960000000001</v>
      </c>
      <c r="V829" s="102">
        <f t="shared" si="290"/>
        <v>1059.7660000000001</v>
      </c>
      <c r="W829" s="102">
        <f t="shared" si="290"/>
        <v>1049.3860000000002</v>
      </c>
      <c r="X829" s="102">
        <f t="shared" si="290"/>
        <v>1032.6660000000002</v>
      </c>
      <c r="Y829" s="107">
        <f t="shared" si="290"/>
        <v>1050.7260000000001</v>
      </c>
    </row>
    <row r="830" spans="1:25" s="62" customFormat="1" ht="18.75" hidden="1" customHeight="1" outlineLevel="1" x14ac:dyDescent="0.2">
      <c r="A830" s="56" t="s">
        <v>8</v>
      </c>
      <c r="B830" s="76">
        <f>B41</f>
        <v>1023.81</v>
      </c>
      <c r="C830" s="76">
        <f t="shared" ref="C830:X830" si="291">C41</f>
        <v>1047.82</v>
      </c>
      <c r="D830" s="76">
        <f t="shared" si="291"/>
        <v>1083.8</v>
      </c>
      <c r="E830" s="76">
        <f t="shared" si="291"/>
        <v>1131.3800000000001</v>
      </c>
      <c r="F830" s="76">
        <f t="shared" si="291"/>
        <v>1128.02</v>
      </c>
      <c r="G830" s="76">
        <f t="shared" si="291"/>
        <v>1041.53</v>
      </c>
      <c r="H830" s="76">
        <f t="shared" si="291"/>
        <v>1099.8</v>
      </c>
      <c r="I830" s="76">
        <f t="shared" si="291"/>
        <v>1088.1300000000001</v>
      </c>
      <c r="J830" s="76">
        <f t="shared" si="291"/>
        <v>1069.6099999999999</v>
      </c>
      <c r="K830" s="76">
        <f t="shared" si="291"/>
        <v>1057.45</v>
      </c>
      <c r="L830" s="76">
        <f t="shared" si="291"/>
        <v>1044.47</v>
      </c>
      <c r="M830" s="76">
        <f t="shared" si="291"/>
        <v>1050.1500000000001</v>
      </c>
      <c r="N830" s="76">
        <f t="shared" si="291"/>
        <v>1070.54</v>
      </c>
      <c r="O830" s="76">
        <f t="shared" si="291"/>
        <v>1071.32</v>
      </c>
      <c r="P830" s="76">
        <f t="shared" si="291"/>
        <v>1081.82</v>
      </c>
      <c r="Q830" s="76">
        <f t="shared" si="291"/>
        <v>1131.0899999999999</v>
      </c>
      <c r="R830" s="76">
        <f t="shared" si="291"/>
        <v>1126.79</v>
      </c>
      <c r="S830" s="76">
        <f t="shared" si="291"/>
        <v>1092.96</v>
      </c>
      <c r="T830" s="76">
        <f t="shared" si="291"/>
        <v>1052.23</v>
      </c>
      <c r="U830" s="76">
        <f t="shared" si="291"/>
        <v>1082.7</v>
      </c>
      <c r="V830" s="76">
        <f t="shared" si="291"/>
        <v>1057.27</v>
      </c>
      <c r="W830" s="76">
        <f t="shared" si="291"/>
        <v>1046.8900000000001</v>
      </c>
      <c r="X830" s="76">
        <f t="shared" si="291"/>
        <v>1030.17</v>
      </c>
      <c r="Y830" s="76">
        <f>Y41</f>
        <v>1048.23</v>
      </c>
    </row>
    <row r="831" spans="1:25" s="62" customFormat="1" ht="18.75" hidden="1" customHeight="1" outlineLevel="1" x14ac:dyDescent="0.2">
      <c r="A831" s="53" t="s">
        <v>10</v>
      </c>
      <c r="B831" s="76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81"/>
    </row>
    <row r="832" spans="1:25" s="62" customFormat="1" ht="18.75" hidden="1" customHeight="1" outlineLevel="1" thickBot="1" x14ac:dyDescent="0.25">
      <c r="A832" s="147" t="s">
        <v>11</v>
      </c>
      <c r="B832" s="77">
        <v>2.496</v>
      </c>
      <c r="C832" s="75">
        <v>2.496</v>
      </c>
      <c r="D832" s="75">
        <v>2.496</v>
      </c>
      <c r="E832" s="75">
        <v>2.496</v>
      </c>
      <c r="F832" s="75">
        <v>2.496</v>
      </c>
      <c r="G832" s="75">
        <v>2.496</v>
      </c>
      <c r="H832" s="75">
        <v>2.496</v>
      </c>
      <c r="I832" s="75">
        <v>2.496</v>
      </c>
      <c r="J832" s="75">
        <v>2.496</v>
      </c>
      <c r="K832" s="75">
        <v>2.496</v>
      </c>
      <c r="L832" s="75">
        <v>2.496</v>
      </c>
      <c r="M832" s="75">
        <v>2.496</v>
      </c>
      <c r="N832" s="75">
        <v>2.496</v>
      </c>
      <c r="O832" s="75">
        <v>2.496</v>
      </c>
      <c r="P832" s="75">
        <v>2.496</v>
      </c>
      <c r="Q832" s="75">
        <v>2.496</v>
      </c>
      <c r="R832" s="75">
        <v>2.496</v>
      </c>
      <c r="S832" s="75">
        <v>2.496</v>
      </c>
      <c r="T832" s="75">
        <v>2.496</v>
      </c>
      <c r="U832" s="75">
        <v>2.496</v>
      </c>
      <c r="V832" s="75">
        <v>2.496</v>
      </c>
      <c r="W832" s="75">
        <v>2.496</v>
      </c>
      <c r="X832" s="75">
        <v>2.496</v>
      </c>
      <c r="Y832" s="82">
        <v>2.496</v>
      </c>
    </row>
    <row r="833" spans="1:25" s="62" customFormat="1" ht="18.75" customHeight="1" collapsed="1" thickBot="1" x14ac:dyDescent="0.25">
      <c r="A833" s="112">
        <v>8</v>
      </c>
      <c r="B833" s="101">
        <f t="shared" ref="B833:Y833" si="292">SUM(B834:B836)</f>
        <v>886.17599999999993</v>
      </c>
      <c r="C833" s="102">
        <f t="shared" si="292"/>
        <v>906.85599999999999</v>
      </c>
      <c r="D833" s="102">
        <f t="shared" si="292"/>
        <v>888.04599999999994</v>
      </c>
      <c r="E833" s="103">
        <f t="shared" si="292"/>
        <v>905.61599999999999</v>
      </c>
      <c r="F833" s="103">
        <f t="shared" si="292"/>
        <v>915.73599999999999</v>
      </c>
      <c r="G833" s="103">
        <f t="shared" si="292"/>
        <v>922.74599999999998</v>
      </c>
      <c r="H833" s="103">
        <f t="shared" si="292"/>
        <v>923.15599999999995</v>
      </c>
      <c r="I833" s="103">
        <f t="shared" si="292"/>
        <v>924.83600000000001</v>
      </c>
      <c r="J833" s="103">
        <f t="shared" si="292"/>
        <v>912.07600000000002</v>
      </c>
      <c r="K833" s="104">
        <f t="shared" si="292"/>
        <v>891.51599999999996</v>
      </c>
      <c r="L833" s="103">
        <f t="shared" si="292"/>
        <v>901.36599999999999</v>
      </c>
      <c r="M833" s="105">
        <f t="shared" si="292"/>
        <v>900.02599999999995</v>
      </c>
      <c r="N833" s="104">
        <f t="shared" si="292"/>
        <v>903.14599999999996</v>
      </c>
      <c r="O833" s="103">
        <f t="shared" si="292"/>
        <v>909.58600000000001</v>
      </c>
      <c r="P833" s="105">
        <f t="shared" si="292"/>
        <v>910.976</v>
      </c>
      <c r="Q833" s="106">
        <f t="shared" si="292"/>
        <v>931.50599999999997</v>
      </c>
      <c r="R833" s="103">
        <f t="shared" si="292"/>
        <v>925.89599999999996</v>
      </c>
      <c r="S833" s="106">
        <f t="shared" si="292"/>
        <v>922.64599999999996</v>
      </c>
      <c r="T833" s="103">
        <f t="shared" si="292"/>
        <v>897.39599999999996</v>
      </c>
      <c r="U833" s="102">
        <f t="shared" si="292"/>
        <v>898.596</v>
      </c>
      <c r="V833" s="102">
        <f t="shared" si="292"/>
        <v>900.13599999999997</v>
      </c>
      <c r="W833" s="102">
        <f t="shared" si="292"/>
        <v>900.53599999999994</v>
      </c>
      <c r="X833" s="102">
        <f t="shared" si="292"/>
        <v>897.98599999999999</v>
      </c>
      <c r="Y833" s="107">
        <f t="shared" si="292"/>
        <v>898.64599999999996</v>
      </c>
    </row>
    <row r="834" spans="1:25" s="62" customFormat="1" ht="18.75" hidden="1" customHeight="1" outlineLevel="1" x14ac:dyDescent="0.2">
      <c r="A834" s="56" t="s">
        <v>8</v>
      </c>
      <c r="B834" s="76">
        <f>B46</f>
        <v>883.68</v>
      </c>
      <c r="C834" s="76">
        <f t="shared" ref="C834:Y834" si="293">C46</f>
        <v>904.36</v>
      </c>
      <c r="D834" s="76">
        <f t="shared" si="293"/>
        <v>885.55</v>
      </c>
      <c r="E834" s="76">
        <f t="shared" si="293"/>
        <v>903.12</v>
      </c>
      <c r="F834" s="76">
        <f t="shared" si="293"/>
        <v>913.24</v>
      </c>
      <c r="G834" s="76">
        <f t="shared" si="293"/>
        <v>920.25</v>
      </c>
      <c r="H834" s="76">
        <f t="shared" si="293"/>
        <v>920.66</v>
      </c>
      <c r="I834" s="76">
        <f t="shared" si="293"/>
        <v>922.34</v>
      </c>
      <c r="J834" s="76">
        <f t="shared" si="293"/>
        <v>909.58</v>
      </c>
      <c r="K834" s="76">
        <f t="shared" si="293"/>
        <v>889.02</v>
      </c>
      <c r="L834" s="76">
        <f t="shared" si="293"/>
        <v>898.87</v>
      </c>
      <c r="M834" s="76">
        <f t="shared" si="293"/>
        <v>897.53</v>
      </c>
      <c r="N834" s="76">
        <f t="shared" si="293"/>
        <v>900.65</v>
      </c>
      <c r="O834" s="76">
        <f t="shared" si="293"/>
        <v>907.09</v>
      </c>
      <c r="P834" s="76">
        <f t="shared" si="293"/>
        <v>908.48</v>
      </c>
      <c r="Q834" s="76">
        <f t="shared" si="293"/>
        <v>929.01</v>
      </c>
      <c r="R834" s="76">
        <f t="shared" si="293"/>
        <v>923.4</v>
      </c>
      <c r="S834" s="76">
        <f t="shared" si="293"/>
        <v>920.15</v>
      </c>
      <c r="T834" s="76">
        <f t="shared" si="293"/>
        <v>894.9</v>
      </c>
      <c r="U834" s="76">
        <f t="shared" si="293"/>
        <v>896.1</v>
      </c>
      <c r="V834" s="76">
        <f t="shared" si="293"/>
        <v>897.64</v>
      </c>
      <c r="W834" s="76">
        <f t="shared" si="293"/>
        <v>898.04</v>
      </c>
      <c r="X834" s="76">
        <f t="shared" si="293"/>
        <v>895.49</v>
      </c>
      <c r="Y834" s="76">
        <f t="shared" si="293"/>
        <v>896.15</v>
      </c>
    </row>
    <row r="835" spans="1:25" s="62" customFormat="1" ht="18.75" hidden="1" customHeight="1" outlineLevel="1" x14ac:dyDescent="0.2">
      <c r="A835" s="53" t="s">
        <v>10</v>
      </c>
      <c r="B835" s="76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81"/>
    </row>
    <row r="836" spans="1:25" s="62" customFormat="1" ht="18.75" hidden="1" customHeight="1" outlineLevel="1" thickBot="1" x14ac:dyDescent="0.25">
      <c r="A836" s="147" t="s">
        <v>11</v>
      </c>
      <c r="B836" s="77">
        <v>2.496</v>
      </c>
      <c r="C836" s="75">
        <v>2.496</v>
      </c>
      <c r="D836" s="75">
        <v>2.496</v>
      </c>
      <c r="E836" s="75">
        <v>2.496</v>
      </c>
      <c r="F836" s="75">
        <v>2.496</v>
      </c>
      <c r="G836" s="75">
        <v>2.496</v>
      </c>
      <c r="H836" s="75">
        <v>2.496</v>
      </c>
      <c r="I836" s="75">
        <v>2.496</v>
      </c>
      <c r="J836" s="75">
        <v>2.496</v>
      </c>
      <c r="K836" s="75">
        <v>2.496</v>
      </c>
      <c r="L836" s="75">
        <v>2.496</v>
      </c>
      <c r="M836" s="75">
        <v>2.496</v>
      </c>
      <c r="N836" s="75">
        <v>2.496</v>
      </c>
      <c r="O836" s="75">
        <v>2.496</v>
      </c>
      <c r="P836" s="75">
        <v>2.496</v>
      </c>
      <c r="Q836" s="75">
        <v>2.496</v>
      </c>
      <c r="R836" s="75">
        <v>2.496</v>
      </c>
      <c r="S836" s="75">
        <v>2.496</v>
      </c>
      <c r="T836" s="75">
        <v>2.496</v>
      </c>
      <c r="U836" s="75">
        <v>2.496</v>
      </c>
      <c r="V836" s="75">
        <v>2.496</v>
      </c>
      <c r="W836" s="75">
        <v>2.496</v>
      </c>
      <c r="X836" s="75">
        <v>2.496</v>
      </c>
      <c r="Y836" s="82">
        <v>2.496</v>
      </c>
    </row>
    <row r="837" spans="1:25" s="62" customFormat="1" ht="18.75" customHeight="1" collapsed="1" thickBot="1" x14ac:dyDescent="0.25">
      <c r="A837" s="109">
        <v>9</v>
      </c>
      <c r="B837" s="101">
        <f t="shared" ref="B837:Y837" si="294">SUM(B838:B840)</f>
        <v>895.40599999999995</v>
      </c>
      <c r="C837" s="102">
        <f t="shared" si="294"/>
        <v>892.83600000000001</v>
      </c>
      <c r="D837" s="102">
        <f t="shared" si="294"/>
        <v>893.48599999999999</v>
      </c>
      <c r="E837" s="103">
        <f t="shared" si="294"/>
        <v>903.89599999999996</v>
      </c>
      <c r="F837" s="103">
        <f t="shared" si="294"/>
        <v>899.93600000000004</v>
      </c>
      <c r="G837" s="103">
        <f t="shared" si="294"/>
        <v>903.53599999999994</v>
      </c>
      <c r="H837" s="103">
        <f t="shared" si="294"/>
        <v>921.64599999999996</v>
      </c>
      <c r="I837" s="103">
        <f t="shared" si="294"/>
        <v>911.69600000000003</v>
      </c>
      <c r="J837" s="103">
        <f t="shared" si="294"/>
        <v>912.096</v>
      </c>
      <c r="K837" s="104">
        <f t="shared" si="294"/>
        <v>909.18600000000004</v>
      </c>
      <c r="L837" s="103">
        <f t="shared" si="294"/>
        <v>911.31600000000003</v>
      </c>
      <c r="M837" s="105">
        <f t="shared" si="294"/>
        <v>915.87599999999998</v>
      </c>
      <c r="N837" s="104">
        <f t="shared" si="294"/>
        <v>911.86599999999999</v>
      </c>
      <c r="O837" s="103">
        <f t="shared" si="294"/>
        <v>903.78599999999994</v>
      </c>
      <c r="P837" s="105">
        <f t="shared" si="294"/>
        <v>911.71600000000001</v>
      </c>
      <c r="Q837" s="106">
        <f t="shared" si="294"/>
        <v>921.68600000000004</v>
      </c>
      <c r="R837" s="103">
        <f t="shared" si="294"/>
        <v>915.82600000000002</v>
      </c>
      <c r="S837" s="106">
        <f t="shared" si="294"/>
        <v>911.40599999999995</v>
      </c>
      <c r="T837" s="103">
        <f t="shared" si="294"/>
        <v>897.41599999999994</v>
      </c>
      <c r="U837" s="102">
        <f t="shared" si="294"/>
        <v>911.06600000000003</v>
      </c>
      <c r="V837" s="102">
        <f t="shared" si="294"/>
        <v>902.12599999999998</v>
      </c>
      <c r="W837" s="102">
        <f t="shared" si="294"/>
        <v>896.13599999999997</v>
      </c>
      <c r="X837" s="102">
        <f t="shared" si="294"/>
        <v>890.23599999999999</v>
      </c>
      <c r="Y837" s="107">
        <f t="shared" si="294"/>
        <v>890.50599999999997</v>
      </c>
    </row>
    <row r="838" spans="1:25" s="62" customFormat="1" ht="18.75" hidden="1" customHeight="1" outlineLevel="1" x14ac:dyDescent="0.2">
      <c r="A838" s="159" t="s">
        <v>8</v>
      </c>
      <c r="B838" s="76">
        <f>B51</f>
        <v>892.91</v>
      </c>
      <c r="C838" s="76">
        <f t="shared" ref="C838:Y838" si="295">C51</f>
        <v>890.34</v>
      </c>
      <c r="D838" s="76">
        <f t="shared" si="295"/>
        <v>890.99</v>
      </c>
      <c r="E838" s="76">
        <f t="shared" si="295"/>
        <v>901.4</v>
      </c>
      <c r="F838" s="76">
        <f t="shared" si="295"/>
        <v>897.44</v>
      </c>
      <c r="G838" s="76">
        <f t="shared" si="295"/>
        <v>901.04</v>
      </c>
      <c r="H838" s="76">
        <f t="shared" si="295"/>
        <v>919.15</v>
      </c>
      <c r="I838" s="76">
        <f t="shared" si="295"/>
        <v>909.2</v>
      </c>
      <c r="J838" s="76">
        <f t="shared" si="295"/>
        <v>909.6</v>
      </c>
      <c r="K838" s="76">
        <f t="shared" si="295"/>
        <v>906.69</v>
      </c>
      <c r="L838" s="76">
        <f t="shared" si="295"/>
        <v>908.82</v>
      </c>
      <c r="M838" s="76">
        <f t="shared" si="295"/>
        <v>913.38</v>
      </c>
      <c r="N838" s="76">
        <f t="shared" si="295"/>
        <v>909.37</v>
      </c>
      <c r="O838" s="76">
        <f t="shared" si="295"/>
        <v>901.29</v>
      </c>
      <c r="P838" s="76">
        <f t="shared" si="295"/>
        <v>909.22</v>
      </c>
      <c r="Q838" s="76">
        <f t="shared" si="295"/>
        <v>919.19</v>
      </c>
      <c r="R838" s="76">
        <f t="shared" si="295"/>
        <v>913.33</v>
      </c>
      <c r="S838" s="76">
        <f t="shared" si="295"/>
        <v>908.91</v>
      </c>
      <c r="T838" s="76">
        <f t="shared" si="295"/>
        <v>894.92</v>
      </c>
      <c r="U838" s="76">
        <f t="shared" si="295"/>
        <v>908.57</v>
      </c>
      <c r="V838" s="76">
        <f t="shared" si="295"/>
        <v>899.63</v>
      </c>
      <c r="W838" s="76">
        <f t="shared" si="295"/>
        <v>893.64</v>
      </c>
      <c r="X838" s="76">
        <f t="shared" si="295"/>
        <v>887.74</v>
      </c>
      <c r="Y838" s="76">
        <f t="shared" si="295"/>
        <v>888.01</v>
      </c>
    </row>
    <row r="839" spans="1:25" s="62" customFormat="1" ht="18.75" hidden="1" customHeight="1" outlineLevel="1" x14ac:dyDescent="0.2">
      <c r="A839" s="58" t="s">
        <v>10</v>
      </c>
      <c r="B839" s="76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81"/>
    </row>
    <row r="840" spans="1:25" s="62" customFormat="1" ht="18.75" hidden="1" customHeight="1" outlineLevel="1" thickBot="1" x14ac:dyDescent="0.25">
      <c r="A840" s="147" t="s">
        <v>11</v>
      </c>
      <c r="B840" s="77">
        <v>2.496</v>
      </c>
      <c r="C840" s="75">
        <v>2.496</v>
      </c>
      <c r="D840" s="75">
        <v>2.496</v>
      </c>
      <c r="E840" s="75">
        <v>2.496</v>
      </c>
      <c r="F840" s="75">
        <v>2.496</v>
      </c>
      <c r="G840" s="75">
        <v>2.496</v>
      </c>
      <c r="H840" s="75">
        <v>2.496</v>
      </c>
      <c r="I840" s="75">
        <v>2.496</v>
      </c>
      <c r="J840" s="75">
        <v>2.496</v>
      </c>
      <c r="K840" s="75">
        <v>2.496</v>
      </c>
      <c r="L840" s="75">
        <v>2.496</v>
      </c>
      <c r="M840" s="75">
        <v>2.496</v>
      </c>
      <c r="N840" s="75">
        <v>2.496</v>
      </c>
      <c r="O840" s="75">
        <v>2.496</v>
      </c>
      <c r="P840" s="75">
        <v>2.496</v>
      </c>
      <c r="Q840" s="75">
        <v>2.496</v>
      </c>
      <c r="R840" s="75">
        <v>2.496</v>
      </c>
      <c r="S840" s="75">
        <v>2.496</v>
      </c>
      <c r="T840" s="75">
        <v>2.496</v>
      </c>
      <c r="U840" s="75">
        <v>2.496</v>
      </c>
      <c r="V840" s="75">
        <v>2.496</v>
      </c>
      <c r="W840" s="75">
        <v>2.496</v>
      </c>
      <c r="X840" s="75">
        <v>2.496</v>
      </c>
      <c r="Y840" s="82">
        <v>2.496</v>
      </c>
    </row>
    <row r="841" spans="1:25" s="62" customFormat="1" ht="18.75" customHeight="1" collapsed="1" thickBot="1" x14ac:dyDescent="0.25">
      <c r="A841" s="112">
        <v>10</v>
      </c>
      <c r="B841" s="101">
        <f t="shared" ref="B841:Y841" si="296">SUM(B842:B844)</f>
        <v>915.90599999999995</v>
      </c>
      <c r="C841" s="102">
        <f t="shared" si="296"/>
        <v>888.94600000000003</v>
      </c>
      <c r="D841" s="102">
        <f t="shared" si="296"/>
        <v>891.69600000000003</v>
      </c>
      <c r="E841" s="103">
        <f t="shared" si="296"/>
        <v>901.18600000000004</v>
      </c>
      <c r="F841" s="103">
        <f t="shared" si="296"/>
        <v>907.45600000000002</v>
      </c>
      <c r="G841" s="103">
        <f t="shared" si="296"/>
        <v>903.76599999999996</v>
      </c>
      <c r="H841" s="103">
        <f t="shared" si="296"/>
        <v>927.45600000000002</v>
      </c>
      <c r="I841" s="103">
        <f t="shared" si="296"/>
        <v>900.86599999999999</v>
      </c>
      <c r="J841" s="103">
        <f t="shared" si="296"/>
        <v>896.92599999999993</v>
      </c>
      <c r="K841" s="104">
        <f t="shared" si="296"/>
        <v>901.40599999999995</v>
      </c>
      <c r="L841" s="103">
        <f t="shared" si="296"/>
        <v>892.096</v>
      </c>
      <c r="M841" s="105">
        <f t="shared" si="296"/>
        <v>894.00599999999997</v>
      </c>
      <c r="N841" s="104">
        <f t="shared" si="296"/>
        <v>908.85599999999999</v>
      </c>
      <c r="O841" s="103">
        <f t="shared" si="296"/>
        <v>901.15599999999995</v>
      </c>
      <c r="P841" s="105">
        <f t="shared" si="296"/>
        <v>900.05599999999993</v>
      </c>
      <c r="Q841" s="106">
        <f t="shared" si="296"/>
        <v>914.44600000000003</v>
      </c>
      <c r="R841" s="103">
        <f t="shared" si="296"/>
        <v>909.33600000000001</v>
      </c>
      <c r="S841" s="106">
        <f t="shared" si="296"/>
        <v>908.53599999999994</v>
      </c>
      <c r="T841" s="103">
        <f t="shared" si="296"/>
        <v>900.19600000000003</v>
      </c>
      <c r="U841" s="102">
        <f t="shared" si="296"/>
        <v>905.02599999999995</v>
      </c>
      <c r="V841" s="102">
        <f t="shared" si="296"/>
        <v>892.04599999999994</v>
      </c>
      <c r="W841" s="102">
        <f t="shared" si="296"/>
        <v>893.36599999999999</v>
      </c>
      <c r="X841" s="102">
        <f t="shared" si="296"/>
        <v>894.91599999999994</v>
      </c>
      <c r="Y841" s="107">
        <f t="shared" si="296"/>
        <v>890.726</v>
      </c>
    </row>
    <row r="842" spans="1:25" s="62" customFormat="1" ht="18.75" hidden="1" customHeight="1" outlineLevel="1" x14ac:dyDescent="0.2">
      <c r="A842" s="56" t="s">
        <v>8</v>
      </c>
      <c r="B842" s="76">
        <f>B56</f>
        <v>913.41</v>
      </c>
      <c r="C842" s="76">
        <f t="shared" ref="C842:Y842" si="297">C56</f>
        <v>886.45</v>
      </c>
      <c r="D842" s="76">
        <f t="shared" si="297"/>
        <v>889.2</v>
      </c>
      <c r="E842" s="76">
        <f t="shared" si="297"/>
        <v>898.69</v>
      </c>
      <c r="F842" s="76">
        <f t="shared" si="297"/>
        <v>904.96</v>
      </c>
      <c r="G842" s="76">
        <f t="shared" si="297"/>
        <v>901.27</v>
      </c>
      <c r="H842" s="76">
        <f t="shared" si="297"/>
        <v>924.96</v>
      </c>
      <c r="I842" s="76">
        <f t="shared" si="297"/>
        <v>898.37</v>
      </c>
      <c r="J842" s="76">
        <f t="shared" si="297"/>
        <v>894.43</v>
      </c>
      <c r="K842" s="76">
        <f t="shared" si="297"/>
        <v>898.91</v>
      </c>
      <c r="L842" s="76">
        <f t="shared" si="297"/>
        <v>889.6</v>
      </c>
      <c r="M842" s="76">
        <f t="shared" si="297"/>
        <v>891.51</v>
      </c>
      <c r="N842" s="76">
        <f t="shared" si="297"/>
        <v>906.36</v>
      </c>
      <c r="O842" s="76">
        <f t="shared" si="297"/>
        <v>898.66</v>
      </c>
      <c r="P842" s="76">
        <f t="shared" si="297"/>
        <v>897.56</v>
      </c>
      <c r="Q842" s="76">
        <f t="shared" si="297"/>
        <v>911.95</v>
      </c>
      <c r="R842" s="76">
        <f t="shared" si="297"/>
        <v>906.84</v>
      </c>
      <c r="S842" s="76">
        <f t="shared" si="297"/>
        <v>906.04</v>
      </c>
      <c r="T842" s="76">
        <f t="shared" si="297"/>
        <v>897.7</v>
      </c>
      <c r="U842" s="76">
        <f t="shared" si="297"/>
        <v>902.53</v>
      </c>
      <c r="V842" s="76">
        <f t="shared" si="297"/>
        <v>889.55</v>
      </c>
      <c r="W842" s="76">
        <f t="shared" si="297"/>
        <v>890.87</v>
      </c>
      <c r="X842" s="76">
        <f t="shared" si="297"/>
        <v>892.42</v>
      </c>
      <c r="Y842" s="76">
        <f t="shared" si="297"/>
        <v>888.23</v>
      </c>
    </row>
    <row r="843" spans="1:25" s="62" customFormat="1" ht="18.75" hidden="1" customHeight="1" outlineLevel="1" x14ac:dyDescent="0.2">
      <c r="A843" s="53" t="s">
        <v>10</v>
      </c>
      <c r="B843" s="76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81"/>
    </row>
    <row r="844" spans="1:25" s="62" customFormat="1" ht="18.75" hidden="1" customHeight="1" outlineLevel="1" thickBot="1" x14ac:dyDescent="0.25">
      <c r="A844" s="147" t="s">
        <v>11</v>
      </c>
      <c r="B844" s="77">
        <v>2.496</v>
      </c>
      <c r="C844" s="75">
        <v>2.496</v>
      </c>
      <c r="D844" s="75">
        <v>2.496</v>
      </c>
      <c r="E844" s="75">
        <v>2.496</v>
      </c>
      <c r="F844" s="75">
        <v>2.496</v>
      </c>
      <c r="G844" s="75">
        <v>2.496</v>
      </c>
      <c r="H844" s="75">
        <v>2.496</v>
      </c>
      <c r="I844" s="75">
        <v>2.496</v>
      </c>
      <c r="J844" s="75">
        <v>2.496</v>
      </c>
      <c r="K844" s="75">
        <v>2.496</v>
      </c>
      <c r="L844" s="75">
        <v>2.496</v>
      </c>
      <c r="M844" s="75">
        <v>2.496</v>
      </c>
      <c r="N844" s="75">
        <v>2.496</v>
      </c>
      <c r="O844" s="75">
        <v>2.496</v>
      </c>
      <c r="P844" s="75">
        <v>2.496</v>
      </c>
      <c r="Q844" s="75">
        <v>2.496</v>
      </c>
      <c r="R844" s="75">
        <v>2.496</v>
      </c>
      <c r="S844" s="75">
        <v>2.496</v>
      </c>
      <c r="T844" s="75">
        <v>2.496</v>
      </c>
      <c r="U844" s="75">
        <v>2.496</v>
      </c>
      <c r="V844" s="75">
        <v>2.496</v>
      </c>
      <c r="W844" s="75">
        <v>2.496</v>
      </c>
      <c r="X844" s="75">
        <v>2.496</v>
      </c>
      <c r="Y844" s="82">
        <v>2.496</v>
      </c>
    </row>
    <row r="845" spans="1:25" s="62" customFormat="1" ht="18.75" customHeight="1" collapsed="1" thickBot="1" x14ac:dyDescent="0.25">
      <c r="A845" s="109">
        <v>11</v>
      </c>
      <c r="B845" s="101">
        <f t="shared" ref="B845:Y845" si="298">SUM(B846:B848)</f>
        <v>1003.566</v>
      </c>
      <c r="C845" s="102">
        <f t="shared" si="298"/>
        <v>1023.836</v>
      </c>
      <c r="D845" s="102">
        <f t="shared" si="298"/>
        <v>1017.716</v>
      </c>
      <c r="E845" s="103">
        <f t="shared" si="298"/>
        <v>1039.4260000000002</v>
      </c>
      <c r="F845" s="103">
        <f t="shared" si="298"/>
        <v>1037.1460000000002</v>
      </c>
      <c r="G845" s="103">
        <f t="shared" si="298"/>
        <v>1038.1260000000002</v>
      </c>
      <c r="H845" s="103">
        <f t="shared" si="298"/>
        <v>1156.2460000000001</v>
      </c>
      <c r="I845" s="103">
        <f t="shared" si="298"/>
        <v>1024.2160000000001</v>
      </c>
      <c r="J845" s="103">
        <f t="shared" si="298"/>
        <v>1026.1659999999999</v>
      </c>
      <c r="K845" s="104">
        <f t="shared" si="298"/>
        <v>1020.846</v>
      </c>
      <c r="L845" s="103">
        <f t="shared" si="298"/>
        <v>1022.646</v>
      </c>
      <c r="M845" s="105">
        <f t="shared" si="298"/>
        <v>1034.606</v>
      </c>
      <c r="N845" s="104">
        <f t="shared" si="298"/>
        <v>1038.9060000000002</v>
      </c>
      <c r="O845" s="103">
        <f t="shared" si="298"/>
        <v>1007.526</v>
      </c>
      <c r="P845" s="105">
        <f t="shared" si="298"/>
        <v>1034.806</v>
      </c>
      <c r="Q845" s="106">
        <f t="shared" si="298"/>
        <v>1037.836</v>
      </c>
      <c r="R845" s="103">
        <f t="shared" si="298"/>
        <v>1037.0060000000001</v>
      </c>
      <c r="S845" s="106">
        <f t="shared" si="298"/>
        <v>1076.3860000000002</v>
      </c>
      <c r="T845" s="103">
        <f t="shared" si="298"/>
        <v>1040.0160000000001</v>
      </c>
      <c r="U845" s="102">
        <f t="shared" si="298"/>
        <v>1012.236</v>
      </c>
      <c r="V845" s="102">
        <f t="shared" si="298"/>
        <v>1001.9259999999999</v>
      </c>
      <c r="W845" s="102">
        <f t="shared" si="298"/>
        <v>999.81600000000003</v>
      </c>
      <c r="X845" s="102">
        <f t="shared" si="298"/>
        <v>994.10599999999999</v>
      </c>
      <c r="Y845" s="107">
        <f t="shared" si="298"/>
        <v>987.30599999999993</v>
      </c>
    </row>
    <row r="846" spans="1:25" s="62" customFormat="1" ht="18.75" hidden="1" customHeight="1" outlineLevel="1" x14ac:dyDescent="0.2">
      <c r="A846" s="56" t="s">
        <v>8</v>
      </c>
      <c r="B846" s="76">
        <f>B61</f>
        <v>1001.07</v>
      </c>
      <c r="C846" s="76">
        <f t="shared" ref="C846:Y846" si="299">C61</f>
        <v>1021.34</v>
      </c>
      <c r="D846" s="76">
        <f t="shared" si="299"/>
        <v>1015.22</v>
      </c>
      <c r="E846" s="76">
        <f t="shared" si="299"/>
        <v>1036.93</v>
      </c>
      <c r="F846" s="76">
        <f t="shared" si="299"/>
        <v>1034.6500000000001</v>
      </c>
      <c r="G846" s="76">
        <f t="shared" si="299"/>
        <v>1035.6300000000001</v>
      </c>
      <c r="H846" s="76">
        <f t="shared" si="299"/>
        <v>1153.75</v>
      </c>
      <c r="I846" s="76">
        <f t="shared" si="299"/>
        <v>1021.72</v>
      </c>
      <c r="J846" s="76">
        <f t="shared" si="299"/>
        <v>1023.67</v>
      </c>
      <c r="K846" s="76">
        <f t="shared" si="299"/>
        <v>1018.35</v>
      </c>
      <c r="L846" s="76">
        <f t="shared" si="299"/>
        <v>1020.15</v>
      </c>
      <c r="M846" s="76">
        <f t="shared" si="299"/>
        <v>1032.1099999999999</v>
      </c>
      <c r="N846" s="76">
        <f t="shared" si="299"/>
        <v>1036.4100000000001</v>
      </c>
      <c r="O846" s="76">
        <f t="shared" si="299"/>
        <v>1005.03</v>
      </c>
      <c r="P846" s="76">
        <f t="shared" si="299"/>
        <v>1032.31</v>
      </c>
      <c r="Q846" s="76">
        <f t="shared" si="299"/>
        <v>1035.3399999999999</v>
      </c>
      <c r="R846" s="76">
        <f t="shared" si="299"/>
        <v>1034.51</v>
      </c>
      <c r="S846" s="76">
        <f t="shared" si="299"/>
        <v>1073.8900000000001</v>
      </c>
      <c r="T846" s="76">
        <f t="shared" si="299"/>
        <v>1037.52</v>
      </c>
      <c r="U846" s="76">
        <f t="shared" si="299"/>
        <v>1009.74</v>
      </c>
      <c r="V846" s="76">
        <f t="shared" si="299"/>
        <v>999.43</v>
      </c>
      <c r="W846" s="76">
        <f t="shared" si="299"/>
        <v>997.32</v>
      </c>
      <c r="X846" s="76">
        <f t="shared" si="299"/>
        <v>991.61</v>
      </c>
      <c r="Y846" s="76">
        <f t="shared" si="299"/>
        <v>984.81</v>
      </c>
    </row>
    <row r="847" spans="1:25" s="62" customFormat="1" ht="18.75" hidden="1" customHeight="1" outlineLevel="1" x14ac:dyDescent="0.2">
      <c r="A847" s="53" t="s">
        <v>10</v>
      </c>
      <c r="B847" s="76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81"/>
    </row>
    <row r="848" spans="1:25" s="62" customFormat="1" ht="18.75" hidden="1" customHeight="1" outlineLevel="1" thickBot="1" x14ac:dyDescent="0.25">
      <c r="A848" s="147" t="s">
        <v>11</v>
      </c>
      <c r="B848" s="77">
        <v>2.496</v>
      </c>
      <c r="C848" s="75">
        <v>2.496</v>
      </c>
      <c r="D848" s="75">
        <v>2.496</v>
      </c>
      <c r="E848" s="75">
        <v>2.496</v>
      </c>
      <c r="F848" s="75">
        <v>2.496</v>
      </c>
      <c r="G848" s="75">
        <v>2.496</v>
      </c>
      <c r="H848" s="75">
        <v>2.496</v>
      </c>
      <c r="I848" s="75">
        <v>2.496</v>
      </c>
      <c r="J848" s="75">
        <v>2.496</v>
      </c>
      <c r="K848" s="75">
        <v>2.496</v>
      </c>
      <c r="L848" s="75">
        <v>2.496</v>
      </c>
      <c r="M848" s="75">
        <v>2.496</v>
      </c>
      <c r="N848" s="75">
        <v>2.496</v>
      </c>
      <c r="O848" s="75">
        <v>2.496</v>
      </c>
      <c r="P848" s="75">
        <v>2.496</v>
      </c>
      <c r="Q848" s="75">
        <v>2.496</v>
      </c>
      <c r="R848" s="75">
        <v>2.496</v>
      </c>
      <c r="S848" s="75">
        <v>2.496</v>
      </c>
      <c r="T848" s="75">
        <v>2.496</v>
      </c>
      <c r="U848" s="75">
        <v>2.496</v>
      </c>
      <c r="V848" s="75">
        <v>2.496</v>
      </c>
      <c r="W848" s="75">
        <v>2.496</v>
      </c>
      <c r="X848" s="75">
        <v>2.496</v>
      </c>
      <c r="Y848" s="82">
        <v>2.496</v>
      </c>
    </row>
    <row r="849" spans="1:25" s="62" customFormat="1" ht="18.75" customHeight="1" collapsed="1" thickBot="1" x14ac:dyDescent="0.25">
      <c r="A849" s="112">
        <v>12</v>
      </c>
      <c r="B849" s="101">
        <f t="shared" ref="B849:Y849" si="300">SUM(B850:B852)</f>
        <v>962.00599999999997</v>
      </c>
      <c r="C849" s="102">
        <f t="shared" si="300"/>
        <v>959.49599999999998</v>
      </c>
      <c r="D849" s="102">
        <f t="shared" si="300"/>
        <v>964.35599999999999</v>
      </c>
      <c r="E849" s="103">
        <f t="shared" si="300"/>
        <v>974.95600000000002</v>
      </c>
      <c r="F849" s="103">
        <f t="shared" si="300"/>
        <v>963.42599999999993</v>
      </c>
      <c r="G849" s="103">
        <f t="shared" si="300"/>
        <v>1036.4860000000001</v>
      </c>
      <c r="H849" s="103">
        <f t="shared" si="300"/>
        <v>1069.4760000000001</v>
      </c>
      <c r="I849" s="103">
        <f t="shared" si="300"/>
        <v>964.24599999999998</v>
      </c>
      <c r="J849" s="103">
        <f t="shared" si="300"/>
        <v>996.08600000000001</v>
      </c>
      <c r="K849" s="104">
        <f t="shared" si="300"/>
        <v>987.29599999999994</v>
      </c>
      <c r="L849" s="103">
        <f t="shared" si="300"/>
        <v>1004.106</v>
      </c>
      <c r="M849" s="105">
        <f t="shared" si="300"/>
        <v>1018.266</v>
      </c>
      <c r="N849" s="104">
        <f t="shared" si="300"/>
        <v>963.726</v>
      </c>
      <c r="O849" s="103">
        <f t="shared" si="300"/>
        <v>962.58600000000001</v>
      </c>
      <c r="P849" s="105">
        <f t="shared" si="300"/>
        <v>979.68600000000004</v>
      </c>
      <c r="Q849" s="106">
        <f t="shared" si="300"/>
        <v>1019.266</v>
      </c>
      <c r="R849" s="103">
        <f t="shared" si="300"/>
        <v>1064.1860000000001</v>
      </c>
      <c r="S849" s="106">
        <f t="shared" si="300"/>
        <v>982.476</v>
      </c>
      <c r="T849" s="103">
        <f t="shared" si="300"/>
        <v>945.11599999999999</v>
      </c>
      <c r="U849" s="102">
        <f t="shared" si="300"/>
        <v>933.02599999999995</v>
      </c>
      <c r="V849" s="102">
        <f t="shared" si="300"/>
        <v>943.11599999999999</v>
      </c>
      <c r="W849" s="102">
        <f t="shared" si="300"/>
        <v>941.41599999999994</v>
      </c>
      <c r="X849" s="102">
        <f t="shared" si="300"/>
        <v>944.48599999999999</v>
      </c>
      <c r="Y849" s="107">
        <f t="shared" si="300"/>
        <v>953.64599999999996</v>
      </c>
    </row>
    <row r="850" spans="1:25" s="62" customFormat="1" ht="18.75" hidden="1" customHeight="1" outlineLevel="1" x14ac:dyDescent="0.2">
      <c r="A850" s="56" t="s">
        <v>8</v>
      </c>
      <c r="B850" s="76">
        <f>B66</f>
        <v>959.51</v>
      </c>
      <c r="C850" s="76">
        <f t="shared" ref="C850:Y850" si="301">C66</f>
        <v>957</v>
      </c>
      <c r="D850" s="76">
        <f t="shared" si="301"/>
        <v>961.86</v>
      </c>
      <c r="E850" s="76">
        <f t="shared" si="301"/>
        <v>972.46</v>
      </c>
      <c r="F850" s="76">
        <f t="shared" si="301"/>
        <v>960.93</v>
      </c>
      <c r="G850" s="76">
        <f t="shared" si="301"/>
        <v>1033.99</v>
      </c>
      <c r="H850" s="76">
        <f t="shared" si="301"/>
        <v>1066.98</v>
      </c>
      <c r="I850" s="76">
        <f t="shared" si="301"/>
        <v>961.75</v>
      </c>
      <c r="J850" s="76">
        <f t="shared" si="301"/>
        <v>993.59</v>
      </c>
      <c r="K850" s="76">
        <f t="shared" si="301"/>
        <v>984.8</v>
      </c>
      <c r="L850" s="76">
        <f t="shared" si="301"/>
        <v>1001.61</v>
      </c>
      <c r="M850" s="76">
        <f t="shared" si="301"/>
        <v>1015.77</v>
      </c>
      <c r="N850" s="76">
        <f t="shared" si="301"/>
        <v>961.23</v>
      </c>
      <c r="O850" s="76">
        <f t="shared" si="301"/>
        <v>960.09</v>
      </c>
      <c r="P850" s="76">
        <f t="shared" si="301"/>
        <v>977.19</v>
      </c>
      <c r="Q850" s="76">
        <f t="shared" si="301"/>
        <v>1016.77</v>
      </c>
      <c r="R850" s="76">
        <f t="shared" si="301"/>
        <v>1061.69</v>
      </c>
      <c r="S850" s="76">
        <f t="shared" si="301"/>
        <v>979.98</v>
      </c>
      <c r="T850" s="76">
        <f t="shared" si="301"/>
        <v>942.62</v>
      </c>
      <c r="U850" s="76">
        <f t="shared" si="301"/>
        <v>930.53</v>
      </c>
      <c r="V850" s="76">
        <f t="shared" si="301"/>
        <v>940.62</v>
      </c>
      <c r="W850" s="76">
        <f t="shared" si="301"/>
        <v>938.92</v>
      </c>
      <c r="X850" s="76">
        <f t="shared" si="301"/>
        <v>941.99</v>
      </c>
      <c r="Y850" s="76">
        <f t="shared" si="301"/>
        <v>951.15</v>
      </c>
    </row>
    <row r="851" spans="1:25" s="62" customFormat="1" ht="18.75" hidden="1" customHeight="1" outlineLevel="1" x14ac:dyDescent="0.2">
      <c r="A851" s="53" t="s">
        <v>10</v>
      </c>
      <c r="B851" s="76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81"/>
    </row>
    <row r="852" spans="1:25" s="62" customFormat="1" ht="18.75" hidden="1" customHeight="1" outlineLevel="1" thickBot="1" x14ac:dyDescent="0.25">
      <c r="A852" s="147" t="s">
        <v>11</v>
      </c>
      <c r="B852" s="77">
        <v>2.496</v>
      </c>
      <c r="C852" s="75">
        <v>2.496</v>
      </c>
      <c r="D852" s="75">
        <v>2.496</v>
      </c>
      <c r="E852" s="75">
        <v>2.496</v>
      </c>
      <c r="F852" s="75">
        <v>2.496</v>
      </c>
      <c r="G852" s="75">
        <v>2.496</v>
      </c>
      <c r="H852" s="75">
        <v>2.496</v>
      </c>
      <c r="I852" s="75">
        <v>2.496</v>
      </c>
      <c r="J852" s="75">
        <v>2.496</v>
      </c>
      <c r="K852" s="75">
        <v>2.496</v>
      </c>
      <c r="L852" s="75">
        <v>2.496</v>
      </c>
      <c r="M852" s="75">
        <v>2.496</v>
      </c>
      <c r="N852" s="75">
        <v>2.496</v>
      </c>
      <c r="O852" s="75">
        <v>2.496</v>
      </c>
      <c r="P852" s="75">
        <v>2.496</v>
      </c>
      <c r="Q852" s="75">
        <v>2.496</v>
      </c>
      <c r="R852" s="75">
        <v>2.496</v>
      </c>
      <c r="S852" s="75">
        <v>2.496</v>
      </c>
      <c r="T852" s="75">
        <v>2.496</v>
      </c>
      <c r="U852" s="75">
        <v>2.496</v>
      </c>
      <c r="V852" s="75">
        <v>2.496</v>
      </c>
      <c r="W852" s="75">
        <v>2.496</v>
      </c>
      <c r="X852" s="75">
        <v>2.496</v>
      </c>
      <c r="Y852" s="82">
        <v>2.496</v>
      </c>
    </row>
    <row r="853" spans="1:25" s="62" customFormat="1" ht="18.75" customHeight="1" collapsed="1" thickBot="1" x14ac:dyDescent="0.25">
      <c r="A853" s="109">
        <v>13</v>
      </c>
      <c r="B853" s="101">
        <f t="shared" ref="B853:Y853" si="302">SUM(B854:B856)</f>
        <v>999.596</v>
      </c>
      <c r="C853" s="102">
        <f t="shared" si="302"/>
        <v>1013.866</v>
      </c>
      <c r="D853" s="102">
        <f t="shared" si="302"/>
        <v>1006.946</v>
      </c>
      <c r="E853" s="103">
        <f t="shared" si="302"/>
        <v>1028.6560000000002</v>
      </c>
      <c r="F853" s="103">
        <f t="shared" si="302"/>
        <v>1020.636</v>
      </c>
      <c r="G853" s="103">
        <f t="shared" si="302"/>
        <v>1008.7859999999999</v>
      </c>
      <c r="H853" s="103">
        <f t="shared" si="302"/>
        <v>1017.876</v>
      </c>
      <c r="I853" s="103">
        <f t="shared" si="302"/>
        <v>1004.3059999999999</v>
      </c>
      <c r="J853" s="103">
        <f t="shared" si="302"/>
        <v>986.95600000000002</v>
      </c>
      <c r="K853" s="104">
        <f t="shared" si="302"/>
        <v>1005.646</v>
      </c>
      <c r="L853" s="103">
        <f t="shared" si="302"/>
        <v>1008.856</v>
      </c>
      <c r="M853" s="105">
        <f t="shared" si="302"/>
        <v>1010.206</v>
      </c>
      <c r="N853" s="104">
        <f t="shared" si="302"/>
        <v>995.68600000000004</v>
      </c>
      <c r="O853" s="103">
        <f t="shared" si="302"/>
        <v>997.77599999999995</v>
      </c>
      <c r="P853" s="105">
        <f t="shared" si="302"/>
        <v>997.726</v>
      </c>
      <c r="Q853" s="106">
        <f t="shared" si="302"/>
        <v>1021.316</v>
      </c>
      <c r="R853" s="103">
        <f t="shared" si="302"/>
        <v>1022.026</v>
      </c>
      <c r="S853" s="106">
        <f t="shared" si="302"/>
        <v>1014.646</v>
      </c>
      <c r="T853" s="103">
        <f t="shared" si="302"/>
        <v>1013.016</v>
      </c>
      <c r="U853" s="102">
        <f t="shared" si="302"/>
        <v>1008.686</v>
      </c>
      <c r="V853" s="102">
        <f t="shared" si="302"/>
        <v>975.64599999999996</v>
      </c>
      <c r="W853" s="102">
        <f t="shared" si="302"/>
        <v>995.82600000000002</v>
      </c>
      <c r="X853" s="102">
        <f t="shared" si="302"/>
        <v>993.04599999999994</v>
      </c>
      <c r="Y853" s="107">
        <f t="shared" si="302"/>
        <v>979.35599999999999</v>
      </c>
    </row>
    <row r="854" spans="1:25" s="62" customFormat="1" ht="18.75" hidden="1" customHeight="1" outlineLevel="1" x14ac:dyDescent="0.2">
      <c r="A854" s="159" t="s">
        <v>8</v>
      </c>
      <c r="B854" s="76">
        <f>B71</f>
        <v>997.1</v>
      </c>
      <c r="C854" s="76">
        <f t="shared" ref="C854:Y854" si="303">C71</f>
        <v>1011.37</v>
      </c>
      <c r="D854" s="76">
        <f t="shared" si="303"/>
        <v>1004.45</v>
      </c>
      <c r="E854" s="76">
        <f t="shared" si="303"/>
        <v>1026.1600000000001</v>
      </c>
      <c r="F854" s="76">
        <f t="shared" si="303"/>
        <v>1018.14</v>
      </c>
      <c r="G854" s="76">
        <f t="shared" si="303"/>
        <v>1006.29</v>
      </c>
      <c r="H854" s="76">
        <f t="shared" si="303"/>
        <v>1015.38</v>
      </c>
      <c r="I854" s="76">
        <f t="shared" si="303"/>
        <v>1001.81</v>
      </c>
      <c r="J854" s="76">
        <f t="shared" si="303"/>
        <v>984.46</v>
      </c>
      <c r="K854" s="76">
        <f t="shared" si="303"/>
        <v>1003.15</v>
      </c>
      <c r="L854" s="76">
        <f t="shared" si="303"/>
        <v>1006.36</v>
      </c>
      <c r="M854" s="76">
        <f t="shared" si="303"/>
        <v>1007.71</v>
      </c>
      <c r="N854" s="76">
        <f t="shared" si="303"/>
        <v>993.19</v>
      </c>
      <c r="O854" s="76">
        <f t="shared" si="303"/>
        <v>995.28</v>
      </c>
      <c r="P854" s="76">
        <f t="shared" si="303"/>
        <v>995.23</v>
      </c>
      <c r="Q854" s="76">
        <f t="shared" si="303"/>
        <v>1018.82</v>
      </c>
      <c r="R854" s="76">
        <f t="shared" si="303"/>
        <v>1019.53</v>
      </c>
      <c r="S854" s="76">
        <f t="shared" si="303"/>
        <v>1012.15</v>
      </c>
      <c r="T854" s="76">
        <f t="shared" si="303"/>
        <v>1010.52</v>
      </c>
      <c r="U854" s="76">
        <f t="shared" si="303"/>
        <v>1006.19</v>
      </c>
      <c r="V854" s="76">
        <f t="shared" si="303"/>
        <v>973.15</v>
      </c>
      <c r="W854" s="76">
        <f t="shared" si="303"/>
        <v>993.33</v>
      </c>
      <c r="X854" s="76">
        <f t="shared" si="303"/>
        <v>990.55</v>
      </c>
      <c r="Y854" s="76">
        <f t="shared" si="303"/>
        <v>976.86</v>
      </c>
    </row>
    <row r="855" spans="1:25" s="62" customFormat="1" ht="18.75" hidden="1" customHeight="1" outlineLevel="1" x14ac:dyDescent="0.2">
      <c r="A855" s="58" t="s">
        <v>10</v>
      </c>
      <c r="B855" s="76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81"/>
    </row>
    <row r="856" spans="1:25" s="62" customFormat="1" ht="18.75" hidden="1" customHeight="1" outlineLevel="1" thickBot="1" x14ac:dyDescent="0.25">
      <c r="A856" s="147" t="s">
        <v>11</v>
      </c>
      <c r="B856" s="77">
        <v>2.496</v>
      </c>
      <c r="C856" s="75">
        <v>2.496</v>
      </c>
      <c r="D856" s="75">
        <v>2.496</v>
      </c>
      <c r="E856" s="75">
        <v>2.496</v>
      </c>
      <c r="F856" s="75">
        <v>2.496</v>
      </c>
      <c r="G856" s="75">
        <v>2.496</v>
      </c>
      <c r="H856" s="75">
        <v>2.496</v>
      </c>
      <c r="I856" s="75">
        <v>2.496</v>
      </c>
      <c r="J856" s="75">
        <v>2.496</v>
      </c>
      <c r="K856" s="75">
        <v>2.496</v>
      </c>
      <c r="L856" s="75">
        <v>2.496</v>
      </c>
      <c r="M856" s="75">
        <v>2.496</v>
      </c>
      <c r="N856" s="75">
        <v>2.496</v>
      </c>
      <c r="O856" s="75">
        <v>2.496</v>
      </c>
      <c r="P856" s="75">
        <v>2.496</v>
      </c>
      <c r="Q856" s="75">
        <v>2.496</v>
      </c>
      <c r="R856" s="75">
        <v>2.496</v>
      </c>
      <c r="S856" s="75">
        <v>2.496</v>
      </c>
      <c r="T856" s="75">
        <v>2.496</v>
      </c>
      <c r="U856" s="75">
        <v>2.496</v>
      </c>
      <c r="V856" s="75">
        <v>2.496</v>
      </c>
      <c r="W856" s="75">
        <v>2.496</v>
      </c>
      <c r="X856" s="75">
        <v>2.496</v>
      </c>
      <c r="Y856" s="82">
        <v>2.496</v>
      </c>
    </row>
    <row r="857" spans="1:25" s="62" customFormat="1" ht="18.75" customHeight="1" collapsed="1" thickBot="1" x14ac:dyDescent="0.25">
      <c r="A857" s="112">
        <v>14</v>
      </c>
      <c r="B857" s="101">
        <f t="shared" ref="B857:Y857" si="304">SUM(B858:B860)</f>
        <v>928.98599999999999</v>
      </c>
      <c r="C857" s="102">
        <f t="shared" si="304"/>
        <v>928.53599999999994</v>
      </c>
      <c r="D857" s="102">
        <f t="shared" si="304"/>
        <v>944.30599999999993</v>
      </c>
      <c r="E857" s="103">
        <f t="shared" si="304"/>
        <v>940.54599999999994</v>
      </c>
      <c r="F857" s="103">
        <f t="shared" si="304"/>
        <v>949.65599999999995</v>
      </c>
      <c r="G857" s="103">
        <f t="shared" si="304"/>
        <v>944.68600000000004</v>
      </c>
      <c r="H857" s="103">
        <f t="shared" si="304"/>
        <v>951.95600000000002</v>
      </c>
      <c r="I857" s="103">
        <f t="shared" si="304"/>
        <v>938.03599999999994</v>
      </c>
      <c r="J857" s="103">
        <f t="shared" si="304"/>
        <v>936.78599999999994</v>
      </c>
      <c r="K857" s="104">
        <f t="shared" si="304"/>
        <v>926.43600000000004</v>
      </c>
      <c r="L857" s="103">
        <f t="shared" si="304"/>
        <v>914.21600000000001</v>
      </c>
      <c r="M857" s="105">
        <f t="shared" si="304"/>
        <v>914.90599999999995</v>
      </c>
      <c r="N857" s="104">
        <f t="shared" si="304"/>
        <v>917.12599999999998</v>
      </c>
      <c r="O857" s="103">
        <f t="shared" si="304"/>
        <v>910.45600000000002</v>
      </c>
      <c r="P857" s="105">
        <f t="shared" si="304"/>
        <v>938.03599999999994</v>
      </c>
      <c r="Q857" s="106">
        <f t="shared" si="304"/>
        <v>940.57600000000002</v>
      </c>
      <c r="R857" s="103">
        <f t="shared" si="304"/>
        <v>960.03599999999994</v>
      </c>
      <c r="S857" s="106">
        <f t="shared" si="304"/>
        <v>959.99599999999998</v>
      </c>
      <c r="T857" s="103">
        <f t="shared" si="304"/>
        <v>1022.866</v>
      </c>
      <c r="U857" s="102">
        <f t="shared" si="304"/>
        <v>925.51599999999996</v>
      </c>
      <c r="V857" s="102">
        <f t="shared" si="304"/>
        <v>933.49599999999998</v>
      </c>
      <c r="W857" s="102">
        <f t="shared" si="304"/>
        <v>925.75599999999997</v>
      </c>
      <c r="X857" s="102">
        <f t="shared" si="304"/>
        <v>920.17599999999993</v>
      </c>
      <c r="Y857" s="107">
        <f t="shared" si="304"/>
        <v>917.86599999999999</v>
      </c>
    </row>
    <row r="858" spans="1:25" s="62" customFormat="1" ht="18.75" hidden="1" customHeight="1" outlineLevel="1" x14ac:dyDescent="0.2">
      <c r="A858" s="56" t="s">
        <v>8</v>
      </c>
      <c r="B858" s="76">
        <f>B76</f>
        <v>926.49</v>
      </c>
      <c r="C858" s="76">
        <f t="shared" ref="C858:Y858" si="305">C76</f>
        <v>926.04</v>
      </c>
      <c r="D858" s="76">
        <f t="shared" si="305"/>
        <v>941.81</v>
      </c>
      <c r="E858" s="76">
        <f t="shared" si="305"/>
        <v>938.05</v>
      </c>
      <c r="F858" s="76">
        <f t="shared" si="305"/>
        <v>947.16</v>
      </c>
      <c r="G858" s="76">
        <f t="shared" si="305"/>
        <v>942.19</v>
      </c>
      <c r="H858" s="76">
        <f t="shared" si="305"/>
        <v>949.46</v>
      </c>
      <c r="I858" s="76">
        <f t="shared" si="305"/>
        <v>935.54</v>
      </c>
      <c r="J858" s="76">
        <f t="shared" si="305"/>
        <v>934.29</v>
      </c>
      <c r="K858" s="76">
        <f t="shared" si="305"/>
        <v>923.94</v>
      </c>
      <c r="L858" s="76">
        <f t="shared" si="305"/>
        <v>911.72</v>
      </c>
      <c r="M858" s="76">
        <f t="shared" si="305"/>
        <v>912.41</v>
      </c>
      <c r="N858" s="76">
        <f t="shared" si="305"/>
        <v>914.63</v>
      </c>
      <c r="O858" s="76">
        <f t="shared" si="305"/>
        <v>907.96</v>
      </c>
      <c r="P858" s="76">
        <f t="shared" si="305"/>
        <v>935.54</v>
      </c>
      <c r="Q858" s="76">
        <f t="shared" si="305"/>
        <v>938.08</v>
      </c>
      <c r="R858" s="76">
        <f t="shared" si="305"/>
        <v>957.54</v>
      </c>
      <c r="S858" s="76">
        <f t="shared" si="305"/>
        <v>957.5</v>
      </c>
      <c r="T858" s="76">
        <f t="shared" si="305"/>
        <v>1020.37</v>
      </c>
      <c r="U858" s="76">
        <f t="shared" si="305"/>
        <v>923.02</v>
      </c>
      <c r="V858" s="76">
        <f t="shared" si="305"/>
        <v>931</v>
      </c>
      <c r="W858" s="76">
        <f t="shared" si="305"/>
        <v>923.26</v>
      </c>
      <c r="X858" s="76">
        <f t="shared" si="305"/>
        <v>917.68</v>
      </c>
      <c r="Y858" s="76">
        <f t="shared" si="305"/>
        <v>915.37</v>
      </c>
    </row>
    <row r="859" spans="1:25" s="62" customFormat="1" ht="18.75" hidden="1" customHeight="1" outlineLevel="1" x14ac:dyDescent="0.2">
      <c r="A859" s="53" t="s">
        <v>10</v>
      </c>
      <c r="B859" s="76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81"/>
    </row>
    <row r="860" spans="1:25" s="62" customFormat="1" ht="18.75" hidden="1" customHeight="1" outlineLevel="1" thickBot="1" x14ac:dyDescent="0.25">
      <c r="A860" s="147" t="s">
        <v>11</v>
      </c>
      <c r="B860" s="77">
        <v>2.496</v>
      </c>
      <c r="C860" s="75">
        <v>2.496</v>
      </c>
      <c r="D860" s="75">
        <v>2.496</v>
      </c>
      <c r="E860" s="75">
        <v>2.496</v>
      </c>
      <c r="F860" s="75">
        <v>2.496</v>
      </c>
      <c r="G860" s="75">
        <v>2.496</v>
      </c>
      <c r="H860" s="75">
        <v>2.496</v>
      </c>
      <c r="I860" s="75">
        <v>2.496</v>
      </c>
      <c r="J860" s="75">
        <v>2.496</v>
      </c>
      <c r="K860" s="75">
        <v>2.496</v>
      </c>
      <c r="L860" s="75">
        <v>2.496</v>
      </c>
      <c r="M860" s="75">
        <v>2.496</v>
      </c>
      <c r="N860" s="75">
        <v>2.496</v>
      </c>
      <c r="O860" s="75">
        <v>2.496</v>
      </c>
      <c r="P860" s="75">
        <v>2.496</v>
      </c>
      <c r="Q860" s="75">
        <v>2.496</v>
      </c>
      <c r="R860" s="75">
        <v>2.496</v>
      </c>
      <c r="S860" s="75">
        <v>2.496</v>
      </c>
      <c r="T860" s="75">
        <v>2.496</v>
      </c>
      <c r="U860" s="75">
        <v>2.496</v>
      </c>
      <c r="V860" s="75">
        <v>2.496</v>
      </c>
      <c r="W860" s="75">
        <v>2.496</v>
      </c>
      <c r="X860" s="75">
        <v>2.496</v>
      </c>
      <c r="Y860" s="82">
        <v>2.496</v>
      </c>
    </row>
    <row r="861" spans="1:25" s="62" customFormat="1" ht="18.75" customHeight="1" collapsed="1" thickBot="1" x14ac:dyDescent="0.25">
      <c r="A861" s="109">
        <v>15</v>
      </c>
      <c r="B861" s="101">
        <f t="shared" ref="B861:Y861" si="306">SUM(B862:B864)</f>
        <v>942.66599999999994</v>
      </c>
      <c r="C861" s="102">
        <f t="shared" si="306"/>
        <v>939.49599999999998</v>
      </c>
      <c r="D861" s="102">
        <f t="shared" si="306"/>
        <v>937.11599999999999</v>
      </c>
      <c r="E861" s="103">
        <f t="shared" si="306"/>
        <v>961.24599999999998</v>
      </c>
      <c r="F861" s="103">
        <f t="shared" si="306"/>
        <v>949.17599999999993</v>
      </c>
      <c r="G861" s="103">
        <f t="shared" si="306"/>
        <v>954.66599999999994</v>
      </c>
      <c r="H861" s="103">
        <f t="shared" si="306"/>
        <v>994.96600000000001</v>
      </c>
      <c r="I861" s="103">
        <f t="shared" si="306"/>
        <v>957.71600000000001</v>
      </c>
      <c r="J861" s="103">
        <f t="shared" si="306"/>
        <v>958.33600000000001</v>
      </c>
      <c r="K861" s="104">
        <f t="shared" si="306"/>
        <v>950.54599999999994</v>
      </c>
      <c r="L861" s="103">
        <f t="shared" si="306"/>
        <v>949.68600000000004</v>
      </c>
      <c r="M861" s="105">
        <f t="shared" si="306"/>
        <v>954.52599999999995</v>
      </c>
      <c r="N861" s="104">
        <f t="shared" si="306"/>
        <v>943.00599999999997</v>
      </c>
      <c r="O861" s="103">
        <f t="shared" si="306"/>
        <v>935.35599999999999</v>
      </c>
      <c r="P861" s="105">
        <f t="shared" si="306"/>
        <v>958.42599999999993</v>
      </c>
      <c r="Q861" s="106">
        <f t="shared" si="306"/>
        <v>973.45600000000002</v>
      </c>
      <c r="R861" s="103">
        <f t="shared" si="306"/>
        <v>970.90599999999995</v>
      </c>
      <c r="S861" s="106">
        <f t="shared" si="306"/>
        <v>951.90599999999995</v>
      </c>
      <c r="T861" s="103">
        <f t="shared" si="306"/>
        <v>945.00599999999997</v>
      </c>
      <c r="U861" s="102">
        <f t="shared" si="306"/>
        <v>926.43600000000004</v>
      </c>
      <c r="V861" s="102">
        <f t="shared" si="306"/>
        <v>910.73599999999999</v>
      </c>
      <c r="W861" s="102">
        <f t="shared" si="306"/>
        <v>931.19600000000003</v>
      </c>
      <c r="X861" s="102">
        <f t="shared" si="306"/>
        <v>934.89599999999996</v>
      </c>
      <c r="Y861" s="107">
        <f t="shared" si="306"/>
        <v>930.20600000000002</v>
      </c>
    </row>
    <row r="862" spans="1:25" s="62" customFormat="1" ht="18.75" hidden="1" customHeight="1" outlineLevel="1" x14ac:dyDescent="0.2">
      <c r="A862" s="159" t="s">
        <v>8</v>
      </c>
      <c r="B862" s="76">
        <f>B81</f>
        <v>940.17</v>
      </c>
      <c r="C862" s="76">
        <f t="shared" ref="C862:Y862" si="307">C81</f>
        <v>937</v>
      </c>
      <c r="D862" s="76">
        <f t="shared" si="307"/>
        <v>934.62</v>
      </c>
      <c r="E862" s="76">
        <f t="shared" si="307"/>
        <v>958.75</v>
      </c>
      <c r="F862" s="76">
        <f t="shared" si="307"/>
        <v>946.68</v>
      </c>
      <c r="G862" s="76">
        <f t="shared" si="307"/>
        <v>952.17</v>
      </c>
      <c r="H862" s="76">
        <f t="shared" si="307"/>
        <v>992.47</v>
      </c>
      <c r="I862" s="76">
        <f t="shared" si="307"/>
        <v>955.22</v>
      </c>
      <c r="J862" s="76">
        <f t="shared" si="307"/>
        <v>955.84</v>
      </c>
      <c r="K862" s="76">
        <f t="shared" si="307"/>
        <v>948.05</v>
      </c>
      <c r="L862" s="76">
        <f t="shared" si="307"/>
        <v>947.19</v>
      </c>
      <c r="M862" s="76">
        <f t="shared" si="307"/>
        <v>952.03</v>
      </c>
      <c r="N862" s="76">
        <f t="shared" si="307"/>
        <v>940.51</v>
      </c>
      <c r="O862" s="76">
        <f t="shared" si="307"/>
        <v>932.86</v>
      </c>
      <c r="P862" s="76">
        <f t="shared" si="307"/>
        <v>955.93</v>
      </c>
      <c r="Q862" s="76">
        <f t="shared" si="307"/>
        <v>970.96</v>
      </c>
      <c r="R862" s="76">
        <f t="shared" si="307"/>
        <v>968.41</v>
      </c>
      <c r="S862" s="76">
        <f t="shared" si="307"/>
        <v>949.41</v>
      </c>
      <c r="T862" s="76">
        <f t="shared" si="307"/>
        <v>942.51</v>
      </c>
      <c r="U862" s="76">
        <f t="shared" si="307"/>
        <v>923.94</v>
      </c>
      <c r="V862" s="76">
        <f t="shared" si="307"/>
        <v>908.24</v>
      </c>
      <c r="W862" s="76">
        <f t="shared" si="307"/>
        <v>928.7</v>
      </c>
      <c r="X862" s="76">
        <f t="shared" si="307"/>
        <v>932.4</v>
      </c>
      <c r="Y862" s="76">
        <f t="shared" si="307"/>
        <v>927.71</v>
      </c>
    </row>
    <row r="863" spans="1:25" s="62" customFormat="1" ht="18.75" hidden="1" customHeight="1" outlineLevel="1" x14ac:dyDescent="0.2">
      <c r="A863" s="58" t="s">
        <v>10</v>
      </c>
      <c r="B863" s="76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81"/>
    </row>
    <row r="864" spans="1:25" s="62" customFormat="1" ht="18.75" hidden="1" customHeight="1" outlineLevel="1" thickBot="1" x14ac:dyDescent="0.25">
      <c r="A864" s="147" t="s">
        <v>11</v>
      </c>
      <c r="B864" s="77">
        <v>2.496</v>
      </c>
      <c r="C864" s="75">
        <v>2.496</v>
      </c>
      <c r="D864" s="75">
        <v>2.496</v>
      </c>
      <c r="E864" s="75">
        <v>2.496</v>
      </c>
      <c r="F864" s="75">
        <v>2.496</v>
      </c>
      <c r="G864" s="75">
        <v>2.496</v>
      </c>
      <c r="H864" s="75">
        <v>2.496</v>
      </c>
      <c r="I864" s="75">
        <v>2.496</v>
      </c>
      <c r="J864" s="75">
        <v>2.496</v>
      </c>
      <c r="K864" s="75">
        <v>2.496</v>
      </c>
      <c r="L864" s="75">
        <v>2.496</v>
      </c>
      <c r="M864" s="75">
        <v>2.496</v>
      </c>
      <c r="N864" s="75">
        <v>2.496</v>
      </c>
      <c r="O864" s="75">
        <v>2.496</v>
      </c>
      <c r="P864" s="75">
        <v>2.496</v>
      </c>
      <c r="Q864" s="75">
        <v>2.496</v>
      </c>
      <c r="R864" s="75">
        <v>2.496</v>
      </c>
      <c r="S864" s="75">
        <v>2.496</v>
      </c>
      <c r="T864" s="75">
        <v>2.496</v>
      </c>
      <c r="U864" s="75">
        <v>2.496</v>
      </c>
      <c r="V864" s="75">
        <v>2.496</v>
      </c>
      <c r="W864" s="75">
        <v>2.496</v>
      </c>
      <c r="X864" s="75">
        <v>2.496</v>
      </c>
      <c r="Y864" s="82">
        <v>2.496</v>
      </c>
    </row>
    <row r="865" spans="1:25" s="62" customFormat="1" ht="18.75" customHeight="1" collapsed="1" thickBot="1" x14ac:dyDescent="0.25">
      <c r="A865" s="112">
        <v>16</v>
      </c>
      <c r="B865" s="101">
        <f t="shared" ref="B865:Y865" si="308">SUM(B866:B868)</f>
        <v>1015.946</v>
      </c>
      <c r="C865" s="102">
        <f t="shared" si="308"/>
        <v>1002.236</v>
      </c>
      <c r="D865" s="102">
        <f t="shared" si="308"/>
        <v>993.45600000000002</v>
      </c>
      <c r="E865" s="103">
        <f t="shared" si="308"/>
        <v>981.51599999999996</v>
      </c>
      <c r="F865" s="103">
        <f t="shared" si="308"/>
        <v>1038.7760000000001</v>
      </c>
      <c r="G865" s="103">
        <f t="shared" si="308"/>
        <v>1002.966</v>
      </c>
      <c r="H865" s="103">
        <f t="shared" si="308"/>
        <v>986.46600000000001</v>
      </c>
      <c r="I865" s="103">
        <f t="shared" si="308"/>
        <v>995.37599999999998</v>
      </c>
      <c r="J865" s="103">
        <f t="shared" si="308"/>
        <v>1014.086</v>
      </c>
      <c r="K865" s="104">
        <f t="shared" si="308"/>
        <v>1014.186</v>
      </c>
      <c r="L865" s="103">
        <f t="shared" si="308"/>
        <v>1018.896</v>
      </c>
      <c r="M865" s="105">
        <f t="shared" si="308"/>
        <v>1019.116</v>
      </c>
      <c r="N865" s="104">
        <f t="shared" si="308"/>
        <v>988.78599999999994</v>
      </c>
      <c r="O865" s="103">
        <f t="shared" si="308"/>
        <v>982.24599999999998</v>
      </c>
      <c r="P865" s="105">
        <f t="shared" si="308"/>
        <v>1031.4960000000001</v>
      </c>
      <c r="Q865" s="106">
        <f t="shared" si="308"/>
        <v>1061.3760000000002</v>
      </c>
      <c r="R865" s="103">
        <f t="shared" si="308"/>
        <v>1159.586</v>
      </c>
      <c r="S865" s="106">
        <f t="shared" si="308"/>
        <v>1100.4560000000001</v>
      </c>
      <c r="T865" s="103">
        <f t="shared" si="308"/>
        <v>1074.9860000000001</v>
      </c>
      <c r="U865" s="102">
        <f t="shared" si="308"/>
        <v>1052.7360000000001</v>
      </c>
      <c r="V865" s="102">
        <f t="shared" si="308"/>
        <v>1002.956</v>
      </c>
      <c r="W865" s="102">
        <f t="shared" si="308"/>
        <v>988.37599999999998</v>
      </c>
      <c r="X865" s="102">
        <f t="shared" si="308"/>
        <v>999.346</v>
      </c>
      <c r="Y865" s="107">
        <f t="shared" si="308"/>
        <v>1018.126</v>
      </c>
    </row>
    <row r="866" spans="1:25" s="62" customFormat="1" ht="18.75" hidden="1" customHeight="1" outlineLevel="1" x14ac:dyDescent="0.2">
      <c r="A866" s="159" t="s">
        <v>8</v>
      </c>
      <c r="B866" s="76">
        <f>B86</f>
        <v>1013.45</v>
      </c>
      <c r="C866" s="76">
        <f t="shared" ref="C866:Y866" si="309">C86</f>
        <v>999.74</v>
      </c>
      <c r="D866" s="76">
        <f t="shared" si="309"/>
        <v>990.96</v>
      </c>
      <c r="E866" s="76">
        <f t="shared" si="309"/>
        <v>979.02</v>
      </c>
      <c r="F866" s="76">
        <f t="shared" si="309"/>
        <v>1036.28</v>
      </c>
      <c r="G866" s="76">
        <f t="shared" si="309"/>
        <v>1000.47</v>
      </c>
      <c r="H866" s="76">
        <f t="shared" si="309"/>
        <v>983.97</v>
      </c>
      <c r="I866" s="76">
        <f t="shared" si="309"/>
        <v>992.88</v>
      </c>
      <c r="J866" s="76">
        <f t="shared" si="309"/>
        <v>1011.59</v>
      </c>
      <c r="K866" s="76">
        <f t="shared" si="309"/>
        <v>1011.69</v>
      </c>
      <c r="L866" s="76">
        <f t="shared" si="309"/>
        <v>1016.4</v>
      </c>
      <c r="M866" s="76">
        <f t="shared" si="309"/>
        <v>1016.62</v>
      </c>
      <c r="N866" s="76">
        <f t="shared" si="309"/>
        <v>986.29</v>
      </c>
      <c r="O866" s="76">
        <f t="shared" si="309"/>
        <v>979.75</v>
      </c>
      <c r="P866" s="76">
        <f t="shared" si="309"/>
        <v>1029</v>
      </c>
      <c r="Q866" s="76">
        <f t="shared" si="309"/>
        <v>1058.8800000000001</v>
      </c>
      <c r="R866" s="76">
        <f t="shared" si="309"/>
        <v>1157.0899999999999</v>
      </c>
      <c r="S866" s="76">
        <f t="shared" si="309"/>
        <v>1097.96</v>
      </c>
      <c r="T866" s="76">
        <f t="shared" si="309"/>
        <v>1072.49</v>
      </c>
      <c r="U866" s="76">
        <f t="shared" si="309"/>
        <v>1050.24</v>
      </c>
      <c r="V866" s="76">
        <f t="shared" si="309"/>
        <v>1000.46</v>
      </c>
      <c r="W866" s="76">
        <f t="shared" si="309"/>
        <v>985.88</v>
      </c>
      <c r="X866" s="76">
        <f t="shared" si="309"/>
        <v>996.85</v>
      </c>
      <c r="Y866" s="76">
        <f t="shared" si="309"/>
        <v>1015.63</v>
      </c>
    </row>
    <row r="867" spans="1:25" s="62" customFormat="1" ht="18.75" hidden="1" customHeight="1" outlineLevel="1" x14ac:dyDescent="0.2">
      <c r="A867" s="54" t="s">
        <v>10</v>
      </c>
      <c r="B867" s="76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81"/>
    </row>
    <row r="868" spans="1:25" s="62" customFormat="1" ht="18.75" hidden="1" customHeight="1" outlineLevel="1" thickBot="1" x14ac:dyDescent="0.25">
      <c r="A868" s="161" t="s">
        <v>11</v>
      </c>
      <c r="B868" s="77">
        <v>2.496</v>
      </c>
      <c r="C868" s="75">
        <v>2.496</v>
      </c>
      <c r="D868" s="75">
        <v>2.496</v>
      </c>
      <c r="E868" s="75">
        <v>2.496</v>
      </c>
      <c r="F868" s="75">
        <v>2.496</v>
      </c>
      <c r="G868" s="75">
        <v>2.496</v>
      </c>
      <c r="H868" s="75">
        <v>2.496</v>
      </c>
      <c r="I868" s="75">
        <v>2.496</v>
      </c>
      <c r="J868" s="75">
        <v>2.496</v>
      </c>
      <c r="K868" s="75">
        <v>2.496</v>
      </c>
      <c r="L868" s="75">
        <v>2.496</v>
      </c>
      <c r="M868" s="75">
        <v>2.496</v>
      </c>
      <c r="N868" s="75">
        <v>2.496</v>
      </c>
      <c r="O868" s="75">
        <v>2.496</v>
      </c>
      <c r="P868" s="75">
        <v>2.496</v>
      </c>
      <c r="Q868" s="75">
        <v>2.496</v>
      </c>
      <c r="R868" s="75">
        <v>2.496</v>
      </c>
      <c r="S868" s="75">
        <v>2.496</v>
      </c>
      <c r="T868" s="75">
        <v>2.496</v>
      </c>
      <c r="U868" s="75">
        <v>2.496</v>
      </c>
      <c r="V868" s="75">
        <v>2.496</v>
      </c>
      <c r="W868" s="75">
        <v>2.496</v>
      </c>
      <c r="X868" s="75">
        <v>2.496</v>
      </c>
      <c r="Y868" s="82">
        <v>2.496</v>
      </c>
    </row>
    <row r="869" spans="1:25" s="62" customFormat="1" ht="18.75" customHeight="1" collapsed="1" thickBot="1" x14ac:dyDescent="0.25">
      <c r="A869" s="109">
        <v>17</v>
      </c>
      <c r="B869" s="101">
        <f t="shared" ref="B869:Y869" si="310">SUM(B870:B872)</f>
        <v>1017.136</v>
      </c>
      <c r="C869" s="102">
        <f t="shared" si="310"/>
        <v>1038.116</v>
      </c>
      <c r="D869" s="102">
        <f t="shared" si="310"/>
        <v>1033.1460000000002</v>
      </c>
      <c r="E869" s="103">
        <f t="shared" si="310"/>
        <v>1050.6460000000002</v>
      </c>
      <c r="F869" s="103">
        <f t="shared" si="310"/>
        <v>1050.566</v>
      </c>
      <c r="G869" s="103">
        <f t="shared" si="310"/>
        <v>1043.056</v>
      </c>
      <c r="H869" s="103">
        <f t="shared" si="310"/>
        <v>1053.7560000000001</v>
      </c>
      <c r="I869" s="103">
        <f t="shared" si="310"/>
        <v>1044.5060000000001</v>
      </c>
      <c r="J869" s="103">
        <f t="shared" si="310"/>
        <v>1101.1360000000002</v>
      </c>
      <c r="K869" s="104">
        <f t="shared" si="310"/>
        <v>1072.806</v>
      </c>
      <c r="L869" s="103">
        <f t="shared" si="310"/>
        <v>1045.296</v>
      </c>
      <c r="M869" s="105">
        <f t="shared" si="310"/>
        <v>1057.366</v>
      </c>
      <c r="N869" s="104">
        <f t="shared" si="310"/>
        <v>1034.0360000000001</v>
      </c>
      <c r="O869" s="103">
        <f t="shared" si="310"/>
        <v>1037.4260000000002</v>
      </c>
      <c r="P869" s="105">
        <f t="shared" si="310"/>
        <v>1019.6659999999999</v>
      </c>
      <c r="Q869" s="106">
        <f t="shared" si="310"/>
        <v>1089.2360000000001</v>
      </c>
      <c r="R869" s="103">
        <f t="shared" si="310"/>
        <v>1082.7860000000001</v>
      </c>
      <c r="S869" s="106">
        <f t="shared" si="310"/>
        <v>1029.6360000000002</v>
      </c>
      <c r="T869" s="103">
        <f t="shared" si="310"/>
        <v>1035.5060000000001</v>
      </c>
      <c r="U869" s="102">
        <f t="shared" si="310"/>
        <v>1035.4960000000001</v>
      </c>
      <c r="V869" s="102">
        <f t="shared" si="310"/>
        <v>1040.1760000000002</v>
      </c>
      <c r="W869" s="102">
        <f t="shared" si="310"/>
        <v>1019.776</v>
      </c>
      <c r="X869" s="102">
        <f t="shared" si="310"/>
        <v>1009.626</v>
      </c>
      <c r="Y869" s="107">
        <f t="shared" si="310"/>
        <v>999.40599999999995</v>
      </c>
    </row>
    <row r="870" spans="1:25" s="62" customFormat="1" ht="18.75" hidden="1" customHeight="1" outlineLevel="1" x14ac:dyDescent="0.2">
      <c r="A870" s="159" t="s">
        <v>8</v>
      </c>
      <c r="B870" s="76">
        <f>B91</f>
        <v>1014.64</v>
      </c>
      <c r="C870" s="76">
        <f t="shared" ref="C870:Y870" si="311">C91</f>
        <v>1035.6199999999999</v>
      </c>
      <c r="D870" s="76">
        <f t="shared" si="311"/>
        <v>1030.6500000000001</v>
      </c>
      <c r="E870" s="76">
        <f t="shared" si="311"/>
        <v>1048.1500000000001</v>
      </c>
      <c r="F870" s="76">
        <f t="shared" si="311"/>
        <v>1048.07</v>
      </c>
      <c r="G870" s="76">
        <f t="shared" si="311"/>
        <v>1040.56</v>
      </c>
      <c r="H870" s="76">
        <f t="shared" si="311"/>
        <v>1051.26</v>
      </c>
      <c r="I870" s="76">
        <f t="shared" si="311"/>
        <v>1042.01</v>
      </c>
      <c r="J870" s="76">
        <f t="shared" si="311"/>
        <v>1098.6400000000001</v>
      </c>
      <c r="K870" s="76">
        <f t="shared" si="311"/>
        <v>1070.31</v>
      </c>
      <c r="L870" s="76">
        <f t="shared" si="311"/>
        <v>1042.8</v>
      </c>
      <c r="M870" s="76">
        <f t="shared" si="311"/>
        <v>1054.8699999999999</v>
      </c>
      <c r="N870" s="76">
        <f t="shared" si="311"/>
        <v>1031.54</v>
      </c>
      <c r="O870" s="76">
        <f t="shared" si="311"/>
        <v>1034.93</v>
      </c>
      <c r="P870" s="76">
        <f t="shared" si="311"/>
        <v>1017.17</v>
      </c>
      <c r="Q870" s="76">
        <f t="shared" si="311"/>
        <v>1086.74</v>
      </c>
      <c r="R870" s="76">
        <f t="shared" si="311"/>
        <v>1080.29</v>
      </c>
      <c r="S870" s="76">
        <f t="shared" si="311"/>
        <v>1027.1400000000001</v>
      </c>
      <c r="T870" s="76">
        <f t="shared" si="311"/>
        <v>1033.01</v>
      </c>
      <c r="U870" s="76">
        <f t="shared" si="311"/>
        <v>1033</v>
      </c>
      <c r="V870" s="76">
        <f t="shared" si="311"/>
        <v>1037.68</v>
      </c>
      <c r="W870" s="76">
        <f t="shared" si="311"/>
        <v>1017.28</v>
      </c>
      <c r="X870" s="76">
        <f t="shared" si="311"/>
        <v>1007.13</v>
      </c>
      <c r="Y870" s="76">
        <f t="shared" si="311"/>
        <v>996.91</v>
      </c>
    </row>
    <row r="871" spans="1:25" s="62" customFormat="1" ht="18.75" hidden="1" customHeight="1" outlineLevel="1" x14ac:dyDescent="0.2">
      <c r="A871" s="54" t="s">
        <v>10</v>
      </c>
      <c r="B871" s="76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81"/>
    </row>
    <row r="872" spans="1:25" s="62" customFormat="1" ht="18.75" hidden="1" customHeight="1" outlineLevel="1" thickBot="1" x14ac:dyDescent="0.25">
      <c r="A872" s="161" t="s">
        <v>11</v>
      </c>
      <c r="B872" s="77">
        <v>2.496</v>
      </c>
      <c r="C872" s="75">
        <v>2.496</v>
      </c>
      <c r="D872" s="75">
        <v>2.496</v>
      </c>
      <c r="E872" s="75">
        <v>2.496</v>
      </c>
      <c r="F872" s="75">
        <v>2.496</v>
      </c>
      <c r="G872" s="75">
        <v>2.496</v>
      </c>
      <c r="H872" s="75">
        <v>2.496</v>
      </c>
      <c r="I872" s="75">
        <v>2.496</v>
      </c>
      <c r="J872" s="75">
        <v>2.496</v>
      </c>
      <c r="K872" s="75">
        <v>2.496</v>
      </c>
      <c r="L872" s="75">
        <v>2.496</v>
      </c>
      <c r="M872" s="75">
        <v>2.496</v>
      </c>
      <c r="N872" s="75">
        <v>2.496</v>
      </c>
      <c r="O872" s="75">
        <v>2.496</v>
      </c>
      <c r="P872" s="75">
        <v>2.496</v>
      </c>
      <c r="Q872" s="75">
        <v>2.496</v>
      </c>
      <c r="R872" s="75">
        <v>2.496</v>
      </c>
      <c r="S872" s="75">
        <v>2.496</v>
      </c>
      <c r="T872" s="75">
        <v>2.496</v>
      </c>
      <c r="U872" s="75">
        <v>2.496</v>
      </c>
      <c r="V872" s="75">
        <v>2.496</v>
      </c>
      <c r="W872" s="75">
        <v>2.496</v>
      </c>
      <c r="X872" s="75">
        <v>2.496</v>
      </c>
      <c r="Y872" s="82">
        <v>2.496</v>
      </c>
    </row>
    <row r="873" spans="1:25" s="62" customFormat="1" ht="18.75" customHeight="1" collapsed="1" thickBot="1" x14ac:dyDescent="0.25">
      <c r="A873" s="110">
        <v>18</v>
      </c>
      <c r="B873" s="101">
        <f t="shared" ref="B873:Y873" si="312">SUM(B874:B876)</f>
        <v>1038.0060000000001</v>
      </c>
      <c r="C873" s="102">
        <f t="shared" si="312"/>
        <v>1012.096</v>
      </c>
      <c r="D873" s="102">
        <f t="shared" si="312"/>
        <v>1026.2060000000001</v>
      </c>
      <c r="E873" s="103">
        <f t="shared" si="312"/>
        <v>1030.9160000000002</v>
      </c>
      <c r="F873" s="103">
        <f t="shared" si="312"/>
        <v>1018.086</v>
      </c>
      <c r="G873" s="103">
        <f t="shared" si="312"/>
        <v>1013.4259999999999</v>
      </c>
      <c r="H873" s="103">
        <f t="shared" si="312"/>
        <v>1014.856</v>
      </c>
      <c r="I873" s="103">
        <f t="shared" si="312"/>
        <v>999.29599999999994</v>
      </c>
      <c r="J873" s="103">
        <f t="shared" si="312"/>
        <v>977.13599999999997</v>
      </c>
      <c r="K873" s="104">
        <f t="shared" si="312"/>
        <v>972.18600000000004</v>
      </c>
      <c r="L873" s="103">
        <f t="shared" si="312"/>
        <v>972.28599999999994</v>
      </c>
      <c r="M873" s="105">
        <f t="shared" si="312"/>
        <v>979.64599999999996</v>
      </c>
      <c r="N873" s="104">
        <f t="shared" si="312"/>
        <v>1018.9059999999999</v>
      </c>
      <c r="O873" s="103">
        <f t="shared" si="312"/>
        <v>1014.616</v>
      </c>
      <c r="P873" s="105">
        <f t="shared" si="312"/>
        <v>1019.476</v>
      </c>
      <c r="Q873" s="106">
        <f t="shared" si="312"/>
        <v>1030.5260000000001</v>
      </c>
      <c r="R873" s="103">
        <f t="shared" si="312"/>
        <v>1019.876</v>
      </c>
      <c r="S873" s="106">
        <f t="shared" si="312"/>
        <v>1033.9460000000001</v>
      </c>
      <c r="T873" s="103">
        <f t="shared" si="312"/>
        <v>1028.9860000000001</v>
      </c>
      <c r="U873" s="102">
        <f t="shared" si="312"/>
        <v>1021.936</v>
      </c>
      <c r="V873" s="102">
        <f t="shared" si="312"/>
        <v>1001.336</v>
      </c>
      <c r="W873" s="102">
        <f t="shared" si="312"/>
        <v>1025.9360000000001</v>
      </c>
      <c r="X873" s="102">
        <f t="shared" si="312"/>
        <v>1018.596</v>
      </c>
      <c r="Y873" s="107">
        <f t="shared" si="312"/>
        <v>1013.516</v>
      </c>
    </row>
    <row r="874" spans="1:25" s="62" customFormat="1" ht="18.75" hidden="1" customHeight="1" outlineLevel="1" x14ac:dyDescent="0.2">
      <c r="A874" s="56" t="s">
        <v>8</v>
      </c>
      <c r="B874" s="76">
        <f>B96</f>
        <v>1035.51</v>
      </c>
      <c r="C874" s="76">
        <f t="shared" ref="C874:Y874" si="313">C96</f>
        <v>1009.6</v>
      </c>
      <c r="D874" s="76">
        <f t="shared" si="313"/>
        <v>1023.71</v>
      </c>
      <c r="E874" s="76">
        <f t="shared" si="313"/>
        <v>1028.42</v>
      </c>
      <c r="F874" s="76">
        <f t="shared" si="313"/>
        <v>1015.59</v>
      </c>
      <c r="G874" s="76">
        <f t="shared" si="313"/>
        <v>1010.93</v>
      </c>
      <c r="H874" s="76">
        <f t="shared" si="313"/>
        <v>1012.36</v>
      </c>
      <c r="I874" s="76">
        <f t="shared" si="313"/>
        <v>996.8</v>
      </c>
      <c r="J874" s="76">
        <f t="shared" si="313"/>
        <v>974.64</v>
      </c>
      <c r="K874" s="76">
        <f t="shared" si="313"/>
        <v>969.69</v>
      </c>
      <c r="L874" s="76">
        <f t="shared" si="313"/>
        <v>969.79</v>
      </c>
      <c r="M874" s="76">
        <f t="shared" si="313"/>
        <v>977.15</v>
      </c>
      <c r="N874" s="76">
        <f t="shared" si="313"/>
        <v>1016.41</v>
      </c>
      <c r="O874" s="76">
        <f t="shared" si="313"/>
        <v>1012.12</v>
      </c>
      <c r="P874" s="76">
        <f t="shared" si="313"/>
        <v>1016.98</v>
      </c>
      <c r="Q874" s="76">
        <f t="shared" si="313"/>
        <v>1028.03</v>
      </c>
      <c r="R874" s="76">
        <f t="shared" si="313"/>
        <v>1017.38</v>
      </c>
      <c r="S874" s="76">
        <f t="shared" si="313"/>
        <v>1031.45</v>
      </c>
      <c r="T874" s="76">
        <f t="shared" si="313"/>
        <v>1026.49</v>
      </c>
      <c r="U874" s="76">
        <f t="shared" si="313"/>
        <v>1019.44</v>
      </c>
      <c r="V874" s="76">
        <f t="shared" si="313"/>
        <v>998.84</v>
      </c>
      <c r="W874" s="76">
        <f t="shared" si="313"/>
        <v>1023.44</v>
      </c>
      <c r="X874" s="76">
        <f t="shared" si="313"/>
        <v>1016.1</v>
      </c>
      <c r="Y874" s="76">
        <f t="shared" si="313"/>
        <v>1011.02</v>
      </c>
    </row>
    <row r="875" spans="1:25" s="62" customFormat="1" ht="18.75" hidden="1" customHeight="1" outlineLevel="1" x14ac:dyDescent="0.2">
      <c r="A875" s="53" t="s">
        <v>10</v>
      </c>
      <c r="B875" s="76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81"/>
    </row>
    <row r="876" spans="1:25" s="62" customFormat="1" ht="18.75" hidden="1" customHeight="1" outlineLevel="1" thickBot="1" x14ac:dyDescent="0.25">
      <c r="A876" s="147" t="s">
        <v>11</v>
      </c>
      <c r="B876" s="77">
        <v>2.496</v>
      </c>
      <c r="C876" s="75">
        <v>2.496</v>
      </c>
      <c r="D876" s="75">
        <v>2.496</v>
      </c>
      <c r="E876" s="75">
        <v>2.496</v>
      </c>
      <c r="F876" s="75">
        <v>2.496</v>
      </c>
      <c r="G876" s="75">
        <v>2.496</v>
      </c>
      <c r="H876" s="75">
        <v>2.496</v>
      </c>
      <c r="I876" s="75">
        <v>2.496</v>
      </c>
      <c r="J876" s="75">
        <v>2.496</v>
      </c>
      <c r="K876" s="75">
        <v>2.496</v>
      </c>
      <c r="L876" s="75">
        <v>2.496</v>
      </c>
      <c r="M876" s="75">
        <v>2.496</v>
      </c>
      <c r="N876" s="75">
        <v>2.496</v>
      </c>
      <c r="O876" s="75">
        <v>2.496</v>
      </c>
      <c r="P876" s="75">
        <v>2.496</v>
      </c>
      <c r="Q876" s="75">
        <v>2.496</v>
      </c>
      <c r="R876" s="75">
        <v>2.496</v>
      </c>
      <c r="S876" s="75">
        <v>2.496</v>
      </c>
      <c r="T876" s="75">
        <v>2.496</v>
      </c>
      <c r="U876" s="75">
        <v>2.496</v>
      </c>
      <c r="V876" s="75">
        <v>2.496</v>
      </c>
      <c r="W876" s="75">
        <v>2.496</v>
      </c>
      <c r="X876" s="75">
        <v>2.496</v>
      </c>
      <c r="Y876" s="82">
        <v>2.496</v>
      </c>
    </row>
    <row r="877" spans="1:25" s="62" customFormat="1" ht="18.75" customHeight="1" collapsed="1" thickBot="1" x14ac:dyDescent="0.25">
      <c r="A877" s="112">
        <v>19</v>
      </c>
      <c r="B877" s="101">
        <f t="shared" ref="B877:Y877" si="314">SUM(B878:B880)</f>
        <v>922.46600000000001</v>
      </c>
      <c r="C877" s="102">
        <f t="shared" si="314"/>
        <v>921.37599999999998</v>
      </c>
      <c r="D877" s="102">
        <f t="shared" si="314"/>
        <v>919.03599999999994</v>
      </c>
      <c r="E877" s="103">
        <f t="shared" si="314"/>
        <v>934.05599999999993</v>
      </c>
      <c r="F877" s="103">
        <f t="shared" si="314"/>
        <v>930.27599999999995</v>
      </c>
      <c r="G877" s="103">
        <f t="shared" si="314"/>
        <v>937.90599999999995</v>
      </c>
      <c r="H877" s="103">
        <f t="shared" si="314"/>
        <v>941.30599999999993</v>
      </c>
      <c r="I877" s="103">
        <f t="shared" si="314"/>
        <v>934.85599999999999</v>
      </c>
      <c r="J877" s="103">
        <f t="shared" si="314"/>
        <v>924.976</v>
      </c>
      <c r="K877" s="104">
        <f t="shared" si="314"/>
        <v>918.99599999999998</v>
      </c>
      <c r="L877" s="103">
        <f t="shared" si="314"/>
        <v>919.85599999999999</v>
      </c>
      <c r="M877" s="105">
        <f t="shared" si="314"/>
        <v>919.35599999999999</v>
      </c>
      <c r="N877" s="104">
        <f t="shared" si="314"/>
        <v>940.89599999999996</v>
      </c>
      <c r="O877" s="103">
        <f t="shared" si="314"/>
        <v>926.95600000000002</v>
      </c>
      <c r="P877" s="105">
        <f t="shared" si="314"/>
        <v>931.13599999999997</v>
      </c>
      <c r="Q877" s="106">
        <f t="shared" si="314"/>
        <v>941.70600000000002</v>
      </c>
      <c r="R877" s="103">
        <f t="shared" si="314"/>
        <v>943.68600000000004</v>
      </c>
      <c r="S877" s="106">
        <f t="shared" si="314"/>
        <v>955.35599999999999</v>
      </c>
      <c r="T877" s="103">
        <f t="shared" si="314"/>
        <v>940.00599999999997</v>
      </c>
      <c r="U877" s="102">
        <f t="shared" si="314"/>
        <v>940.36599999999999</v>
      </c>
      <c r="V877" s="102">
        <f t="shared" si="314"/>
        <v>928.61599999999999</v>
      </c>
      <c r="W877" s="102">
        <f t="shared" si="314"/>
        <v>930.45600000000002</v>
      </c>
      <c r="X877" s="102">
        <f t="shared" si="314"/>
        <v>930.24599999999998</v>
      </c>
      <c r="Y877" s="107">
        <f t="shared" si="314"/>
        <v>931.30599999999993</v>
      </c>
    </row>
    <row r="878" spans="1:25" s="62" customFormat="1" ht="18.75" hidden="1" customHeight="1" outlineLevel="1" x14ac:dyDescent="0.2">
      <c r="A878" s="160" t="s">
        <v>8</v>
      </c>
      <c r="B878" s="76">
        <f>B101</f>
        <v>919.97</v>
      </c>
      <c r="C878" s="76">
        <f t="shared" ref="C878:Y878" si="315">C101</f>
        <v>918.88</v>
      </c>
      <c r="D878" s="76">
        <f t="shared" si="315"/>
        <v>916.54</v>
      </c>
      <c r="E878" s="76">
        <f t="shared" si="315"/>
        <v>931.56</v>
      </c>
      <c r="F878" s="76">
        <f t="shared" si="315"/>
        <v>927.78</v>
      </c>
      <c r="G878" s="76">
        <f t="shared" si="315"/>
        <v>935.41</v>
      </c>
      <c r="H878" s="76">
        <f t="shared" si="315"/>
        <v>938.81</v>
      </c>
      <c r="I878" s="76">
        <f t="shared" si="315"/>
        <v>932.36</v>
      </c>
      <c r="J878" s="76">
        <f t="shared" si="315"/>
        <v>922.48</v>
      </c>
      <c r="K878" s="76">
        <f t="shared" si="315"/>
        <v>916.5</v>
      </c>
      <c r="L878" s="76">
        <f t="shared" si="315"/>
        <v>917.36</v>
      </c>
      <c r="M878" s="76">
        <f t="shared" si="315"/>
        <v>916.86</v>
      </c>
      <c r="N878" s="76">
        <f t="shared" si="315"/>
        <v>938.4</v>
      </c>
      <c r="O878" s="76">
        <f t="shared" si="315"/>
        <v>924.46</v>
      </c>
      <c r="P878" s="76">
        <f t="shared" si="315"/>
        <v>928.64</v>
      </c>
      <c r="Q878" s="76">
        <f t="shared" si="315"/>
        <v>939.21</v>
      </c>
      <c r="R878" s="76">
        <f t="shared" si="315"/>
        <v>941.19</v>
      </c>
      <c r="S878" s="76">
        <f t="shared" si="315"/>
        <v>952.86</v>
      </c>
      <c r="T878" s="76">
        <f t="shared" si="315"/>
        <v>937.51</v>
      </c>
      <c r="U878" s="76">
        <f t="shared" si="315"/>
        <v>937.87</v>
      </c>
      <c r="V878" s="76">
        <f t="shared" si="315"/>
        <v>926.12</v>
      </c>
      <c r="W878" s="76">
        <f t="shared" si="315"/>
        <v>927.96</v>
      </c>
      <c r="X878" s="76">
        <f t="shared" si="315"/>
        <v>927.75</v>
      </c>
      <c r="Y878" s="76">
        <f t="shared" si="315"/>
        <v>928.81</v>
      </c>
    </row>
    <row r="879" spans="1:25" s="62" customFormat="1" ht="18.75" hidden="1" customHeight="1" outlineLevel="1" x14ac:dyDescent="0.2">
      <c r="A879" s="53" t="s">
        <v>10</v>
      </c>
      <c r="B879" s="76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81"/>
    </row>
    <row r="880" spans="1:25" s="62" customFormat="1" ht="18.75" hidden="1" customHeight="1" outlineLevel="1" thickBot="1" x14ac:dyDescent="0.25">
      <c r="A880" s="161" t="s">
        <v>11</v>
      </c>
      <c r="B880" s="77">
        <v>2.496</v>
      </c>
      <c r="C880" s="75">
        <v>2.496</v>
      </c>
      <c r="D880" s="75">
        <v>2.496</v>
      </c>
      <c r="E880" s="75">
        <v>2.496</v>
      </c>
      <c r="F880" s="75">
        <v>2.496</v>
      </c>
      <c r="G880" s="75">
        <v>2.496</v>
      </c>
      <c r="H880" s="75">
        <v>2.496</v>
      </c>
      <c r="I880" s="75">
        <v>2.496</v>
      </c>
      <c r="J880" s="75">
        <v>2.496</v>
      </c>
      <c r="K880" s="75">
        <v>2.496</v>
      </c>
      <c r="L880" s="75">
        <v>2.496</v>
      </c>
      <c r="M880" s="75">
        <v>2.496</v>
      </c>
      <c r="N880" s="75">
        <v>2.496</v>
      </c>
      <c r="O880" s="75">
        <v>2.496</v>
      </c>
      <c r="P880" s="75">
        <v>2.496</v>
      </c>
      <c r="Q880" s="75">
        <v>2.496</v>
      </c>
      <c r="R880" s="75">
        <v>2.496</v>
      </c>
      <c r="S880" s="75">
        <v>2.496</v>
      </c>
      <c r="T880" s="75">
        <v>2.496</v>
      </c>
      <c r="U880" s="75">
        <v>2.496</v>
      </c>
      <c r="V880" s="75">
        <v>2.496</v>
      </c>
      <c r="W880" s="75">
        <v>2.496</v>
      </c>
      <c r="X880" s="75">
        <v>2.496</v>
      </c>
      <c r="Y880" s="82">
        <v>2.496</v>
      </c>
    </row>
    <row r="881" spans="1:25" s="62" customFormat="1" ht="18.75" customHeight="1" collapsed="1" thickBot="1" x14ac:dyDescent="0.25">
      <c r="A881" s="109">
        <v>20</v>
      </c>
      <c r="B881" s="101">
        <f t="shared" ref="B881:Y881" si="316">SUM(B882:B884)</f>
        <v>910.18600000000004</v>
      </c>
      <c r="C881" s="102">
        <f t="shared" si="316"/>
        <v>908.38599999999997</v>
      </c>
      <c r="D881" s="102">
        <f t="shared" si="316"/>
        <v>914.73599999999999</v>
      </c>
      <c r="E881" s="103">
        <f t="shared" si="316"/>
        <v>925.56600000000003</v>
      </c>
      <c r="F881" s="103">
        <f t="shared" si="316"/>
        <v>911.14599999999996</v>
      </c>
      <c r="G881" s="103">
        <f t="shared" si="316"/>
        <v>916.94600000000003</v>
      </c>
      <c r="H881" s="103">
        <f t="shared" si="316"/>
        <v>922.36599999999999</v>
      </c>
      <c r="I881" s="103">
        <f t="shared" si="316"/>
        <v>916.23599999999999</v>
      </c>
      <c r="J881" s="103">
        <f t="shared" si="316"/>
        <v>1225.4060000000002</v>
      </c>
      <c r="K881" s="104">
        <f t="shared" si="316"/>
        <v>902.44600000000003</v>
      </c>
      <c r="L881" s="103">
        <f t="shared" si="316"/>
        <v>1207.1360000000002</v>
      </c>
      <c r="M881" s="105">
        <f t="shared" si="316"/>
        <v>906.17599999999993</v>
      </c>
      <c r="N881" s="104">
        <f t="shared" si="316"/>
        <v>913.67599999999993</v>
      </c>
      <c r="O881" s="103">
        <f t="shared" si="316"/>
        <v>909.55599999999993</v>
      </c>
      <c r="P881" s="105">
        <f t="shared" si="316"/>
        <v>909.976</v>
      </c>
      <c r="Q881" s="106">
        <f t="shared" si="316"/>
        <v>921.54599999999994</v>
      </c>
      <c r="R881" s="103">
        <f t="shared" si="316"/>
        <v>919.66599999999994</v>
      </c>
      <c r="S881" s="106">
        <f t="shared" si="316"/>
        <v>921.77599999999995</v>
      </c>
      <c r="T881" s="103">
        <f t="shared" si="316"/>
        <v>910.93600000000004</v>
      </c>
      <c r="U881" s="102">
        <f t="shared" si="316"/>
        <v>903.67599999999993</v>
      </c>
      <c r="V881" s="102">
        <f t="shared" si="316"/>
        <v>899.50599999999997</v>
      </c>
      <c r="W881" s="102">
        <f t="shared" si="316"/>
        <v>902.88599999999997</v>
      </c>
      <c r="X881" s="102">
        <f t="shared" si="316"/>
        <v>899.73599999999999</v>
      </c>
      <c r="Y881" s="107">
        <f t="shared" si="316"/>
        <v>742.30599999999993</v>
      </c>
    </row>
    <row r="882" spans="1:25" s="62" customFormat="1" ht="18.75" hidden="1" customHeight="1" outlineLevel="1" x14ac:dyDescent="0.2">
      <c r="A882" s="159" t="s">
        <v>8</v>
      </c>
      <c r="B882" s="76">
        <f>B106</f>
        <v>907.69</v>
      </c>
      <c r="C882" s="76">
        <f t="shared" ref="C882:X882" si="317">C106</f>
        <v>905.89</v>
      </c>
      <c r="D882" s="76">
        <f t="shared" si="317"/>
        <v>912.24</v>
      </c>
      <c r="E882" s="76">
        <f t="shared" si="317"/>
        <v>923.07</v>
      </c>
      <c r="F882" s="76">
        <f t="shared" si="317"/>
        <v>908.65</v>
      </c>
      <c r="G882" s="76">
        <f t="shared" si="317"/>
        <v>914.45</v>
      </c>
      <c r="H882" s="76">
        <f t="shared" si="317"/>
        <v>919.87</v>
      </c>
      <c r="I882" s="76">
        <f t="shared" si="317"/>
        <v>913.74</v>
      </c>
      <c r="J882" s="76">
        <f t="shared" si="317"/>
        <v>1222.9100000000001</v>
      </c>
      <c r="K882" s="76">
        <f t="shared" si="317"/>
        <v>899.95</v>
      </c>
      <c r="L882" s="76">
        <f t="shared" si="317"/>
        <v>1204.6400000000001</v>
      </c>
      <c r="M882" s="76">
        <f t="shared" si="317"/>
        <v>903.68</v>
      </c>
      <c r="N882" s="76">
        <f t="shared" si="317"/>
        <v>911.18</v>
      </c>
      <c r="O882" s="76">
        <f t="shared" si="317"/>
        <v>907.06</v>
      </c>
      <c r="P882" s="76">
        <f t="shared" si="317"/>
        <v>907.48</v>
      </c>
      <c r="Q882" s="76">
        <f t="shared" si="317"/>
        <v>919.05</v>
      </c>
      <c r="R882" s="76">
        <f t="shared" si="317"/>
        <v>917.17</v>
      </c>
      <c r="S882" s="76">
        <f t="shared" si="317"/>
        <v>919.28</v>
      </c>
      <c r="T882" s="76">
        <f t="shared" si="317"/>
        <v>908.44</v>
      </c>
      <c r="U882" s="76">
        <f t="shared" si="317"/>
        <v>901.18</v>
      </c>
      <c r="V882" s="76">
        <f t="shared" si="317"/>
        <v>897.01</v>
      </c>
      <c r="W882" s="76">
        <f t="shared" si="317"/>
        <v>900.39</v>
      </c>
      <c r="X882" s="76">
        <f t="shared" si="317"/>
        <v>897.24</v>
      </c>
      <c r="Y882" s="79">
        <v>739.81</v>
      </c>
    </row>
    <row r="883" spans="1:25" s="62" customFormat="1" ht="18.75" hidden="1" customHeight="1" outlineLevel="1" x14ac:dyDescent="0.2">
      <c r="A883" s="54" t="s">
        <v>10</v>
      </c>
      <c r="B883" s="76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81"/>
    </row>
    <row r="884" spans="1:25" s="62" customFormat="1" ht="18.75" hidden="1" customHeight="1" outlineLevel="1" thickBot="1" x14ac:dyDescent="0.25">
      <c r="A884" s="161" t="s">
        <v>11</v>
      </c>
      <c r="B884" s="77">
        <v>2.496</v>
      </c>
      <c r="C884" s="75">
        <v>2.496</v>
      </c>
      <c r="D884" s="75">
        <v>2.496</v>
      </c>
      <c r="E884" s="75">
        <v>2.496</v>
      </c>
      <c r="F884" s="75">
        <v>2.496</v>
      </c>
      <c r="G884" s="75">
        <v>2.496</v>
      </c>
      <c r="H884" s="75">
        <v>2.496</v>
      </c>
      <c r="I884" s="75">
        <v>2.496</v>
      </c>
      <c r="J884" s="75">
        <v>2.496</v>
      </c>
      <c r="K884" s="75">
        <v>2.496</v>
      </c>
      <c r="L884" s="75">
        <v>2.496</v>
      </c>
      <c r="M884" s="75">
        <v>2.496</v>
      </c>
      <c r="N884" s="75">
        <v>2.496</v>
      </c>
      <c r="O884" s="75">
        <v>2.496</v>
      </c>
      <c r="P884" s="75">
        <v>2.496</v>
      </c>
      <c r="Q884" s="75">
        <v>2.496</v>
      </c>
      <c r="R884" s="75">
        <v>2.496</v>
      </c>
      <c r="S884" s="75">
        <v>2.496</v>
      </c>
      <c r="T884" s="75">
        <v>2.496</v>
      </c>
      <c r="U884" s="75">
        <v>2.496</v>
      </c>
      <c r="V884" s="75">
        <v>2.496</v>
      </c>
      <c r="W884" s="75">
        <v>2.496</v>
      </c>
      <c r="X884" s="75">
        <v>2.496</v>
      </c>
      <c r="Y884" s="82">
        <v>2.496</v>
      </c>
    </row>
    <row r="885" spans="1:25" s="62" customFormat="1" ht="18.75" customHeight="1" collapsed="1" thickBot="1" x14ac:dyDescent="0.25">
      <c r="A885" s="100">
        <v>21</v>
      </c>
      <c r="B885" s="101">
        <f t="shared" ref="B885:Y885" si="318">SUM(B886:B888)</f>
        <v>1044.0360000000001</v>
      </c>
      <c r="C885" s="102">
        <f t="shared" si="318"/>
        <v>1019.236</v>
      </c>
      <c r="D885" s="102">
        <f t="shared" si="318"/>
        <v>1038.336</v>
      </c>
      <c r="E885" s="103">
        <f t="shared" si="318"/>
        <v>1043.3960000000002</v>
      </c>
      <c r="F885" s="103">
        <f t="shared" si="318"/>
        <v>1022.506</v>
      </c>
      <c r="G885" s="103">
        <f t="shared" si="318"/>
        <v>1032.7460000000001</v>
      </c>
      <c r="H885" s="103">
        <f t="shared" si="318"/>
        <v>1032.1360000000002</v>
      </c>
      <c r="I885" s="103">
        <f t="shared" si="318"/>
        <v>1032.306</v>
      </c>
      <c r="J885" s="103">
        <f t="shared" si="318"/>
        <v>1028.7360000000001</v>
      </c>
      <c r="K885" s="104">
        <f t="shared" si="318"/>
        <v>1025.7360000000001</v>
      </c>
      <c r="L885" s="103">
        <f t="shared" si="318"/>
        <v>1028.6560000000002</v>
      </c>
      <c r="M885" s="105">
        <f t="shared" si="318"/>
        <v>1024.2860000000001</v>
      </c>
      <c r="N885" s="104">
        <f t="shared" si="318"/>
        <v>1047.076</v>
      </c>
      <c r="O885" s="103">
        <f t="shared" si="318"/>
        <v>1028.9160000000002</v>
      </c>
      <c r="P885" s="105">
        <f t="shared" si="318"/>
        <v>1044.616</v>
      </c>
      <c r="Q885" s="106">
        <f t="shared" si="318"/>
        <v>1044.6460000000002</v>
      </c>
      <c r="R885" s="103">
        <f t="shared" si="318"/>
        <v>1052.4660000000001</v>
      </c>
      <c r="S885" s="106">
        <f t="shared" si="318"/>
        <v>1051.9660000000001</v>
      </c>
      <c r="T885" s="103">
        <f t="shared" si="318"/>
        <v>1047.7860000000001</v>
      </c>
      <c r="U885" s="102">
        <f t="shared" si="318"/>
        <v>1060.9860000000001</v>
      </c>
      <c r="V885" s="102">
        <f t="shared" si="318"/>
        <v>1050.326</v>
      </c>
      <c r="W885" s="102">
        <f t="shared" si="318"/>
        <v>1057.6260000000002</v>
      </c>
      <c r="X885" s="102">
        <f t="shared" si="318"/>
        <v>1046.106</v>
      </c>
      <c r="Y885" s="107">
        <f t="shared" si="318"/>
        <v>1049.2460000000001</v>
      </c>
    </row>
    <row r="886" spans="1:25" s="62" customFormat="1" ht="18.75" hidden="1" customHeight="1" outlineLevel="1" x14ac:dyDescent="0.2">
      <c r="A886" s="159" t="s">
        <v>8</v>
      </c>
      <c r="B886" s="76">
        <f>B111</f>
        <v>1041.54</v>
      </c>
      <c r="C886" s="76">
        <f t="shared" ref="C886:Y886" si="319">C111</f>
        <v>1016.74</v>
      </c>
      <c r="D886" s="76">
        <f t="shared" si="319"/>
        <v>1035.8399999999999</v>
      </c>
      <c r="E886" s="76">
        <f t="shared" si="319"/>
        <v>1040.9000000000001</v>
      </c>
      <c r="F886" s="76">
        <f t="shared" si="319"/>
        <v>1020.01</v>
      </c>
      <c r="G886" s="76">
        <f t="shared" si="319"/>
        <v>1030.25</v>
      </c>
      <c r="H886" s="76">
        <f t="shared" si="319"/>
        <v>1029.6400000000001</v>
      </c>
      <c r="I886" s="76">
        <f t="shared" si="319"/>
        <v>1029.81</v>
      </c>
      <c r="J886" s="76">
        <f t="shared" si="319"/>
        <v>1026.24</v>
      </c>
      <c r="K886" s="76">
        <f t="shared" si="319"/>
        <v>1023.24</v>
      </c>
      <c r="L886" s="76">
        <f t="shared" si="319"/>
        <v>1026.1600000000001</v>
      </c>
      <c r="M886" s="76">
        <f t="shared" si="319"/>
        <v>1021.79</v>
      </c>
      <c r="N886" s="76">
        <f t="shared" si="319"/>
        <v>1044.58</v>
      </c>
      <c r="O886" s="76">
        <f t="shared" si="319"/>
        <v>1026.42</v>
      </c>
      <c r="P886" s="76">
        <f t="shared" si="319"/>
        <v>1042.1199999999999</v>
      </c>
      <c r="Q886" s="76">
        <f t="shared" si="319"/>
        <v>1042.1500000000001</v>
      </c>
      <c r="R886" s="76">
        <f t="shared" si="319"/>
        <v>1049.97</v>
      </c>
      <c r="S886" s="76">
        <f t="shared" si="319"/>
        <v>1049.47</v>
      </c>
      <c r="T886" s="76">
        <f t="shared" si="319"/>
        <v>1045.29</v>
      </c>
      <c r="U886" s="76">
        <f t="shared" si="319"/>
        <v>1058.49</v>
      </c>
      <c r="V886" s="76">
        <f t="shared" si="319"/>
        <v>1047.83</v>
      </c>
      <c r="W886" s="76">
        <f t="shared" si="319"/>
        <v>1055.1300000000001</v>
      </c>
      <c r="X886" s="76">
        <f t="shared" si="319"/>
        <v>1043.6099999999999</v>
      </c>
      <c r="Y886" s="76">
        <f t="shared" si="319"/>
        <v>1046.75</v>
      </c>
    </row>
    <row r="887" spans="1:25" s="62" customFormat="1" ht="18.75" hidden="1" customHeight="1" outlineLevel="1" x14ac:dyDescent="0.2">
      <c r="A887" s="54" t="s">
        <v>10</v>
      </c>
      <c r="B887" s="76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81"/>
    </row>
    <row r="888" spans="1:25" s="62" customFormat="1" ht="18.75" hidden="1" customHeight="1" outlineLevel="1" thickBot="1" x14ac:dyDescent="0.25">
      <c r="A888" s="161" t="s">
        <v>11</v>
      </c>
      <c r="B888" s="77">
        <v>2.496</v>
      </c>
      <c r="C888" s="75">
        <v>2.496</v>
      </c>
      <c r="D888" s="75">
        <v>2.496</v>
      </c>
      <c r="E888" s="75">
        <v>2.496</v>
      </c>
      <c r="F888" s="75">
        <v>2.496</v>
      </c>
      <c r="G888" s="75">
        <v>2.496</v>
      </c>
      <c r="H888" s="75">
        <v>2.496</v>
      </c>
      <c r="I888" s="75">
        <v>2.496</v>
      </c>
      <c r="J888" s="75">
        <v>2.496</v>
      </c>
      <c r="K888" s="75">
        <v>2.496</v>
      </c>
      <c r="L888" s="75">
        <v>2.496</v>
      </c>
      <c r="M888" s="75">
        <v>2.496</v>
      </c>
      <c r="N888" s="75">
        <v>2.496</v>
      </c>
      <c r="O888" s="75">
        <v>2.496</v>
      </c>
      <c r="P888" s="75">
        <v>2.496</v>
      </c>
      <c r="Q888" s="75">
        <v>2.496</v>
      </c>
      <c r="R888" s="75">
        <v>2.496</v>
      </c>
      <c r="S888" s="75">
        <v>2.496</v>
      </c>
      <c r="T888" s="75">
        <v>2.496</v>
      </c>
      <c r="U888" s="75">
        <v>2.496</v>
      </c>
      <c r="V888" s="75">
        <v>2.496</v>
      </c>
      <c r="W888" s="75">
        <v>2.496</v>
      </c>
      <c r="X888" s="75">
        <v>2.496</v>
      </c>
      <c r="Y888" s="82">
        <v>2.496</v>
      </c>
    </row>
    <row r="889" spans="1:25" s="62" customFormat="1" ht="18.75" customHeight="1" collapsed="1" thickBot="1" x14ac:dyDescent="0.25">
      <c r="A889" s="109">
        <v>22</v>
      </c>
      <c r="B889" s="101">
        <f t="shared" ref="B889:Y889" si="320">SUM(B890:B892)</f>
        <v>1063.4660000000001</v>
      </c>
      <c r="C889" s="102">
        <f t="shared" si="320"/>
        <v>1069.2260000000001</v>
      </c>
      <c r="D889" s="102">
        <f t="shared" si="320"/>
        <v>1058.4060000000002</v>
      </c>
      <c r="E889" s="103">
        <f t="shared" si="320"/>
        <v>1068.336</v>
      </c>
      <c r="F889" s="103">
        <f t="shared" si="320"/>
        <v>1056.6260000000002</v>
      </c>
      <c r="G889" s="103">
        <f t="shared" si="320"/>
        <v>1064.4660000000001</v>
      </c>
      <c r="H889" s="103">
        <f t="shared" si="320"/>
        <v>1043.6960000000001</v>
      </c>
      <c r="I889" s="103">
        <f t="shared" si="320"/>
        <v>1285.606</v>
      </c>
      <c r="J889" s="103">
        <f t="shared" si="320"/>
        <v>1264.7160000000001</v>
      </c>
      <c r="K889" s="104">
        <f t="shared" si="320"/>
        <v>1240.0360000000001</v>
      </c>
      <c r="L889" s="103">
        <f t="shared" si="320"/>
        <v>1238.5360000000001</v>
      </c>
      <c r="M889" s="105">
        <f t="shared" si="320"/>
        <v>1046.1760000000002</v>
      </c>
      <c r="N889" s="104">
        <f t="shared" si="320"/>
        <v>1051.6460000000002</v>
      </c>
      <c r="O889" s="103">
        <f t="shared" si="320"/>
        <v>1057.4460000000001</v>
      </c>
      <c r="P889" s="105">
        <f t="shared" si="320"/>
        <v>1049.7260000000001</v>
      </c>
      <c r="Q889" s="106">
        <f t="shared" si="320"/>
        <v>1065.326</v>
      </c>
      <c r="R889" s="103">
        <f t="shared" si="320"/>
        <v>1062.296</v>
      </c>
      <c r="S889" s="106">
        <f t="shared" si="320"/>
        <v>1062.5360000000001</v>
      </c>
      <c r="T889" s="103">
        <f t="shared" si="320"/>
        <v>1060.6760000000002</v>
      </c>
      <c r="U889" s="102">
        <f t="shared" si="320"/>
        <v>1059.6960000000001</v>
      </c>
      <c r="V889" s="102">
        <f t="shared" si="320"/>
        <v>1050.836</v>
      </c>
      <c r="W889" s="102">
        <f t="shared" si="320"/>
        <v>1131.366</v>
      </c>
      <c r="X889" s="102">
        <f t="shared" si="320"/>
        <v>1136.046</v>
      </c>
      <c r="Y889" s="107">
        <f t="shared" si="320"/>
        <v>1054.2060000000001</v>
      </c>
    </row>
    <row r="890" spans="1:25" s="62" customFormat="1" ht="18.75" hidden="1" customHeight="1" outlineLevel="1" x14ac:dyDescent="0.2">
      <c r="A890" s="160" t="s">
        <v>8</v>
      </c>
      <c r="B890" s="76">
        <f>B116</f>
        <v>1060.97</v>
      </c>
      <c r="C890" s="76">
        <f t="shared" ref="C890:Y890" si="321">C116</f>
        <v>1066.73</v>
      </c>
      <c r="D890" s="76">
        <f t="shared" si="321"/>
        <v>1055.9100000000001</v>
      </c>
      <c r="E890" s="76">
        <f t="shared" si="321"/>
        <v>1065.8399999999999</v>
      </c>
      <c r="F890" s="76">
        <f t="shared" si="321"/>
        <v>1054.1300000000001</v>
      </c>
      <c r="G890" s="76">
        <f t="shared" si="321"/>
        <v>1061.97</v>
      </c>
      <c r="H890" s="76">
        <f t="shared" si="321"/>
        <v>1041.2</v>
      </c>
      <c r="I890" s="76">
        <f t="shared" si="321"/>
        <v>1283.1099999999999</v>
      </c>
      <c r="J890" s="76">
        <f t="shared" si="321"/>
        <v>1262.22</v>
      </c>
      <c r="K890" s="76">
        <f t="shared" si="321"/>
        <v>1237.54</v>
      </c>
      <c r="L890" s="76">
        <f t="shared" si="321"/>
        <v>1236.04</v>
      </c>
      <c r="M890" s="76">
        <f t="shared" si="321"/>
        <v>1043.68</v>
      </c>
      <c r="N890" s="76">
        <f t="shared" si="321"/>
        <v>1049.1500000000001</v>
      </c>
      <c r="O890" s="76">
        <f t="shared" si="321"/>
        <v>1054.95</v>
      </c>
      <c r="P890" s="76">
        <f t="shared" si="321"/>
        <v>1047.23</v>
      </c>
      <c r="Q890" s="76">
        <f t="shared" si="321"/>
        <v>1062.83</v>
      </c>
      <c r="R890" s="76">
        <f t="shared" si="321"/>
        <v>1059.8</v>
      </c>
      <c r="S890" s="76">
        <f t="shared" si="321"/>
        <v>1060.04</v>
      </c>
      <c r="T890" s="76">
        <f t="shared" si="321"/>
        <v>1058.18</v>
      </c>
      <c r="U890" s="76">
        <f t="shared" si="321"/>
        <v>1057.2</v>
      </c>
      <c r="V890" s="76">
        <f t="shared" si="321"/>
        <v>1048.3399999999999</v>
      </c>
      <c r="W890" s="76">
        <f t="shared" si="321"/>
        <v>1128.8699999999999</v>
      </c>
      <c r="X890" s="76">
        <f t="shared" si="321"/>
        <v>1133.55</v>
      </c>
      <c r="Y890" s="76">
        <f t="shared" si="321"/>
        <v>1051.71</v>
      </c>
    </row>
    <row r="891" spans="1:25" s="62" customFormat="1" ht="18.75" hidden="1" customHeight="1" outlineLevel="1" x14ac:dyDescent="0.2">
      <c r="A891" s="53" t="s">
        <v>10</v>
      </c>
      <c r="B891" s="76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81"/>
    </row>
    <row r="892" spans="1:25" s="62" customFormat="1" ht="18.75" hidden="1" customHeight="1" outlineLevel="1" thickBot="1" x14ac:dyDescent="0.25">
      <c r="A892" s="161" t="s">
        <v>11</v>
      </c>
      <c r="B892" s="77">
        <v>2.496</v>
      </c>
      <c r="C892" s="75">
        <v>2.496</v>
      </c>
      <c r="D892" s="75">
        <v>2.496</v>
      </c>
      <c r="E892" s="75">
        <v>2.496</v>
      </c>
      <c r="F892" s="75">
        <v>2.496</v>
      </c>
      <c r="G892" s="75">
        <v>2.496</v>
      </c>
      <c r="H892" s="75">
        <v>2.496</v>
      </c>
      <c r="I892" s="75">
        <v>2.496</v>
      </c>
      <c r="J892" s="75">
        <v>2.496</v>
      </c>
      <c r="K892" s="75">
        <v>2.496</v>
      </c>
      <c r="L892" s="75">
        <v>2.496</v>
      </c>
      <c r="M892" s="75">
        <v>2.496</v>
      </c>
      <c r="N892" s="75">
        <v>2.496</v>
      </c>
      <c r="O892" s="75">
        <v>2.496</v>
      </c>
      <c r="P892" s="75">
        <v>2.496</v>
      </c>
      <c r="Q892" s="75">
        <v>2.496</v>
      </c>
      <c r="R892" s="75">
        <v>2.496</v>
      </c>
      <c r="S892" s="75">
        <v>2.496</v>
      </c>
      <c r="T892" s="75">
        <v>2.496</v>
      </c>
      <c r="U892" s="75">
        <v>2.496</v>
      </c>
      <c r="V892" s="75">
        <v>2.496</v>
      </c>
      <c r="W892" s="75">
        <v>2.496</v>
      </c>
      <c r="X892" s="75">
        <v>2.496</v>
      </c>
      <c r="Y892" s="82">
        <v>2.496</v>
      </c>
    </row>
    <row r="893" spans="1:25" s="62" customFormat="1" ht="18.75" customHeight="1" collapsed="1" thickBot="1" x14ac:dyDescent="0.25">
      <c r="A893" s="100">
        <v>23</v>
      </c>
      <c r="B893" s="101">
        <f t="shared" ref="B893:Y893" si="322">SUM(B894:B896)</f>
        <v>921.88599999999997</v>
      </c>
      <c r="C893" s="102">
        <f t="shared" si="322"/>
        <v>917.53599999999994</v>
      </c>
      <c r="D893" s="102">
        <f t="shared" si="322"/>
        <v>907.73599999999999</v>
      </c>
      <c r="E893" s="103">
        <f t="shared" si="322"/>
        <v>919.99599999999998</v>
      </c>
      <c r="F893" s="103">
        <f t="shared" si="322"/>
        <v>912.77599999999995</v>
      </c>
      <c r="G893" s="103">
        <f t="shared" si="322"/>
        <v>1067.0360000000001</v>
      </c>
      <c r="H893" s="103">
        <f t="shared" si="322"/>
        <v>923.94600000000003</v>
      </c>
      <c r="I893" s="103">
        <f t="shared" si="322"/>
        <v>918.36599999999999</v>
      </c>
      <c r="J893" s="103">
        <f t="shared" si="322"/>
        <v>909.846</v>
      </c>
      <c r="K893" s="104">
        <f t="shared" si="322"/>
        <v>907.99599999999998</v>
      </c>
      <c r="L893" s="103">
        <f t="shared" si="322"/>
        <v>903.75599999999997</v>
      </c>
      <c r="M893" s="105">
        <f t="shared" si="322"/>
        <v>908.02599999999995</v>
      </c>
      <c r="N893" s="104">
        <f t="shared" si="322"/>
        <v>914.48599999999999</v>
      </c>
      <c r="O893" s="103">
        <f t="shared" si="322"/>
        <v>913.82600000000002</v>
      </c>
      <c r="P893" s="105">
        <f t="shared" si="322"/>
        <v>913.48599999999999</v>
      </c>
      <c r="Q893" s="106">
        <f t="shared" si="322"/>
        <v>926.63599999999997</v>
      </c>
      <c r="R893" s="103">
        <f t="shared" si="322"/>
        <v>928.83600000000001</v>
      </c>
      <c r="S893" s="106">
        <f t="shared" si="322"/>
        <v>932.81600000000003</v>
      </c>
      <c r="T893" s="103">
        <f t="shared" si="322"/>
        <v>918.96600000000001</v>
      </c>
      <c r="U893" s="102">
        <f t="shared" si="322"/>
        <v>905.90599999999995</v>
      </c>
      <c r="V893" s="102">
        <f t="shared" si="322"/>
        <v>907.596</v>
      </c>
      <c r="W893" s="102">
        <f t="shared" si="322"/>
        <v>905.02599999999995</v>
      </c>
      <c r="X893" s="102">
        <f t="shared" si="322"/>
        <v>902.976</v>
      </c>
      <c r="Y893" s="107">
        <f t="shared" si="322"/>
        <v>903.40599999999995</v>
      </c>
    </row>
    <row r="894" spans="1:25" s="62" customFormat="1" ht="18.75" hidden="1" customHeight="1" outlineLevel="1" x14ac:dyDescent="0.2">
      <c r="A894" s="160" t="s">
        <v>8</v>
      </c>
      <c r="B894" s="76">
        <f>B121</f>
        <v>919.39</v>
      </c>
      <c r="C894" s="76">
        <f t="shared" ref="C894:Y894" si="323">C121</f>
        <v>915.04</v>
      </c>
      <c r="D894" s="76">
        <f t="shared" si="323"/>
        <v>905.24</v>
      </c>
      <c r="E894" s="76">
        <f t="shared" si="323"/>
        <v>917.5</v>
      </c>
      <c r="F894" s="76">
        <f t="shared" si="323"/>
        <v>910.28</v>
      </c>
      <c r="G894" s="76">
        <f t="shared" si="323"/>
        <v>1064.54</v>
      </c>
      <c r="H894" s="76">
        <f t="shared" si="323"/>
        <v>921.45</v>
      </c>
      <c r="I894" s="76">
        <f t="shared" si="323"/>
        <v>915.87</v>
      </c>
      <c r="J894" s="76">
        <f t="shared" si="323"/>
        <v>907.35</v>
      </c>
      <c r="K894" s="76">
        <f t="shared" si="323"/>
        <v>905.5</v>
      </c>
      <c r="L894" s="76">
        <f t="shared" si="323"/>
        <v>901.26</v>
      </c>
      <c r="M894" s="76">
        <f t="shared" si="323"/>
        <v>905.53</v>
      </c>
      <c r="N894" s="76">
        <f t="shared" si="323"/>
        <v>911.99</v>
      </c>
      <c r="O894" s="76">
        <f t="shared" si="323"/>
        <v>911.33</v>
      </c>
      <c r="P894" s="76">
        <f t="shared" si="323"/>
        <v>910.99</v>
      </c>
      <c r="Q894" s="76">
        <f t="shared" si="323"/>
        <v>924.14</v>
      </c>
      <c r="R894" s="76">
        <f t="shared" si="323"/>
        <v>926.34</v>
      </c>
      <c r="S894" s="76">
        <f t="shared" si="323"/>
        <v>930.32</v>
      </c>
      <c r="T894" s="76">
        <f t="shared" si="323"/>
        <v>916.47</v>
      </c>
      <c r="U894" s="76">
        <f t="shared" si="323"/>
        <v>903.41</v>
      </c>
      <c r="V894" s="76">
        <f t="shared" si="323"/>
        <v>905.1</v>
      </c>
      <c r="W894" s="76">
        <f t="shared" si="323"/>
        <v>902.53</v>
      </c>
      <c r="X894" s="76">
        <f t="shared" si="323"/>
        <v>900.48</v>
      </c>
      <c r="Y894" s="76">
        <f t="shared" si="323"/>
        <v>900.91</v>
      </c>
    </row>
    <row r="895" spans="1:25" s="62" customFormat="1" ht="18.75" hidden="1" customHeight="1" outlineLevel="1" x14ac:dyDescent="0.2">
      <c r="A895" s="53" t="s">
        <v>10</v>
      </c>
      <c r="B895" s="76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81"/>
    </row>
    <row r="896" spans="1:25" s="62" customFormat="1" ht="18.75" hidden="1" customHeight="1" outlineLevel="1" thickBot="1" x14ac:dyDescent="0.25">
      <c r="A896" s="161" t="s">
        <v>11</v>
      </c>
      <c r="B896" s="77">
        <v>2.496</v>
      </c>
      <c r="C896" s="75">
        <v>2.496</v>
      </c>
      <c r="D896" s="75">
        <v>2.496</v>
      </c>
      <c r="E896" s="75">
        <v>2.496</v>
      </c>
      <c r="F896" s="75">
        <v>2.496</v>
      </c>
      <c r="G896" s="75">
        <v>2.496</v>
      </c>
      <c r="H896" s="75">
        <v>2.496</v>
      </c>
      <c r="I896" s="75">
        <v>2.496</v>
      </c>
      <c r="J896" s="75">
        <v>2.496</v>
      </c>
      <c r="K896" s="75">
        <v>2.496</v>
      </c>
      <c r="L896" s="75">
        <v>2.496</v>
      </c>
      <c r="M896" s="75">
        <v>2.496</v>
      </c>
      <c r="N896" s="75">
        <v>2.496</v>
      </c>
      <c r="O896" s="75">
        <v>2.496</v>
      </c>
      <c r="P896" s="75">
        <v>2.496</v>
      </c>
      <c r="Q896" s="75">
        <v>2.496</v>
      </c>
      <c r="R896" s="75">
        <v>2.496</v>
      </c>
      <c r="S896" s="75">
        <v>2.496</v>
      </c>
      <c r="T896" s="75">
        <v>2.496</v>
      </c>
      <c r="U896" s="75">
        <v>2.496</v>
      </c>
      <c r="V896" s="75">
        <v>2.496</v>
      </c>
      <c r="W896" s="75">
        <v>2.496</v>
      </c>
      <c r="X896" s="75">
        <v>2.496</v>
      </c>
      <c r="Y896" s="82">
        <v>2.496</v>
      </c>
    </row>
    <row r="897" spans="1:25" s="62" customFormat="1" ht="18.75" customHeight="1" collapsed="1" thickBot="1" x14ac:dyDescent="0.25">
      <c r="A897" s="111">
        <v>24</v>
      </c>
      <c r="B897" s="101">
        <f t="shared" ref="B897:Y897" si="324">SUM(B898:B900)</f>
        <v>899.62599999999998</v>
      </c>
      <c r="C897" s="102">
        <f t="shared" si="324"/>
        <v>894.14599999999996</v>
      </c>
      <c r="D897" s="102">
        <f t="shared" si="324"/>
        <v>890.70600000000002</v>
      </c>
      <c r="E897" s="103">
        <f t="shared" si="324"/>
        <v>901.15599999999995</v>
      </c>
      <c r="F897" s="103">
        <f t="shared" si="324"/>
        <v>898.50599999999997</v>
      </c>
      <c r="G897" s="103">
        <f t="shared" si="324"/>
        <v>899.17599999999993</v>
      </c>
      <c r="H897" s="103">
        <f t="shared" si="324"/>
        <v>898.05599999999993</v>
      </c>
      <c r="I897" s="103">
        <f t="shared" si="324"/>
        <v>894.05599999999993</v>
      </c>
      <c r="J897" s="103">
        <f t="shared" si="324"/>
        <v>890.48599999999999</v>
      </c>
      <c r="K897" s="104">
        <f t="shared" si="324"/>
        <v>883.30599999999993</v>
      </c>
      <c r="L897" s="103">
        <f t="shared" si="324"/>
        <v>885.43600000000004</v>
      </c>
      <c r="M897" s="105">
        <f t="shared" si="324"/>
        <v>886.25599999999997</v>
      </c>
      <c r="N897" s="104">
        <f t="shared" si="324"/>
        <v>896.19600000000003</v>
      </c>
      <c r="O897" s="103">
        <f t="shared" si="324"/>
        <v>896.476</v>
      </c>
      <c r="P897" s="105">
        <f t="shared" si="324"/>
        <v>907.26599999999996</v>
      </c>
      <c r="Q897" s="106">
        <f t="shared" si="324"/>
        <v>904.56600000000003</v>
      </c>
      <c r="R897" s="103">
        <f t="shared" si="324"/>
        <v>913.23599999999999</v>
      </c>
      <c r="S897" s="106">
        <f t="shared" si="324"/>
        <v>900.27599999999995</v>
      </c>
      <c r="T897" s="103">
        <f t="shared" si="324"/>
        <v>904.92599999999993</v>
      </c>
      <c r="U897" s="102">
        <f t="shared" si="324"/>
        <v>906.74599999999998</v>
      </c>
      <c r="V897" s="102">
        <f t="shared" si="324"/>
        <v>904.12599999999998</v>
      </c>
      <c r="W897" s="102">
        <f t="shared" si="324"/>
        <v>898.346</v>
      </c>
      <c r="X897" s="102">
        <f t="shared" si="324"/>
        <v>896.10599999999999</v>
      </c>
      <c r="Y897" s="107">
        <f t="shared" si="324"/>
        <v>891.36599999999999</v>
      </c>
    </row>
    <row r="898" spans="1:25" s="62" customFormat="1" ht="18.75" hidden="1" customHeight="1" outlineLevel="1" x14ac:dyDescent="0.2">
      <c r="A898" s="160" t="s">
        <v>8</v>
      </c>
      <c r="B898" s="76">
        <f>B126</f>
        <v>897.13</v>
      </c>
      <c r="C898" s="76">
        <f t="shared" ref="C898:Y898" si="325">C126</f>
        <v>891.65</v>
      </c>
      <c r="D898" s="76">
        <f t="shared" si="325"/>
        <v>888.21</v>
      </c>
      <c r="E898" s="76">
        <f t="shared" si="325"/>
        <v>898.66</v>
      </c>
      <c r="F898" s="76">
        <f t="shared" si="325"/>
        <v>896.01</v>
      </c>
      <c r="G898" s="76">
        <f t="shared" si="325"/>
        <v>896.68</v>
      </c>
      <c r="H898" s="76">
        <f t="shared" si="325"/>
        <v>895.56</v>
      </c>
      <c r="I898" s="76">
        <f t="shared" si="325"/>
        <v>891.56</v>
      </c>
      <c r="J898" s="76">
        <f t="shared" si="325"/>
        <v>887.99</v>
      </c>
      <c r="K898" s="76">
        <f t="shared" si="325"/>
        <v>880.81</v>
      </c>
      <c r="L898" s="76">
        <f t="shared" si="325"/>
        <v>882.94</v>
      </c>
      <c r="M898" s="76">
        <f t="shared" si="325"/>
        <v>883.76</v>
      </c>
      <c r="N898" s="76">
        <f t="shared" si="325"/>
        <v>893.7</v>
      </c>
      <c r="O898" s="76">
        <f t="shared" si="325"/>
        <v>893.98</v>
      </c>
      <c r="P898" s="76">
        <f t="shared" si="325"/>
        <v>904.77</v>
      </c>
      <c r="Q898" s="76">
        <f t="shared" si="325"/>
        <v>902.07</v>
      </c>
      <c r="R898" s="76">
        <f t="shared" si="325"/>
        <v>910.74</v>
      </c>
      <c r="S898" s="76">
        <f t="shared" si="325"/>
        <v>897.78</v>
      </c>
      <c r="T898" s="76">
        <f t="shared" si="325"/>
        <v>902.43</v>
      </c>
      <c r="U898" s="76">
        <f t="shared" si="325"/>
        <v>904.25</v>
      </c>
      <c r="V898" s="76">
        <f t="shared" si="325"/>
        <v>901.63</v>
      </c>
      <c r="W898" s="76">
        <f t="shared" si="325"/>
        <v>895.85</v>
      </c>
      <c r="X898" s="76">
        <f t="shared" si="325"/>
        <v>893.61</v>
      </c>
      <c r="Y898" s="76">
        <f t="shared" si="325"/>
        <v>888.87</v>
      </c>
    </row>
    <row r="899" spans="1:25" s="62" customFormat="1" ht="18.75" hidden="1" customHeight="1" outlineLevel="1" x14ac:dyDescent="0.2">
      <c r="A899" s="53" t="s">
        <v>10</v>
      </c>
      <c r="B899" s="76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81"/>
    </row>
    <row r="900" spans="1:25" s="62" customFormat="1" ht="18.75" hidden="1" customHeight="1" outlineLevel="1" thickBot="1" x14ac:dyDescent="0.25">
      <c r="A900" s="161" t="s">
        <v>11</v>
      </c>
      <c r="B900" s="77">
        <v>2.496</v>
      </c>
      <c r="C900" s="75">
        <v>2.496</v>
      </c>
      <c r="D900" s="75">
        <v>2.496</v>
      </c>
      <c r="E900" s="75">
        <v>2.496</v>
      </c>
      <c r="F900" s="75">
        <v>2.496</v>
      </c>
      <c r="G900" s="75">
        <v>2.496</v>
      </c>
      <c r="H900" s="75">
        <v>2.496</v>
      </c>
      <c r="I900" s="75">
        <v>2.496</v>
      </c>
      <c r="J900" s="75">
        <v>2.496</v>
      </c>
      <c r="K900" s="75">
        <v>2.496</v>
      </c>
      <c r="L900" s="75">
        <v>2.496</v>
      </c>
      <c r="M900" s="75">
        <v>2.496</v>
      </c>
      <c r="N900" s="75">
        <v>2.496</v>
      </c>
      <c r="O900" s="75">
        <v>2.496</v>
      </c>
      <c r="P900" s="75">
        <v>2.496</v>
      </c>
      <c r="Q900" s="75">
        <v>2.496</v>
      </c>
      <c r="R900" s="75">
        <v>2.496</v>
      </c>
      <c r="S900" s="75">
        <v>2.496</v>
      </c>
      <c r="T900" s="75">
        <v>2.496</v>
      </c>
      <c r="U900" s="75">
        <v>2.496</v>
      </c>
      <c r="V900" s="75">
        <v>2.496</v>
      </c>
      <c r="W900" s="75">
        <v>2.496</v>
      </c>
      <c r="X900" s="75">
        <v>2.496</v>
      </c>
      <c r="Y900" s="82">
        <v>2.496</v>
      </c>
    </row>
    <row r="901" spans="1:25" s="62" customFormat="1" ht="18.75" customHeight="1" collapsed="1" thickBot="1" x14ac:dyDescent="0.25">
      <c r="A901" s="109">
        <v>25</v>
      </c>
      <c r="B901" s="101">
        <f t="shared" ref="B901:Y901" si="326">SUM(B902:B904)</f>
        <v>908.77599999999995</v>
      </c>
      <c r="C901" s="102">
        <f t="shared" si="326"/>
        <v>918.03599999999994</v>
      </c>
      <c r="D901" s="102">
        <f t="shared" si="326"/>
        <v>907.37599999999998</v>
      </c>
      <c r="E901" s="103">
        <f t="shared" si="326"/>
        <v>950.05599999999993</v>
      </c>
      <c r="F901" s="103">
        <f t="shared" si="326"/>
        <v>938.76599999999996</v>
      </c>
      <c r="G901" s="103">
        <f t="shared" si="326"/>
        <v>943.18600000000004</v>
      </c>
      <c r="H901" s="103">
        <f t="shared" si="326"/>
        <v>927.096</v>
      </c>
      <c r="I901" s="103">
        <f t="shared" si="326"/>
        <v>908.98599999999999</v>
      </c>
      <c r="J901" s="103">
        <f t="shared" si="326"/>
        <v>919.60599999999999</v>
      </c>
      <c r="K901" s="104">
        <f t="shared" si="326"/>
        <v>920.476</v>
      </c>
      <c r="L901" s="103">
        <f t="shared" si="326"/>
        <v>956.10599999999999</v>
      </c>
      <c r="M901" s="105">
        <f t="shared" si="326"/>
        <v>917.06600000000003</v>
      </c>
      <c r="N901" s="104">
        <f t="shared" si="326"/>
        <v>919.39599999999996</v>
      </c>
      <c r="O901" s="103">
        <f t="shared" si="326"/>
        <v>912.68600000000004</v>
      </c>
      <c r="P901" s="105">
        <f t="shared" si="326"/>
        <v>919.54599999999994</v>
      </c>
      <c r="Q901" s="106">
        <f t="shared" si="326"/>
        <v>943.31600000000003</v>
      </c>
      <c r="R901" s="103">
        <f t="shared" si="326"/>
        <v>949.13599999999997</v>
      </c>
      <c r="S901" s="106">
        <f t="shared" si="326"/>
        <v>1059.546</v>
      </c>
      <c r="T901" s="103">
        <f t="shared" si="326"/>
        <v>934.66599999999994</v>
      </c>
      <c r="U901" s="102">
        <f t="shared" si="326"/>
        <v>926.05599999999993</v>
      </c>
      <c r="V901" s="102">
        <f t="shared" si="326"/>
        <v>923.17599999999993</v>
      </c>
      <c r="W901" s="102">
        <f t="shared" si="326"/>
        <v>925.346</v>
      </c>
      <c r="X901" s="102">
        <f t="shared" si="326"/>
        <v>907.44600000000003</v>
      </c>
      <c r="Y901" s="107">
        <f t="shared" si="326"/>
        <v>896.846</v>
      </c>
    </row>
    <row r="902" spans="1:25" s="62" customFormat="1" ht="18.75" hidden="1" customHeight="1" outlineLevel="1" x14ac:dyDescent="0.2">
      <c r="A902" s="160" t="s">
        <v>8</v>
      </c>
      <c r="B902" s="76">
        <f>B131</f>
        <v>906.28</v>
      </c>
      <c r="C902" s="76">
        <f t="shared" ref="C902:Y902" si="327">C131</f>
        <v>915.54</v>
      </c>
      <c r="D902" s="76">
        <f t="shared" si="327"/>
        <v>904.88</v>
      </c>
      <c r="E902" s="76">
        <f t="shared" si="327"/>
        <v>947.56</v>
      </c>
      <c r="F902" s="76">
        <f t="shared" si="327"/>
        <v>936.27</v>
      </c>
      <c r="G902" s="76">
        <f t="shared" si="327"/>
        <v>940.69</v>
      </c>
      <c r="H902" s="76">
        <f t="shared" si="327"/>
        <v>924.6</v>
      </c>
      <c r="I902" s="76">
        <f t="shared" si="327"/>
        <v>906.49</v>
      </c>
      <c r="J902" s="76">
        <f t="shared" si="327"/>
        <v>917.11</v>
      </c>
      <c r="K902" s="76">
        <f t="shared" si="327"/>
        <v>917.98</v>
      </c>
      <c r="L902" s="76">
        <f t="shared" si="327"/>
        <v>953.61</v>
      </c>
      <c r="M902" s="76">
        <f t="shared" si="327"/>
        <v>914.57</v>
      </c>
      <c r="N902" s="76">
        <f t="shared" si="327"/>
        <v>916.9</v>
      </c>
      <c r="O902" s="76">
        <f t="shared" si="327"/>
        <v>910.19</v>
      </c>
      <c r="P902" s="76">
        <f t="shared" si="327"/>
        <v>917.05</v>
      </c>
      <c r="Q902" s="76">
        <f t="shared" si="327"/>
        <v>940.82</v>
      </c>
      <c r="R902" s="76">
        <f t="shared" si="327"/>
        <v>946.64</v>
      </c>
      <c r="S902" s="76">
        <f t="shared" si="327"/>
        <v>1057.05</v>
      </c>
      <c r="T902" s="76">
        <f t="shared" si="327"/>
        <v>932.17</v>
      </c>
      <c r="U902" s="76">
        <f t="shared" si="327"/>
        <v>923.56</v>
      </c>
      <c r="V902" s="76">
        <f t="shared" si="327"/>
        <v>920.68</v>
      </c>
      <c r="W902" s="76">
        <f t="shared" si="327"/>
        <v>922.85</v>
      </c>
      <c r="X902" s="76">
        <f t="shared" si="327"/>
        <v>904.95</v>
      </c>
      <c r="Y902" s="76">
        <f t="shared" si="327"/>
        <v>894.35</v>
      </c>
    </row>
    <row r="903" spans="1:25" s="62" customFormat="1" ht="18.75" hidden="1" customHeight="1" outlineLevel="1" x14ac:dyDescent="0.2">
      <c r="A903" s="53" t="s">
        <v>10</v>
      </c>
      <c r="B903" s="76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81"/>
    </row>
    <row r="904" spans="1:25" s="62" customFormat="1" ht="18.75" hidden="1" customHeight="1" outlineLevel="1" thickBot="1" x14ac:dyDescent="0.25">
      <c r="A904" s="161" t="s">
        <v>11</v>
      </c>
      <c r="B904" s="77">
        <v>2.496</v>
      </c>
      <c r="C904" s="75">
        <v>2.496</v>
      </c>
      <c r="D904" s="75">
        <v>2.496</v>
      </c>
      <c r="E904" s="75">
        <v>2.496</v>
      </c>
      <c r="F904" s="75">
        <v>2.496</v>
      </c>
      <c r="G904" s="75">
        <v>2.496</v>
      </c>
      <c r="H904" s="75">
        <v>2.496</v>
      </c>
      <c r="I904" s="75">
        <v>2.496</v>
      </c>
      <c r="J904" s="75">
        <v>2.496</v>
      </c>
      <c r="K904" s="75">
        <v>2.496</v>
      </c>
      <c r="L904" s="75">
        <v>2.496</v>
      </c>
      <c r="M904" s="75">
        <v>2.496</v>
      </c>
      <c r="N904" s="75">
        <v>2.496</v>
      </c>
      <c r="O904" s="75">
        <v>2.496</v>
      </c>
      <c r="P904" s="75">
        <v>2.496</v>
      </c>
      <c r="Q904" s="75">
        <v>2.496</v>
      </c>
      <c r="R904" s="75">
        <v>2.496</v>
      </c>
      <c r="S904" s="75">
        <v>2.496</v>
      </c>
      <c r="T904" s="75">
        <v>2.496</v>
      </c>
      <c r="U904" s="75">
        <v>2.496</v>
      </c>
      <c r="V904" s="75">
        <v>2.496</v>
      </c>
      <c r="W904" s="75">
        <v>2.496</v>
      </c>
      <c r="X904" s="75">
        <v>2.496</v>
      </c>
      <c r="Y904" s="82">
        <v>2.496</v>
      </c>
    </row>
    <row r="905" spans="1:25" s="62" customFormat="1" ht="18.75" customHeight="1" collapsed="1" thickBot="1" x14ac:dyDescent="0.25">
      <c r="A905" s="110">
        <v>26</v>
      </c>
      <c r="B905" s="101">
        <f t="shared" ref="B905:Y905" si="328">SUM(B906:B908)</f>
        <v>944.03599999999994</v>
      </c>
      <c r="C905" s="102">
        <f t="shared" si="328"/>
        <v>934.66599999999994</v>
      </c>
      <c r="D905" s="102">
        <f t="shared" si="328"/>
        <v>949.11599999999999</v>
      </c>
      <c r="E905" s="103">
        <f t="shared" si="328"/>
        <v>964.99599999999998</v>
      </c>
      <c r="F905" s="103">
        <f t="shared" si="328"/>
        <v>954.726</v>
      </c>
      <c r="G905" s="103">
        <f t="shared" si="328"/>
        <v>1200.5260000000001</v>
      </c>
      <c r="H905" s="103">
        <f t="shared" si="328"/>
        <v>949.21600000000001</v>
      </c>
      <c r="I905" s="103">
        <f t="shared" si="328"/>
        <v>947.24599999999998</v>
      </c>
      <c r="J905" s="103">
        <f t="shared" si="328"/>
        <v>946.99599999999998</v>
      </c>
      <c r="K905" s="104">
        <f t="shared" si="328"/>
        <v>940.13599999999997</v>
      </c>
      <c r="L905" s="103">
        <f t="shared" si="328"/>
        <v>941.61599999999999</v>
      </c>
      <c r="M905" s="105">
        <f t="shared" si="328"/>
        <v>946.87599999999998</v>
      </c>
      <c r="N905" s="104">
        <f t="shared" si="328"/>
        <v>964.26599999999996</v>
      </c>
      <c r="O905" s="103">
        <f t="shared" si="328"/>
        <v>934.67599999999993</v>
      </c>
      <c r="P905" s="105">
        <f t="shared" si="328"/>
        <v>964.92599999999993</v>
      </c>
      <c r="Q905" s="106">
        <f t="shared" si="328"/>
        <v>969.76599999999996</v>
      </c>
      <c r="R905" s="103">
        <f t="shared" si="328"/>
        <v>968.02599999999995</v>
      </c>
      <c r="S905" s="106">
        <f t="shared" si="328"/>
        <v>1084.4460000000001</v>
      </c>
      <c r="T905" s="103">
        <f t="shared" si="328"/>
        <v>939.01599999999996</v>
      </c>
      <c r="U905" s="102">
        <f t="shared" si="328"/>
        <v>939.99599999999998</v>
      </c>
      <c r="V905" s="102">
        <f t="shared" si="328"/>
        <v>941.50599999999997</v>
      </c>
      <c r="W905" s="102">
        <f t="shared" si="328"/>
        <v>941.95600000000002</v>
      </c>
      <c r="X905" s="102">
        <f t="shared" si="328"/>
        <v>938.06600000000003</v>
      </c>
      <c r="Y905" s="107">
        <f t="shared" si="328"/>
        <v>924.46600000000001</v>
      </c>
    </row>
    <row r="906" spans="1:25" s="62" customFormat="1" ht="18.75" hidden="1" customHeight="1" outlineLevel="1" x14ac:dyDescent="0.2">
      <c r="A906" s="56" t="s">
        <v>8</v>
      </c>
      <c r="B906" s="76">
        <f>B136</f>
        <v>941.54</v>
      </c>
      <c r="C906" s="76">
        <f t="shared" ref="C906:Y906" si="329">C136</f>
        <v>932.17</v>
      </c>
      <c r="D906" s="76">
        <f t="shared" si="329"/>
        <v>946.62</v>
      </c>
      <c r="E906" s="76">
        <f t="shared" si="329"/>
        <v>962.5</v>
      </c>
      <c r="F906" s="76">
        <f t="shared" si="329"/>
        <v>952.23</v>
      </c>
      <c r="G906" s="76">
        <f t="shared" si="329"/>
        <v>1198.03</v>
      </c>
      <c r="H906" s="76">
        <f t="shared" si="329"/>
        <v>946.72</v>
      </c>
      <c r="I906" s="76">
        <f t="shared" si="329"/>
        <v>944.75</v>
      </c>
      <c r="J906" s="76">
        <f t="shared" si="329"/>
        <v>944.5</v>
      </c>
      <c r="K906" s="76">
        <f t="shared" si="329"/>
        <v>937.64</v>
      </c>
      <c r="L906" s="76">
        <f t="shared" si="329"/>
        <v>939.12</v>
      </c>
      <c r="M906" s="76">
        <f t="shared" si="329"/>
        <v>944.38</v>
      </c>
      <c r="N906" s="76">
        <f t="shared" si="329"/>
        <v>961.77</v>
      </c>
      <c r="O906" s="76">
        <f t="shared" si="329"/>
        <v>932.18</v>
      </c>
      <c r="P906" s="76">
        <f t="shared" si="329"/>
        <v>962.43</v>
      </c>
      <c r="Q906" s="76">
        <f t="shared" si="329"/>
        <v>967.27</v>
      </c>
      <c r="R906" s="76">
        <f t="shared" si="329"/>
        <v>965.53</v>
      </c>
      <c r="S906" s="76">
        <f t="shared" si="329"/>
        <v>1081.95</v>
      </c>
      <c r="T906" s="76">
        <f t="shared" si="329"/>
        <v>936.52</v>
      </c>
      <c r="U906" s="76">
        <f t="shared" si="329"/>
        <v>937.5</v>
      </c>
      <c r="V906" s="76">
        <f t="shared" si="329"/>
        <v>939.01</v>
      </c>
      <c r="W906" s="76">
        <f t="shared" si="329"/>
        <v>939.46</v>
      </c>
      <c r="X906" s="76">
        <f t="shared" si="329"/>
        <v>935.57</v>
      </c>
      <c r="Y906" s="76">
        <f t="shared" si="329"/>
        <v>921.97</v>
      </c>
    </row>
    <row r="907" spans="1:25" s="62" customFormat="1" ht="18.75" hidden="1" customHeight="1" outlineLevel="1" x14ac:dyDescent="0.2">
      <c r="A907" s="53" t="s">
        <v>10</v>
      </c>
      <c r="B907" s="76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81"/>
    </row>
    <row r="908" spans="1:25" s="62" customFormat="1" ht="18.75" hidden="1" customHeight="1" outlineLevel="1" thickBot="1" x14ac:dyDescent="0.25">
      <c r="A908" s="147" t="s">
        <v>11</v>
      </c>
      <c r="B908" s="77">
        <v>2.496</v>
      </c>
      <c r="C908" s="75">
        <v>2.496</v>
      </c>
      <c r="D908" s="75">
        <v>2.496</v>
      </c>
      <c r="E908" s="75">
        <v>2.496</v>
      </c>
      <c r="F908" s="75">
        <v>2.496</v>
      </c>
      <c r="G908" s="75">
        <v>2.496</v>
      </c>
      <c r="H908" s="75">
        <v>2.496</v>
      </c>
      <c r="I908" s="75">
        <v>2.496</v>
      </c>
      <c r="J908" s="75">
        <v>2.496</v>
      </c>
      <c r="K908" s="75">
        <v>2.496</v>
      </c>
      <c r="L908" s="75">
        <v>2.496</v>
      </c>
      <c r="M908" s="75">
        <v>2.496</v>
      </c>
      <c r="N908" s="75">
        <v>2.496</v>
      </c>
      <c r="O908" s="75">
        <v>2.496</v>
      </c>
      <c r="P908" s="75">
        <v>2.496</v>
      </c>
      <c r="Q908" s="75">
        <v>2.496</v>
      </c>
      <c r="R908" s="75">
        <v>2.496</v>
      </c>
      <c r="S908" s="75">
        <v>2.496</v>
      </c>
      <c r="T908" s="75">
        <v>2.496</v>
      </c>
      <c r="U908" s="75">
        <v>2.496</v>
      </c>
      <c r="V908" s="75">
        <v>2.496</v>
      </c>
      <c r="W908" s="75">
        <v>2.496</v>
      </c>
      <c r="X908" s="75">
        <v>2.496</v>
      </c>
      <c r="Y908" s="82">
        <v>2.496</v>
      </c>
    </row>
    <row r="909" spans="1:25" s="62" customFormat="1" ht="18.75" customHeight="1" collapsed="1" thickBot="1" x14ac:dyDescent="0.25">
      <c r="A909" s="112">
        <v>27</v>
      </c>
      <c r="B909" s="101">
        <f t="shared" ref="B909:Y909" si="330">SUM(B910:B912)</f>
        <v>938.68600000000004</v>
      </c>
      <c r="C909" s="102">
        <f t="shared" si="330"/>
        <v>950.08600000000001</v>
      </c>
      <c r="D909" s="102">
        <f t="shared" si="330"/>
        <v>968.71600000000001</v>
      </c>
      <c r="E909" s="103">
        <f t="shared" si="330"/>
        <v>969.77599999999995</v>
      </c>
      <c r="F909" s="103">
        <f t="shared" si="330"/>
        <v>967.04599999999994</v>
      </c>
      <c r="G909" s="103">
        <f t="shared" si="330"/>
        <v>765.39599999999996</v>
      </c>
      <c r="H909" s="103">
        <f t="shared" si="330"/>
        <v>952.83600000000001</v>
      </c>
      <c r="I909" s="103">
        <f t="shared" si="330"/>
        <v>943.30599999999993</v>
      </c>
      <c r="J909" s="103">
        <f t="shared" si="330"/>
        <v>944.53599999999994</v>
      </c>
      <c r="K909" s="104">
        <f t="shared" si="330"/>
        <v>944.846</v>
      </c>
      <c r="L909" s="103">
        <f t="shared" si="330"/>
        <v>944.05599999999993</v>
      </c>
      <c r="M909" s="105">
        <f t="shared" si="330"/>
        <v>922.66599999999994</v>
      </c>
      <c r="N909" s="104">
        <f t="shared" si="330"/>
        <v>941.41599999999994</v>
      </c>
      <c r="O909" s="103">
        <f t="shared" si="330"/>
        <v>945.41599999999994</v>
      </c>
      <c r="P909" s="105">
        <f t="shared" si="330"/>
        <v>957.00599999999997</v>
      </c>
      <c r="Q909" s="106">
        <f t="shared" si="330"/>
        <v>957.80599999999993</v>
      </c>
      <c r="R909" s="103">
        <f t="shared" si="330"/>
        <v>958.85599999999999</v>
      </c>
      <c r="S909" s="106">
        <f t="shared" si="330"/>
        <v>948.92599999999993</v>
      </c>
      <c r="T909" s="103">
        <f t="shared" si="330"/>
        <v>956.20600000000002</v>
      </c>
      <c r="U909" s="102">
        <f t="shared" si="330"/>
        <v>925.27599999999995</v>
      </c>
      <c r="V909" s="102">
        <f t="shared" si="330"/>
        <v>936.01599999999996</v>
      </c>
      <c r="W909" s="102">
        <f t="shared" si="330"/>
        <v>933.94600000000003</v>
      </c>
      <c r="X909" s="102">
        <f t="shared" si="330"/>
        <v>937.48599999999999</v>
      </c>
      <c r="Y909" s="107">
        <f t="shared" si="330"/>
        <v>937.74599999999998</v>
      </c>
    </row>
    <row r="910" spans="1:25" s="62" customFormat="1" ht="18.75" hidden="1" customHeight="1" outlineLevel="1" x14ac:dyDescent="0.2">
      <c r="A910" s="56" t="s">
        <v>8</v>
      </c>
      <c r="B910" s="76">
        <f>B141</f>
        <v>936.19</v>
      </c>
      <c r="C910" s="76">
        <f t="shared" ref="C910:Y910" si="331">C141</f>
        <v>947.59</v>
      </c>
      <c r="D910" s="76">
        <f t="shared" si="331"/>
        <v>966.22</v>
      </c>
      <c r="E910" s="76">
        <f t="shared" si="331"/>
        <v>967.28</v>
      </c>
      <c r="F910" s="76">
        <f t="shared" si="331"/>
        <v>964.55</v>
      </c>
      <c r="G910" s="76">
        <f t="shared" si="331"/>
        <v>762.9</v>
      </c>
      <c r="H910" s="76">
        <f t="shared" si="331"/>
        <v>950.34</v>
      </c>
      <c r="I910" s="76">
        <f t="shared" si="331"/>
        <v>940.81</v>
      </c>
      <c r="J910" s="76">
        <f t="shared" si="331"/>
        <v>942.04</v>
      </c>
      <c r="K910" s="76">
        <f t="shared" si="331"/>
        <v>942.35</v>
      </c>
      <c r="L910" s="76">
        <f t="shared" si="331"/>
        <v>941.56</v>
      </c>
      <c r="M910" s="76">
        <f t="shared" si="331"/>
        <v>920.17</v>
      </c>
      <c r="N910" s="76">
        <f t="shared" si="331"/>
        <v>938.92</v>
      </c>
      <c r="O910" s="76">
        <f t="shared" si="331"/>
        <v>942.92</v>
      </c>
      <c r="P910" s="76">
        <f t="shared" si="331"/>
        <v>954.51</v>
      </c>
      <c r="Q910" s="76">
        <f t="shared" si="331"/>
        <v>955.31</v>
      </c>
      <c r="R910" s="76">
        <f t="shared" si="331"/>
        <v>956.36</v>
      </c>
      <c r="S910" s="76">
        <f t="shared" si="331"/>
        <v>946.43</v>
      </c>
      <c r="T910" s="76">
        <f t="shared" si="331"/>
        <v>953.71</v>
      </c>
      <c r="U910" s="76">
        <f t="shared" si="331"/>
        <v>922.78</v>
      </c>
      <c r="V910" s="76">
        <f t="shared" si="331"/>
        <v>933.52</v>
      </c>
      <c r="W910" s="76">
        <f t="shared" si="331"/>
        <v>931.45</v>
      </c>
      <c r="X910" s="76">
        <f t="shared" si="331"/>
        <v>934.99</v>
      </c>
      <c r="Y910" s="76">
        <f t="shared" si="331"/>
        <v>935.25</v>
      </c>
    </row>
    <row r="911" spans="1:25" s="62" customFormat="1" ht="18.75" hidden="1" customHeight="1" outlineLevel="1" x14ac:dyDescent="0.2">
      <c r="A911" s="53" t="s">
        <v>10</v>
      </c>
      <c r="B911" s="76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81"/>
    </row>
    <row r="912" spans="1:25" s="62" customFormat="1" ht="18.75" hidden="1" customHeight="1" outlineLevel="1" thickBot="1" x14ac:dyDescent="0.25">
      <c r="A912" s="147" t="s">
        <v>11</v>
      </c>
      <c r="B912" s="77">
        <v>2.496</v>
      </c>
      <c r="C912" s="75">
        <v>2.496</v>
      </c>
      <c r="D912" s="75">
        <v>2.496</v>
      </c>
      <c r="E912" s="75">
        <v>2.496</v>
      </c>
      <c r="F912" s="75">
        <v>2.496</v>
      </c>
      <c r="G912" s="75">
        <v>2.496</v>
      </c>
      <c r="H912" s="75">
        <v>2.496</v>
      </c>
      <c r="I912" s="75">
        <v>2.496</v>
      </c>
      <c r="J912" s="75">
        <v>2.496</v>
      </c>
      <c r="K912" s="75">
        <v>2.496</v>
      </c>
      <c r="L912" s="75">
        <v>2.496</v>
      </c>
      <c r="M912" s="75">
        <v>2.496</v>
      </c>
      <c r="N912" s="75">
        <v>2.496</v>
      </c>
      <c r="O912" s="75">
        <v>2.496</v>
      </c>
      <c r="P912" s="75">
        <v>2.496</v>
      </c>
      <c r="Q912" s="75">
        <v>2.496</v>
      </c>
      <c r="R912" s="75">
        <v>2.496</v>
      </c>
      <c r="S912" s="75">
        <v>2.496</v>
      </c>
      <c r="T912" s="75">
        <v>2.496</v>
      </c>
      <c r="U912" s="75">
        <v>2.496</v>
      </c>
      <c r="V912" s="75">
        <v>2.496</v>
      </c>
      <c r="W912" s="75">
        <v>2.496</v>
      </c>
      <c r="X912" s="75">
        <v>2.496</v>
      </c>
      <c r="Y912" s="82">
        <v>2.496</v>
      </c>
    </row>
    <row r="913" spans="1:25" s="62" customFormat="1" ht="18.75" customHeight="1" collapsed="1" thickBot="1" x14ac:dyDescent="0.25">
      <c r="A913" s="111">
        <v>28</v>
      </c>
      <c r="B913" s="101">
        <f t="shared" ref="B913:Y913" si="332">SUM(B914:B916)</f>
        <v>884.19600000000003</v>
      </c>
      <c r="C913" s="102">
        <f t="shared" si="332"/>
        <v>891.55599999999993</v>
      </c>
      <c r="D913" s="102">
        <f t="shared" si="332"/>
        <v>893.06600000000003</v>
      </c>
      <c r="E913" s="103">
        <f t="shared" si="332"/>
        <v>900.89599999999996</v>
      </c>
      <c r="F913" s="103">
        <f t="shared" si="332"/>
        <v>889.476</v>
      </c>
      <c r="G913" s="103">
        <f t="shared" si="332"/>
        <v>891.18600000000004</v>
      </c>
      <c r="H913" s="103">
        <f t="shared" si="332"/>
        <v>890.55599999999993</v>
      </c>
      <c r="I913" s="103">
        <f t="shared" si="332"/>
        <v>865.096</v>
      </c>
      <c r="J913" s="103">
        <f t="shared" si="332"/>
        <v>851.00599999999997</v>
      </c>
      <c r="K913" s="104">
        <f t="shared" si="332"/>
        <v>861.58600000000001</v>
      </c>
      <c r="L913" s="103">
        <f t="shared" si="332"/>
        <v>855.18600000000004</v>
      </c>
      <c r="M913" s="105">
        <f t="shared" si="332"/>
        <v>867.52599999999995</v>
      </c>
      <c r="N913" s="104">
        <f t="shared" si="332"/>
        <v>791.46600000000001</v>
      </c>
      <c r="O913" s="103">
        <f t="shared" si="332"/>
        <v>781.10599999999999</v>
      </c>
      <c r="P913" s="105">
        <f t="shared" si="332"/>
        <v>788.52599999999995</v>
      </c>
      <c r="Q913" s="106">
        <f t="shared" si="332"/>
        <v>901.43600000000004</v>
      </c>
      <c r="R913" s="103">
        <f t="shared" si="332"/>
        <v>900.476</v>
      </c>
      <c r="S913" s="106">
        <f t="shared" si="332"/>
        <v>902.33600000000001</v>
      </c>
      <c r="T913" s="103">
        <f t="shared" si="332"/>
        <v>883.20600000000002</v>
      </c>
      <c r="U913" s="102">
        <f t="shared" si="332"/>
        <v>886.66599999999994</v>
      </c>
      <c r="V913" s="102">
        <f t="shared" si="332"/>
        <v>866.51599999999996</v>
      </c>
      <c r="W913" s="102">
        <f t="shared" si="332"/>
        <v>879.66599999999994</v>
      </c>
      <c r="X913" s="102">
        <f t="shared" si="332"/>
        <v>870.94600000000003</v>
      </c>
      <c r="Y913" s="107">
        <f t="shared" si="332"/>
        <v>873.12599999999998</v>
      </c>
    </row>
    <row r="914" spans="1:25" s="62" customFormat="1" ht="18.75" hidden="1" customHeight="1" outlineLevel="1" x14ac:dyDescent="0.2">
      <c r="A914" s="160" t="s">
        <v>8</v>
      </c>
      <c r="B914" s="76">
        <f>B146</f>
        <v>881.7</v>
      </c>
      <c r="C914" s="76">
        <f t="shared" ref="C914:Y914" si="333">C146</f>
        <v>889.06</v>
      </c>
      <c r="D914" s="76">
        <f t="shared" si="333"/>
        <v>890.57</v>
      </c>
      <c r="E914" s="76">
        <f t="shared" si="333"/>
        <v>898.4</v>
      </c>
      <c r="F914" s="76">
        <f t="shared" si="333"/>
        <v>886.98</v>
      </c>
      <c r="G914" s="76">
        <f t="shared" si="333"/>
        <v>888.69</v>
      </c>
      <c r="H914" s="76">
        <f t="shared" si="333"/>
        <v>888.06</v>
      </c>
      <c r="I914" s="76">
        <f t="shared" si="333"/>
        <v>862.6</v>
      </c>
      <c r="J914" s="76">
        <f t="shared" si="333"/>
        <v>848.51</v>
      </c>
      <c r="K914" s="76">
        <f t="shared" si="333"/>
        <v>859.09</v>
      </c>
      <c r="L914" s="76">
        <f t="shared" si="333"/>
        <v>852.69</v>
      </c>
      <c r="M914" s="76">
        <f t="shared" si="333"/>
        <v>865.03</v>
      </c>
      <c r="N914" s="76">
        <f t="shared" si="333"/>
        <v>788.97</v>
      </c>
      <c r="O914" s="76">
        <f t="shared" si="333"/>
        <v>778.61</v>
      </c>
      <c r="P914" s="76">
        <f t="shared" si="333"/>
        <v>786.03</v>
      </c>
      <c r="Q914" s="76">
        <f t="shared" si="333"/>
        <v>898.94</v>
      </c>
      <c r="R914" s="76">
        <f t="shared" si="333"/>
        <v>897.98</v>
      </c>
      <c r="S914" s="76">
        <f t="shared" si="333"/>
        <v>899.84</v>
      </c>
      <c r="T914" s="76">
        <f t="shared" si="333"/>
        <v>880.71</v>
      </c>
      <c r="U914" s="76">
        <f t="shared" si="333"/>
        <v>884.17</v>
      </c>
      <c r="V914" s="76">
        <f t="shared" si="333"/>
        <v>864.02</v>
      </c>
      <c r="W914" s="76">
        <f t="shared" si="333"/>
        <v>877.17</v>
      </c>
      <c r="X914" s="76">
        <f t="shared" si="333"/>
        <v>868.45</v>
      </c>
      <c r="Y914" s="76">
        <f t="shared" si="333"/>
        <v>870.63</v>
      </c>
    </row>
    <row r="915" spans="1:25" s="62" customFormat="1" ht="18.75" hidden="1" customHeight="1" outlineLevel="1" x14ac:dyDescent="0.2">
      <c r="A915" s="53" t="s">
        <v>10</v>
      </c>
      <c r="B915" s="76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81"/>
    </row>
    <row r="916" spans="1:25" s="62" customFormat="1" ht="18.75" hidden="1" customHeight="1" outlineLevel="1" thickBot="1" x14ac:dyDescent="0.25">
      <c r="A916" s="161" t="s">
        <v>11</v>
      </c>
      <c r="B916" s="77">
        <v>2.496</v>
      </c>
      <c r="C916" s="75">
        <v>2.496</v>
      </c>
      <c r="D916" s="75">
        <v>2.496</v>
      </c>
      <c r="E916" s="75">
        <v>2.496</v>
      </c>
      <c r="F916" s="75">
        <v>2.496</v>
      </c>
      <c r="G916" s="75">
        <v>2.496</v>
      </c>
      <c r="H916" s="75">
        <v>2.496</v>
      </c>
      <c r="I916" s="75">
        <v>2.496</v>
      </c>
      <c r="J916" s="75">
        <v>2.496</v>
      </c>
      <c r="K916" s="75">
        <v>2.496</v>
      </c>
      <c r="L916" s="75">
        <v>2.496</v>
      </c>
      <c r="M916" s="75">
        <v>2.496</v>
      </c>
      <c r="N916" s="75">
        <v>2.496</v>
      </c>
      <c r="O916" s="75">
        <v>2.496</v>
      </c>
      <c r="P916" s="75">
        <v>2.496</v>
      </c>
      <c r="Q916" s="75">
        <v>2.496</v>
      </c>
      <c r="R916" s="75">
        <v>2.496</v>
      </c>
      <c r="S916" s="75">
        <v>2.496</v>
      </c>
      <c r="T916" s="75">
        <v>2.496</v>
      </c>
      <c r="U916" s="75">
        <v>2.496</v>
      </c>
      <c r="V916" s="75">
        <v>2.496</v>
      </c>
      <c r="W916" s="75">
        <v>2.496</v>
      </c>
      <c r="X916" s="75">
        <v>2.496</v>
      </c>
      <c r="Y916" s="82">
        <v>2.496</v>
      </c>
    </row>
    <row r="917" spans="1:25" s="62" customFormat="1" ht="18.75" customHeight="1" collapsed="1" thickBot="1" x14ac:dyDescent="0.25">
      <c r="A917" s="109">
        <v>29</v>
      </c>
      <c r="B917" s="101">
        <f t="shared" ref="B917:Y917" si="334">SUM(B918:B920)</f>
        <v>915.64599999999996</v>
      </c>
      <c r="C917" s="102">
        <f t="shared" si="334"/>
        <v>906.846</v>
      </c>
      <c r="D917" s="102">
        <f t="shared" si="334"/>
        <v>812.42599999999993</v>
      </c>
      <c r="E917" s="103">
        <f t="shared" si="334"/>
        <v>818.76599999999996</v>
      </c>
      <c r="F917" s="103">
        <f t="shared" si="334"/>
        <v>822.64599999999996</v>
      </c>
      <c r="G917" s="103">
        <f t="shared" si="334"/>
        <v>836.74599999999998</v>
      </c>
      <c r="H917" s="103">
        <f t="shared" si="334"/>
        <v>835.50599999999997</v>
      </c>
      <c r="I917" s="103">
        <f t="shared" si="334"/>
        <v>827.54599999999994</v>
      </c>
      <c r="J917" s="103">
        <f t="shared" si="334"/>
        <v>811.17599999999993</v>
      </c>
      <c r="K917" s="104">
        <f t="shared" si="334"/>
        <v>809.56600000000003</v>
      </c>
      <c r="L917" s="103">
        <f t="shared" si="334"/>
        <v>811.29599999999994</v>
      </c>
      <c r="M917" s="105">
        <f t="shared" si="334"/>
        <v>808.28599999999994</v>
      </c>
      <c r="N917" s="104">
        <f t="shared" si="334"/>
        <v>811.62599999999998</v>
      </c>
      <c r="O917" s="103">
        <f t="shared" si="334"/>
        <v>807.19600000000003</v>
      </c>
      <c r="P917" s="105">
        <f t="shared" si="334"/>
        <v>814.41599999999994</v>
      </c>
      <c r="Q917" s="106">
        <f t="shared" si="334"/>
        <v>917.79599999999994</v>
      </c>
      <c r="R917" s="103">
        <f t="shared" si="334"/>
        <v>917.28599999999994</v>
      </c>
      <c r="S917" s="106">
        <f t="shared" si="334"/>
        <v>929.226</v>
      </c>
      <c r="T917" s="103">
        <f t="shared" si="334"/>
        <v>917.726</v>
      </c>
      <c r="U917" s="102">
        <f t="shared" si="334"/>
        <v>915.42599999999993</v>
      </c>
      <c r="V917" s="102">
        <f t="shared" si="334"/>
        <v>903.05599999999993</v>
      </c>
      <c r="W917" s="102">
        <f t="shared" si="334"/>
        <v>914.81600000000003</v>
      </c>
      <c r="X917" s="102">
        <f t="shared" si="334"/>
        <v>913.91599999999994</v>
      </c>
      <c r="Y917" s="107">
        <f t="shared" si="334"/>
        <v>910.08600000000001</v>
      </c>
    </row>
    <row r="918" spans="1:25" s="62" customFormat="1" ht="18.75" hidden="1" customHeight="1" outlineLevel="1" x14ac:dyDescent="0.2">
      <c r="A918" s="160" t="s">
        <v>8</v>
      </c>
      <c r="B918" s="76">
        <f>B151</f>
        <v>913.15</v>
      </c>
      <c r="C918" s="76">
        <f t="shared" ref="C918:Y918" si="335">C151</f>
        <v>904.35</v>
      </c>
      <c r="D918" s="76">
        <f t="shared" si="335"/>
        <v>809.93</v>
      </c>
      <c r="E918" s="76">
        <f t="shared" si="335"/>
        <v>816.27</v>
      </c>
      <c r="F918" s="76">
        <f t="shared" si="335"/>
        <v>820.15</v>
      </c>
      <c r="G918" s="76">
        <f t="shared" si="335"/>
        <v>834.25</v>
      </c>
      <c r="H918" s="76">
        <f t="shared" si="335"/>
        <v>833.01</v>
      </c>
      <c r="I918" s="76">
        <f t="shared" si="335"/>
        <v>825.05</v>
      </c>
      <c r="J918" s="76">
        <f t="shared" si="335"/>
        <v>808.68</v>
      </c>
      <c r="K918" s="76">
        <f t="shared" si="335"/>
        <v>807.07</v>
      </c>
      <c r="L918" s="76">
        <f t="shared" si="335"/>
        <v>808.8</v>
      </c>
      <c r="M918" s="76">
        <f t="shared" si="335"/>
        <v>805.79</v>
      </c>
      <c r="N918" s="76">
        <f t="shared" si="335"/>
        <v>809.13</v>
      </c>
      <c r="O918" s="76">
        <f t="shared" si="335"/>
        <v>804.7</v>
      </c>
      <c r="P918" s="76">
        <f t="shared" si="335"/>
        <v>811.92</v>
      </c>
      <c r="Q918" s="76">
        <f t="shared" si="335"/>
        <v>915.3</v>
      </c>
      <c r="R918" s="76">
        <f t="shared" si="335"/>
        <v>914.79</v>
      </c>
      <c r="S918" s="76">
        <f t="shared" si="335"/>
        <v>926.73</v>
      </c>
      <c r="T918" s="76">
        <f t="shared" si="335"/>
        <v>915.23</v>
      </c>
      <c r="U918" s="76">
        <f t="shared" si="335"/>
        <v>912.93</v>
      </c>
      <c r="V918" s="76">
        <f t="shared" si="335"/>
        <v>900.56</v>
      </c>
      <c r="W918" s="76">
        <f t="shared" si="335"/>
        <v>912.32</v>
      </c>
      <c r="X918" s="76">
        <f t="shared" si="335"/>
        <v>911.42</v>
      </c>
      <c r="Y918" s="76">
        <f t="shared" si="335"/>
        <v>907.59</v>
      </c>
    </row>
    <row r="919" spans="1:25" s="62" customFormat="1" ht="18.75" hidden="1" customHeight="1" outlineLevel="1" x14ac:dyDescent="0.2">
      <c r="A919" s="53" t="s">
        <v>10</v>
      </c>
      <c r="B919" s="76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81"/>
    </row>
    <row r="920" spans="1:25" s="62" customFormat="1" ht="18.75" hidden="1" customHeight="1" outlineLevel="1" thickBot="1" x14ac:dyDescent="0.25">
      <c r="A920" s="161" t="s">
        <v>11</v>
      </c>
      <c r="B920" s="77">
        <v>2.496</v>
      </c>
      <c r="C920" s="75">
        <v>2.496</v>
      </c>
      <c r="D920" s="75">
        <v>2.496</v>
      </c>
      <c r="E920" s="75">
        <v>2.496</v>
      </c>
      <c r="F920" s="75">
        <v>2.496</v>
      </c>
      <c r="G920" s="75">
        <v>2.496</v>
      </c>
      <c r="H920" s="75">
        <v>2.496</v>
      </c>
      <c r="I920" s="75">
        <v>2.496</v>
      </c>
      <c r="J920" s="75">
        <v>2.496</v>
      </c>
      <c r="K920" s="75">
        <v>2.496</v>
      </c>
      <c r="L920" s="75">
        <v>2.496</v>
      </c>
      <c r="M920" s="75">
        <v>2.496</v>
      </c>
      <c r="N920" s="75">
        <v>2.496</v>
      </c>
      <c r="O920" s="75">
        <v>2.496</v>
      </c>
      <c r="P920" s="75">
        <v>2.496</v>
      </c>
      <c r="Q920" s="75">
        <v>2.496</v>
      </c>
      <c r="R920" s="75">
        <v>2.496</v>
      </c>
      <c r="S920" s="75">
        <v>2.496</v>
      </c>
      <c r="T920" s="75">
        <v>2.496</v>
      </c>
      <c r="U920" s="75">
        <v>2.496</v>
      </c>
      <c r="V920" s="75">
        <v>2.496</v>
      </c>
      <c r="W920" s="75">
        <v>2.496</v>
      </c>
      <c r="X920" s="75">
        <v>2.496</v>
      </c>
      <c r="Y920" s="82">
        <v>2.496</v>
      </c>
    </row>
    <row r="921" spans="1:25" s="62" customFormat="1" ht="18.75" customHeight="1" collapsed="1" thickBot="1" x14ac:dyDescent="0.25">
      <c r="A921" s="110">
        <v>30</v>
      </c>
      <c r="B921" s="101">
        <f t="shared" ref="B921:Y921" si="336">SUM(B922:B924)</f>
        <v>913.06600000000003</v>
      </c>
      <c r="C921" s="102">
        <f t="shared" si="336"/>
        <v>903.38599999999997</v>
      </c>
      <c r="D921" s="102">
        <f t="shared" si="336"/>
        <v>938.94600000000003</v>
      </c>
      <c r="E921" s="103">
        <f t="shared" si="336"/>
        <v>860.096</v>
      </c>
      <c r="F921" s="103">
        <f t="shared" si="336"/>
        <v>850.27599999999995</v>
      </c>
      <c r="G921" s="103">
        <f t="shared" si="336"/>
        <v>843.726</v>
      </c>
      <c r="H921" s="103">
        <f t="shared" si="336"/>
        <v>855.00599999999997</v>
      </c>
      <c r="I921" s="103">
        <f t="shared" si="336"/>
        <v>843.07600000000002</v>
      </c>
      <c r="J921" s="103">
        <f t="shared" si="336"/>
        <v>835.55599999999993</v>
      </c>
      <c r="K921" s="104">
        <f t="shared" si="336"/>
        <v>832.45600000000002</v>
      </c>
      <c r="L921" s="103">
        <f t="shared" si="336"/>
        <v>830.65599999999995</v>
      </c>
      <c r="M921" s="105">
        <f t="shared" si="336"/>
        <v>824.45600000000002</v>
      </c>
      <c r="N921" s="104">
        <f t="shared" si="336"/>
        <v>831.01599999999996</v>
      </c>
      <c r="O921" s="103">
        <f t="shared" si="336"/>
        <v>823.16599999999994</v>
      </c>
      <c r="P921" s="105">
        <f t="shared" si="336"/>
        <v>849.41599999999994</v>
      </c>
      <c r="Q921" s="106">
        <f t="shared" si="336"/>
        <v>933.81600000000003</v>
      </c>
      <c r="R921" s="103">
        <f t="shared" si="336"/>
        <v>956.91599999999994</v>
      </c>
      <c r="S921" s="106">
        <f t="shared" si="336"/>
        <v>977.71600000000001</v>
      </c>
      <c r="T921" s="103">
        <f t="shared" si="336"/>
        <v>954.99599999999998</v>
      </c>
      <c r="U921" s="102">
        <f t="shared" si="336"/>
        <v>943.58600000000001</v>
      </c>
      <c r="V921" s="102">
        <f t="shared" si="336"/>
        <v>949.63599999999997</v>
      </c>
      <c r="W921" s="102">
        <f t="shared" si="336"/>
        <v>953.56600000000003</v>
      </c>
      <c r="X921" s="102">
        <f t="shared" si="336"/>
        <v>955.35599999999999</v>
      </c>
      <c r="Y921" s="107">
        <f t="shared" si="336"/>
        <v>949.56600000000003</v>
      </c>
    </row>
    <row r="922" spans="1:25" s="62" customFormat="1" ht="18.75" hidden="1" customHeight="1" outlineLevel="1" x14ac:dyDescent="0.2">
      <c r="A922" s="159" t="s">
        <v>8</v>
      </c>
      <c r="B922" s="76">
        <f>B156</f>
        <v>910.57</v>
      </c>
      <c r="C922" s="76">
        <f t="shared" ref="C922:Y922" si="337">C156</f>
        <v>900.89</v>
      </c>
      <c r="D922" s="76">
        <f t="shared" si="337"/>
        <v>936.45</v>
      </c>
      <c r="E922" s="76">
        <f t="shared" si="337"/>
        <v>857.6</v>
      </c>
      <c r="F922" s="76">
        <f t="shared" si="337"/>
        <v>847.78</v>
      </c>
      <c r="G922" s="76">
        <f t="shared" si="337"/>
        <v>841.23</v>
      </c>
      <c r="H922" s="76">
        <f t="shared" si="337"/>
        <v>852.51</v>
      </c>
      <c r="I922" s="76">
        <f t="shared" si="337"/>
        <v>840.58</v>
      </c>
      <c r="J922" s="76">
        <f t="shared" si="337"/>
        <v>833.06</v>
      </c>
      <c r="K922" s="76">
        <f t="shared" si="337"/>
        <v>829.96</v>
      </c>
      <c r="L922" s="76">
        <f t="shared" si="337"/>
        <v>828.16</v>
      </c>
      <c r="M922" s="76">
        <f t="shared" si="337"/>
        <v>821.96</v>
      </c>
      <c r="N922" s="76">
        <f t="shared" si="337"/>
        <v>828.52</v>
      </c>
      <c r="O922" s="76">
        <f t="shared" si="337"/>
        <v>820.67</v>
      </c>
      <c r="P922" s="76">
        <f t="shared" si="337"/>
        <v>846.92</v>
      </c>
      <c r="Q922" s="76">
        <f t="shared" si="337"/>
        <v>931.32</v>
      </c>
      <c r="R922" s="76">
        <f t="shared" si="337"/>
        <v>954.42</v>
      </c>
      <c r="S922" s="76">
        <f t="shared" si="337"/>
        <v>975.22</v>
      </c>
      <c r="T922" s="76">
        <f t="shared" si="337"/>
        <v>952.5</v>
      </c>
      <c r="U922" s="76">
        <f t="shared" si="337"/>
        <v>941.09</v>
      </c>
      <c r="V922" s="76">
        <f t="shared" si="337"/>
        <v>947.14</v>
      </c>
      <c r="W922" s="76">
        <f t="shared" si="337"/>
        <v>951.07</v>
      </c>
      <c r="X922" s="76">
        <f t="shared" si="337"/>
        <v>952.86</v>
      </c>
      <c r="Y922" s="76">
        <f t="shared" si="337"/>
        <v>947.07</v>
      </c>
    </row>
    <row r="923" spans="1:25" s="62" customFormat="1" ht="18.75" hidden="1" customHeight="1" outlineLevel="1" x14ac:dyDescent="0.2">
      <c r="A923" s="58" t="s">
        <v>10</v>
      </c>
      <c r="B923" s="76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81"/>
    </row>
    <row r="924" spans="1:25" s="62" customFormat="1" ht="18.75" hidden="1" customHeight="1" outlineLevel="1" thickBot="1" x14ac:dyDescent="0.25">
      <c r="A924" s="147" t="s">
        <v>11</v>
      </c>
      <c r="B924" s="77">
        <v>2.496</v>
      </c>
      <c r="C924" s="75">
        <v>2.496</v>
      </c>
      <c r="D924" s="75">
        <v>2.496</v>
      </c>
      <c r="E924" s="75">
        <v>2.496</v>
      </c>
      <c r="F924" s="75">
        <v>2.496</v>
      </c>
      <c r="G924" s="75">
        <v>2.496</v>
      </c>
      <c r="H924" s="75">
        <v>2.496</v>
      </c>
      <c r="I924" s="75">
        <v>2.496</v>
      </c>
      <c r="J924" s="75">
        <v>2.496</v>
      </c>
      <c r="K924" s="75">
        <v>2.496</v>
      </c>
      <c r="L924" s="75">
        <v>2.496</v>
      </c>
      <c r="M924" s="75">
        <v>2.496</v>
      </c>
      <c r="N924" s="75">
        <v>2.496</v>
      </c>
      <c r="O924" s="75">
        <v>2.496</v>
      </c>
      <c r="P924" s="75">
        <v>2.496</v>
      </c>
      <c r="Q924" s="75">
        <v>2.496</v>
      </c>
      <c r="R924" s="75">
        <v>2.496</v>
      </c>
      <c r="S924" s="75">
        <v>2.496</v>
      </c>
      <c r="T924" s="75">
        <v>2.496</v>
      </c>
      <c r="U924" s="75">
        <v>2.496</v>
      </c>
      <c r="V924" s="75">
        <v>2.496</v>
      </c>
      <c r="W924" s="75">
        <v>2.496</v>
      </c>
      <c r="X924" s="75">
        <v>2.496</v>
      </c>
      <c r="Y924" s="82">
        <v>2.496</v>
      </c>
    </row>
    <row r="925" spans="1:25" s="62" customFormat="1" ht="18.75" customHeight="1" collapsed="1" thickBot="1" x14ac:dyDescent="0.25">
      <c r="A925" s="112">
        <v>31</v>
      </c>
      <c r="B925" s="101">
        <f t="shared" ref="B925:Y925" si="338">SUM(B926:B928)</f>
        <v>962.05599999999993</v>
      </c>
      <c r="C925" s="102">
        <f t="shared" si="338"/>
        <v>946.98599999999999</v>
      </c>
      <c r="D925" s="132">
        <f t="shared" si="338"/>
        <v>940.37599999999998</v>
      </c>
      <c r="E925" s="103">
        <f t="shared" si="338"/>
        <v>858.40599999999995</v>
      </c>
      <c r="F925" s="103">
        <f t="shared" si="338"/>
        <v>859.18600000000004</v>
      </c>
      <c r="G925" s="103">
        <f t="shared" si="338"/>
        <v>859.92599999999993</v>
      </c>
      <c r="H925" s="103">
        <f t="shared" si="338"/>
        <v>867.23599999999999</v>
      </c>
      <c r="I925" s="103">
        <f t="shared" si="338"/>
        <v>855.65599999999995</v>
      </c>
      <c r="J925" s="103">
        <f t="shared" si="338"/>
        <v>848.096</v>
      </c>
      <c r="K925" s="104">
        <f t="shared" si="338"/>
        <v>847.92599999999993</v>
      </c>
      <c r="L925" s="103">
        <f t="shared" si="338"/>
        <v>847.096</v>
      </c>
      <c r="M925" s="105">
        <f t="shared" si="338"/>
        <v>846.58600000000001</v>
      </c>
      <c r="N925" s="104">
        <f t="shared" si="338"/>
        <v>856.16599999999994</v>
      </c>
      <c r="O925" s="103">
        <f t="shared" si="338"/>
        <v>847.28599999999994</v>
      </c>
      <c r="P925" s="105">
        <f t="shared" si="338"/>
        <v>884.476</v>
      </c>
      <c r="Q925" s="106">
        <f t="shared" si="338"/>
        <v>1003.896</v>
      </c>
      <c r="R925" s="103">
        <f t="shared" si="338"/>
        <v>1009.696</v>
      </c>
      <c r="S925" s="106">
        <f t="shared" si="338"/>
        <v>1020.956</v>
      </c>
      <c r="T925" s="103">
        <f t="shared" si="338"/>
        <v>976.29599999999994</v>
      </c>
      <c r="U925" s="102">
        <f t="shared" si="338"/>
        <v>956.41599999999994</v>
      </c>
      <c r="V925" s="102">
        <f t="shared" si="338"/>
        <v>960.38599999999997</v>
      </c>
      <c r="W925" s="102">
        <f t="shared" si="338"/>
        <v>961.20600000000002</v>
      </c>
      <c r="X925" s="102">
        <f t="shared" si="338"/>
        <v>967.60599999999999</v>
      </c>
      <c r="Y925" s="119">
        <f t="shared" si="338"/>
        <v>961.226</v>
      </c>
    </row>
    <row r="926" spans="1:25" s="62" customFormat="1" ht="18.75" hidden="1" customHeight="1" outlineLevel="1" x14ac:dyDescent="0.2">
      <c r="A926" s="160" t="s">
        <v>8</v>
      </c>
      <c r="B926" s="76">
        <f>B161</f>
        <v>959.56</v>
      </c>
      <c r="C926" s="76">
        <f t="shared" ref="C926:Y926" si="339">C161</f>
        <v>944.49</v>
      </c>
      <c r="D926" s="76">
        <f t="shared" si="339"/>
        <v>937.88</v>
      </c>
      <c r="E926" s="76">
        <f t="shared" si="339"/>
        <v>855.91</v>
      </c>
      <c r="F926" s="76">
        <f t="shared" si="339"/>
        <v>856.69</v>
      </c>
      <c r="G926" s="76">
        <f t="shared" si="339"/>
        <v>857.43</v>
      </c>
      <c r="H926" s="76">
        <f t="shared" si="339"/>
        <v>864.74</v>
      </c>
      <c r="I926" s="76">
        <f t="shared" si="339"/>
        <v>853.16</v>
      </c>
      <c r="J926" s="76">
        <f t="shared" si="339"/>
        <v>845.6</v>
      </c>
      <c r="K926" s="76">
        <f t="shared" si="339"/>
        <v>845.43</v>
      </c>
      <c r="L926" s="76">
        <f t="shared" si="339"/>
        <v>844.6</v>
      </c>
      <c r="M926" s="76">
        <f t="shared" si="339"/>
        <v>844.09</v>
      </c>
      <c r="N926" s="76">
        <f t="shared" si="339"/>
        <v>853.67</v>
      </c>
      <c r="O926" s="76">
        <f t="shared" si="339"/>
        <v>844.79</v>
      </c>
      <c r="P926" s="76">
        <f t="shared" si="339"/>
        <v>881.98</v>
      </c>
      <c r="Q926" s="76">
        <f t="shared" si="339"/>
        <v>1001.4</v>
      </c>
      <c r="R926" s="76">
        <f t="shared" si="339"/>
        <v>1007.2</v>
      </c>
      <c r="S926" s="76">
        <f t="shared" si="339"/>
        <v>1018.46</v>
      </c>
      <c r="T926" s="76">
        <f t="shared" si="339"/>
        <v>973.8</v>
      </c>
      <c r="U926" s="76">
        <f t="shared" si="339"/>
        <v>953.92</v>
      </c>
      <c r="V926" s="76">
        <f t="shared" si="339"/>
        <v>957.89</v>
      </c>
      <c r="W926" s="76">
        <f t="shared" si="339"/>
        <v>958.71</v>
      </c>
      <c r="X926" s="76">
        <f t="shared" si="339"/>
        <v>965.11</v>
      </c>
      <c r="Y926" s="76">
        <f t="shared" si="339"/>
        <v>958.73</v>
      </c>
    </row>
    <row r="927" spans="1:25" s="62" customFormat="1" ht="18.75" hidden="1" customHeight="1" outlineLevel="1" x14ac:dyDescent="0.2">
      <c r="A927" s="53" t="s">
        <v>10</v>
      </c>
      <c r="B927" s="76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81"/>
    </row>
    <row r="928" spans="1:25" s="62" customFormat="1" ht="18.75" hidden="1" customHeight="1" outlineLevel="1" thickBot="1" x14ac:dyDescent="0.25">
      <c r="A928" s="161" t="s">
        <v>11</v>
      </c>
      <c r="B928" s="77">
        <v>2.496</v>
      </c>
      <c r="C928" s="75">
        <v>2.496</v>
      </c>
      <c r="D928" s="75">
        <v>2.496</v>
      </c>
      <c r="E928" s="75">
        <v>2.496</v>
      </c>
      <c r="F928" s="75">
        <v>2.496</v>
      </c>
      <c r="G928" s="75">
        <v>2.496</v>
      </c>
      <c r="H928" s="75">
        <v>2.496</v>
      </c>
      <c r="I928" s="75">
        <v>2.496</v>
      </c>
      <c r="J928" s="75">
        <v>2.496</v>
      </c>
      <c r="K928" s="75">
        <v>2.496</v>
      </c>
      <c r="L928" s="75">
        <v>2.496</v>
      </c>
      <c r="M928" s="75">
        <v>2.496</v>
      </c>
      <c r="N928" s="75">
        <v>2.496</v>
      </c>
      <c r="O928" s="75">
        <v>2.496</v>
      </c>
      <c r="P928" s="75">
        <v>2.496</v>
      </c>
      <c r="Q928" s="75">
        <v>2.496</v>
      </c>
      <c r="R928" s="75">
        <v>2.496</v>
      </c>
      <c r="S928" s="75">
        <v>2.496</v>
      </c>
      <c r="T928" s="75">
        <v>2.496</v>
      </c>
      <c r="U928" s="75">
        <v>2.496</v>
      </c>
      <c r="V928" s="75">
        <v>2.496</v>
      </c>
      <c r="W928" s="75">
        <v>2.496</v>
      </c>
      <c r="X928" s="75">
        <v>2.496</v>
      </c>
      <c r="Y928" s="82">
        <v>2.496</v>
      </c>
    </row>
    <row r="929" spans="1:25" collapsed="1" x14ac:dyDescent="0.2">
      <c r="A929" s="68"/>
      <c r="B929" s="68"/>
      <c r="C929" s="68"/>
      <c r="D929" s="68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</row>
    <row r="930" spans="1:25" ht="15" thickBot="1" x14ac:dyDescent="0.25">
      <c r="A930" s="146"/>
    </row>
    <row r="931" spans="1:25" s="62" customFormat="1" ht="31.5" customHeight="1" thickBot="1" x14ac:dyDescent="0.25">
      <c r="A931" s="436" t="s">
        <v>47</v>
      </c>
      <c r="B931" s="437" t="s">
        <v>87</v>
      </c>
      <c r="C931" s="435"/>
      <c r="D931" s="435"/>
      <c r="E931" s="435"/>
      <c r="F931" s="435"/>
      <c r="G931" s="435"/>
      <c r="H931" s="435"/>
      <c r="I931" s="435"/>
      <c r="J931" s="435"/>
      <c r="K931" s="435"/>
      <c r="L931" s="435"/>
      <c r="M931" s="435"/>
      <c r="N931" s="435"/>
      <c r="O931" s="435"/>
      <c r="P931" s="435"/>
      <c r="Q931" s="435"/>
      <c r="R931" s="435"/>
      <c r="S931" s="435"/>
      <c r="T931" s="435"/>
      <c r="U931" s="435"/>
      <c r="V931" s="435"/>
      <c r="W931" s="435"/>
      <c r="X931" s="435"/>
      <c r="Y931" s="403"/>
    </row>
    <row r="932" spans="1:25" s="62" customFormat="1" ht="35.25" customHeight="1" thickBot="1" x14ac:dyDescent="0.25">
      <c r="A932" s="390"/>
      <c r="B932" s="164" t="s">
        <v>46</v>
      </c>
      <c r="C932" s="165" t="s">
        <v>45</v>
      </c>
      <c r="D932" s="166" t="s">
        <v>44</v>
      </c>
      <c r="E932" s="165" t="s">
        <v>43</v>
      </c>
      <c r="F932" s="165" t="s">
        <v>42</v>
      </c>
      <c r="G932" s="165" t="s">
        <v>41</v>
      </c>
      <c r="H932" s="165" t="s">
        <v>40</v>
      </c>
      <c r="I932" s="165" t="s">
        <v>39</v>
      </c>
      <c r="J932" s="165" t="s">
        <v>38</v>
      </c>
      <c r="K932" s="167" t="s">
        <v>37</v>
      </c>
      <c r="L932" s="165" t="s">
        <v>36</v>
      </c>
      <c r="M932" s="168" t="s">
        <v>35</v>
      </c>
      <c r="N932" s="167" t="s">
        <v>34</v>
      </c>
      <c r="O932" s="165" t="s">
        <v>33</v>
      </c>
      <c r="P932" s="168" t="s">
        <v>32</v>
      </c>
      <c r="Q932" s="166" t="s">
        <v>31</v>
      </c>
      <c r="R932" s="165" t="s">
        <v>30</v>
      </c>
      <c r="S932" s="166" t="s">
        <v>29</v>
      </c>
      <c r="T932" s="165" t="s">
        <v>28</v>
      </c>
      <c r="U932" s="166" t="s">
        <v>27</v>
      </c>
      <c r="V932" s="165" t="s">
        <v>26</v>
      </c>
      <c r="W932" s="166" t="s">
        <v>25</v>
      </c>
      <c r="X932" s="165" t="s">
        <v>24</v>
      </c>
      <c r="Y932" s="169" t="s">
        <v>23</v>
      </c>
    </row>
    <row r="933" spans="1:25" s="62" customFormat="1" ht="18.75" customHeight="1" thickBot="1" x14ac:dyDescent="0.25">
      <c r="A933" s="113">
        <v>1</v>
      </c>
      <c r="B933" s="148" t="str">
        <f>'март (5 цк)'!B772</f>
        <v>0</v>
      </c>
      <c r="C933" s="148" t="str">
        <f>'март (5 цк)'!C772</f>
        <v>0</v>
      </c>
      <c r="D933" s="148" t="str">
        <f>'март (5 цк)'!D772</f>
        <v>0</v>
      </c>
      <c r="E933" s="148" t="str">
        <f>'март (5 цк)'!E772</f>
        <v>0</v>
      </c>
      <c r="F933" s="148" t="str">
        <f>'март (5 цк)'!F772</f>
        <v>0</v>
      </c>
      <c r="G933" s="148" t="str">
        <f>'март (5 цк)'!G772</f>
        <v>0</v>
      </c>
      <c r="H933" s="148" t="str">
        <f>'март (5 цк)'!H772</f>
        <v>0</v>
      </c>
      <c r="I933" s="148" t="str">
        <f>'март (5 цк)'!I772</f>
        <v>0</v>
      </c>
      <c r="J933" s="148" t="str">
        <f>'март (5 цк)'!J772</f>
        <v>0</v>
      </c>
      <c r="K933" s="148" t="str">
        <f>'март (5 цк)'!K772</f>
        <v>0</v>
      </c>
      <c r="L933" s="148" t="str">
        <f>'март (5 цк)'!L772</f>
        <v>0</v>
      </c>
      <c r="M933" s="148" t="str">
        <f>'март (5 цк)'!M772</f>
        <v>0</v>
      </c>
      <c r="N933" s="148" t="str">
        <f>'март (5 цк)'!N772</f>
        <v>0</v>
      </c>
      <c r="O933" s="148" t="str">
        <f>'март (5 цк)'!O772</f>
        <v>0</v>
      </c>
      <c r="P933" s="148" t="str">
        <f>'март (5 цк)'!P772</f>
        <v>0</v>
      </c>
      <c r="Q933" s="148" t="str">
        <f>'март (5 цк)'!Q772</f>
        <v>0</v>
      </c>
      <c r="R933" s="148" t="str">
        <f>'март (5 цк)'!R772</f>
        <v>0</v>
      </c>
      <c r="S933" s="148" t="str">
        <f>'март (5 цк)'!S772</f>
        <v>0</v>
      </c>
      <c r="T933" s="148" t="str">
        <f>'март (5 цк)'!T772</f>
        <v>0</v>
      </c>
      <c r="U933" s="148" t="str">
        <f>'март (5 цк)'!U772</f>
        <v>0</v>
      </c>
      <c r="V933" s="148" t="str">
        <f>'март (5 цк)'!V772</f>
        <v>0</v>
      </c>
      <c r="W933" s="148" t="str">
        <f>'март (5 цк)'!W772</f>
        <v>0</v>
      </c>
      <c r="X933" s="148" t="str">
        <f>'март (5 цк)'!X772</f>
        <v>0</v>
      </c>
      <c r="Y933" s="148" t="str">
        <f>'март (5 цк)'!Y772</f>
        <v>0</v>
      </c>
    </row>
    <row r="934" spans="1:25" s="62" customFormat="1" ht="18.75" customHeight="1" thickBot="1" x14ac:dyDescent="0.25">
      <c r="A934" s="112">
        <v>2</v>
      </c>
      <c r="B934" s="148" t="str">
        <f>'март (5 цк)'!B773</f>
        <v>0</v>
      </c>
      <c r="C934" s="148" t="str">
        <f>'март (5 цк)'!C773</f>
        <v>0</v>
      </c>
      <c r="D934" s="148" t="str">
        <f>'март (5 цк)'!D773</f>
        <v>0</v>
      </c>
      <c r="E934" s="148" t="str">
        <f>'март (5 цк)'!E773</f>
        <v>0</v>
      </c>
      <c r="F934" s="148" t="str">
        <f>'март (5 цк)'!F773</f>
        <v>0</v>
      </c>
      <c r="G934" s="148" t="str">
        <f>'март (5 цк)'!G773</f>
        <v>0</v>
      </c>
      <c r="H934" s="148" t="str">
        <f>'март (5 цк)'!H773</f>
        <v>0</v>
      </c>
      <c r="I934" s="148" t="str">
        <f>'март (5 цк)'!I773</f>
        <v>0</v>
      </c>
      <c r="J934" s="148" t="str">
        <f>'март (5 цк)'!J773</f>
        <v>0</v>
      </c>
      <c r="K934" s="148" t="str">
        <f>'март (5 цк)'!K773</f>
        <v>0</v>
      </c>
      <c r="L934" s="148" t="str">
        <f>'март (5 цк)'!L773</f>
        <v>0</v>
      </c>
      <c r="M934" s="148" t="str">
        <f>'март (5 цк)'!M773</f>
        <v>0</v>
      </c>
      <c r="N934" s="148" t="str">
        <f>'март (5 цк)'!N773</f>
        <v>0</v>
      </c>
      <c r="O934" s="148">
        <f>'март (5 цк)'!O773</f>
        <v>0.01</v>
      </c>
      <c r="P934" s="148" t="str">
        <f>'март (5 цк)'!P773</f>
        <v>0</v>
      </c>
      <c r="Q934" s="148" t="str">
        <f>'март (5 цк)'!Q773</f>
        <v>0</v>
      </c>
      <c r="R934" s="148" t="str">
        <f>'март (5 цк)'!R773</f>
        <v>0</v>
      </c>
      <c r="S934" s="148" t="str">
        <f>'март (5 цк)'!S773</f>
        <v>0</v>
      </c>
      <c r="T934" s="148" t="str">
        <f>'март (5 цк)'!T773</f>
        <v>0</v>
      </c>
      <c r="U934" s="148" t="str">
        <f>'март (5 цк)'!U773</f>
        <v>0</v>
      </c>
      <c r="V934" s="148" t="str">
        <f>'март (5 цк)'!V773</f>
        <v>0</v>
      </c>
      <c r="W934" s="148">
        <f>'март (5 цк)'!W773</f>
        <v>0.01</v>
      </c>
      <c r="X934" s="148" t="str">
        <f>'март (5 цк)'!X773</f>
        <v>0</v>
      </c>
      <c r="Y934" s="148" t="str">
        <f>'март (5 цк)'!Y773</f>
        <v>0</v>
      </c>
    </row>
    <row r="935" spans="1:25" s="62" customFormat="1" ht="18.75" customHeight="1" thickBot="1" x14ac:dyDescent="0.25">
      <c r="A935" s="109">
        <v>3</v>
      </c>
      <c r="B935" s="148">
        <f>'март (5 цк)'!B774</f>
        <v>5.42</v>
      </c>
      <c r="C935" s="148">
        <f>'март (5 цк)'!C774</f>
        <v>14.15</v>
      </c>
      <c r="D935" s="148" t="str">
        <f>'март (5 цк)'!D774</f>
        <v>0</v>
      </c>
      <c r="E935" s="148" t="str">
        <f>'март (5 цк)'!E774</f>
        <v>0</v>
      </c>
      <c r="F935" s="148" t="str">
        <f>'март (5 цк)'!F774</f>
        <v>0</v>
      </c>
      <c r="G935" s="148" t="str">
        <f>'март (5 цк)'!G774</f>
        <v>0</v>
      </c>
      <c r="H935" s="148" t="str">
        <f>'март (5 цк)'!H774</f>
        <v>0</v>
      </c>
      <c r="I935" s="148" t="str">
        <f>'март (5 цк)'!I774</f>
        <v>0</v>
      </c>
      <c r="J935" s="148" t="str">
        <f>'март (5 цк)'!J774</f>
        <v>0</v>
      </c>
      <c r="K935" s="148" t="str">
        <f>'март (5 цк)'!K774</f>
        <v>0</v>
      </c>
      <c r="L935" s="148" t="str">
        <f>'март (5 цк)'!L774</f>
        <v>0</v>
      </c>
      <c r="M935" s="148" t="str">
        <f>'март (5 цк)'!M774</f>
        <v>0</v>
      </c>
      <c r="N935" s="148" t="str">
        <f>'март (5 цк)'!N774</f>
        <v>0</v>
      </c>
      <c r="O935" s="148" t="str">
        <f>'март (5 цк)'!O774</f>
        <v>0</v>
      </c>
      <c r="P935" s="148" t="str">
        <f>'март (5 цк)'!P774</f>
        <v>0</v>
      </c>
      <c r="Q935" s="148" t="str">
        <f>'март (5 цк)'!Q774</f>
        <v>0</v>
      </c>
      <c r="R935" s="148" t="str">
        <f>'март (5 цк)'!R774</f>
        <v>0</v>
      </c>
      <c r="S935" s="148" t="str">
        <f>'март (5 цк)'!S774</f>
        <v>0</v>
      </c>
      <c r="T935" s="148">
        <f>'март (5 цк)'!T774</f>
        <v>0.01</v>
      </c>
      <c r="U935" s="148" t="str">
        <f>'март (5 цк)'!U774</f>
        <v>0</v>
      </c>
      <c r="V935" s="148" t="str">
        <f>'март (5 цк)'!V774</f>
        <v>0</v>
      </c>
      <c r="W935" s="148" t="str">
        <f>'март (5 цк)'!W774</f>
        <v>0</v>
      </c>
      <c r="X935" s="148">
        <f>'март (5 цк)'!X774</f>
        <v>16.39</v>
      </c>
      <c r="Y935" s="148">
        <f>'март (5 цк)'!Y774</f>
        <v>44.33</v>
      </c>
    </row>
    <row r="936" spans="1:25" s="62" customFormat="1" ht="18.75" customHeight="1" thickBot="1" x14ac:dyDescent="0.25">
      <c r="A936" s="112">
        <v>4</v>
      </c>
      <c r="B936" s="148" t="str">
        <f>'март (5 цк)'!B775</f>
        <v>0</v>
      </c>
      <c r="C936" s="148" t="str">
        <f>'март (5 цк)'!C775</f>
        <v>0</v>
      </c>
      <c r="D936" s="148" t="str">
        <f>'март (5 цк)'!D775</f>
        <v>0</v>
      </c>
      <c r="E936" s="148" t="str">
        <f>'март (5 цк)'!E775</f>
        <v>0</v>
      </c>
      <c r="F936" s="148" t="str">
        <f>'март (5 цк)'!F775</f>
        <v>0</v>
      </c>
      <c r="G936" s="148">
        <f>'март (5 цк)'!G775</f>
        <v>16.72</v>
      </c>
      <c r="H936" s="148" t="str">
        <f>'март (5 цк)'!H775</f>
        <v>0</v>
      </c>
      <c r="I936" s="148" t="str">
        <f>'март (5 цк)'!I775</f>
        <v>0</v>
      </c>
      <c r="J936" s="148" t="str">
        <f>'март (5 цк)'!J775</f>
        <v>0</v>
      </c>
      <c r="K936" s="148">
        <f>'март (5 цк)'!K775</f>
        <v>5.62</v>
      </c>
      <c r="L936" s="148" t="str">
        <f>'март (5 цк)'!L775</f>
        <v>0</v>
      </c>
      <c r="M936" s="148" t="str">
        <f>'март (5 цк)'!M775</f>
        <v>0</v>
      </c>
      <c r="N936" s="148" t="str">
        <f>'март (5 цк)'!N775</f>
        <v>0</v>
      </c>
      <c r="O936" s="148" t="str">
        <f>'март (5 цк)'!O775</f>
        <v>0</v>
      </c>
      <c r="P936" s="148">
        <f>'март (5 цк)'!P775</f>
        <v>2.68</v>
      </c>
      <c r="Q936" s="148" t="str">
        <f>'март (5 цк)'!Q775</f>
        <v>0</v>
      </c>
      <c r="R936" s="148" t="str">
        <f>'март (5 цк)'!R775</f>
        <v>0</v>
      </c>
      <c r="S936" s="148">
        <f>'март (5 цк)'!S775</f>
        <v>37.71</v>
      </c>
      <c r="T936" s="148">
        <f>'март (5 цк)'!T775</f>
        <v>13.64</v>
      </c>
      <c r="U936" s="148">
        <f>'март (5 цк)'!U775</f>
        <v>38.19</v>
      </c>
      <c r="V936" s="148" t="str">
        <f>'март (5 цк)'!V775</f>
        <v>0</v>
      </c>
      <c r="W936" s="148" t="str">
        <f>'март (5 цк)'!W775</f>
        <v>0</v>
      </c>
      <c r="X936" s="148" t="str">
        <f>'март (5 цк)'!X775</f>
        <v>0</v>
      </c>
      <c r="Y936" s="148" t="str">
        <f>'март (5 цк)'!Y775</f>
        <v>0</v>
      </c>
    </row>
    <row r="937" spans="1:25" s="62" customFormat="1" ht="18.75" customHeight="1" thickBot="1" x14ac:dyDescent="0.25">
      <c r="A937" s="109">
        <v>5</v>
      </c>
      <c r="B937" s="148" t="str">
        <f>'март (5 цк)'!B776</f>
        <v>0</v>
      </c>
      <c r="C937" s="148" t="str">
        <f>'март (5 цк)'!C776</f>
        <v>0</v>
      </c>
      <c r="D937" s="148" t="str">
        <f>'март (5 цк)'!D776</f>
        <v>0</v>
      </c>
      <c r="E937" s="148" t="str">
        <f>'март (5 цк)'!E776</f>
        <v>0</v>
      </c>
      <c r="F937" s="148" t="str">
        <f>'март (5 цк)'!F776</f>
        <v>0</v>
      </c>
      <c r="G937" s="148" t="str">
        <f>'март (5 цк)'!G776</f>
        <v>0</v>
      </c>
      <c r="H937" s="148" t="str">
        <f>'март (5 цк)'!H776</f>
        <v>0</v>
      </c>
      <c r="I937" s="148" t="str">
        <f>'март (5 цк)'!I776</f>
        <v>0</v>
      </c>
      <c r="J937" s="148" t="str">
        <f>'март (5 цк)'!J776</f>
        <v>0</v>
      </c>
      <c r="K937" s="148" t="str">
        <f>'март (5 цк)'!K776</f>
        <v>0</v>
      </c>
      <c r="L937" s="148" t="str">
        <f>'март (5 цк)'!L776</f>
        <v>0</v>
      </c>
      <c r="M937" s="148" t="str">
        <f>'март (5 цк)'!M776</f>
        <v>0</v>
      </c>
      <c r="N937" s="148" t="str">
        <f>'март (5 цк)'!N776</f>
        <v>0</v>
      </c>
      <c r="O937" s="148" t="str">
        <f>'март (5 цк)'!O776</f>
        <v>0</v>
      </c>
      <c r="P937" s="148" t="str">
        <f>'март (5 цк)'!P776</f>
        <v>0</v>
      </c>
      <c r="Q937" s="148" t="str">
        <f>'март (5 цк)'!Q776</f>
        <v>0</v>
      </c>
      <c r="R937" s="148" t="str">
        <f>'март (5 цк)'!R776</f>
        <v>0</v>
      </c>
      <c r="S937" s="148" t="str">
        <f>'март (5 цк)'!S776</f>
        <v>0</v>
      </c>
      <c r="T937" s="148" t="str">
        <f>'март (5 цк)'!T776</f>
        <v>0</v>
      </c>
      <c r="U937" s="148" t="str">
        <f>'март (5 цк)'!U776</f>
        <v>0</v>
      </c>
      <c r="V937" s="148" t="str">
        <f>'март (5 цк)'!V776</f>
        <v>0</v>
      </c>
      <c r="W937" s="148" t="str">
        <f>'март (5 цк)'!W776</f>
        <v>0</v>
      </c>
      <c r="X937" s="148" t="str">
        <f>'март (5 цк)'!X776</f>
        <v>0</v>
      </c>
      <c r="Y937" s="148" t="str">
        <f>'март (5 цк)'!Y776</f>
        <v>0</v>
      </c>
    </row>
    <row r="938" spans="1:25" s="62" customFormat="1" ht="18.75" customHeight="1" thickBot="1" x14ac:dyDescent="0.25">
      <c r="A938" s="112">
        <v>6</v>
      </c>
      <c r="B938" s="148" t="str">
        <f>'март (5 цк)'!B777</f>
        <v>0</v>
      </c>
      <c r="C938" s="148" t="str">
        <f>'март (5 цк)'!C777</f>
        <v>0</v>
      </c>
      <c r="D938" s="148" t="str">
        <f>'март (5 цк)'!D777</f>
        <v>0</v>
      </c>
      <c r="E938" s="148" t="str">
        <f>'март (5 цк)'!E777</f>
        <v>0</v>
      </c>
      <c r="F938" s="148" t="str">
        <f>'март (5 цк)'!F777</f>
        <v>0</v>
      </c>
      <c r="G938" s="148" t="str">
        <f>'март (5 цк)'!G777</f>
        <v>0</v>
      </c>
      <c r="H938" s="148" t="str">
        <f>'март (5 цк)'!H777</f>
        <v>0</v>
      </c>
      <c r="I938" s="148" t="str">
        <f>'март (5 цк)'!I777</f>
        <v>0</v>
      </c>
      <c r="J938" s="148" t="str">
        <f>'март (5 цк)'!J777</f>
        <v>0</v>
      </c>
      <c r="K938" s="148" t="str">
        <f>'март (5 цк)'!K777</f>
        <v>0</v>
      </c>
      <c r="L938" s="148" t="str">
        <f>'март (5 цк)'!L777</f>
        <v>0</v>
      </c>
      <c r="M938" s="148" t="str">
        <f>'март (5 цк)'!M777</f>
        <v>0</v>
      </c>
      <c r="N938" s="148" t="str">
        <f>'март (5 цк)'!N777</f>
        <v>0</v>
      </c>
      <c r="O938" s="148" t="str">
        <f>'март (5 цк)'!O777</f>
        <v>0</v>
      </c>
      <c r="P938" s="148" t="str">
        <f>'март (5 цк)'!P777</f>
        <v>0</v>
      </c>
      <c r="Q938" s="148" t="str">
        <f>'март (5 цк)'!Q777</f>
        <v>0</v>
      </c>
      <c r="R938" s="148" t="str">
        <f>'март (5 цк)'!R777</f>
        <v>0</v>
      </c>
      <c r="S938" s="148" t="str">
        <f>'март (5 цк)'!S777</f>
        <v>0</v>
      </c>
      <c r="T938" s="148" t="str">
        <f>'март (5 цк)'!T777</f>
        <v>0</v>
      </c>
      <c r="U938" s="148" t="str">
        <f>'март (5 цк)'!U777</f>
        <v>0</v>
      </c>
      <c r="V938" s="148" t="str">
        <f>'март (5 цк)'!V777</f>
        <v>0</v>
      </c>
      <c r="W938" s="148" t="str">
        <f>'март (5 цк)'!W777</f>
        <v>0</v>
      </c>
      <c r="X938" s="148" t="str">
        <f>'март (5 цк)'!X777</f>
        <v>0</v>
      </c>
      <c r="Y938" s="148" t="str">
        <f>'март (5 цк)'!Y777</f>
        <v>0</v>
      </c>
    </row>
    <row r="939" spans="1:25" s="62" customFormat="1" ht="18.75" customHeight="1" thickBot="1" x14ac:dyDescent="0.25">
      <c r="A939" s="109">
        <v>7</v>
      </c>
      <c r="B939" s="148" t="str">
        <f>'март (5 цк)'!B778</f>
        <v>0</v>
      </c>
      <c r="C939" s="148" t="str">
        <f>'март (5 цк)'!C778</f>
        <v>0</v>
      </c>
      <c r="D939" s="148" t="str">
        <f>'март (5 цк)'!D778</f>
        <v>0</v>
      </c>
      <c r="E939" s="148" t="str">
        <f>'март (5 цк)'!E778</f>
        <v>0</v>
      </c>
      <c r="F939" s="148" t="str">
        <f>'март (5 цк)'!F778</f>
        <v>0</v>
      </c>
      <c r="G939" s="148" t="str">
        <f>'март (5 цк)'!G778</f>
        <v>0</v>
      </c>
      <c r="H939" s="148">
        <f>'март (5 цк)'!H778</f>
        <v>0.01</v>
      </c>
      <c r="I939" s="148" t="str">
        <f>'март (5 цк)'!I778</f>
        <v>0</v>
      </c>
      <c r="J939" s="148" t="str">
        <f>'март (5 цк)'!J778</f>
        <v>0</v>
      </c>
      <c r="K939" s="148" t="str">
        <f>'март (5 цк)'!K778</f>
        <v>0</v>
      </c>
      <c r="L939" s="148" t="str">
        <f>'март (5 цк)'!L778</f>
        <v>0</v>
      </c>
      <c r="M939" s="148" t="str">
        <f>'март (5 цк)'!M778</f>
        <v>0</v>
      </c>
      <c r="N939" s="148" t="str">
        <f>'март (5 цк)'!N778</f>
        <v>0</v>
      </c>
      <c r="O939" s="148" t="str">
        <f>'март (5 цк)'!O778</f>
        <v>0</v>
      </c>
      <c r="P939" s="148" t="str">
        <f>'март (5 цк)'!P778</f>
        <v>0</v>
      </c>
      <c r="Q939" s="148" t="str">
        <f>'март (5 цк)'!Q778</f>
        <v>0</v>
      </c>
      <c r="R939" s="148" t="str">
        <f>'март (5 цк)'!R778</f>
        <v>0</v>
      </c>
      <c r="S939" s="148" t="str">
        <f>'март (5 цк)'!S778</f>
        <v>0</v>
      </c>
      <c r="T939" s="148" t="str">
        <f>'март (5 цк)'!T778</f>
        <v>0</v>
      </c>
      <c r="U939" s="148" t="str">
        <f>'март (5 цк)'!U778</f>
        <v>0</v>
      </c>
      <c r="V939" s="148">
        <f>'март (5 цк)'!V778</f>
        <v>0.01</v>
      </c>
      <c r="W939" s="148" t="str">
        <f>'март (5 цк)'!W778</f>
        <v>0</v>
      </c>
      <c r="X939" s="148">
        <f>'март (5 цк)'!X778</f>
        <v>0.01</v>
      </c>
      <c r="Y939" s="148">
        <f>'март (5 цк)'!Y778</f>
        <v>0.01</v>
      </c>
    </row>
    <row r="940" spans="1:25" s="62" customFormat="1" ht="18.75" customHeight="1" thickBot="1" x14ac:dyDescent="0.25">
      <c r="A940" s="112">
        <v>8</v>
      </c>
      <c r="B940" s="148" t="str">
        <f>'март (5 цк)'!B779</f>
        <v>0</v>
      </c>
      <c r="C940" s="148">
        <f>'март (5 цк)'!C779</f>
        <v>0.01</v>
      </c>
      <c r="D940" s="148" t="str">
        <f>'март (5 цк)'!D779</f>
        <v>0</v>
      </c>
      <c r="E940" s="148" t="str">
        <f>'март (5 цк)'!E779</f>
        <v>0</v>
      </c>
      <c r="F940" s="148" t="str">
        <f>'март (5 цк)'!F779</f>
        <v>0</v>
      </c>
      <c r="G940" s="148" t="str">
        <f>'март (5 цк)'!G779</f>
        <v>0</v>
      </c>
      <c r="H940" s="148" t="str">
        <f>'март (5 цк)'!H779</f>
        <v>0</v>
      </c>
      <c r="I940" s="148" t="str">
        <f>'март (5 цк)'!I779</f>
        <v>0</v>
      </c>
      <c r="J940" s="148" t="str">
        <f>'март (5 цк)'!J779</f>
        <v>0</v>
      </c>
      <c r="K940" s="148">
        <f>'март (5 цк)'!K779</f>
        <v>5.81</v>
      </c>
      <c r="L940" s="148">
        <f>'март (5 цк)'!L779</f>
        <v>12.09</v>
      </c>
      <c r="M940" s="148">
        <f>'март (5 цк)'!M779</f>
        <v>5.0999999999999996</v>
      </c>
      <c r="N940" s="148" t="str">
        <f>'март (5 цк)'!N779</f>
        <v>0</v>
      </c>
      <c r="O940" s="148" t="str">
        <f>'март (5 цк)'!O779</f>
        <v>0</v>
      </c>
      <c r="P940" s="148" t="str">
        <f>'март (5 цк)'!P779</f>
        <v>0</v>
      </c>
      <c r="Q940" s="148" t="str">
        <f>'март (5 цк)'!Q779</f>
        <v>0</v>
      </c>
      <c r="R940" s="148" t="str">
        <f>'март (5 цк)'!R779</f>
        <v>0</v>
      </c>
      <c r="S940" s="148" t="str">
        <f>'март (5 цк)'!S779</f>
        <v>0</v>
      </c>
      <c r="T940" s="148" t="str">
        <f>'март (5 цк)'!T779</f>
        <v>0</v>
      </c>
      <c r="U940" s="148" t="str">
        <f>'март (5 цк)'!U779</f>
        <v>0</v>
      </c>
      <c r="V940" s="148" t="str">
        <f>'март (5 цк)'!V779</f>
        <v>0</v>
      </c>
      <c r="W940" s="148" t="str">
        <f>'март (5 цк)'!W779</f>
        <v>0</v>
      </c>
      <c r="X940" s="148" t="str">
        <f>'март (5 цк)'!X779</f>
        <v>0</v>
      </c>
      <c r="Y940" s="148" t="str">
        <f>'март (5 цк)'!Y779</f>
        <v>0</v>
      </c>
    </row>
    <row r="941" spans="1:25" s="62" customFormat="1" ht="18.75" customHeight="1" thickBot="1" x14ac:dyDescent="0.25">
      <c r="A941" s="109">
        <v>9</v>
      </c>
      <c r="B941" s="148" t="str">
        <f>'март (5 цк)'!B780</f>
        <v>0</v>
      </c>
      <c r="C941" s="148" t="str">
        <f>'март (5 цк)'!C780</f>
        <v>0</v>
      </c>
      <c r="D941" s="148" t="str">
        <f>'март (5 цк)'!D780</f>
        <v>0</v>
      </c>
      <c r="E941" s="148" t="str">
        <f>'март (5 цк)'!E780</f>
        <v>0</v>
      </c>
      <c r="F941" s="148" t="str">
        <f>'март (5 цк)'!F780</f>
        <v>0</v>
      </c>
      <c r="G941" s="148" t="str">
        <f>'март (5 цк)'!G780</f>
        <v>0</v>
      </c>
      <c r="H941" s="148" t="str">
        <f>'март (5 цк)'!H780</f>
        <v>0</v>
      </c>
      <c r="I941" s="148" t="str">
        <f>'март (5 цк)'!I780</f>
        <v>0</v>
      </c>
      <c r="J941" s="148" t="str">
        <f>'март (5 цк)'!J780</f>
        <v>0</v>
      </c>
      <c r="K941" s="148" t="str">
        <f>'март (5 цк)'!K780</f>
        <v>0</v>
      </c>
      <c r="L941" s="148" t="str">
        <f>'март (5 цк)'!L780</f>
        <v>0</v>
      </c>
      <c r="M941" s="148" t="str">
        <f>'март (5 цк)'!M780</f>
        <v>0</v>
      </c>
      <c r="N941" s="148" t="str">
        <f>'март (5 цк)'!N780</f>
        <v>0</v>
      </c>
      <c r="O941" s="148">
        <f>'март (5 цк)'!O780</f>
        <v>0.01</v>
      </c>
      <c r="P941" s="148" t="str">
        <f>'март (5 цк)'!P780</f>
        <v>0</v>
      </c>
      <c r="Q941" s="148" t="str">
        <f>'март (5 цк)'!Q780</f>
        <v>0</v>
      </c>
      <c r="R941" s="148" t="str">
        <f>'март (5 цк)'!R780</f>
        <v>0</v>
      </c>
      <c r="S941" s="148" t="str">
        <f>'март (5 цк)'!S780</f>
        <v>0</v>
      </c>
      <c r="T941" s="148" t="str">
        <f>'март (5 цк)'!T780</f>
        <v>0</v>
      </c>
      <c r="U941" s="148" t="str">
        <f>'март (5 цк)'!U780</f>
        <v>0</v>
      </c>
      <c r="V941" s="148" t="str">
        <f>'март (5 цк)'!V780</f>
        <v>0</v>
      </c>
      <c r="W941" s="148" t="str">
        <f>'март (5 цк)'!W780</f>
        <v>0</v>
      </c>
      <c r="X941" s="148" t="str">
        <f>'март (5 цк)'!X780</f>
        <v>0</v>
      </c>
      <c r="Y941" s="148" t="str">
        <f>'март (5 цк)'!Y780</f>
        <v>0</v>
      </c>
    </row>
    <row r="942" spans="1:25" s="62" customFormat="1" ht="18.75" customHeight="1" thickBot="1" x14ac:dyDescent="0.25">
      <c r="A942" s="112">
        <v>10</v>
      </c>
      <c r="B942" s="148" t="str">
        <f>'март (5 цк)'!B781</f>
        <v>0</v>
      </c>
      <c r="C942" s="148" t="str">
        <f>'март (5 цк)'!C781</f>
        <v>0</v>
      </c>
      <c r="D942" s="148" t="str">
        <f>'март (5 цк)'!D781</f>
        <v>0</v>
      </c>
      <c r="E942" s="148" t="str">
        <f>'март (5 цк)'!E781</f>
        <v>0</v>
      </c>
      <c r="F942" s="148" t="str">
        <f>'март (5 цк)'!F781</f>
        <v>0</v>
      </c>
      <c r="G942" s="148" t="str">
        <f>'март (5 цк)'!G781</f>
        <v>0</v>
      </c>
      <c r="H942" s="148" t="str">
        <f>'март (5 цк)'!H781</f>
        <v>0</v>
      </c>
      <c r="I942" s="148" t="str">
        <f>'март (5 цк)'!I781</f>
        <v>0</v>
      </c>
      <c r="J942" s="148" t="str">
        <f>'март (5 цк)'!J781</f>
        <v>0</v>
      </c>
      <c r="K942" s="148" t="str">
        <f>'март (5 цк)'!K781</f>
        <v>0</v>
      </c>
      <c r="L942" s="148" t="str">
        <f>'март (5 цк)'!L781</f>
        <v>0</v>
      </c>
      <c r="M942" s="148" t="str">
        <f>'март (5 цк)'!M781</f>
        <v>0</v>
      </c>
      <c r="N942" s="148" t="str">
        <f>'март (5 цк)'!N781</f>
        <v>0</v>
      </c>
      <c r="O942" s="148" t="str">
        <f>'март (5 цк)'!O781</f>
        <v>0</v>
      </c>
      <c r="P942" s="148" t="str">
        <f>'март (5 цк)'!P781</f>
        <v>0</v>
      </c>
      <c r="Q942" s="148" t="str">
        <f>'март (5 цк)'!Q781</f>
        <v>0</v>
      </c>
      <c r="R942" s="148">
        <f>'март (5 цк)'!R781</f>
        <v>13.55</v>
      </c>
      <c r="S942" s="148">
        <f>'март (5 цк)'!S781</f>
        <v>11.97</v>
      </c>
      <c r="T942" s="148" t="str">
        <f>'март (5 цк)'!T781</f>
        <v>0</v>
      </c>
      <c r="U942" s="148">
        <f>'март (5 цк)'!U781</f>
        <v>3.38</v>
      </c>
      <c r="V942" s="148" t="str">
        <f>'март (5 цк)'!V781</f>
        <v>0</v>
      </c>
      <c r="W942" s="148" t="str">
        <f>'март (5 цк)'!W781</f>
        <v>0</v>
      </c>
      <c r="X942" s="148" t="str">
        <f>'март (5 цк)'!X781</f>
        <v>0</v>
      </c>
      <c r="Y942" s="148" t="str">
        <f>'март (5 цк)'!Y781</f>
        <v>0</v>
      </c>
    </row>
    <row r="943" spans="1:25" s="62" customFormat="1" ht="18.75" customHeight="1" thickBot="1" x14ac:dyDescent="0.25">
      <c r="A943" s="109">
        <v>11</v>
      </c>
      <c r="B943" s="148" t="str">
        <f>'март (5 цк)'!B782</f>
        <v>0</v>
      </c>
      <c r="C943" s="148" t="str">
        <f>'март (5 цк)'!C782</f>
        <v>0</v>
      </c>
      <c r="D943" s="148" t="str">
        <f>'март (5 цк)'!D782</f>
        <v>0</v>
      </c>
      <c r="E943" s="148" t="str">
        <f>'март (5 цк)'!E782</f>
        <v>0</v>
      </c>
      <c r="F943" s="148">
        <f>'март (5 цк)'!F782</f>
        <v>0.02</v>
      </c>
      <c r="G943" s="148">
        <f>'март (5 цк)'!G782</f>
        <v>0.02</v>
      </c>
      <c r="H943" s="148" t="str">
        <f>'март (5 цк)'!H782</f>
        <v>0</v>
      </c>
      <c r="I943" s="148" t="str">
        <f>'март (5 цк)'!I782</f>
        <v>0</v>
      </c>
      <c r="J943" s="148" t="str">
        <f>'март (5 цк)'!J782</f>
        <v>0</v>
      </c>
      <c r="K943" s="148" t="str">
        <f>'март (5 цк)'!K782</f>
        <v>0</v>
      </c>
      <c r="L943" s="148" t="str">
        <f>'март (5 цк)'!L782</f>
        <v>0</v>
      </c>
      <c r="M943" s="148" t="str">
        <f>'март (5 цк)'!M782</f>
        <v>0</v>
      </c>
      <c r="N943" s="148" t="str">
        <f>'март (5 цк)'!N782</f>
        <v>0</v>
      </c>
      <c r="O943" s="148" t="str">
        <f>'март (5 цк)'!O782</f>
        <v>0</v>
      </c>
      <c r="P943" s="148" t="str">
        <f>'март (5 цк)'!P782</f>
        <v>0</v>
      </c>
      <c r="Q943" s="148" t="str">
        <f>'март (5 цк)'!Q782</f>
        <v>0</v>
      </c>
      <c r="R943" s="148">
        <f>'март (5 цк)'!R782</f>
        <v>136.11000000000001</v>
      </c>
      <c r="S943" s="148">
        <f>'март (5 цк)'!S782</f>
        <v>58.37</v>
      </c>
      <c r="T943" s="148">
        <f>'март (5 цк)'!T782</f>
        <v>24.68</v>
      </c>
      <c r="U943" s="148" t="str">
        <f>'март (5 цк)'!U782</f>
        <v>0</v>
      </c>
      <c r="V943" s="148" t="str">
        <f>'март (5 цк)'!V782</f>
        <v>0</v>
      </c>
      <c r="W943" s="148" t="str">
        <f>'март (5 цк)'!W782</f>
        <v>0</v>
      </c>
      <c r="X943" s="148" t="str">
        <f>'март (5 цк)'!X782</f>
        <v>0</v>
      </c>
      <c r="Y943" s="148" t="str">
        <f>'март (5 цк)'!Y782</f>
        <v>0</v>
      </c>
    </row>
    <row r="944" spans="1:25" s="62" customFormat="1" ht="18.75" customHeight="1" thickBot="1" x14ac:dyDescent="0.25">
      <c r="A944" s="112">
        <v>12</v>
      </c>
      <c r="B944" s="148" t="str">
        <f>'март (5 цк)'!B783</f>
        <v>0</v>
      </c>
      <c r="C944" s="148" t="str">
        <f>'март (5 цк)'!C783</f>
        <v>0</v>
      </c>
      <c r="D944" s="148" t="str">
        <f>'март (5 цк)'!D783</f>
        <v>0</v>
      </c>
      <c r="E944" s="148" t="str">
        <f>'март (5 цк)'!E783</f>
        <v>0</v>
      </c>
      <c r="F944" s="148">
        <f>'март (5 цк)'!F783</f>
        <v>76.86</v>
      </c>
      <c r="G944" s="148">
        <f>'март (5 цк)'!G783</f>
        <v>0.02</v>
      </c>
      <c r="H944" s="148">
        <f>'март (5 цк)'!H783</f>
        <v>0.03</v>
      </c>
      <c r="I944" s="148" t="str">
        <f>'март (5 цк)'!I783</f>
        <v>0</v>
      </c>
      <c r="J944" s="148">
        <f>'март (5 цк)'!J783</f>
        <v>141.49</v>
      </c>
      <c r="K944" s="148">
        <f>'март (5 цк)'!K783</f>
        <v>137.04</v>
      </c>
      <c r="L944" s="148">
        <f>'март (5 цк)'!L783</f>
        <v>73.61</v>
      </c>
      <c r="M944" s="148" t="str">
        <f>'март (5 цк)'!M783</f>
        <v>0</v>
      </c>
      <c r="N944" s="148" t="str">
        <f>'март (5 цк)'!N783</f>
        <v>0</v>
      </c>
      <c r="O944" s="148" t="str">
        <f>'март (5 цк)'!O783</f>
        <v>0</v>
      </c>
      <c r="P944" s="148">
        <f>'март (5 цк)'!P783</f>
        <v>44.93</v>
      </c>
      <c r="Q944" s="148">
        <f>'март (5 цк)'!Q783</f>
        <v>76.56</v>
      </c>
      <c r="R944" s="148">
        <f>'март (5 цк)'!R783</f>
        <v>0.02</v>
      </c>
      <c r="S944" s="148" t="str">
        <f>'март (5 цк)'!S783</f>
        <v>0</v>
      </c>
      <c r="T944" s="148" t="str">
        <f>'март (5 цк)'!T783</f>
        <v>0</v>
      </c>
      <c r="U944" s="148" t="str">
        <f>'март (5 цк)'!U783</f>
        <v>0</v>
      </c>
      <c r="V944" s="148" t="str">
        <f>'март (5 цк)'!V783</f>
        <v>0</v>
      </c>
      <c r="W944" s="148" t="str">
        <f>'март (5 цк)'!W783</f>
        <v>0</v>
      </c>
      <c r="X944" s="148" t="str">
        <f>'март (5 цк)'!X783</f>
        <v>0</v>
      </c>
      <c r="Y944" s="148" t="str">
        <f>'март (5 цк)'!Y783</f>
        <v>0</v>
      </c>
    </row>
    <row r="945" spans="1:25" s="62" customFormat="1" ht="18.75" customHeight="1" thickBot="1" x14ac:dyDescent="0.25">
      <c r="A945" s="109">
        <v>13</v>
      </c>
      <c r="B945" s="148" t="str">
        <f>'март (5 цк)'!B784</f>
        <v>0</v>
      </c>
      <c r="C945" s="148" t="str">
        <f>'март (5 цк)'!C784</f>
        <v>0</v>
      </c>
      <c r="D945" s="148" t="str">
        <f>'март (5 цк)'!D784</f>
        <v>0</v>
      </c>
      <c r="E945" s="148" t="str">
        <f>'март (5 цк)'!E784</f>
        <v>0</v>
      </c>
      <c r="F945" s="148" t="str">
        <f>'март (5 цк)'!F784</f>
        <v>0</v>
      </c>
      <c r="G945" s="148" t="str">
        <f>'март (5 цк)'!G784</f>
        <v>0</v>
      </c>
      <c r="H945" s="148" t="str">
        <f>'март (5 цк)'!H784</f>
        <v>0</v>
      </c>
      <c r="I945" s="148" t="str">
        <f>'март (5 цк)'!I784</f>
        <v>0</v>
      </c>
      <c r="J945" s="148" t="str">
        <f>'март (5 цк)'!J784</f>
        <v>0</v>
      </c>
      <c r="K945" s="148" t="str">
        <f>'март (5 цк)'!K784</f>
        <v>0</v>
      </c>
      <c r="L945" s="148" t="str">
        <f>'март (5 цк)'!L784</f>
        <v>0</v>
      </c>
      <c r="M945" s="148" t="str">
        <f>'март (5 цк)'!M784</f>
        <v>0</v>
      </c>
      <c r="N945" s="148" t="str">
        <f>'март (5 цк)'!N784</f>
        <v>0</v>
      </c>
      <c r="O945" s="148" t="str">
        <f>'март (5 цк)'!O784</f>
        <v>0</v>
      </c>
      <c r="P945" s="148">
        <f>'март (5 цк)'!P784</f>
        <v>23.17</v>
      </c>
      <c r="Q945" s="148">
        <f>'март (5 цк)'!Q784</f>
        <v>53.94</v>
      </c>
      <c r="R945" s="148" t="str">
        <f>'март (5 цк)'!R784</f>
        <v>0</v>
      </c>
      <c r="S945" s="148" t="str">
        <f>'март (5 цк)'!S784</f>
        <v>0</v>
      </c>
      <c r="T945" s="148" t="str">
        <f>'март (5 цк)'!T784</f>
        <v>0</v>
      </c>
      <c r="U945" s="148" t="str">
        <f>'март (5 цк)'!U784</f>
        <v>0</v>
      </c>
      <c r="V945" s="148" t="str">
        <f>'март (5 цк)'!V784</f>
        <v>0</v>
      </c>
      <c r="W945" s="148">
        <f>'март (5 цк)'!W784</f>
        <v>0.01</v>
      </c>
      <c r="X945" s="148" t="str">
        <f>'март (5 цк)'!X784</f>
        <v>0</v>
      </c>
      <c r="Y945" s="148" t="str">
        <f>'март (5 цк)'!Y784</f>
        <v>0</v>
      </c>
    </row>
    <row r="946" spans="1:25" s="62" customFormat="1" ht="18.75" customHeight="1" thickBot="1" x14ac:dyDescent="0.25">
      <c r="A946" s="130">
        <v>14</v>
      </c>
      <c r="B946" s="148" t="str">
        <f>'март (5 цк)'!B785</f>
        <v>0</v>
      </c>
      <c r="C946" s="148" t="str">
        <f>'март (5 цк)'!C785</f>
        <v>0</v>
      </c>
      <c r="D946" s="148" t="str">
        <f>'март (5 цк)'!D785</f>
        <v>0</v>
      </c>
      <c r="E946" s="148" t="str">
        <f>'март (5 цк)'!E785</f>
        <v>0</v>
      </c>
      <c r="F946" s="148">
        <f>'март (5 цк)'!F785</f>
        <v>110.9</v>
      </c>
      <c r="G946" s="148">
        <f>'март (5 цк)'!G785</f>
        <v>1.54</v>
      </c>
      <c r="H946" s="148" t="str">
        <f>'март (5 цк)'!H785</f>
        <v>0</v>
      </c>
      <c r="I946" s="148" t="str">
        <f>'март (5 цк)'!I785</f>
        <v>0</v>
      </c>
      <c r="J946" s="148" t="str">
        <f>'март (5 цк)'!J785</f>
        <v>0</v>
      </c>
      <c r="K946" s="148" t="str">
        <f>'март (5 цк)'!K785</f>
        <v>0</v>
      </c>
      <c r="L946" s="148" t="str">
        <f>'март (5 цк)'!L785</f>
        <v>0</v>
      </c>
      <c r="M946" s="148" t="str">
        <f>'март (5 цк)'!M785</f>
        <v>0</v>
      </c>
      <c r="N946" s="148" t="str">
        <f>'март (5 цк)'!N785</f>
        <v>0</v>
      </c>
      <c r="O946" s="148" t="str">
        <f>'март (5 цк)'!O785</f>
        <v>0</v>
      </c>
      <c r="P946" s="148" t="str">
        <f>'март (5 цк)'!P785</f>
        <v>0</v>
      </c>
      <c r="Q946" s="148" t="str">
        <f>'март (5 цк)'!Q785</f>
        <v>0</v>
      </c>
      <c r="R946" s="148" t="str">
        <f>'март (5 цк)'!R785</f>
        <v>0</v>
      </c>
      <c r="S946" s="148" t="str">
        <f>'март (5 цк)'!S785</f>
        <v>0</v>
      </c>
      <c r="T946" s="148">
        <f>'март (5 цк)'!T785</f>
        <v>0.01</v>
      </c>
      <c r="U946" s="148" t="str">
        <f>'март (5 цк)'!U785</f>
        <v>0</v>
      </c>
      <c r="V946" s="148" t="str">
        <f>'март (5 цк)'!V785</f>
        <v>0</v>
      </c>
      <c r="W946" s="148" t="str">
        <f>'март (5 цк)'!W785</f>
        <v>0</v>
      </c>
      <c r="X946" s="148" t="str">
        <f>'март (5 цк)'!X785</f>
        <v>0</v>
      </c>
      <c r="Y946" s="148" t="str">
        <f>'март (5 цк)'!Y785</f>
        <v>0</v>
      </c>
    </row>
    <row r="947" spans="1:25" s="62" customFormat="1" ht="18.75" customHeight="1" thickBot="1" x14ac:dyDescent="0.25">
      <c r="A947" s="110">
        <v>15</v>
      </c>
      <c r="B947" s="148" t="str">
        <f>'март (5 цк)'!B786</f>
        <v>0</v>
      </c>
      <c r="C947" s="148" t="str">
        <f>'март (5 цк)'!C786</f>
        <v>0</v>
      </c>
      <c r="D947" s="148" t="str">
        <f>'март (5 цк)'!D786</f>
        <v>0</v>
      </c>
      <c r="E947" s="148">
        <f>'март (5 цк)'!E786</f>
        <v>0.01</v>
      </c>
      <c r="F947" s="148">
        <f>'март (5 цк)'!F786</f>
        <v>0.04</v>
      </c>
      <c r="G947" s="148">
        <f>'март (5 цк)'!G786</f>
        <v>0.02</v>
      </c>
      <c r="H947" s="148">
        <f>'март (5 цк)'!H786</f>
        <v>0.03</v>
      </c>
      <c r="I947" s="148" t="str">
        <f>'март (5 цк)'!I786</f>
        <v>0</v>
      </c>
      <c r="J947" s="148" t="str">
        <f>'март (5 цк)'!J786</f>
        <v>0</v>
      </c>
      <c r="K947" s="148" t="str">
        <f>'март (5 цк)'!K786</f>
        <v>0</v>
      </c>
      <c r="L947" s="148" t="str">
        <f>'март (5 цк)'!L786</f>
        <v>0</v>
      </c>
      <c r="M947" s="148" t="str">
        <f>'март (5 цк)'!M786</f>
        <v>0</v>
      </c>
      <c r="N947" s="148" t="str">
        <f>'март (5 цк)'!N786</f>
        <v>0</v>
      </c>
      <c r="O947" s="148" t="str">
        <f>'март (5 цк)'!O786</f>
        <v>0</v>
      </c>
      <c r="P947" s="148" t="str">
        <f>'март (5 цк)'!P786</f>
        <v>0</v>
      </c>
      <c r="Q947" s="148">
        <f>'март (5 цк)'!Q786</f>
        <v>0.01</v>
      </c>
      <c r="R947" s="148">
        <f>'март (5 цк)'!R786</f>
        <v>0.01</v>
      </c>
      <c r="S947" s="148" t="str">
        <f>'март (5 цк)'!S786</f>
        <v>0</v>
      </c>
      <c r="T947" s="148" t="str">
        <f>'март (5 цк)'!T786</f>
        <v>0</v>
      </c>
      <c r="U947" s="148">
        <f>'март (5 цк)'!U786</f>
        <v>0.01</v>
      </c>
      <c r="V947" s="148" t="str">
        <f>'март (5 цк)'!V786</f>
        <v>0</v>
      </c>
      <c r="W947" s="148" t="str">
        <f>'март (5 цк)'!W786</f>
        <v>0</v>
      </c>
      <c r="X947" s="148" t="str">
        <f>'март (5 цк)'!X786</f>
        <v>0</v>
      </c>
      <c r="Y947" s="148" t="str">
        <f>'март (5 цк)'!Y786</f>
        <v>0</v>
      </c>
    </row>
    <row r="948" spans="1:25" s="62" customFormat="1" ht="18.75" customHeight="1" thickBot="1" x14ac:dyDescent="0.25">
      <c r="A948" s="112">
        <v>16</v>
      </c>
      <c r="B948" s="148" t="str">
        <f>'март (5 цк)'!B787</f>
        <v>0</v>
      </c>
      <c r="C948" s="148" t="str">
        <f>'март (5 цк)'!C787</f>
        <v>0</v>
      </c>
      <c r="D948" s="148" t="str">
        <f>'март (5 цк)'!D787</f>
        <v>0</v>
      </c>
      <c r="E948" s="148" t="str">
        <f>'март (5 цк)'!E787</f>
        <v>0</v>
      </c>
      <c r="F948" s="148" t="str">
        <f>'март (5 цк)'!F787</f>
        <v>0</v>
      </c>
      <c r="G948" s="148" t="str">
        <f>'март (5 цк)'!G787</f>
        <v>0</v>
      </c>
      <c r="H948" s="148" t="str">
        <f>'март (5 цк)'!H787</f>
        <v>0</v>
      </c>
      <c r="I948" s="148" t="str">
        <f>'март (5 цк)'!I787</f>
        <v>0</v>
      </c>
      <c r="J948" s="148" t="str">
        <f>'март (5 цк)'!J787</f>
        <v>0</v>
      </c>
      <c r="K948" s="148" t="str">
        <f>'март (5 цк)'!K787</f>
        <v>0</v>
      </c>
      <c r="L948" s="148" t="str">
        <f>'март (5 цк)'!L787</f>
        <v>0</v>
      </c>
      <c r="M948" s="148" t="str">
        <f>'март (5 цк)'!M787</f>
        <v>0</v>
      </c>
      <c r="N948" s="148" t="str">
        <f>'март (5 цк)'!N787</f>
        <v>0</v>
      </c>
      <c r="O948" s="148" t="str">
        <f>'март (5 цк)'!O787</f>
        <v>0</v>
      </c>
      <c r="P948" s="148" t="str">
        <f>'март (5 цк)'!P787</f>
        <v>0</v>
      </c>
      <c r="Q948" s="148" t="str">
        <f>'март (5 цк)'!Q787</f>
        <v>0</v>
      </c>
      <c r="R948" s="148" t="str">
        <f>'март (5 цк)'!R787</f>
        <v>0</v>
      </c>
      <c r="S948" s="148" t="str">
        <f>'март (5 цк)'!S787</f>
        <v>0</v>
      </c>
      <c r="T948" s="148" t="str">
        <f>'март (5 цк)'!T787</f>
        <v>0</v>
      </c>
      <c r="U948" s="148" t="str">
        <f>'март (5 цк)'!U787</f>
        <v>0</v>
      </c>
      <c r="V948" s="148" t="str">
        <f>'март (5 цк)'!V787</f>
        <v>0</v>
      </c>
      <c r="W948" s="148" t="str">
        <f>'март (5 цк)'!W787</f>
        <v>0</v>
      </c>
      <c r="X948" s="148" t="str">
        <f>'март (5 цк)'!X787</f>
        <v>0</v>
      </c>
      <c r="Y948" s="148" t="str">
        <f>'март (5 цк)'!Y787</f>
        <v>0</v>
      </c>
    </row>
    <row r="949" spans="1:25" s="62" customFormat="1" ht="18.75" customHeight="1" thickBot="1" x14ac:dyDescent="0.25">
      <c r="A949" s="109">
        <v>17</v>
      </c>
      <c r="B949" s="148">
        <f>'март (5 цк)'!B788</f>
        <v>0.01</v>
      </c>
      <c r="C949" s="148" t="str">
        <f>'март (5 цк)'!C788</f>
        <v>0</v>
      </c>
      <c r="D949" s="148" t="str">
        <f>'март (5 цк)'!D788</f>
        <v>0</v>
      </c>
      <c r="E949" s="148" t="str">
        <f>'март (5 цк)'!E788</f>
        <v>0</v>
      </c>
      <c r="F949" s="148" t="str">
        <f>'март (5 цк)'!F788</f>
        <v>0</v>
      </c>
      <c r="G949" s="148" t="str">
        <f>'март (5 цк)'!G788</f>
        <v>0</v>
      </c>
      <c r="H949" s="148" t="str">
        <f>'март (5 цк)'!H788</f>
        <v>0</v>
      </c>
      <c r="I949" s="148">
        <f>'март (5 цк)'!I788</f>
        <v>0.01</v>
      </c>
      <c r="J949" s="148" t="str">
        <f>'март (5 цк)'!J788</f>
        <v>0</v>
      </c>
      <c r="K949" s="148" t="str">
        <f>'март (5 цк)'!K788</f>
        <v>0</v>
      </c>
      <c r="L949" s="148" t="str">
        <f>'март (5 цк)'!L788</f>
        <v>0</v>
      </c>
      <c r="M949" s="148" t="str">
        <f>'март (5 цк)'!M788</f>
        <v>0</v>
      </c>
      <c r="N949" s="148" t="str">
        <f>'март (5 цк)'!N788</f>
        <v>0</v>
      </c>
      <c r="O949" s="148" t="str">
        <f>'март (5 цк)'!O788</f>
        <v>0</v>
      </c>
      <c r="P949" s="148" t="str">
        <f>'март (5 цк)'!P788</f>
        <v>0</v>
      </c>
      <c r="Q949" s="148" t="str">
        <f>'март (5 цк)'!Q788</f>
        <v>0</v>
      </c>
      <c r="R949" s="148" t="str">
        <f>'март (5 цк)'!R788</f>
        <v>0</v>
      </c>
      <c r="S949" s="148" t="str">
        <f>'март (5 цк)'!S788</f>
        <v>0</v>
      </c>
      <c r="T949" s="148" t="str">
        <f>'март (5 цк)'!T788</f>
        <v>0</v>
      </c>
      <c r="U949" s="148" t="str">
        <f>'март (5 цк)'!U788</f>
        <v>0</v>
      </c>
      <c r="V949" s="148" t="str">
        <f>'март (5 цк)'!V788</f>
        <v>0</v>
      </c>
      <c r="W949" s="148" t="str">
        <f>'март (5 цк)'!W788</f>
        <v>0</v>
      </c>
      <c r="X949" s="148" t="str">
        <f>'март (5 цк)'!X788</f>
        <v>0</v>
      </c>
      <c r="Y949" s="148" t="str">
        <f>'март (5 цк)'!Y788</f>
        <v>0</v>
      </c>
    </row>
    <row r="950" spans="1:25" s="62" customFormat="1" ht="18.75" customHeight="1" thickBot="1" x14ac:dyDescent="0.25">
      <c r="A950" s="110">
        <v>18</v>
      </c>
      <c r="B950" s="148" t="str">
        <f>'март (5 цк)'!B789</f>
        <v>0</v>
      </c>
      <c r="C950" s="148" t="str">
        <f>'март (5 цк)'!C789</f>
        <v>0</v>
      </c>
      <c r="D950" s="148" t="str">
        <f>'март (5 цк)'!D789</f>
        <v>0</v>
      </c>
      <c r="E950" s="148" t="str">
        <f>'март (5 цк)'!E789</f>
        <v>0</v>
      </c>
      <c r="F950" s="148" t="str">
        <f>'март (5 цк)'!F789</f>
        <v>0</v>
      </c>
      <c r="G950" s="148" t="str">
        <f>'март (5 цк)'!G789</f>
        <v>0</v>
      </c>
      <c r="H950" s="148" t="str">
        <f>'март (5 цк)'!H789</f>
        <v>0</v>
      </c>
      <c r="I950" s="148" t="str">
        <f>'март (5 цк)'!I789</f>
        <v>0</v>
      </c>
      <c r="J950" s="148" t="str">
        <f>'март (5 цк)'!J789</f>
        <v>0</v>
      </c>
      <c r="K950" s="148" t="str">
        <f>'март (5 цк)'!K789</f>
        <v>0</v>
      </c>
      <c r="L950" s="148" t="str">
        <f>'март (5 цк)'!L789</f>
        <v>0</v>
      </c>
      <c r="M950" s="148" t="str">
        <f>'март (5 цк)'!M789</f>
        <v>0</v>
      </c>
      <c r="N950" s="148" t="str">
        <f>'март (5 цк)'!N789</f>
        <v>0</v>
      </c>
      <c r="O950" s="148" t="str">
        <f>'март (5 цк)'!O789</f>
        <v>0</v>
      </c>
      <c r="P950" s="148" t="str">
        <f>'март (5 цк)'!P789</f>
        <v>0</v>
      </c>
      <c r="Q950" s="148" t="str">
        <f>'март (5 цк)'!Q789</f>
        <v>0</v>
      </c>
      <c r="R950" s="148" t="str">
        <f>'март (5 цк)'!R789</f>
        <v>0</v>
      </c>
      <c r="S950" s="148" t="str">
        <f>'март (5 цк)'!S789</f>
        <v>0</v>
      </c>
      <c r="T950" s="148" t="str">
        <f>'март (5 цк)'!T789</f>
        <v>0</v>
      </c>
      <c r="U950" s="148" t="str">
        <f>'март (5 цк)'!U789</f>
        <v>0</v>
      </c>
      <c r="V950" s="148" t="str">
        <f>'март (5 цк)'!V789</f>
        <v>0</v>
      </c>
      <c r="W950" s="148" t="str">
        <f>'март (5 цк)'!W789</f>
        <v>0</v>
      </c>
      <c r="X950" s="148" t="str">
        <f>'март (5 цк)'!X789</f>
        <v>0</v>
      </c>
      <c r="Y950" s="148" t="str">
        <f>'март (5 цк)'!Y789</f>
        <v>0</v>
      </c>
    </row>
    <row r="951" spans="1:25" s="62" customFormat="1" ht="18.75" customHeight="1" thickBot="1" x14ac:dyDescent="0.25">
      <c r="A951" s="112">
        <v>19</v>
      </c>
      <c r="B951" s="148" t="str">
        <f>'март (5 цк)'!B790</f>
        <v>0</v>
      </c>
      <c r="C951" s="148" t="str">
        <f>'март (5 цк)'!C790</f>
        <v>0</v>
      </c>
      <c r="D951" s="148" t="str">
        <f>'март (5 цк)'!D790</f>
        <v>0</v>
      </c>
      <c r="E951" s="148" t="str">
        <f>'март (5 цк)'!E790</f>
        <v>0</v>
      </c>
      <c r="F951" s="148" t="str">
        <f>'март (5 цк)'!F790</f>
        <v>0</v>
      </c>
      <c r="G951" s="148" t="str">
        <f>'март (5 цк)'!G790</f>
        <v>0</v>
      </c>
      <c r="H951" s="148" t="str">
        <f>'март (5 цк)'!H790</f>
        <v>0</v>
      </c>
      <c r="I951" s="148" t="str">
        <f>'март (5 цк)'!I790</f>
        <v>0</v>
      </c>
      <c r="J951" s="148" t="str">
        <f>'март (5 цк)'!J790</f>
        <v>0</v>
      </c>
      <c r="K951" s="148">
        <f>'март (5 цк)'!K790</f>
        <v>16.07</v>
      </c>
      <c r="L951" s="148">
        <f>'март (5 цк)'!L790</f>
        <v>58.63</v>
      </c>
      <c r="M951" s="148">
        <f>'март (5 цк)'!M790</f>
        <v>10.66</v>
      </c>
      <c r="N951" s="148">
        <f>'март (5 цк)'!N790</f>
        <v>33.450000000000003</v>
      </c>
      <c r="O951" s="148">
        <f>'март (5 цк)'!O790</f>
        <v>0</v>
      </c>
      <c r="P951" s="148">
        <f>'март (5 цк)'!P790</f>
        <v>0</v>
      </c>
      <c r="Q951" s="148">
        <f>'март (5 цк)'!Q790</f>
        <v>0.01</v>
      </c>
      <c r="R951" s="148">
        <f>'март (5 цк)'!R790</f>
        <v>0.01</v>
      </c>
      <c r="S951" s="148" t="str">
        <f>'март (5 цк)'!S790</f>
        <v>0</v>
      </c>
      <c r="T951" s="148" t="str">
        <f>'март (5 цк)'!T790</f>
        <v>0</v>
      </c>
      <c r="U951" s="148">
        <f>'март (5 цк)'!U790</f>
        <v>22.82</v>
      </c>
      <c r="V951" s="148" t="str">
        <f>'март (5 цк)'!V790</f>
        <v>0</v>
      </c>
      <c r="W951" s="148" t="str">
        <f>'март (5 цк)'!W790</f>
        <v>0</v>
      </c>
      <c r="X951" s="148" t="str">
        <f>'март (5 цк)'!X790</f>
        <v>0</v>
      </c>
      <c r="Y951" s="148" t="str">
        <f>'март (5 цк)'!Y790</f>
        <v>0</v>
      </c>
    </row>
    <row r="952" spans="1:25" s="62" customFormat="1" ht="18.75" customHeight="1" thickBot="1" x14ac:dyDescent="0.25">
      <c r="A952" s="109">
        <v>20</v>
      </c>
      <c r="B952" s="148" t="str">
        <f>'март (5 цк)'!B791</f>
        <v>0</v>
      </c>
      <c r="C952" s="148" t="str">
        <f>'март (5 цк)'!C791</f>
        <v>0</v>
      </c>
      <c r="D952" s="148" t="str">
        <f>'март (5 цк)'!D791</f>
        <v>0</v>
      </c>
      <c r="E952" s="148">
        <f>'март (5 цк)'!E791</f>
        <v>0.02</v>
      </c>
      <c r="F952" s="148" t="str">
        <f>'март (5 цк)'!F791</f>
        <v>0</v>
      </c>
      <c r="G952" s="148" t="str">
        <f>'март (5 цк)'!G791</f>
        <v>0</v>
      </c>
      <c r="H952" s="148">
        <f>'март (5 цк)'!H791</f>
        <v>0.01</v>
      </c>
      <c r="I952" s="148">
        <f>'март (5 цк)'!I791</f>
        <v>1.52</v>
      </c>
      <c r="J952" s="148">
        <f>'март (5 цк)'!J791</f>
        <v>0.01</v>
      </c>
      <c r="K952" s="148" t="str">
        <f>'март (5 цк)'!K791</f>
        <v>0</v>
      </c>
      <c r="L952" s="148" t="str">
        <f>'март (5 цк)'!L791</f>
        <v>0</v>
      </c>
      <c r="M952" s="148" t="str">
        <f>'март (5 цк)'!M791</f>
        <v>0</v>
      </c>
      <c r="N952" s="148" t="str">
        <f>'март (5 цк)'!N791</f>
        <v>0</v>
      </c>
      <c r="O952" s="148" t="str">
        <f>'март (5 цк)'!O791</f>
        <v>0</v>
      </c>
      <c r="P952" s="148" t="str">
        <f>'март (5 цк)'!P791</f>
        <v>0</v>
      </c>
      <c r="Q952" s="148">
        <f>'март (5 цк)'!Q791</f>
        <v>0.01</v>
      </c>
      <c r="R952" s="148" t="str">
        <f>'март (5 цк)'!R791</f>
        <v>0</v>
      </c>
      <c r="S952" s="148" t="str">
        <f>'март (5 цк)'!S791</f>
        <v>0</v>
      </c>
      <c r="T952" s="148" t="str">
        <f>'март (5 цк)'!T791</f>
        <v>0</v>
      </c>
      <c r="U952" s="148" t="str">
        <f>'март (5 цк)'!U791</f>
        <v>0</v>
      </c>
      <c r="V952" s="148" t="str">
        <f>'март (5 цк)'!V791</f>
        <v>0</v>
      </c>
      <c r="W952" s="148" t="str">
        <f>'март (5 цк)'!W791</f>
        <v>0</v>
      </c>
      <c r="X952" s="148" t="str">
        <f>'март (5 цк)'!X791</f>
        <v>0</v>
      </c>
      <c r="Y952" s="148" t="str">
        <f>'март (5 цк)'!Y791</f>
        <v>0</v>
      </c>
    </row>
    <row r="953" spans="1:25" s="62" customFormat="1" ht="18.75" customHeight="1" thickBot="1" x14ac:dyDescent="0.25">
      <c r="A953" s="100">
        <v>21</v>
      </c>
      <c r="B953" s="148" t="str">
        <f>'март (5 цк)'!B792</f>
        <v>0</v>
      </c>
      <c r="C953" s="148" t="str">
        <f>'март (5 цк)'!C792</f>
        <v>0</v>
      </c>
      <c r="D953" s="148" t="str">
        <f>'март (5 цк)'!D792</f>
        <v>0</v>
      </c>
      <c r="E953" s="148" t="str">
        <f>'март (5 цк)'!E792</f>
        <v>0</v>
      </c>
      <c r="F953" s="148" t="str">
        <f>'март (5 цк)'!F792</f>
        <v>0</v>
      </c>
      <c r="G953" s="148" t="str">
        <f>'март (5 цк)'!G792</f>
        <v>0</v>
      </c>
      <c r="H953" s="148">
        <f>'март (5 цк)'!H792</f>
        <v>0.05</v>
      </c>
      <c r="I953" s="148" t="str">
        <f>'март (5 цк)'!I792</f>
        <v>0</v>
      </c>
      <c r="J953" s="148" t="str">
        <f>'март (5 цк)'!J792</f>
        <v>0</v>
      </c>
      <c r="K953" s="148" t="str">
        <f>'март (5 цк)'!K792</f>
        <v>0</v>
      </c>
      <c r="L953" s="148" t="str">
        <f>'март (5 цк)'!L792</f>
        <v>0</v>
      </c>
      <c r="M953" s="148" t="str">
        <f>'март (5 цк)'!M792</f>
        <v>0</v>
      </c>
      <c r="N953" s="148" t="str">
        <f>'март (5 цк)'!N792</f>
        <v>0</v>
      </c>
      <c r="O953" s="148" t="str">
        <f>'март (5 цк)'!O792</f>
        <v>0</v>
      </c>
      <c r="P953" s="148" t="str">
        <f>'март (5 цк)'!P792</f>
        <v>0</v>
      </c>
      <c r="Q953" s="148">
        <f>'март (5 цк)'!Q792</f>
        <v>0.02</v>
      </c>
      <c r="R953" s="148">
        <f>'март (5 цк)'!R792</f>
        <v>0.02</v>
      </c>
      <c r="S953" s="148" t="str">
        <f>'март (5 цк)'!S792</f>
        <v>0</v>
      </c>
      <c r="T953" s="148">
        <f>'март (5 цк)'!T792</f>
        <v>0.06</v>
      </c>
      <c r="U953" s="148">
        <f>'март (5 цк)'!U792</f>
        <v>0.04</v>
      </c>
      <c r="V953" s="148">
        <f>'март (5 цк)'!V792</f>
        <v>0.03</v>
      </c>
      <c r="W953" s="148">
        <f>'март (5 цк)'!W792</f>
        <v>0.04</v>
      </c>
      <c r="X953" s="148">
        <f>'март (5 цк)'!X792</f>
        <v>0.04</v>
      </c>
      <c r="Y953" s="148" t="str">
        <f>'март (5 цк)'!Y792</f>
        <v>0</v>
      </c>
    </row>
    <row r="954" spans="1:25" s="62" customFormat="1" ht="18.75" customHeight="1" thickBot="1" x14ac:dyDescent="0.25">
      <c r="A954" s="109">
        <v>22</v>
      </c>
      <c r="B954" s="148">
        <f>'март (5 цк)'!B793</f>
        <v>0.01</v>
      </c>
      <c r="C954" s="148">
        <f>'март (5 цк)'!C793</f>
        <v>0.01</v>
      </c>
      <c r="D954" s="148">
        <f>'март (5 цк)'!D793</f>
        <v>0.06</v>
      </c>
      <c r="E954" s="148">
        <f>'март (5 цк)'!E793</f>
        <v>0.09</v>
      </c>
      <c r="F954" s="148">
        <f>'март (5 цк)'!F793</f>
        <v>7.0000000000000007E-2</v>
      </c>
      <c r="G954" s="148">
        <f>'март (5 цк)'!G793</f>
        <v>7.0000000000000007E-2</v>
      </c>
      <c r="H954" s="148">
        <f>'март (5 цк)'!H793</f>
        <v>0.05</v>
      </c>
      <c r="I954" s="148">
        <f>'март (5 цк)'!I793</f>
        <v>0.03</v>
      </c>
      <c r="J954" s="148">
        <f>'март (5 цк)'!J793</f>
        <v>7.0000000000000007E-2</v>
      </c>
      <c r="K954" s="148">
        <f>'март (5 цк)'!K793</f>
        <v>0.06</v>
      </c>
      <c r="L954" s="148">
        <f>'март (5 цк)'!L793</f>
        <v>0.06</v>
      </c>
      <c r="M954" s="148">
        <f>'март (5 цк)'!M793</f>
        <v>7.0000000000000007E-2</v>
      </c>
      <c r="N954" s="148">
        <f>'март (5 цк)'!N793</f>
        <v>0.09</v>
      </c>
      <c r="O954" s="148">
        <f>'март (5 цк)'!O793</f>
        <v>0.04</v>
      </c>
      <c r="P954" s="148">
        <f>'март (5 цк)'!P793</f>
        <v>7.0000000000000007E-2</v>
      </c>
      <c r="Q954" s="148">
        <f>'март (5 цк)'!Q793</f>
        <v>7.0000000000000007E-2</v>
      </c>
      <c r="R954" s="148">
        <f>'март (5 цк)'!R793</f>
        <v>0.09</v>
      </c>
      <c r="S954" s="148">
        <f>'март (5 цк)'!S793</f>
        <v>0.06</v>
      </c>
      <c r="T954" s="148">
        <f>'март (5 цк)'!T793</f>
        <v>0.08</v>
      </c>
      <c r="U954" s="148">
        <f>'март (5 цк)'!U793</f>
        <v>0.05</v>
      </c>
      <c r="V954" s="148">
        <f>'март (5 цк)'!V793</f>
        <v>0.05</v>
      </c>
      <c r="W954" s="148">
        <f>'март (5 цк)'!W793</f>
        <v>0.05</v>
      </c>
      <c r="X954" s="148">
        <f>'март (5 цк)'!X793</f>
        <v>0.01</v>
      </c>
      <c r="Y954" s="148">
        <f>'март (5 цк)'!Y793</f>
        <v>0.01</v>
      </c>
    </row>
    <row r="955" spans="1:25" s="62" customFormat="1" ht="18.75" customHeight="1" thickBot="1" x14ac:dyDescent="0.25">
      <c r="A955" s="100">
        <v>23</v>
      </c>
      <c r="B955" s="148" t="str">
        <f>'март (5 цк)'!B794</f>
        <v>0</v>
      </c>
      <c r="C955" s="148" t="str">
        <f>'март (5 цк)'!C794</f>
        <v>0</v>
      </c>
      <c r="D955" s="148" t="str">
        <f>'март (5 цк)'!D794</f>
        <v>0</v>
      </c>
      <c r="E955" s="148" t="str">
        <f>'март (5 цк)'!E794</f>
        <v>0</v>
      </c>
      <c r="F955" s="148" t="str">
        <f>'март (5 цк)'!F794</f>
        <v>0</v>
      </c>
      <c r="G955" s="148">
        <f>'март (5 цк)'!G794</f>
        <v>0.03</v>
      </c>
      <c r="H955" s="148">
        <f>'март (5 цк)'!H794</f>
        <v>0.05</v>
      </c>
      <c r="I955" s="148">
        <f>'март (5 цк)'!I794</f>
        <v>0.03</v>
      </c>
      <c r="J955" s="148">
        <f>'март (5 цк)'!J794</f>
        <v>0.04</v>
      </c>
      <c r="K955" s="148">
        <f>'март (5 цк)'!K794</f>
        <v>0.05</v>
      </c>
      <c r="L955" s="148">
        <f>'март (5 цк)'!L794</f>
        <v>0.06</v>
      </c>
      <c r="M955" s="148">
        <f>'март (5 цк)'!M794</f>
        <v>0.02</v>
      </c>
      <c r="N955" s="148">
        <f>'март (5 цк)'!N794</f>
        <v>0.02</v>
      </c>
      <c r="O955" s="148" t="str">
        <f>'март (5 цк)'!O794</f>
        <v>0</v>
      </c>
      <c r="P955" s="148">
        <f>'март (5 цк)'!P794</f>
        <v>0.01</v>
      </c>
      <c r="Q955" s="148">
        <f>'март (5 цк)'!Q794</f>
        <v>0.02</v>
      </c>
      <c r="R955" s="148" t="str">
        <f>'март (5 цк)'!R794</f>
        <v>0</v>
      </c>
      <c r="S955" s="148" t="str">
        <f>'март (5 цк)'!S794</f>
        <v>0</v>
      </c>
      <c r="T955" s="148" t="str">
        <f>'март (5 цк)'!T794</f>
        <v>0</v>
      </c>
      <c r="U955" s="148" t="str">
        <f>'март (5 цк)'!U794</f>
        <v>0</v>
      </c>
      <c r="V955" s="148">
        <f>'март (5 цк)'!V794</f>
        <v>0.01</v>
      </c>
      <c r="W955" s="148" t="str">
        <f>'март (5 цк)'!W794</f>
        <v>0</v>
      </c>
      <c r="X955" s="148">
        <f>'март (5 цк)'!X794</f>
        <v>0.03</v>
      </c>
      <c r="Y955" s="148">
        <f>'март (5 цк)'!Y794</f>
        <v>0.02</v>
      </c>
    </row>
    <row r="956" spans="1:25" s="62" customFormat="1" ht="18.75" customHeight="1" thickBot="1" x14ac:dyDescent="0.25">
      <c r="A956" s="111">
        <v>24</v>
      </c>
      <c r="B956" s="148" t="str">
        <f>'март (5 цк)'!B795</f>
        <v>0</v>
      </c>
      <c r="C956" s="148" t="str">
        <f>'март (5 цк)'!C795</f>
        <v>0</v>
      </c>
      <c r="D956" s="148">
        <f>'март (5 цк)'!D795</f>
        <v>0.02</v>
      </c>
      <c r="E956" s="148">
        <f>'март (5 цк)'!E795</f>
        <v>0.02</v>
      </c>
      <c r="F956" s="148">
        <f>'март (5 цк)'!F795</f>
        <v>0.01</v>
      </c>
      <c r="G956" s="148">
        <f>'март (5 цк)'!G795</f>
        <v>0.01</v>
      </c>
      <c r="H956" s="148">
        <f>'март (5 цк)'!H795</f>
        <v>7.0000000000000007E-2</v>
      </c>
      <c r="I956" s="148" t="str">
        <f>'март (5 цк)'!I795</f>
        <v>0</v>
      </c>
      <c r="J956" s="148" t="str">
        <f>'март (5 цк)'!J795</f>
        <v>0</v>
      </c>
      <c r="K956" s="148" t="str">
        <f>'март (5 цк)'!K795</f>
        <v>0</v>
      </c>
      <c r="L956" s="148" t="str">
        <f>'март (5 цк)'!L795</f>
        <v>0</v>
      </c>
      <c r="M956" s="148" t="str">
        <f>'март (5 цк)'!M795</f>
        <v>0</v>
      </c>
      <c r="N956" s="148">
        <f>'март (5 цк)'!N795</f>
        <v>0.04</v>
      </c>
      <c r="O956" s="148" t="str">
        <f>'март (5 цк)'!O795</f>
        <v>0</v>
      </c>
      <c r="P956" s="148">
        <f>'март (5 цк)'!P795</f>
        <v>0.01</v>
      </c>
      <c r="Q956" s="148" t="str">
        <f>'март (5 цк)'!Q795</f>
        <v>0</v>
      </c>
      <c r="R956" s="148" t="str">
        <f>'март (5 цк)'!R795</f>
        <v>0</v>
      </c>
      <c r="S956" s="148" t="str">
        <f>'март (5 цк)'!S795</f>
        <v>0</v>
      </c>
      <c r="T956" s="148">
        <f>'март (5 цк)'!T795</f>
        <v>0.04</v>
      </c>
      <c r="U956" s="148">
        <f>'март (5 цк)'!U795</f>
        <v>0.01</v>
      </c>
      <c r="V956" s="148">
        <f>'март (5 цк)'!V795</f>
        <v>0.03</v>
      </c>
      <c r="W956" s="148">
        <f>'март (5 цк)'!W795</f>
        <v>0.03</v>
      </c>
      <c r="X956" s="148">
        <f>'март (5 цк)'!X795</f>
        <v>0.03</v>
      </c>
      <c r="Y956" s="148">
        <f>'март (5 цк)'!Y795</f>
        <v>0.03</v>
      </c>
    </row>
    <row r="957" spans="1:25" s="62" customFormat="1" ht="18.75" customHeight="1" thickBot="1" x14ac:dyDescent="0.25">
      <c r="A957" s="109">
        <v>25</v>
      </c>
      <c r="B957" s="148" t="str">
        <f>'март (5 цк)'!B796</f>
        <v>0</v>
      </c>
      <c r="C957" s="148" t="str">
        <f>'март (5 цк)'!C796</f>
        <v>0</v>
      </c>
      <c r="D957" s="148">
        <f>'март (5 цк)'!D796</f>
        <v>0.01</v>
      </c>
      <c r="E957" s="148">
        <f>'март (5 цк)'!E796</f>
        <v>0.02</v>
      </c>
      <c r="F957" s="148" t="str">
        <f>'март (5 цк)'!F796</f>
        <v>0</v>
      </c>
      <c r="G957" s="148">
        <f>'март (5 цк)'!G796</f>
        <v>0.01</v>
      </c>
      <c r="H957" s="148">
        <f>'март (5 цк)'!H796</f>
        <v>0.01</v>
      </c>
      <c r="I957" s="148">
        <f>'март (5 цк)'!I796</f>
        <v>0.03</v>
      </c>
      <c r="J957" s="148">
        <f>'март (5 цк)'!J796</f>
        <v>0.02</v>
      </c>
      <c r="K957" s="148">
        <f>'март (5 цк)'!K796</f>
        <v>0.03</v>
      </c>
      <c r="L957" s="148">
        <f>'март (5 цк)'!L796</f>
        <v>0.03</v>
      </c>
      <c r="M957" s="148" t="str">
        <f>'март (5 цк)'!M796</f>
        <v>0</v>
      </c>
      <c r="N957" s="148">
        <f>'март (5 цк)'!N796</f>
        <v>0.05</v>
      </c>
      <c r="O957" s="148" t="str">
        <f>'март (5 цк)'!O796</f>
        <v>0</v>
      </c>
      <c r="P957" s="148" t="str">
        <f>'март (5 цк)'!P796</f>
        <v>0</v>
      </c>
      <c r="Q957" s="148" t="str">
        <f>'март (5 цк)'!Q796</f>
        <v>0</v>
      </c>
      <c r="R957" s="148" t="str">
        <f>'март (5 цк)'!R796</f>
        <v>0</v>
      </c>
      <c r="S957" s="148">
        <f>'март (5 цк)'!S796</f>
        <v>0.02</v>
      </c>
      <c r="T957" s="148">
        <f>'март (5 цк)'!T796</f>
        <v>0.03</v>
      </c>
      <c r="U957" s="148" t="str">
        <f>'март (5 цк)'!U796</f>
        <v>0</v>
      </c>
      <c r="V957" s="148" t="str">
        <f>'март (5 цк)'!V796</f>
        <v>0</v>
      </c>
      <c r="W957" s="148">
        <f>'март (5 цк)'!W796</f>
        <v>0.01</v>
      </c>
      <c r="X957" s="148">
        <f>'март (5 цк)'!X796</f>
        <v>0.02</v>
      </c>
      <c r="Y957" s="148">
        <f>'март (5 цк)'!Y796</f>
        <v>0.03</v>
      </c>
    </row>
    <row r="958" spans="1:25" s="62" customFormat="1" ht="18.75" customHeight="1" thickBot="1" x14ac:dyDescent="0.25">
      <c r="A958" s="110">
        <v>26</v>
      </c>
      <c r="B958" s="148">
        <f>'март (5 цк)'!B797</f>
        <v>0.06</v>
      </c>
      <c r="C958" s="148" t="str">
        <f>'март (5 цк)'!C797</f>
        <v>0</v>
      </c>
      <c r="D958" s="148" t="str">
        <f>'март (5 цк)'!D797</f>
        <v>0</v>
      </c>
      <c r="E958" s="148">
        <f>'март (5 цк)'!E797</f>
        <v>0.03</v>
      </c>
      <c r="F958" s="148">
        <f>'март (5 цк)'!F797</f>
        <v>0.02</v>
      </c>
      <c r="G958" s="148">
        <f>'март (5 цк)'!G797</f>
        <v>0.05</v>
      </c>
      <c r="H958" s="148">
        <f>'март (5 цк)'!H797</f>
        <v>0.04</v>
      </c>
      <c r="I958" s="148" t="str">
        <f>'март (5 цк)'!I797</f>
        <v>0</v>
      </c>
      <c r="J958" s="148">
        <f>'март (5 цк)'!J797</f>
        <v>0.01</v>
      </c>
      <c r="K958" s="148">
        <f>'март (5 цк)'!K797</f>
        <v>0.02</v>
      </c>
      <c r="L958" s="148">
        <f>'март (5 цк)'!L797</f>
        <v>0.03</v>
      </c>
      <c r="M958" s="148">
        <f>'март (5 цк)'!M797</f>
        <v>0.01</v>
      </c>
      <c r="N958" s="148">
        <f>'март (5 цк)'!N797</f>
        <v>0.06</v>
      </c>
      <c r="O958" s="148" t="str">
        <f>'март (5 цк)'!O797</f>
        <v>0</v>
      </c>
      <c r="P958" s="148" t="str">
        <f>'март (5 цк)'!P797</f>
        <v>0</v>
      </c>
      <c r="Q958" s="148">
        <f>'март (5 цк)'!Q797</f>
        <v>0.04</v>
      </c>
      <c r="R958" s="148">
        <f>'март (5 цк)'!R797</f>
        <v>7.0000000000000007E-2</v>
      </c>
      <c r="S958" s="148">
        <f>'март (5 цк)'!S797</f>
        <v>0.04</v>
      </c>
      <c r="T958" s="148">
        <f>'март (5 цк)'!T797</f>
        <v>0.08</v>
      </c>
      <c r="U958" s="148">
        <f>'март (5 цк)'!U797</f>
        <v>0.01</v>
      </c>
      <c r="V958" s="148">
        <f>'март (5 цк)'!V797</f>
        <v>0.05</v>
      </c>
      <c r="W958" s="148">
        <f>'март (5 цк)'!W797</f>
        <v>0.06</v>
      </c>
      <c r="X958" s="148">
        <f>'март (5 цк)'!X797</f>
        <v>0.02</v>
      </c>
      <c r="Y958" s="148">
        <f>'март (5 цк)'!Y797</f>
        <v>0.04</v>
      </c>
    </row>
    <row r="959" spans="1:25" s="62" customFormat="1" ht="18.75" customHeight="1" thickBot="1" x14ac:dyDescent="0.25">
      <c r="A959" s="112">
        <v>27</v>
      </c>
      <c r="B959" s="148" t="str">
        <f>'март (5 цк)'!B798</f>
        <v>0</v>
      </c>
      <c r="C959" s="148">
        <f>'март (5 цк)'!C798</f>
        <v>0.01</v>
      </c>
      <c r="D959" s="148">
        <f>'март (5 цк)'!D798</f>
        <v>0.05</v>
      </c>
      <c r="E959" s="148">
        <f>'март (5 цк)'!E798</f>
        <v>0.03</v>
      </c>
      <c r="F959" s="148">
        <f>'март (5 цк)'!F798</f>
        <v>0.04</v>
      </c>
      <c r="G959" s="148">
        <f>'март (5 цк)'!G798</f>
        <v>113.26</v>
      </c>
      <c r="H959" s="148">
        <f>'март (5 цк)'!H798</f>
        <v>0.03</v>
      </c>
      <c r="I959" s="148">
        <f>'март (5 цк)'!I798</f>
        <v>0.04</v>
      </c>
      <c r="J959" s="148">
        <f>'март (5 цк)'!J798</f>
        <v>0.02</v>
      </c>
      <c r="K959" s="148">
        <f>'март (5 цк)'!K798</f>
        <v>0.01</v>
      </c>
      <c r="L959" s="148">
        <f>'март (5 цк)'!L798</f>
        <v>0.02</v>
      </c>
      <c r="M959" s="148">
        <f>'март (5 цк)'!M798</f>
        <v>0.03</v>
      </c>
      <c r="N959" s="148">
        <f>'март (5 цк)'!N798</f>
        <v>0.03</v>
      </c>
      <c r="O959" s="148" t="str">
        <f>'март (5 цк)'!O798</f>
        <v>0</v>
      </c>
      <c r="P959" s="148">
        <f>'март (5 цк)'!P798</f>
        <v>0.03</v>
      </c>
      <c r="Q959" s="148">
        <f>'март (5 цк)'!Q798</f>
        <v>0.01</v>
      </c>
      <c r="R959" s="148">
        <f>'март (5 цк)'!R798</f>
        <v>0.03</v>
      </c>
      <c r="S959" s="148">
        <f>'март (5 цк)'!S798</f>
        <v>0.02</v>
      </c>
      <c r="T959" s="148">
        <f>'март (5 цк)'!T798</f>
        <v>0.02</v>
      </c>
      <c r="U959" s="148">
        <f>'март (5 цк)'!U798</f>
        <v>0.02</v>
      </c>
      <c r="V959" s="148">
        <f>'март (5 цк)'!V798</f>
        <v>0.03</v>
      </c>
      <c r="W959" s="148">
        <f>'март (5 цк)'!W798</f>
        <v>0.04</v>
      </c>
      <c r="X959" s="148">
        <f>'март (5 цк)'!X798</f>
        <v>0.02</v>
      </c>
      <c r="Y959" s="148">
        <f>'март (5 цк)'!Y798</f>
        <v>0.02</v>
      </c>
    </row>
    <row r="960" spans="1:25" s="62" customFormat="1" ht="18.75" customHeight="1" thickBot="1" x14ac:dyDescent="0.25">
      <c r="A960" s="111">
        <v>28</v>
      </c>
      <c r="B960" s="148">
        <f>'март (5 цк)'!B799</f>
        <v>0.09</v>
      </c>
      <c r="C960" s="148">
        <f>'март (5 цк)'!C799</f>
        <v>0.03</v>
      </c>
      <c r="D960" s="148">
        <f>'март (5 цк)'!D799</f>
        <v>0.06</v>
      </c>
      <c r="E960" s="148" t="str">
        <f>'март (5 цк)'!E799</f>
        <v>0</v>
      </c>
      <c r="F960" s="148" t="str">
        <f>'март (5 цк)'!F799</f>
        <v>0</v>
      </c>
      <c r="G960" s="148" t="str">
        <f>'март (5 цк)'!G799</f>
        <v>0</v>
      </c>
      <c r="H960" s="148" t="str">
        <f>'март (5 цк)'!H799</f>
        <v>0</v>
      </c>
      <c r="I960" s="148" t="str">
        <f>'март (5 цк)'!I799</f>
        <v>0</v>
      </c>
      <c r="J960" s="148" t="str">
        <f>'март (5 цк)'!J799</f>
        <v>0</v>
      </c>
      <c r="K960" s="148" t="str">
        <f>'март (5 цк)'!K799</f>
        <v>0</v>
      </c>
      <c r="L960" s="148" t="str">
        <f>'март (5 цк)'!L799</f>
        <v>0</v>
      </c>
      <c r="M960" s="148" t="str">
        <f>'март (5 цк)'!M799</f>
        <v>0</v>
      </c>
      <c r="N960" s="148" t="str">
        <f>'март (5 цк)'!N799</f>
        <v>0</v>
      </c>
      <c r="O960" s="148" t="str">
        <f>'март (5 цк)'!O799</f>
        <v>0</v>
      </c>
      <c r="P960" s="148">
        <f>'март (5 цк)'!P799</f>
        <v>0.01</v>
      </c>
      <c r="Q960" s="148">
        <f>'март (5 цк)'!Q799</f>
        <v>0.06</v>
      </c>
      <c r="R960" s="148">
        <f>'март (5 цк)'!R799</f>
        <v>7.0000000000000007E-2</v>
      </c>
      <c r="S960" s="148">
        <f>'март (5 цк)'!S799</f>
        <v>0.04</v>
      </c>
      <c r="T960" s="148">
        <f>'март (5 цк)'!T799</f>
        <v>0.02</v>
      </c>
      <c r="U960" s="148" t="str">
        <f>'март (5 цк)'!U799</f>
        <v>0</v>
      </c>
      <c r="V960" s="148">
        <f>'март (5 цк)'!V799</f>
        <v>0.06</v>
      </c>
      <c r="W960" s="148">
        <f>'март (5 цк)'!W799</f>
        <v>7.0000000000000007E-2</v>
      </c>
      <c r="X960" s="148">
        <f>'март (5 цк)'!X799</f>
        <v>0.03</v>
      </c>
      <c r="Y960" s="148">
        <f>'март (5 цк)'!Y799</f>
        <v>0.06</v>
      </c>
    </row>
    <row r="961" spans="1:25" s="62" customFormat="1" ht="18.75" customHeight="1" thickBot="1" x14ac:dyDescent="0.25">
      <c r="A961" s="109">
        <v>29</v>
      </c>
      <c r="B961" s="148">
        <f>'март (5 цк)'!B800</f>
        <v>0.06</v>
      </c>
      <c r="C961" s="148" t="str">
        <f>'март (5 цк)'!C800</f>
        <v>0</v>
      </c>
      <c r="D961" s="148" t="str">
        <f>'март (5 цк)'!D800</f>
        <v>0</v>
      </c>
      <c r="E961" s="148" t="str">
        <f>'март (5 цк)'!E800</f>
        <v>0</v>
      </c>
      <c r="F961" s="148" t="str">
        <f>'март (5 цк)'!F800</f>
        <v>0</v>
      </c>
      <c r="G961" s="148" t="str">
        <f>'март (5 цк)'!G800</f>
        <v>0</v>
      </c>
      <c r="H961" s="148" t="str">
        <f>'март (5 цк)'!H800</f>
        <v>0</v>
      </c>
      <c r="I961" s="148" t="str">
        <f>'март (5 цк)'!I800</f>
        <v>0</v>
      </c>
      <c r="J961" s="148" t="str">
        <f>'март (5 цк)'!J800</f>
        <v>0</v>
      </c>
      <c r="K961" s="148" t="str">
        <f>'март (5 цк)'!K800</f>
        <v>0</v>
      </c>
      <c r="L961" s="148" t="str">
        <f>'март (5 цк)'!L800</f>
        <v>0</v>
      </c>
      <c r="M961" s="148" t="str">
        <f>'март (5 цк)'!M800</f>
        <v>0</v>
      </c>
      <c r="N961" s="148" t="str">
        <f>'март (5 цк)'!N800</f>
        <v>0</v>
      </c>
      <c r="O961" s="148" t="str">
        <f>'март (5 цк)'!O800</f>
        <v>0</v>
      </c>
      <c r="P961" s="148" t="str">
        <f>'март (5 цк)'!P800</f>
        <v>0</v>
      </c>
      <c r="Q961" s="148" t="str">
        <f>'март (5 цк)'!Q800</f>
        <v>0</v>
      </c>
      <c r="R961" s="148" t="str">
        <f>'март (5 цк)'!R800</f>
        <v>0</v>
      </c>
      <c r="S961" s="148" t="str">
        <f>'март (5 цк)'!S800</f>
        <v>0</v>
      </c>
      <c r="T961" s="148" t="str">
        <f>'март (5 цк)'!T800</f>
        <v>0</v>
      </c>
      <c r="U961" s="148" t="str">
        <f>'март (5 цк)'!U800</f>
        <v>0</v>
      </c>
      <c r="V961" s="148">
        <f>'март (5 цк)'!V800</f>
        <v>0.03</v>
      </c>
      <c r="W961" s="148">
        <f>'март (5 цк)'!W800</f>
        <v>0.1</v>
      </c>
      <c r="X961" s="148">
        <f>'март (5 цк)'!X800</f>
        <v>0.09</v>
      </c>
      <c r="Y961" s="148">
        <f>'март (5 цк)'!Y800</f>
        <v>0.06</v>
      </c>
    </row>
    <row r="962" spans="1:25" s="62" customFormat="1" ht="18.75" customHeight="1" thickBot="1" x14ac:dyDescent="0.25">
      <c r="A962" s="110">
        <v>30</v>
      </c>
      <c r="B962" s="148">
        <f>'март (5 цк)'!B801</f>
        <v>0.02</v>
      </c>
      <c r="C962" s="148" t="str">
        <f>'март (5 цк)'!C801</f>
        <v>0</v>
      </c>
      <c r="D962" s="148" t="str">
        <f>'март (5 цк)'!D801</f>
        <v>0</v>
      </c>
      <c r="E962" s="148" t="str">
        <f>'март (5 цк)'!E801</f>
        <v>0</v>
      </c>
      <c r="F962" s="148">
        <f>'март (5 цк)'!F801</f>
        <v>0.01</v>
      </c>
      <c r="G962" s="148">
        <f>'март (5 цк)'!G801</f>
        <v>3.14</v>
      </c>
      <c r="H962" s="148" t="str">
        <f>'март (5 цк)'!H801</f>
        <v>0</v>
      </c>
      <c r="I962" s="148" t="str">
        <f>'март (5 цк)'!I801</f>
        <v>0</v>
      </c>
      <c r="J962" s="148" t="str">
        <f>'март (5 цк)'!J801</f>
        <v>0</v>
      </c>
      <c r="K962" s="148" t="str">
        <f>'март (5 цк)'!K801</f>
        <v>0</v>
      </c>
      <c r="L962" s="148" t="str">
        <f>'март (5 цк)'!L801</f>
        <v>0</v>
      </c>
      <c r="M962" s="148" t="str">
        <f>'март (5 цк)'!M801</f>
        <v>0</v>
      </c>
      <c r="N962" s="148" t="str">
        <f>'март (5 цк)'!N801</f>
        <v>0</v>
      </c>
      <c r="O962" s="148" t="str">
        <f>'март (5 цк)'!O801</f>
        <v>0</v>
      </c>
      <c r="P962" s="148" t="str">
        <f>'март (5 цк)'!P801</f>
        <v>0</v>
      </c>
      <c r="Q962" s="148" t="str">
        <f>'март (5 цк)'!Q801</f>
        <v>0</v>
      </c>
      <c r="R962" s="148" t="str">
        <f>'март (5 цк)'!R801</f>
        <v>0</v>
      </c>
      <c r="S962" s="148" t="str">
        <f>'март (5 цк)'!S801</f>
        <v>0</v>
      </c>
      <c r="T962" s="148" t="str">
        <f>'март (5 цк)'!T801</f>
        <v>0</v>
      </c>
      <c r="U962" s="148" t="str">
        <f>'март (5 цк)'!U801</f>
        <v>0</v>
      </c>
      <c r="V962" s="148" t="str">
        <f>'март (5 цк)'!V801</f>
        <v>0</v>
      </c>
      <c r="W962" s="148" t="str">
        <f>'март (5 цк)'!W801</f>
        <v>0</v>
      </c>
      <c r="X962" s="148" t="str">
        <f>'март (5 цк)'!X801</f>
        <v>0</v>
      </c>
      <c r="Y962" s="148" t="str">
        <f>'март (5 цк)'!Y801</f>
        <v>0</v>
      </c>
    </row>
    <row r="963" spans="1:25" s="62" customFormat="1" ht="18.75" customHeight="1" thickBot="1" x14ac:dyDescent="0.25">
      <c r="A963" s="109">
        <v>31</v>
      </c>
      <c r="B963" s="148" t="str">
        <f>'март (5 цк)'!B802</f>
        <v>0</v>
      </c>
      <c r="C963" s="148" t="str">
        <f>'март (5 цк)'!C802</f>
        <v>0</v>
      </c>
      <c r="D963" s="148" t="str">
        <f>'март (5 цк)'!D802</f>
        <v>0</v>
      </c>
      <c r="E963" s="148" t="str">
        <f>'март (5 цк)'!E802</f>
        <v>0</v>
      </c>
      <c r="F963" s="148" t="str">
        <f>'март (5 цк)'!F802</f>
        <v>0</v>
      </c>
      <c r="G963" s="148">
        <f>'март (5 цк)'!G802</f>
        <v>0.01</v>
      </c>
      <c r="H963" s="148" t="str">
        <f>'март (5 цк)'!H802</f>
        <v>0</v>
      </c>
      <c r="I963" s="148" t="str">
        <f>'март (5 цк)'!I802</f>
        <v>0</v>
      </c>
      <c r="J963" s="148" t="str">
        <f>'март (5 цк)'!J802</f>
        <v>0</v>
      </c>
      <c r="K963" s="148" t="str">
        <f>'март (5 цк)'!K802</f>
        <v>0</v>
      </c>
      <c r="L963" s="148" t="str">
        <f>'март (5 цк)'!L802</f>
        <v>0</v>
      </c>
      <c r="M963" s="148" t="str">
        <f>'март (5 цк)'!M802</f>
        <v>0</v>
      </c>
      <c r="N963" s="148" t="str">
        <f>'март (5 цк)'!N802</f>
        <v>0</v>
      </c>
      <c r="O963" s="148" t="str">
        <f>'март (5 цк)'!O802</f>
        <v>0</v>
      </c>
      <c r="P963" s="148">
        <f>'март (5 цк)'!P802</f>
        <v>0.11</v>
      </c>
      <c r="Q963" s="148" t="str">
        <f>'март (5 цк)'!Q802</f>
        <v>0</v>
      </c>
      <c r="R963" s="148">
        <f>'март (5 цк)'!R802</f>
        <v>0.04</v>
      </c>
      <c r="S963" s="148" t="str">
        <f>'март (5 цк)'!S802</f>
        <v>0</v>
      </c>
      <c r="T963" s="148" t="str">
        <f>'март (5 цк)'!T802</f>
        <v>0</v>
      </c>
      <c r="U963" s="148" t="str">
        <f>'март (5 цк)'!U802</f>
        <v>0</v>
      </c>
      <c r="V963" s="148" t="str">
        <f>'март (5 цк)'!V802</f>
        <v>0</v>
      </c>
      <c r="W963" s="148" t="str">
        <f>'март (5 цк)'!W802</f>
        <v>0</v>
      </c>
      <c r="X963" s="148" t="str">
        <f>'март (5 цк)'!X802</f>
        <v>0</v>
      </c>
      <c r="Y963" s="148">
        <f>'март (5 цк)'!Y802</f>
        <v>0.01</v>
      </c>
    </row>
    <row r="964" spans="1:25" x14ac:dyDescent="0.2">
      <c r="A964" s="68"/>
      <c r="B964" s="68"/>
      <c r="C964" s="68"/>
      <c r="D964" s="68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</row>
    <row r="965" spans="1:25" ht="15" thickBot="1" x14ac:dyDescent="0.25">
      <c r="A965" s="146"/>
    </row>
    <row r="966" spans="1:25" s="62" customFormat="1" ht="31.5" customHeight="1" thickBot="1" x14ac:dyDescent="0.25">
      <c r="A966" s="389" t="s">
        <v>47</v>
      </c>
      <c r="B966" s="432" t="s">
        <v>83</v>
      </c>
      <c r="C966" s="392"/>
      <c r="D966" s="392"/>
      <c r="E966" s="392"/>
      <c r="F966" s="392"/>
      <c r="G966" s="392"/>
      <c r="H966" s="392"/>
      <c r="I966" s="392"/>
      <c r="J966" s="392"/>
      <c r="K966" s="392"/>
      <c r="L966" s="392"/>
      <c r="M966" s="392"/>
      <c r="N966" s="392"/>
      <c r="O966" s="392"/>
      <c r="P966" s="392"/>
      <c r="Q966" s="392"/>
      <c r="R966" s="392"/>
      <c r="S966" s="392"/>
      <c r="T966" s="392"/>
      <c r="U966" s="392"/>
      <c r="V966" s="392"/>
      <c r="W966" s="392"/>
      <c r="X966" s="392"/>
      <c r="Y966" s="393"/>
    </row>
    <row r="967" spans="1:25" s="62" customFormat="1" ht="35.25" customHeight="1" thickBot="1" x14ac:dyDescent="0.25">
      <c r="A967" s="431"/>
      <c r="B967" s="170" t="s">
        <v>46</v>
      </c>
      <c r="C967" s="171" t="s">
        <v>45</v>
      </c>
      <c r="D967" s="163" t="s">
        <v>44</v>
      </c>
      <c r="E967" s="171" t="s">
        <v>43</v>
      </c>
      <c r="F967" s="172" t="s">
        <v>42</v>
      </c>
      <c r="G967" s="171" t="s">
        <v>41</v>
      </c>
      <c r="H967" s="171" t="s">
        <v>40</v>
      </c>
      <c r="I967" s="171" t="s">
        <v>39</v>
      </c>
      <c r="J967" s="171" t="s">
        <v>38</v>
      </c>
      <c r="K967" s="173" t="s">
        <v>37</v>
      </c>
      <c r="L967" s="171" t="s">
        <v>36</v>
      </c>
      <c r="M967" s="172" t="s">
        <v>35</v>
      </c>
      <c r="N967" s="173" t="s">
        <v>34</v>
      </c>
      <c r="O967" s="171" t="s">
        <v>33</v>
      </c>
      <c r="P967" s="172" t="s">
        <v>32</v>
      </c>
      <c r="Q967" s="163" t="s">
        <v>31</v>
      </c>
      <c r="R967" s="171" t="s">
        <v>30</v>
      </c>
      <c r="S967" s="163" t="s">
        <v>29</v>
      </c>
      <c r="T967" s="171" t="s">
        <v>28</v>
      </c>
      <c r="U967" s="163" t="s">
        <v>27</v>
      </c>
      <c r="V967" s="171" t="s">
        <v>26</v>
      </c>
      <c r="W967" s="163" t="s">
        <v>25</v>
      </c>
      <c r="X967" s="171" t="s">
        <v>24</v>
      </c>
      <c r="Y967" s="174" t="s">
        <v>23</v>
      </c>
    </row>
    <row r="968" spans="1:25" s="62" customFormat="1" ht="18.75" customHeight="1" thickBot="1" x14ac:dyDescent="0.25">
      <c r="A968" s="109">
        <v>1</v>
      </c>
      <c r="B968" s="148">
        <f>'март (5 цк)'!B807</f>
        <v>249.15</v>
      </c>
      <c r="C968" s="148">
        <f>'март (5 цк)'!C807</f>
        <v>273.7</v>
      </c>
      <c r="D968" s="148">
        <f>'март (5 цк)'!D807</f>
        <v>113.26</v>
      </c>
      <c r="E968" s="148">
        <f>'март (5 цк)'!E807</f>
        <v>130.54</v>
      </c>
      <c r="F968" s="148">
        <f>'март (5 цк)'!F807</f>
        <v>102.36</v>
      </c>
      <c r="G968" s="148">
        <f>'март (5 цк)'!G807</f>
        <v>110.68</v>
      </c>
      <c r="H968" s="148">
        <f>'март (5 цк)'!H807</f>
        <v>113.25</v>
      </c>
      <c r="I968" s="148">
        <f>'март (5 цк)'!I807</f>
        <v>112.94</v>
      </c>
      <c r="J968" s="148">
        <f>'март (5 цк)'!J807</f>
        <v>122.76</v>
      </c>
      <c r="K968" s="148">
        <f>'март (5 цк)'!K807</f>
        <v>7.39</v>
      </c>
      <c r="L968" s="148">
        <f>'март (5 цк)'!L807</f>
        <v>49.38</v>
      </c>
      <c r="M968" s="148">
        <f>'март (5 цк)'!M807</f>
        <v>47.42</v>
      </c>
      <c r="N968" s="148">
        <f>'март (5 цк)'!N807</f>
        <v>88.77</v>
      </c>
      <c r="O968" s="148">
        <f>'март (5 цк)'!O807</f>
        <v>47.96</v>
      </c>
      <c r="P968" s="148">
        <f>'март (5 цк)'!P807</f>
        <v>37.29</v>
      </c>
      <c r="Q968" s="148">
        <f>'март (5 цк)'!Q807</f>
        <v>52</v>
      </c>
      <c r="R968" s="148">
        <f>'март (5 цк)'!R807</f>
        <v>138.4</v>
      </c>
      <c r="S968" s="148">
        <f>'март (5 цк)'!S807</f>
        <v>235.31</v>
      </c>
      <c r="T968" s="148">
        <f>'март (5 цк)'!T807</f>
        <v>259.22000000000003</v>
      </c>
      <c r="U968" s="148">
        <f>'март (5 цк)'!U807</f>
        <v>181.24</v>
      </c>
      <c r="V968" s="148">
        <f>'март (5 цк)'!V807</f>
        <v>173.5</v>
      </c>
      <c r="W968" s="148">
        <f>'март (5 цк)'!W807</f>
        <v>238.67</v>
      </c>
      <c r="X968" s="148">
        <f>'март (5 цк)'!X807</f>
        <v>157.66</v>
      </c>
      <c r="Y968" s="148">
        <f>'март (5 цк)'!Y807</f>
        <v>238.06</v>
      </c>
    </row>
    <row r="969" spans="1:25" s="62" customFormat="1" ht="18.75" customHeight="1" thickBot="1" x14ac:dyDescent="0.25">
      <c r="A969" s="109">
        <v>2</v>
      </c>
      <c r="B969" s="148">
        <f>'март (5 цк)'!B808</f>
        <v>267.76</v>
      </c>
      <c r="C969" s="148">
        <f>'март (5 цк)'!C808</f>
        <v>142.06</v>
      </c>
      <c r="D969" s="148">
        <f>'март (5 цк)'!D808</f>
        <v>202.18</v>
      </c>
      <c r="E969" s="148">
        <f>'март (5 цк)'!E808</f>
        <v>232.95</v>
      </c>
      <c r="F969" s="148">
        <f>'март (5 цк)'!F808</f>
        <v>291.77999999999997</v>
      </c>
      <c r="G969" s="148">
        <f>'март (5 цк)'!G808</f>
        <v>185.71</v>
      </c>
      <c r="H969" s="148">
        <f>'март (5 цк)'!H808</f>
        <v>368.86</v>
      </c>
      <c r="I969" s="148">
        <f>'март (5 цк)'!I808</f>
        <v>338.86</v>
      </c>
      <c r="J969" s="148">
        <f>'март (5 цк)'!J808</f>
        <v>182.1</v>
      </c>
      <c r="K969" s="148">
        <f>'март (5 цк)'!K808</f>
        <v>131.08000000000001</v>
      </c>
      <c r="L969" s="148">
        <f>'март (5 цк)'!L808</f>
        <v>185.04</v>
      </c>
      <c r="M969" s="148">
        <f>'март (5 цк)'!M808</f>
        <v>367.81</v>
      </c>
      <c r="N969" s="148">
        <f>'март (5 цк)'!N808</f>
        <v>271.45</v>
      </c>
      <c r="O969" s="148">
        <f>'март (5 цк)'!O808</f>
        <v>271.89999999999998</v>
      </c>
      <c r="P969" s="148">
        <f>'март (5 цк)'!P808</f>
        <v>265.24</v>
      </c>
      <c r="Q969" s="148">
        <f>'март (5 цк)'!Q808</f>
        <v>288.45</v>
      </c>
      <c r="R969" s="148">
        <f>'март (5 цк)'!R808</f>
        <v>280.04000000000002</v>
      </c>
      <c r="S969" s="148">
        <f>'март (5 цк)'!S808</f>
        <v>248.67</v>
      </c>
      <c r="T969" s="148">
        <f>'март (5 цк)'!T808</f>
        <v>192.1</v>
      </c>
      <c r="U969" s="148">
        <f>'март (5 цк)'!U808</f>
        <v>200.66</v>
      </c>
      <c r="V969" s="148">
        <f>'март (5 цк)'!V808</f>
        <v>303.11</v>
      </c>
      <c r="W969" s="148">
        <f>'март (5 цк)'!W808</f>
        <v>326.7</v>
      </c>
      <c r="X969" s="148">
        <f>'март (5 цк)'!X808</f>
        <v>318.95</v>
      </c>
      <c r="Y969" s="148">
        <f>'март (5 цк)'!Y808</f>
        <v>257.06</v>
      </c>
    </row>
    <row r="970" spans="1:25" s="62" customFormat="1" ht="18.75" customHeight="1" thickBot="1" x14ac:dyDescent="0.25">
      <c r="A970" s="109">
        <v>3</v>
      </c>
      <c r="B970" s="148">
        <f>'март (5 цк)'!B809</f>
        <v>0.01</v>
      </c>
      <c r="C970" s="148">
        <f>'март (5 цк)'!C809</f>
        <v>0</v>
      </c>
      <c r="D970" s="148">
        <f>'март (5 цк)'!D809</f>
        <v>29.47</v>
      </c>
      <c r="E970" s="148">
        <f>'март (5 цк)'!E809</f>
        <v>178.45</v>
      </c>
      <c r="F970" s="148">
        <f>'март (5 цк)'!F809</f>
        <v>167.57</v>
      </c>
      <c r="G970" s="148">
        <f>'март (5 цк)'!G809</f>
        <v>179.54</v>
      </c>
      <c r="H970" s="148">
        <f>'март (5 цк)'!H809</f>
        <v>25.71</v>
      </c>
      <c r="I970" s="148">
        <f>'март (5 цк)'!I809</f>
        <v>11.38</v>
      </c>
      <c r="J970" s="148">
        <f>'март (5 цк)'!J809</f>
        <v>8.5299999999999994</v>
      </c>
      <c r="K970" s="148">
        <f>'март (5 цк)'!K809</f>
        <v>13.3</v>
      </c>
      <c r="L970" s="148">
        <f>'март (5 цк)'!L809</f>
        <v>6.64</v>
      </c>
      <c r="M970" s="148">
        <f>'март (5 цк)'!M809</f>
        <v>6.38</v>
      </c>
      <c r="N970" s="148">
        <f>'март (5 цк)'!N809</f>
        <v>40.14</v>
      </c>
      <c r="O970" s="148">
        <f>'март (5 цк)'!O809</f>
        <v>180.66</v>
      </c>
      <c r="P970" s="148">
        <f>'март (5 цк)'!P809</f>
        <v>172.65</v>
      </c>
      <c r="Q970" s="148">
        <f>'март (5 цк)'!Q809</f>
        <v>174.69</v>
      </c>
      <c r="R970" s="148">
        <f>'март (5 цк)'!R809</f>
        <v>178.21</v>
      </c>
      <c r="S970" s="148">
        <f>'март (5 цк)'!S809</f>
        <v>181.51</v>
      </c>
      <c r="T970" s="148">
        <f>'март (5 цк)'!T809</f>
        <v>17.46</v>
      </c>
      <c r="U970" s="148">
        <f>'март (5 цк)'!U809</f>
        <v>17.46</v>
      </c>
      <c r="V970" s="148">
        <f>'март (5 цк)'!V809</f>
        <v>111.01</v>
      </c>
      <c r="W970" s="148">
        <f>'март (5 цк)'!W809</f>
        <v>154.15</v>
      </c>
      <c r="X970" s="148">
        <f>'март (5 цк)'!X809</f>
        <v>0.01</v>
      </c>
      <c r="Y970" s="148">
        <f>'март (5 цк)'!Y809</f>
        <v>0</v>
      </c>
    </row>
    <row r="971" spans="1:25" s="62" customFormat="1" ht="18.75" customHeight="1" thickBot="1" x14ac:dyDescent="0.25">
      <c r="A971" s="109">
        <v>4</v>
      </c>
      <c r="B971" s="148">
        <f>'март (5 цк)'!B810</f>
        <v>34.15</v>
      </c>
      <c r="C971" s="148">
        <f>'март (5 цк)'!C810</f>
        <v>37.56</v>
      </c>
      <c r="D971" s="148">
        <f>'март (5 цк)'!D810</f>
        <v>19.07</v>
      </c>
      <c r="E971" s="148">
        <f>'март (5 цк)'!E810</f>
        <v>42.32</v>
      </c>
      <c r="F971" s="148">
        <f>'март (5 цк)'!F810</f>
        <v>11.37</v>
      </c>
      <c r="G971" s="148">
        <f>'март (5 цк)'!G810</f>
        <v>0.01</v>
      </c>
      <c r="H971" s="148">
        <f>'март (5 цк)'!H810</f>
        <v>21.72</v>
      </c>
      <c r="I971" s="148">
        <f>'март (5 цк)'!I810</f>
        <v>67.540000000000006</v>
      </c>
      <c r="J971" s="148">
        <f>'март (5 цк)'!J810</f>
        <v>2.65</v>
      </c>
      <c r="K971" s="148">
        <f>'март (5 цк)'!K810</f>
        <v>0.01</v>
      </c>
      <c r="L971" s="148">
        <f>'март (5 цк)'!L810</f>
        <v>12.65</v>
      </c>
      <c r="M971" s="148">
        <f>'март (5 цк)'!M810</f>
        <v>6.07</v>
      </c>
      <c r="N971" s="148">
        <f>'март (5 цк)'!N810</f>
        <v>16.5</v>
      </c>
      <c r="O971" s="148">
        <f>'март (5 цк)'!O810</f>
        <v>17.96</v>
      </c>
      <c r="P971" s="148">
        <f>'март (5 цк)'!P810</f>
        <v>0.01</v>
      </c>
      <c r="Q971" s="148">
        <f>'март (5 цк)'!Q810</f>
        <v>7.32</v>
      </c>
      <c r="R971" s="148">
        <f>'март (5 цк)'!R810</f>
        <v>5.0599999999999996</v>
      </c>
      <c r="S971" s="148">
        <f>'март (5 цк)'!S810</f>
        <v>0.01</v>
      </c>
      <c r="T971" s="148">
        <f>'март (5 цк)'!T810</f>
        <v>0.01</v>
      </c>
      <c r="U971" s="148">
        <f>'март (5 цк)'!U810</f>
        <v>0</v>
      </c>
      <c r="V971" s="148">
        <f>'март (5 цк)'!V810</f>
        <v>0.89</v>
      </c>
      <c r="W971" s="148">
        <f>'март (5 цк)'!W810</f>
        <v>75.38</v>
      </c>
      <c r="X971" s="148">
        <f>'март (5 цк)'!X810</f>
        <v>78.13</v>
      </c>
      <c r="Y971" s="148">
        <f>'март (5 цк)'!Y810</f>
        <v>43.04</v>
      </c>
    </row>
    <row r="972" spans="1:25" s="62" customFormat="1" ht="18.75" customHeight="1" thickBot="1" x14ac:dyDescent="0.25">
      <c r="A972" s="109">
        <v>5</v>
      </c>
      <c r="B972" s="148">
        <f>'март (5 цк)'!B811</f>
        <v>111.82</v>
      </c>
      <c r="C972" s="148">
        <f>'март (5 цк)'!C811</f>
        <v>160.08000000000001</v>
      </c>
      <c r="D972" s="148">
        <f>'март (5 цк)'!D811</f>
        <v>102.02</v>
      </c>
      <c r="E972" s="148">
        <f>'март (5 цк)'!E811</f>
        <v>128.32</v>
      </c>
      <c r="F972" s="148">
        <f>'март (5 цк)'!F811</f>
        <v>110.7</v>
      </c>
      <c r="G972" s="148">
        <f>'март (5 цк)'!G811</f>
        <v>69.349999999999994</v>
      </c>
      <c r="H972" s="148">
        <f>'март (5 цк)'!H811</f>
        <v>141.94</v>
      </c>
      <c r="I972" s="148">
        <f>'март (5 цк)'!I811</f>
        <v>136.49</v>
      </c>
      <c r="J972" s="148">
        <f>'март (5 цк)'!J811</f>
        <v>84.33</v>
      </c>
      <c r="K972" s="148">
        <f>'март (5 цк)'!K811</f>
        <v>147.15</v>
      </c>
      <c r="L972" s="148">
        <f>'март (5 цк)'!L811</f>
        <v>118.18</v>
      </c>
      <c r="M972" s="148">
        <f>'март (5 цк)'!M811</f>
        <v>122.49</v>
      </c>
      <c r="N972" s="148">
        <f>'март (5 цк)'!N811</f>
        <v>182.53</v>
      </c>
      <c r="O972" s="148">
        <f>'март (5 цк)'!O811</f>
        <v>163.5</v>
      </c>
      <c r="P972" s="148">
        <f>'март (5 цк)'!P811</f>
        <v>167.58</v>
      </c>
      <c r="Q972" s="148">
        <f>'март (5 цк)'!Q811</f>
        <v>176.25</v>
      </c>
      <c r="R972" s="148">
        <f>'март (5 цк)'!R811</f>
        <v>184.22</v>
      </c>
      <c r="S972" s="148">
        <f>'март (5 цк)'!S811</f>
        <v>164.08</v>
      </c>
      <c r="T972" s="148">
        <f>'март (5 цк)'!T811</f>
        <v>199.8</v>
      </c>
      <c r="U972" s="148">
        <f>'март (5 цк)'!U811</f>
        <v>174.31</v>
      </c>
      <c r="V972" s="148">
        <f>'март (5 цк)'!V811</f>
        <v>168.42</v>
      </c>
      <c r="W972" s="148">
        <f>'март (5 цк)'!W811</f>
        <v>188.91</v>
      </c>
      <c r="X972" s="148">
        <f>'март (5 цк)'!X811</f>
        <v>172.3</v>
      </c>
      <c r="Y972" s="148">
        <f>'март (5 цк)'!Y811</f>
        <v>345.79</v>
      </c>
    </row>
    <row r="973" spans="1:25" s="62" customFormat="1" ht="18.75" customHeight="1" thickBot="1" x14ac:dyDescent="0.25">
      <c r="A973" s="109">
        <v>6</v>
      </c>
      <c r="B973" s="148">
        <f>'март (5 цк)'!B812</f>
        <v>151.16</v>
      </c>
      <c r="C973" s="148">
        <f>'март (5 цк)'!C812</f>
        <v>146.94999999999999</v>
      </c>
      <c r="D973" s="148">
        <f>'март (5 цк)'!D812</f>
        <v>193.35</v>
      </c>
      <c r="E973" s="148">
        <f>'март (5 цк)'!E812</f>
        <v>171.76</v>
      </c>
      <c r="F973" s="148">
        <f>'март (5 цк)'!F812</f>
        <v>132.6</v>
      </c>
      <c r="G973" s="148">
        <f>'март (5 цк)'!G812</f>
        <v>54.22</v>
      </c>
      <c r="H973" s="148">
        <f>'март (5 цк)'!H812</f>
        <v>209.99</v>
      </c>
      <c r="I973" s="148">
        <f>'март (5 цк)'!I812</f>
        <v>265.35000000000002</v>
      </c>
      <c r="J973" s="148">
        <f>'март (5 цк)'!J812</f>
        <v>353.43</v>
      </c>
      <c r="K973" s="148">
        <f>'март (5 цк)'!K812</f>
        <v>193.16</v>
      </c>
      <c r="L973" s="148">
        <f>'март (5 цк)'!L812</f>
        <v>55.77</v>
      </c>
      <c r="M973" s="148">
        <f>'март (5 цк)'!M812</f>
        <v>53.08</v>
      </c>
      <c r="N973" s="148">
        <f>'март (5 цк)'!N812</f>
        <v>170.99</v>
      </c>
      <c r="O973" s="148">
        <f>'март (5 цк)'!O812</f>
        <v>172.25</v>
      </c>
      <c r="P973" s="148">
        <f>'март (5 цк)'!P812</f>
        <v>177.83</v>
      </c>
      <c r="Q973" s="148">
        <f>'март (5 цк)'!Q812</f>
        <v>217.85</v>
      </c>
      <c r="R973" s="148">
        <f>'март (5 цк)'!R812</f>
        <v>132.82</v>
      </c>
      <c r="S973" s="148">
        <f>'март (5 цк)'!S812</f>
        <v>116.75</v>
      </c>
      <c r="T973" s="148">
        <f>'март (5 цк)'!T812</f>
        <v>162.59</v>
      </c>
      <c r="U973" s="148">
        <f>'март (5 цк)'!U812</f>
        <v>72.81</v>
      </c>
      <c r="V973" s="148">
        <f>'март (5 цк)'!V812</f>
        <v>147.85</v>
      </c>
      <c r="W973" s="148">
        <f>'март (5 цк)'!W812</f>
        <v>159.19</v>
      </c>
      <c r="X973" s="148">
        <f>'март (5 цк)'!X812</f>
        <v>60.77</v>
      </c>
      <c r="Y973" s="148">
        <f>'март (5 цк)'!Y812</f>
        <v>130.96</v>
      </c>
    </row>
    <row r="974" spans="1:25" s="62" customFormat="1" ht="18.75" customHeight="1" thickBot="1" x14ac:dyDescent="0.25">
      <c r="A974" s="109">
        <v>7</v>
      </c>
      <c r="B974" s="148">
        <f>'март (5 цк)'!B813</f>
        <v>130.85</v>
      </c>
      <c r="C974" s="148">
        <f>'март (5 цк)'!C813</f>
        <v>164.92</v>
      </c>
      <c r="D974" s="148">
        <f>'март (5 цк)'!D813</f>
        <v>241.78</v>
      </c>
      <c r="E974" s="148">
        <f>'март (5 цк)'!E813</f>
        <v>308.19</v>
      </c>
      <c r="F974" s="148">
        <f>'март (5 цк)'!F813</f>
        <v>365.78</v>
      </c>
      <c r="G974" s="148">
        <f>'март (5 цк)'!G813</f>
        <v>337.86</v>
      </c>
      <c r="H974" s="148">
        <f>'март (5 цк)'!H813</f>
        <v>389.22</v>
      </c>
      <c r="I974" s="148">
        <f>'март (5 цк)'!I813</f>
        <v>376.6</v>
      </c>
      <c r="J974" s="148">
        <f>'март (5 цк)'!J813</f>
        <v>186.4</v>
      </c>
      <c r="K974" s="148">
        <f>'март (5 цк)'!K813</f>
        <v>180.67</v>
      </c>
      <c r="L974" s="148">
        <f>'март (5 цк)'!L813</f>
        <v>147.47</v>
      </c>
      <c r="M974" s="148">
        <f>'март (5 цк)'!M813</f>
        <v>151.13999999999999</v>
      </c>
      <c r="N974" s="148">
        <f>'март (5 цк)'!N813</f>
        <v>198.07</v>
      </c>
      <c r="O974" s="148">
        <f>'март (5 цк)'!O813</f>
        <v>214.07</v>
      </c>
      <c r="P974" s="148">
        <f>'март (5 цк)'!P813</f>
        <v>196.12</v>
      </c>
      <c r="Q974" s="148">
        <f>'март (5 цк)'!Q813</f>
        <v>195.26</v>
      </c>
      <c r="R974" s="148">
        <f>'март (5 цк)'!R813</f>
        <v>306.70999999999998</v>
      </c>
      <c r="S974" s="148">
        <f>'март (5 цк)'!S813</f>
        <v>195.52</v>
      </c>
      <c r="T974" s="148">
        <f>'март (5 цк)'!T813</f>
        <v>152.86000000000001</v>
      </c>
      <c r="U974" s="148">
        <f>'март (5 цк)'!U813</f>
        <v>195.27</v>
      </c>
      <c r="V974" s="148">
        <f>'март (5 цк)'!V813</f>
        <v>149.5</v>
      </c>
      <c r="W974" s="148">
        <f>'март (5 цк)'!W813</f>
        <v>147.5</v>
      </c>
      <c r="X974" s="148">
        <f>'март (5 цк)'!X813</f>
        <v>147.44</v>
      </c>
      <c r="Y974" s="148">
        <f>'март (5 цк)'!Y813</f>
        <v>237.82</v>
      </c>
    </row>
    <row r="975" spans="1:25" s="62" customFormat="1" ht="18.75" customHeight="1" thickBot="1" x14ac:dyDescent="0.25">
      <c r="A975" s="109">
        <v>8</v>
      </c>
      <c r="B975" s="148">
        <f>'март (5 цк)'!B814</f>
        <v>34.56</v>
      </c>
      <c r="C975" s="148">
        <f>'март (5 цк)'!C814</f>
        <v>48.45</v>
      </c>
      <c r="D975" s="148">
        <f>'март (5 цк)'!D814</f>
        <v>74.91</v>
      </c>
      <c r="E975" s="148">
        <f>'март (5 цк)'!E814</f>
        <v>89.45</v>
      </c>
      <c r="F975" s="148">
        <f>'март (5 цк)'!F814</f>
        <v>70.41</v>
      </c>
      <c r="G975" s="148">
        <f>'март (5 цк)'!G814</f>
        <v>37.950000000000003</v>
      </c>
      <c r="H975" s="148">
        <f>'март (5 цк)'!H814</f>
        <v>45.7</v>
      </c>
      <c r="I975" s="148">
        <f>'март (5 цк)'!I814</f>
        <v>11.39</v>
      </c>
      <c r="J975" s="148">
        <f>'март (5 цк)'!J814</f>
        <v>0.55000000000000004</v>
      </c>
      <c r="K975" s="148">
        <f>'март (5 цк)'!K814</f>
        <v>0</v>
      </c>
      <c r="L975" s="148">
        <f>'март (5 цк)'!L814</f>
        <v>0</v>
      </c>
      <c r="M975" s="148">
        <f>'март (5 цк)'!M814</f>
        <v>0.01</v>
      </c>
      <c r="N975" s="148">
        <f>'март (5 цк)'!N814</f>
        <v>51.17</v>
      </c>
      <c r="O975" s="148">
        <f>'март (5 цк)'!O814</f>
        <v>88.36</v>
      </c>
      <c r="P975" s="148">
        <f>'март (5 цк)'!P814</f>
        <v>98</v>
      </c>
      <c r="Q975" s="148">
        <f>'март (5 цк)'!Q814</f>
        <v>107.85</v>
      </c>
      <c r="R975" s="148">
        <f>'март (5 цк)'!R814</f>
        <v>127.21</v>
      </c>
      <c r="S975" s="148">
        <f>'март (5 цк)'!S814</f>
        <v>105.21</v>
      </c>
      <c r="T975" s="148">
        <f>'март (5 цк)'!T814</f>
        <v>53.83</v>
      </c>
      <c r="U975" s="148">
        <f>'март (5 цк)'!U814</f>
        <v>57.83</v>
      </c>
      <c r="V975" s="148">
        <f>'март (5 цк)'!V814</f>
        <v>157.41</v>
      </c>
      <c r="W975" s="148">
        <f>'март (5 цк)'!W814</f>
        <v>99.52</v>
      </c>
      <c r="X975" s="148">
        <f>'март (5 цк)'!X814</f>
        <v>156.09</v>
      </c>
      <c r="Y975" s="148">
        <f>'март (5 цк)'!Y814</f>
        <v>144.78</v>
      </c>
    </row>
    <row r="976" spans="1:25" s="62" customFormat="1" ht="18.75" customHeight="1" thickBot="1" x14ac:dyDescent="0.25">
      <c r="A976" s="109">
        <v>9</v>
      </c>
      <c r="B976" s="148">
        <f>'март (5 цк)'!B815</f>
        <v>78.86</v>
      </c>
      <c r="C976" s="148">
        <f>'март (5 цк)'!C815</f>
        <v>78.72</v>
      </c>
      <c r="D976" s="148">
        <f>'март (5 цк)'!D815</f>
        <v>160.13</v>
      </c>
      <c r="E976" s="148">
        <f>'март (5 цк)'!E815</f>
        <v>163.69</v>
      </c>
      <c r="F976" s="148">
        <f>'март (5 цк)'!F815</f>
        <v>163.25</v>
      </c>
      <c r="G976" s="148">
        <f>'март (5 цк)'!G815</f>
        <v>148.09</v>
      </c>
      <c r="H976" s="148">
        <f>'март (5 цк)'!H815</f>
        <v>97.6</v>
      </c>
      <c r="I976" s="148">
        <f>'март (5 цк)'!I815</f>
        <v>58.98</v>
      </c>
      <c r="J976" s="148">
        <f>'март (5 цк)'!J815</f>
        <v>70.62</v>
      </c>
      <c r="K976" s="148">
        <f>'март (5 цк)'!K815</f>
        <v>67.53</v>
      </c>
      <c r="L976" s="148">
        <f>'март (5 цк)'!L815</f>
        <v>92.73</v>
      </c>
      <c r="M976" s="148">
        <f>'март (5 цк)'!M815</f>
        <v>99.89</v>
      </c>
      <c r="N976" s="148">
        <f>'март (5 цк)'!N815</f>
        <v>87.94</v>
      </c>
      <c r="O976" s="148">
        <f>'март (5 цк)'!O815</f>
        <v>88.47</v>
      </c>
      <c r="P976" s="148">
        <f>'март (5 цк)'!P815</f>
        <v>57.66</v>
      </c>
      <c r="Q976" s="148">
        <f>'март (5 цк)'!Q815</f>
        <v>77.69</v>
      </c>
      <c r="R976" s="148">
        <f>'март (5 цк)'!R815</f>
        <v>99.7</v>
      </c>
      <c r="S976" s="148">
        <f>'март (5 цк)'!S815</f>
        <v>60.72</v>
      </c>
      <c r="T976" s="148">
        <f>'март (5 цк)'!T815</f>
        <v>16.37</v>
      </c>
      <c r="U976" s="148">
        <f>'март (5 цк)'!U815</f>
        <v>23.12</v>
      </c>
      <c r="V976" s="148">
        <f>'март (5 цк)'!V815</f>
        <v>101.3</v>
      </c>
      <c r="W976" s="148">
        <f>'март (5 цк)'!W815</f>
        <v>90.46</v>
      </c>
      <c r="X976" s="148">
        <f>'март (5 цк)'!X815</f>
        <v>179.12</v>
      </c>
      <c r="Y976" s="148">
        <f>'март (5 цк)'!Y815</f>
        <v>154.07</v>
      </c>
    </row>
    <row r="977" spans="1:25" s="62" customFormat="1" ht="18.75" customHeight="1" thickBot="1" x14ac:dyDescent="0.25">
      <c r="A977" s="109">
        <v>10</v>
      </c>
      <c r="B977" s="148">
        <f>'март (5 цк)'!B816</f>
        <v>116.15</v>
      </c>
      <c r="C977" s="148">
        <f>'март (5 цк)'!C816</f>
        <v>98.47</v>
      </c>
      <c r="D977" s="148">
        <f>'март (5 цк)'!D816</f>
        <v>151.85</v>
      </c>
      <c r="E977" s="148">
        <f>'март (5 цк)'!E816</f>
        <v>88.69</v>
      </c>
      <c r="F977" s="148">
        <f>'март (5 цк)'!F816</f>
        <v>41.09</v>
      </c>
      <c r="G977" s="148">
        <f>'март (5 цк)'!G816</f>
        <v>41.9</v>
      </c>
      <c r="H977" s="148">
        <f>'март (5 цк)'!H816</f>
        <v>96.12</v>
      </c>
      <c r="I977" s="148">
        <f>'март (5 цк)'!I816</f>
        <v>38.19</v>
      </c>
      <c r="J977" s="148">
        <f>'март (5 цк)'!J816</f>
        <v>42.91</v>
      </c>
      <c r="K977" s="148">
        <f>'март (5 цк)'!K816</f>
        <v>40.840000000000003</v>
      </c>
      <c r="L977" s="148">
        <f>'март (5 цк)'!L816</f>
        <v>64.34</v>
      </c>
      <c r="M977" s="148">
        <f>'март (5 цк)'!M816</f>
        <v>56.32</v>
      </c>
      <c r="N977" s="148">
        <f>'март (5 цк)'!N816</f>
        <v>34.43</v>
      </c>
      <c r="O977" s="148">
        <f>'март (5 цк)'!O816</f>
        <v>30.1</v>
      </c>
      <c r="P977" s="148">
        <f>'март (5 цк)'!P816</f>
        <v>79.19</v>
      </c>
      <c r="Q977" s="148">
        <f>'март (5 цк)'!Q816</f>
        <v>79.53</v>
      </c>
      <c r="R977" s="148">
        <f>'март (5 цк)'!R816</f>
        <v>0</v>
      </c>
      <c r="S977" s="148">
        <f>'март (5 цк)'!S816</f>
        <v>0.01</v>
      </c>
      <c r="T977" s="148">
        <f>'март (5 цк)'!T816</f>
        <v>1.07</v>
      </c>
      <c r="U977" s="148">
        <f>'март (5 цк)'!U816</f>
        <v>0</v>
      </c>
      <c r="V977" s="148">
        <f>'март (5 цк)'!V816</f>
        <v>6.22</v>
      </c>
      <c r="W977" s="148">
        <f>'март (5 цк)'!W816</f>
        <v>2.29</v>
      </c>
      <c r="X977" s="148">
        <f>'март (5 цк)'!X816</f>
        <v>51.9</v>
      </c>
      <c r="Y977" s="148">
        <f>'март (5 цк)'!Y816</f>
        <v>48.21</v>
      </c>
    </row>
    <row r="978" spans="1:25" s="62" customFormat="1" ht="18.75" customHeight="1" thickBot="1" x14ac:dyDescent="0.25">
      <c r="A978" s="109">
        <v>11</v>
      </c>
      <c r="B978" s="148">
        <f>'март (5 цк)'!B817</f>
        <v>95.36</v>
      </c>
      <c r="C978" s="148">
        <f>'март (5 цк)'!C817</f>
        <v>155.49</v>
      </c>
      <c r="D978" s="148">
        <f>'март (5 цк)'!D817</f>
        <v>140.34</v>
      </c>
      <c r="E978" s="148">
        <f>'март (5 цк)'!E817</f>
        <v>145.76</v>
      </c>
      <c r="F978" s="148">
        <f>'март (5 цк)'!F817</f>
        <v>116.11</v>
      </c>
      <c r="G978" s="148">
        <f>'март (5 цк)'!G817</f>
        <v>118.08</v>
      </c>
      <c r="H978" s="148">
        <f>'март (5 цк)'!H817</f>
        <v>241.18</v>
      </c>
      <c r="I978" s="148">
        <f>'март (5 цк)'!I817</f>
        <v>111.74</v>
      </c>
      <c r="J978" s="148">
        <f>'март (5 цк)'!J817</f>
        <v>93.76</v>
      </c>
      <c r="K978" s="148">
        <f>'март (5 цк)'!K817</f>
        <v>103.1</v>
      </c>
      <c r="L978" s="148">
        <f>'март (5 цк)'!L817</f>
        <v>1.95</v>
      </c>
      <c r="M978" s="148">
        <f>'март (5 цк)'!M817</f>
        <v>48.02</v>
      </c>
      <c r="N978" s="148">
        <f>'март (5 цк)'!N817</f>
        <v>100.61</v>
      </c>
      <c r="O978" s="148">
        <f>'март (5 цк)'!O817</f>
        <v>81.13</v>
      </c>
      <c r="P978" s="148">
        <f>'март (5 цк)'!P817</f>
        <v>122.67</v>
      </c>
      <c r="Q978" s="148">
        <f>'март (5 цк)'!Q817</f>
        <v>95.13</v>
      </c>
      <c r="R978" s="148">
        <f>'март (5 цк)'!R817</f>
        <v>0</v>
      </c>
      <c r="S978" s="148">
        <f>'март (5 цк)'!S817</f>
        <v>0</v>
      </c>
      <c r="T978" s="148">
        <f>'март (5 цк)'!T817</f>
        <v>0</v>
      </c>
      <c r="U978" s="148">
        <f>'март (5 цк)'!U817</f>
        <v>136.05000000000001</v>
      </c>
      <c r="V978" s="148">
        <f>'март (5 цк)'!V817</f>
        <v>67.099999999999994</v>
      </c>
      <c r="W978" s="148">
        <f>'март (5 цк)'!W817</f>
        <v>55.38</v>
      </c>
      <c r="X978" s="148">
        <f>'март (5 цк)'!X817</f>
        <v>131.55000000000001</v>
      </c>
      <c r="Y978" s="148">
        <f>'март (5 цк)'!Y817</f>
        <v>140.15</v>
      </c>
    </row>
    <row r="979" spans="1:25" s="62" customFormat="1" ht="18.75" customHeight="1" thickBot="1" x14ac:dyDescent="0.25">
      <c r="A979" s="109">
        <v>12</v>
      </c>
      <c r="B979" s="148">
        <f>'март (5 цк)'!B818</f>
        <v>37.21</v>
      </c>
      <c r="C979" s="148">
        <f>'март (5 цк)'!C818</f>
        <v>44.57</v>
      </c>
      <c r="D979" s="148">
        <f>'март (5 цк)'!D818</f>
        <v>35.82</v>
      </c>
      <c r="E979" s="148">
        <f>'март (5 цк)'!E818</f>
        <v>16.04</v>
      </c>
      <c r="F979" s="148">
        <f>'март (5 цк)'!F818</f>
        <v>0</v>
      </c>
      <c r="G979" s="148">
        <f>'март (5 цк)'!G818</f>
        <v>25.32</v>
      </c>
      <c r="H979" s="148">
        <f>'март (5 цк)'!H818</f>
        <v>150.5</v>
      </c>
      <c r="I979" s="148">
        <f>'март (5 цк)'!I818</f>
        <v>39.01</v>
      </c>
      <c r="J979" s="148">
        <f>'март (5 цк)'!J818</f>
        <v>0</v>
      </c>
      <c r="K979" s="148" t="str">
        <f>'март (5 цк)'!K818</f>
        <v>0</v>
      </c>
      <c r="L979" s="148" t="str">
        <f>'март (5 цк)'!L818</f>
        <v>0</v>
      </c>
      <c r="M979" s="148">
        <f>'март (5 цк)'!M818</f>
        <v>15.27</v>
      </c>
      <c r="N979" s="148">
        <f>'март (5 цк)'!N818</f>
        <v>58.64</v>
      </c>
      <c r="O979" s="148">
        <f>'март (5 цк)'!O818</f>
        <v>30.68</v>
      </c>
      <c r="P979" s="148">
        <f>'март (5 цк)'!P818</f>
        <v>0.01</v>
      </c>
      <c r="Q979" s="148" t="str">
        <f>'март (5 цк)'!Q818</f>
        <v>0</v>
      </c>
      <c r="R979" s="148">
        <f>'март (5 цк)'!R818</f>
        <v>114.92</v>
      </c>
      <c r="S979" s="148">
        <f>'март (5 цк)'!S818</f>
        <v>51.93</v>
      </c>
      <c r="T979" s="148">
        <f>'март (5 цк)'!T818</f>
        <v>71.27</v>
      </c>
      <c r="U979" s="148">
        <f>'март (5 цк)'!U818</f>
        <v>71.81</v>
      </c>
      <c r="V979" s="148">
        <f>'март (5 цк)'!V818</f>
        <v>123.33</v>
      </c>
      <c r="W979" s="148">
        <f>'март (5 цк)'!W818</f>
        <v>306.10000000000002</v>
      </c>
      <c r="X979" s="148">
        <f>'март (5 цк)'!X818</f>
        <v>98.99</v>
      </c>
      <c r="Y979" s="148">
        <f>'март (5 цк)'!Y818</f>
        <v>49.51</v>
      </c>
    </row>
    <row r="980" spans="1:25" s="62" customFormat="1" ht="18.75" customHeight="1" thickBot="1" x14ac:dyDescent="0.25">
      <c r="A980" s="109">
        <v>13</v>
      </c>
      <c r="B980" s="148">
        <f>'март (5 цк)'!B819</f>
        <v>99.93</v>
      </c>
      <c r="C980" s="148">
        <f>'март (5 цк)'!C819</f>
        <v>184.01</v>
      </c>
      <c r="D980" s="148">
        <f>'март (5 цк)'!D819</f>
        <v>103.14</v>
      </c>
      <c r="E980" s="148">
        <f>'март (5 цк)'!E819</f>
        <v>66.72</v>
      </c>
      <c r="F980" s="148">
        <f>'март (5 цк)'!F819</f>
        <v>55.46</v>
      </c>
      <c r="G980" s="148">
        <f>'март (5 цк)'!G819</f>
        <v>107.87</v>
      </c>
      <c r="H980" s="148">
        <f>'март (5 цк)'!H819</f>
        <v>152.15</v>
      </c>
      <c r="I980" s="148">
        <f>'март (5 цк)'!I819</f>
        <v>145.13999999999999</v>
      </c>
      <c r="J980" s="148">
        <f>'март (5 цк)'!J819</f>
        <v>114.82</v>
      </c>
      <c r="K980" s="148">
        <f>'март (5 цк)'!K819</f>
        <v>99.78</v>
      </c>
      <c r="L980" s="148">
        <f>'март (5 цк)'!L819</f>
        <v>40.4</v>
      </c>
      <c r="M980" s="148">
        <f>'март (5 цк)'!M819</f>
        <v>77.88</v>
      </c>
      <c r="N980" s="148">
        <f>'март (5 цк)'!N819</f>
        <v>151.66999999999999</v>
      </c>
      <c r="O980" s="148">
        <f>'март (5 цк)'!O819</f>
        <v>98.29</v>
      </c>
      <c r="P980" s="148">
        <f>'март (5 цк)'!P819</f>
        <v>0.01</v>
      </c>
      <c r="Q980" s="148">
        <f>'март (5 цк)'!Q819</f>
        <v>0.01</v>
      </c>
      <c r="R980" s="148">
        <f>'март (5 цк)'!R819</f>
        <v>113.05</v>
      </c>
      <c r="S980" s="148">
        <f>'март (5 цк)'!S819</f>
        <v>173.91</v>
      </c>
      <c r="T980" s="148">
        <f>'март (5 цк)'!T819</f>
        <v>145.44999999999999</v>
      </c>
      <c r="U980" s="148">
        <f>'март (5 цк)'!U819</f>
        <v>183.29</v>
      </c>
      <c r="V980" s="148">
        <f>'март (5 цк)'!V819</f>
        <v>203.57</v>
      </c>
      <c r="W980" s="148">
        <f>'март (5 цк)'!W819</f>
        <v>200.58</v>
      </c>
      <c r="X980" s="148">
        <f>'март (5 цк)'!X819</f>
        <v>187.09</v>
      </c>
      <c r="Y980" s="148">
        <f>'март (5 цк)'!Y819</f>
        <v>132.26</v>
      </c>
    </row>
    <row r="981" spans="1:25" s="62" customFormat="1" ht="18.75" customHeight="1" thickBot="1" x14ac:dyDescent="0.25">
      <c r="A981" s="109">
        <v>14</v>
      </c>
      <c r="B981" s="148">
        <f>'март (5 цк)'!B820</f>
        <v>78.510000000000005</v>
      </c>
      <c r="C981" s="148">
        <f>'март (5 цк)'!C820</f>
        <v>66.69</v>
      </c>
      <c r="D981" s="148">
        <f>'март (5 цк)'!D820</f>
        <v>73.540000000000006</v>
      </c>
      <c r="E981" s="148">
        <f>'март (5 цк)'!E820</f>
        <v>15.62</v>
      </c>
      <c r="F981" s="148">
        <f>'март (5 цк)'!F820</f>
        <v>0.01</v>
      </c>
      <c r="G981" s="148" t="str">
        <f>'март (5 цк)'!G820</f>
        <v>0</v>
      </c>
      <c r="H981" s="148">
        <f>'март (5 цк)'!H820</f>
        <v>62.91</v>
      </c>
      <c r="I981" s="148">
        <f>'март (5 цк)'!I820</f>
        <v>24.48</v>
      </c>
      <c r="J981" s="148">
        <f>'март (5 цк)'!J820</f>
        <v>17.14</v>
      </c>
      <c r="K981" s="148">
        <f>'март (5 цк)'!K820</f>
        <v>66.760000000000005</v>
      </c>
      <c r="L981" s="148" t="str">
        <f>'март (5 цк)'!L820</f>
        <v>194</v>
      </c>
      <c r="M981" s="148">
        <f>'март (5 цк)'!M820</f>
        <v>194.79</v>
      </c>
      <c r="N981" s="148">
        <f>'март (5 цк)'!N820</f>
        <v>195.82</v>
      </c>
      <c r="O981" s="148">
        <f>'март (5 цк)'!O820</f>
        <v>18.850000000000001</v>
      </c>
      <c r="P981" s="148">
        <f>'март (5 цк)'!P820</f>
        <v>17.399999999999999</v>
      </c>
      <c r="Q981" s="148">
        <f>'март (5 цк)'!Q820</f>
        <v>18.04</v>
      </c>
      <c r="R981" s="148">
        <f>'март (5 цк)'!R820</f>
        <v>36.71</v>
      </c>
      <c r="S981" s="148">
        <f>'март (5 цк)'!S820</f>
        <v>240.13</v>
      </c>
      <c r="T981" s="148">
        <f>'март (5 цк)'!T820</f>
        <v>218.1</v>
      </c>
      <c r="U981" s="148">
        <f>'март (5 цк)'!U820</f>
        <v>222.78</v>
      </c>
      <c r="V981" s="148">
        <f>'март (5 цк)'!V820</f>
        <v>306.29000000000002</v>
      </c>
      <c r="W981" s="148">
        <f>'март (5 цк)'!W820</f>
        <v>300.79000000000002</v>
      </c>
      <c r="X981" s="148">
        <f>'март (5 цк)'!X820</f>
        <v>274.45999999999998</v>
      </c>
      <c r="Y981" s="148">
        <f>'март (5 цк)'!Y820</f>
        <v>211.71</v>
      </c>
    </row>
    <row r="982" spans="1:25" s="62" customFormat="1" ht="18.75" customHeight="1" thickBot="1" x14ac:dyDescent="0.25">
      <c r="A982" s="109">
        <v>15</v>
      </c>
      <c r="B982" s="148">
        <f>'март (5 цк)'!B821</f>
        <v>125.05</v>
      </c>
      <c r="C982" s="148">
        <f>'март (5 цк)'!C821</f>
        <v>162.69999999999999</v>
      </c>
      <c r="D982" s="148">
        <f>'март (5 цк)'!D821</f>
        <v>294.31</v>
      </c>
      <c r="E982" s="148">
        <f>'март (5 цк)'!E821</f>
        <v>239.62</v>
      </c>
      <c r="F982" s="148">
        <f>'март (5 цк)'!F821</f>
        <v>239.46</v>
      </c>
      <c r="G982" s="148">
        <f>'март (5 цк)'!G821</f>
        <v>245.84</v>
      </c>
      <c r="H982" s="148">
        <f>'март (5 цк)'!H821</f>
        <v>288.05</v>
      </c>
      <c r="I982" s="148">
        <f>'март (5 цк)'!I821</f>
        <v>191.7</v>
      </c>
      <c r="J982" s="148">
        <f>'март (5 цк)'!J821</f>
        <v>192.52</v>
      </c>
      <c r="K982" s="148">
        <f>'март (5 цк)'!K821</f>
        <v>186.03</v>
      </c>
      <c r="L982" s="148">
        <f>'март (5 цк)'!L821</f>
        <v>229.94</v>
      </c>
      <c r="M982" s="148">
        <f>'март (5 цк)'!M821</f>
        <v>61.11</v>
      </c>
      <c r="N982" s="148">
        <f>'март (5 цк)'!N821</f>
        <v>237.69</v>
      </c>
      <c r="O982" s="148">
        <f>'март (5 цк)'!O821</f>
        <v>213.84</v>
      </c>
      <c r="P982" s="148">
        <f>'март (5 цк)'!P821</f>
        <v>238.08</v>
      </c>
      <c r="Q982" s="148">
        <f>'март (5 цк)'!Q821</f>
        <v>254.19</v>
      </c>
      <c r="R982" s="148">
        <f>'март (5 цк)'!R821</f>
        <v>273.06</v>
      </c>
      <c r="S982" s="148">
        <f>'март (5 цк)'!S821</f>
        <v>241.17</v>
      </c>
      <c r="T982" s="148">
        <f>'март (5 цк)'!T821</f>
        <v>221.87</v>
      </c>
      <c r="U982" s="148">
        <f>'март (5 цк)'!U821</f>
        <v>222.6</v>
      </c>
      <c r="V982" s="148">
        <f>'март (5 цк)'!V821</f>
        <v>194.25</v>
      </c>
      <c r="W982" s="148">
        <f>'март (5 цк)'!W821</f>
        <v>224.93</v>
      </c>
      <c r="X982" s="148">
        <f>'март (5 цк)'!X821</f>
        <v>288.36</v>
      </c>
      <c r="Y982" s="148">
        <f>'март (5 цк)'!Y821</f>
        <v>302.82</v>
      </c>
    </row>
    <row r="983" spans="1:25" s="62" customFormat="1" ht="18.75" customHeight="1" thickBot="1" x14ac:dyDescent="0.25">
      <c r="A983" s="109">
        <v>16</v>
      </c>
      <c r="B983" s="148">
        <f>'март (5 цк)'!B822</f>
        <v>310.43</v>
      </c>
      <c r="C983" s="148">
        <f>'март (5 цк)'!C822</f>
        <v>163.93</v>
      </c>
      <c r="D983" s="148">
        <f>'март (5 цк)'!D822</f>
        <v>210.66</v>
      </c>
      <c r="E983" s="148">
        <f>'март (5 цк)'!E822</f>
        <v>620.82000000000005</v>
      </c>
      <c r="F983" s="148">
        <f>'март (5 цк)'!F822</f>
        <v>1067.49</v>
      </c>
      <c r="G983" s="148">
        <f>'март (5 цк)'!G822</f>
        <v>324.81</v>
      </c>
      <c r="H983" s="148">
        <f>'март (5 цк)'!H822</f>
        <v>647.91999999999996</v>
      </c>
      <c r="I983" s="148">
        <f>'март (5 цк)'!I822</f>
        <v>345.05</v>
      </c>
      <c r="J983" s="148">
        <f>'март (5 цк)'!J822</f>
        <v>203.41</v>
      </c>
      <c r="K983" s="148">
        <f>'март (5 цк)'!K822</f>
        <v>206.09</v>
      </c>
      <c r="L983" s="148">
        <f>'март (5 цк)'!L822</f>
        <v>320.42</v>
      </c>
      <c r="M983" s="148">
        <f>'март (5 цк)'!M822</f>
        <v>401.55</v>
      </c>
      <c r="N983" s="148">
        <f>'март (5 цк)'!N822</f>
        <v>369.62</v>
      </c>
      <c r="O983" s="148">
        <f>'март (5 цк)'!O822</f>
        <v>362.83</v>
      </c>
      <c r="P983" s="148">
        <f>'март (5 цк)'!P822</f>
        <v>308.8</v>
      </c>
      <c r="Q983" s="148">
        <f>'март (5 цк)'!Q822</f>
        <v>341.81</v>
      </c>
      <c r="R983" s="148">
        <f>'март (5 цк)'!R822</f>
        <v>456.47</v>
      </c>
      <c r="S983" s="148">
        <f>'март (5 цк)'!S822</f>
        <v>340.29</v>
      </c>
      <c r="T983" s="148">
        <f>'март (5 цк)'!T822</f>
        <v>217.89</v>
      </c>
      <c r="U983" s="148">
        <f>'март (5 цк)'!U822</f>
        <v>235.8</v>
      </c>
      <c r="V983" s="148">
        <f>'март (5 цк)'!V822</f>
        <v>209.78</v>
      </c>
      <c r="W983" s="148">
        <f>'март (5 цк)'!W822</f>
        <v>186.39</v>
      </c>
      <c r="X983" s="148">
        <f>'март (5 цк)'!X822</f>
        <v>248.56</v>
      </c>
      <c r="Y983" s="148">
        <f>'март (5 цк)'!Y822</f>
        <v>369.25</v>
      </c>
    </row>
    <row r="984" spans="1:25" s="62" customFormat="1" ht="18.75" customHeight="1" thickBot="1" x14ac:dyDescent="0.25">
      <c r="A984" s="109">
        <v>17</v>
      </c>
      <c r="B984" s="148">
        <f>'март (5 цк)'!B823</f>
        <v>97.95</v>
      </c>
      <c r="C984" s="148">
        <f>'март (5 цк)'!C823</f>
        <v>147.71</v>
      </c>
      <c r="D984" s="148">
        <f>'март (5 цк)'!D823</f>
        <v>155.44999999999999</v>
      </c>
      <c r="E984" s="148">
        <f>'март (5 цк)'!E823</f>
        <v>169.69</v>
      </c>
      <c r="F984" s="148">
        <f>'март (5 цк)'!F823</f>
        <v>173.74</v>
      </c>
      <c r="G984" s="148">
        <f>'март (5 цк)'!G823</f>
        <v>190.65</v>
      </c>
      <c r="H984" s="148">
        <f>'март (5 цк)'!H823</f>
        <v>171.72</v>
      </c>
      <c r="I984" s="148">
        <f>'март (5 цк)'!I823</f>
        <v>160.94</v>
      </c>
      <c r="J984" s="148">
        <f>'март (5 цк)'!J823</f>
        <v>212.62</v>
      </c>
      <c r="K984" s="148">
        <f>'март (5 цк)'!K823</f>
        <v>195.76</v>
      </c>
      <c r="L984" s="148">
        <f>'март (5 цк)'!L823</f>
        <v>154.41999999999999</v>
      </c>
      <c r="M984" s="148">
        <f>'март (5 цк)'!M823</f>
        <v>162.27000000000001</v>
      </c>
      <c r="N984" s="148">
        <f>'март (5 цк)'!N823</f>
        <v>152.11000000000001</v>
      </c>
      <c r="O984" s="148">
        <f>'март (5 цк)'!O823</f>
        <v>171.25</v>
      </c>
      <c r="P984" s="148">
        <f>'март (5 цк)'!P823</f>
        <v>130.36000000000001</v>
      </c>
      <c r="Q984" s="148">
        <f>'март (5 цк)'!Q823</f>
        <v>361.92</v>
      </c>
      <c r="R984" s="148">
        <f>'март (5 цк)'!R823</f>
        <v>252.5</v>
      </c>
      <c r="S984" s="148">
        <f>'март (5 цк)'!S823</f>
        <v>137.34</v>
      </c>
      <c r="T984" s="148">
        <f>'март (5 цк)'!T823</f>
        <v>239.16</v>
      </c>
      <c r="U984" s="148">
        <f>'март (5 цк)'!U823</f>
        <v>203.29</v>
      </c>
      <c r="V984" s="148">
        <f>'март (5 цк)'!V823</f>
        <v>205.09</v>
      </c>
      <c r="W984" s="148">
        <f>'март (5 цк)'!W823</f>
        <v>215.04</v>
      </c>
      <c r="X984" s="148">
        <f>'март (5 цк)'!X823</f>
        <v>144.41</v>
      </c>
      <c r="Y984" s="148">
        <f>'март (5 цк)'!Y823</f>
        <v>197.31</v>
      </c>
    </row>
    <row r="985" spans="1:25" s="62" customFormat="1" ht="18.75" customHeight="1" thickBot="1" x14ac:dyDescent="0.25">
      <c r="A985" s="109">
        <v>18</v>
      </c>
      <c r="B985" s="148">
        <f>'март (5 цк)'!B824</f>
        <v>256.97000000000003</v>
      </c>
      <c r="C985" s="148">
        <f>'март (5 цк)'!C824</f>
        <v>237.19</v>
      </c>
      <c r="D985" s="148">
        <f>'март (5 цк)'!D824</f>
        <v>269.37</v>
      </c>
      <c r="E985" s="148">
        <f>'март (5 цк)'!E824</f>
        <v>247</v>
      </c>
      <c r="F985" s="148">
        <f>'март (5 цк)'!F824</f>
        <v>272.45999999999998</v>
      </c>
      <c r="G985" s="148">
        <f>'март (5 цк)'!G824</f>
        <v>269.64999999999998</v>
      </c>
      <c r="H985" s="148">
        <f>'март (5 цк)'!H824</f>
        <v>268.98</v>
      </c>
      <c r="I985" s="148">
        <f>'март (5 цк)'!I824</f>
        <v>235.3</v>
      </c>
      <c r="J985" s="148">
        <f>'март (5 цк)'!J824</f>
        <v>232.65</v>
      </c>
      <c r="K985" s="148">
        <f>'март (5 цк)'!K824</f>
        <v>216.95</v>
      </c>
      <c r="L985" s="148">
        <f>'март (5 цк)'!L824</f>
        <v>162.97999999999999</v>
      </c>
      <c r="M985" s="148">
        <f>'март (5 цк)'!M824</f>
        <v>234.65</v>
      </c>
      <c r="N985" s="148">
        <f>'март (5 цк)'!N824</f>
        <v>191.04</v>
      </c>
      <c r="O985" s="148">
        <f>'март (5 цк)'!O824</f>
        <v>196.53</v>
      </c>
      <c r="P985" s="148">
        <f>'март (5 цк)'!P824</f>
        <v>230.53</v>
      </c>
      <c r="Q985" s="148">
        <f>'март (5 цк)'!Q824</f>
        <v>270.74</v>
      </c>
      <c r="R985" s="148">
        <f>'март (5 цк)'!R824</f>
        <v>213.97</v>
      </c>
      <c r="S985" s="148">
        <f>'март (5 цк)'!S824</f>
        <v>127.33</v>
      </c>
      <c r="T985" s="148">
        <f>'март (5 цк)'!T824</f>
        <v>133.84</v>
      </c>
      <c r="U985" s="148">
        <f>'март (5 цк)'!U824</f>
        <v>127.48</v>
      </c>
      <c r="V985" s="148">
        <f>'март (5 цк)'!V824</f>
        <v>147.25</v>
      </c>
      <c r="W985" s="148">
        <f>'март (5 цк)'!W824</f>
        <v>188.57</v>
      </c>
      <c r="X985" s="148">
        <f>'март (5 цк)'!X824</f>
        <v>217.35</v>
      </c>
      <c r="Y985" s="148">
        <f>'март (5 цк)'!Y824</f>
        <v>253.03</v>
      </c>
    </row>
    <row r="986" spans="1:25" s="62" customFormat="1" ht="18.75" customHeight="1" thickBot="1" x14ac:dyDescent="0.25">
      <c r="A986" s="109">
        <v>19</v>
      </c>
      <c r="B986" s="148">
        <f>'март (5 цк)'!B825</f>
        <v>942.97</v>
      </c>
      <c r="C986" s="148">
        <f>'март (5 цк)'!C825</f>
        <v>942.59</v>
      </c>
      <c r="D986" s="148">
        <f>'март (5 цк)'!D825</f>
        <v>158.72999999999999</v>
      </c>
      <c r="E986" s="148">
        <f>'март (5 цк)'!E825</f>
        <v>111.37</v>
      </c>
      <c r="F986" s="148">
        <f>'март (5 цк)'!F825</f>
        <v>143.36000000000001</v>
      </c>
      <c r="G986" s="148">
        <f>'март (5 цк)'!G825</f>
        <v>46.31</v>
      </c>
      <c r="H986" s="148">
        <f>'март (5 цк)'!H825</f>
        <v>27.38</v>
      </c>
      <c r="I986" s="148">
        <f>'март (5 цк)'!I825</f>
        <v>25.09</v>
      </c>
      <c r="J986" s="148">
        <f>'март (5 цк)'!J825</f>
        <v>13.7</v>
      </c>
      <c r="K986" s="148">
        <f>'март (5 цк)'!K825</f>
        <v>0</v>
      </c>
      <c r="L986" s="148">
        <f>'март (5 цк)'!L825</f>
        <v>0.01</v>
      </c>
      <c r="M986" s="148">
        <f>'март (5 цк)'!M825</f>
        <v>0</v>
      </c>
      <c r="N986" s="148">
        <f>'март (5 цк)'!N825</f>
        <v>0</v>
      </c>
      <c r="O986" s="148">
        <f>'март (5 цк)'!O825</f>
        <v>7.53</v>
      </c>
      <c r="P986" s="148">
        <f>'март (5 цк)'!P825</f>
        <v>2.4700000000000002</v>
      </c>
      <c r="Q986" s="148">
        <f>'март (5 цк)'!Q825</f>
        <v>150.63</v>
      </c>
      <c r="R986" s="148">
        <f>'март (5 цк)'!R825</f>
        <v>36.130000000000003</v>
      </c>
      <c r="S986" s="148">
        <f>'март (5 цк)'!S825</f>
        <v>209.9</v>
      </c>
      <c r="T986" s="148">
        <f>'март (5 цк)'!T825</f>
        <v>28.93</v>
      </c>
      <c r="U986" s="148">
        <f>'март (5 цк)'!U825</f>
        <v>0</v>
      </c>
      <c r="V986" s="148">
        <f>'март (5 цк)'!V825</f>
        <v>26.5</v>
      </c>
      <c r="W986" s="148">
        <f>'март (5 цк)'!W825</f>
        <v>120.42</v>
      </c>
      <c r="X986" s="148">
        <f>'март (5 цк)'!X825</f>
        <v>76.12</v>
      </c>
      <c r="Y986" s="148">
        <f>'март (5 цк)'!Y825</f>
        <v>158.47</v>
      </c>
    </row>
    <row r="987" spans="1:25" s="62" customFormat="1" ht="18.75" customHeight="1" thickBot="1" x14ac:dyDescent="0.25">
      <c r="A987" s="109">
        <v>20</v>
      </c>
      <c r="B987" s="148">
        <f>'март (5 цк)'!B826</f>
        <v>113.22</v>
      </c>
      <c r="C987" s="148">
        <f>'март (5 цк)'!C826</f>
        <v>83.8</v>
      </c>
      <c r="D987" s="148">
        <f>'март (5 цк)'!D826</f>
        <v>105.18</v>
      </c>
      <c r="E987" s="148">
        <f>'март (5 цк)'!E826</f>
        <v>44.5</v>
      </c>
      <c r="F987" s="148">
        <f>'март (5 цк)'!F826</f>
        <v>4.62</v>
      </c>
      <c r="G987" s="148">
        <f>'март (5 цк)'!G826</f>
        <v>8.7799999999999994</v>
      </c>
      <c r="H987" s="148">
        <f>'март (5 цк)'!H826</f>
        <v>6.81</v>
      </c>
      <c r="I987" s="148">
        <f>'март (5 цк)'!I826</f>
        <v>0.01</v>
      </c>
      <c r="J987" s="148">
        <f>'март (5 цк)'!J826</f>
        <v>331.97</v>
      </c>
      <c r="K987" s="148">
        <f>'март (5 цк)'!K826</f>
        <v>9.1</v>
      </c>
      <c r="L987" s="148">
        <f>'март (5 цк)'!L826</f>
        <v>317.57</v>
      </c>
      <c r="M987" s="148">
        <f>'март (5 цк)'!M826</f>
        <v>1.1399999999999999</v>
      </c>
      <c r="N987" s="148">
        <f>'март (5 цк)'!N826</f>
        <v>50.66</v>
      </c>
      <c r="O987" s="148">
        <f>'март (5 цк)'!O826</f>
        <v>27.11</v>
      </c>
      <c r="P987" s="148">
        <f>'март (5 цк)'!P826</f>
        <v>25.25</v>
      </c>
      <c r="Q987" s="148">
        <f>'март (5 цк)'!Q826</f>
        <v>20.59</v>
      </c>
      <c r="R987" s="148">
        <f>'март (5 цк)'!R826</f>
        <v>87.59</v>
      </c>
      <c r="S987" s="148">
        <f>'март (5 цк)'!S826</f>
        <v>33.130000000000003</v>
      </c>
      <c r="T987" s="148">
        <f>'март (5 цк)'!T826</f>
        <v>14.02</v>
      </c>
      <c r="U987" s="148">
        <f>'март (5 цк)'!U826</f>
        <v>44.44</v>
      </c>
      <c r="V987" s="148">
        <f>'март (5 цк)'!V826</f>
        <v>127.09</v>
      </c>
      <c r="W987" s="148">
        <f>'март (5 цк)'!W826</f>
        <v>101.39</v>
      </c>
      <c r="X987" s="148">
        <f>'март (5 цк)'!X826</f>
        <v>132.19</v>
      </c>
      <c r="Y987" s="148">
        <f>'март (5 цк)'!Y826</f>
        <v>139.24</v>
      </c>
    </row>
    <row r="988" spans="1:25" s="62" customFormat="1" ht="18.75" customHeight="1" thickBot="1" x14ac:dyDescent="0.25">
      <c r="A988" s="109">
        <v>21</v>
      </c>
      <c r="B988" s="148">
        <f>'март (5 цк)'!B827</f>
        <v>246.75</v>
      </c>
      <c r="C988" s="148">
        <f>'март (5 цк)'!C827</f>
        <v>239.78</v>
      </c>
      <c r="D988" s="148">
        <f>'март (5 цк)'!D827</f>
        <v>276.23</v>
      </c>
      <c r="E988" s="148">
        <f>'март (5 цк)'!E827</f>
        <v>281.85000000000002</v>
      </c>
      <c r="F988" s="148">
        <f>'март (5 цк)'!F827</f>
        <v>207.47</v>
      </c>
      <c r="G988" s="148">
        <f>'март (5 цк)'!G827</f>
        <v>186.66</v>
      </c>
      <c r="H988" s="148">
        <f>'март (5 цк)'!H827</f>
        <v>140.38999999999999</v>
      </c>
      <c r="I988" s="148">
        <f>'март (5 цк)'!I827</f>
        <v>159.94</v>
      </c>
      <c r="J988" s="148">
        <f>'март (5 цк)'!J827</f>
        <v>181.03</v>
      </c>
      <c r="K988" s="148">
        <f>'март (5 цк)'!K827</f>
        <v>189.36</v>
      </c>
      <c r="L988" s="148">
        <f>'март (5 цк)'!L827</f>
        <v>161.54</v>
      </c>
      <c r="M988" s="148">
        <f>'март (5 цк)'!M827</f>
        <v>158.62</v>
      </c>
      <c r="N988" s="148">
        <f>'март (5 цк)'!N827</f>
        <v>162.38</v>
      </c>
      <c r="O988" s="148">
        <f>'март (5 цк)'!O827</f>
        <v>161.63999999999999</v>
      </c>
      <c r="P988" s="148">
        <f>'март (5 цк)'!P827</f>
        <v>149.72999999999999</v>
      </c>
      <c r="Q988" s="148">
        <f>'март (5 цк)'!Q827</f>
        <v>159.99</v>
      </c>
      <c r="R988" s="148">
        <f>'март (5 цк)'!R827</f>
        <v>180.94</v>
      </c>
      <c r="S988" s="148">
        <f>'март (5 цк)'!S827</f>
        <v>155.93</v>
      </c>
      <c r="T988" s="148">
        <f>'март (5 цк)'!T827</f>
        <v>195.37</v>
      </c>
      <c r="U988" s="148">
        <f>'март (5 цк)'!U827</f>
        <v>169.17</v>
      </c>
      <c r="V988" s="148">
        <f>'март (5 цк)'!V827</f>
        <v>148.46</v>
      </c>
      <c r="W988" s="148">
        <f>'март (5 цк)'!W827</f>
        <v>342.94</v>
      </c>
      <c r="X988" s="148">
        <f>'март (5 цк)'!X827</f>
        <v>206.64</v>
      </c>
      <c r="Y988" s="148">
        <f>'март (5 цк)'!Y827</f>
        <v>277.52999999999997</v>
      </c>
    </row>
    <row r="989" spans="1:25" s="62" customFormat="1" ht="18.75" customHeight="1" thickBot="1" x14ac:dyDescent="0.25">
      <c r="A989" s="109">
        <v>22</v>
      </c>
      <c r="B989" s="148">
        <f>'март (5 цк)'!B828</f>
        <v>222.68</v>
      </c>
      <c r="C989" s="148">
        <f>'март (5 цк)'!C828</f>
        <v>218.13</v>
      </c>
      <c r="D989" s="148">
        <f>'март (5 цк)'!D828</f>
        <v>236.68</v>
      </c>
      <c r="E989" s="148">
        <f>'март (5 цк)'!E828</f>
        <v>185.2</v>
      </c>
      <c r="F989" s="148">
        <f>'март (5 цк)'!F828</f>
        <v>169.95</v>
      </c>
      <c r="G989" s="148">
        <f>'март (5 цк)'!G828</f>
        <v>170.79</v>
      </c>
      <c r="H989" s="148">
        <f>'март (5 цк)'!H828</f>
        <v>169.69</v>
      </c>
      <c r="I989" s="148">
        <f>'март (5 цк)'!I828</f>
        <v>419.9</v>
      </c>
      <c r="J989" s="148">
        <f>'март (5 цк)'!J828</f>
        <v>437.68</v>
      </c>
      <c r="K989" s="148">
        <f>'март (5 цк)'!K828</f>
        <v>407.31</v>
      </c>
      <c r="L989" s="148">
        <f>'март (5 цк)'!L828</f>
        <v>402.41</v>
      </c>
      <c r="M989" s="148">
        <f>'март (5 цк)'!M828</f>
        <v>193.31</v>
      </c>
      <c r="N989" s="148">
        <f>'март (5 цк)'!N828</f>
        <v>179.19</v>
      </c>
      <c r="O989" s="148">
        <f>'март (5 цк)'!O828</f>
        <v>187.48</v>
      </c>
      <c r="P989" s="148">
        <f>'март (5 цк)'!P828</f>
        <v>185.89</v>
      </c>
      <c r="Q989" s="148">
        <f>'март (5 цк)'!Q828</f>
        <v>178.35</v>
      </c>
      <c r="R989" s="148">
        <f>'март (5 цк)'!R828</f>
        <v>173.25</v>
      </c>
      <c r="S989" s="148">
        <f>'март (5 цк)'!S828</f>
        <v>165.28</v>
      </c>
      <c r="T989" s="148">
        <f>'март (5 цк)'!T828</f>
        <v>170.71</v>
      </c>
      <c r="U989" s="148">
        <f>'март (5 цк)'!U828</f>
        <v>172.21</v>
      </c>
      <c r="V989" s="148">
        <f>'март (5 цк)'!V828</f>
        <v>247.76</v>
      </c>
      <c r="W989" s="148">
        <f>'март (5 цк)'!W828</f>
        <v>388</v>
      </c>
      <c r="X989" s="148">
        <f>'март (5 цк)'!X828</f>
        <v>422.98</v>
      </c>
      <c r="Y989" s="148">
        <f>'март (5 цк)'!Y828</f>
        <v>590.98</v>
      </c>
    </row>
    <row r="990" spans="1:25" s="62" customFormat="1" ht="18.75" customHeight="1" thickBot="1" x14ac:dyDescent="0.25">
      <c r="A990" s="109">
        <v>23</v>
      </c>
      <c r="B990" s="148">
        <f>'март (5 цк)'!B829</f>
        <v>131.68</v>
      </c>
      <c r="C990" s="148">
        <f>'март (5 цк)'!C829</f>
        <v>144.97999999999999</v>
      </c>
      <c r="D990" s="148">
        <f>'март (5 цк)'!D829</f>
        <v>160.82</v>
      </c>
      <c r="E990" s="148">
        <f>'март (5 цк)'!E829</f>
        <v>141.46</v>
      </c>
      <c r="F990" s="148">
        <f>'март (5 цк)'!F829</f>
        <v>164.34</v>
      </c>
      <c r="G990" s="148">
        <f>'март (5 цк)'!G829</f>
        <v>275.58</v>
      </c>
      <c r="H990" s="148">
        <f>'март (5 цк)'!H829</f>
        <v>95.01</v>
      </c>
      <c r="I990" s="148">
        <f>'март (5 цк)'!I829</f>
        <v>41.28</v>
      </c>
      <c r="J990" s="148">
        <f>'март (5 цк)'!J829</f>
        <v>48.69</v>
      </c>
      <c r="K990" s="148">
        <f>'март (5 цк)'!K829</f>
        <v>49.47</v>
      </c>
      <c r="L990" s="148">
        <f>'март (5 цк)'!L829</f>
        <v>30.95</v>
      </c>
      <c r="M990" s="148">
        <f>'март (5 цк)'!M829</f>
        <v>14.89</v>
      </c>
      <c r="N990" s="148">
        <f>'март (5 цк)'!N829</f>
        <v>4.34</v>
      </c>
      <c r="O990" s="148">
        <f>'март (5 цк)'!O829</f>
        <v>13.43</v>
      </c>
      <c r="P990" s="148">
        <f>'март (5 цк)'!P829</f>
        <v>23.39</v>
      </c>
      <c r="Q990" s="148">
        <f>'март (5 цк)'!Q829</f>
        <v>80.48</v>
      </c>
      <c r="R990" s="148">
        <f>'март (5 цк)'!R829</f>
        <v>42.15</v>
      </c>
      <c r="S990" s="148">
        <f>'март (5 цк)'!S829</f>
        <v>4.24</v>
      </c>
      <c r="T990" s="148">
        <f>'март (5 цк)'!T829</f>
        <v>19.440000000000001</v>
      </c>
      <c r="U990" s="148">
        <f>'март (5 цк)'!U829</f>
        <v>18.89</v>
      </c>
      <c r="V990" s="148">
        <f>'март (5 цк)'!V829</f>
        <v>31.53</v>
      </c>
      <c r="W990" s="148">
        <f>'март (5 цк)'!W829</f>
        <v>188.18</v>
      </c>
      <c r="X990" s="148">
        <f>'март (5 цк)'!X829</f>
        <v>100.52</v>
      </c>
      <c r="Y990" s="148">
        <f>'март (5 цк)'!Y829</f>
        <v>111.41</v>
      </c>
    </row>
    <row r="991" spans="1:25" s="62" customFormat="1" ht="18.75" customHeight="1" thickBot="1" x14ac:dyDescent="0.25">
      <c r="A991" s="109">
        <v>24</v>
      </c>
      <c r="B991" s="148">
        <f>'март (5 цк)'!B830</f>
        <v>73.28</v>
      </c>
      <c r="C991" s="148">
        <f>'март (5 цк)'!C830</f>
        <v>102.79</v>
      </c>
      <c r="D991" s="148">
        <f>'март (5 цк)'!D830</f>
        <v>265.47000000000003</v>
      </c>
      <c r="E991" s="148">
        <f>'март (5 цк)'!E830</f>
        <v>275.95</v>
      </c>
      <c r="F991" s="148">
        <f>'март (5 цк)'!F830</f>
        <v>274.70999999999998</v>
      </c>
      <c r="G991" s="148">
        <f>'март (5 цк)'!G830</f>
        <v>271.79000000000002</v>
      </c>
      <c r="H991" s="148">
        <f>'март (5 цк)'!H830</f>
        <v>183.64</v>
      </c>
      <c r="I991" s="148">
        <f>'март (5 цк)'!I830</f>
        <v>124.9</v>
      </c>
      <c r="J991" s="148">
        <f>'март (5 цк)'!J830</f>
        <v>121.35</v>
      </c>
      <c r="K991" s="148">
        <f>'март (5 цк)'!K830</f>
        <v>113.94</v>
      </c>
      <c r="L991" s="148">
        <f>'март (5 цк)'!L830</f>
        <v>116.41</v>
      </c>
      <c r="M991" s="148">
        <f>'март (5 цк)'!M830</f>
        <v>117.1</v>
      </c>
      <c r="N991" s="148">
        <f>'март (5 цк)'!N830</f>
        <v>214.73</v>
      </c>
      <c r="O991" s="148">
        <f>'март (5 цк)'!O830</f>
        <v>183.13</v>
      </c>
      <c r="P991" s="148">
        <f>'март (5 цк)'!P830</f>
        <v>264.64</v>
      </c>
      <c r="Q991" s="148">
        <f>'март (5 цк)'!Q830</f>
        <v>261.52999999999997</v>
      </c>
      <c r="R991" s="148">
        <f>'март (5 цк)'!R830</f>
        <v>210.88</v>
      </c>
      <c r="S991" s="148">
        <f>'март (5 цк)'!S830</f>
        <v>174.97</v>
      </c>
      <c r="T991" s="148">
        <f>'март (5 цк)'!T830</f>
        <v>134.30000000000001</v>
      </c>
      <c r="U991" s="148">
        <f>'март (5 цк)'!U830</f>
        <v>135.41999999999999</v>
      </c>
      <c r="V991" s="148">
        <f>'март (5 цк)'!V830</f>
        <v>132.37</v>
      </c>
      <c r="W991" s="148">
        <f>'март (5 цк)'!W830</f>
        <v>272.44</v>
      </c>
      <c r="X991" s="148">
        <f>'март (5 цк)'!X830</f>
        <v>189.4</v>
      </c>
      <c r="Y991" s="148">
        <f>'март (5 цк)'!Y830</f>
        <v>263.7</v>
      </c>
    </row>
    <row r="992" spans="1:25" s="62" customFormat="1" ht="18.75" customHeight="1" thickBot="1" x14ac:dyDescent="0.25">
      <c r="A992" s="109">
        <v>25</v>
      </c>
      <c r="B992" s="148">
        <f>'март (5 цк)'!B831</f>
        <v>281.52999999999997</v>
      </c>
      <c r="C992" s="148">
        <f>'март (5 цк)'!C831</f>
        <v>291.95999999999998</v>
      </c>
      <c r="D992" s="148">
        <f>'март (5 цк)'!D831</f>
        <v>262.74</v>
      </c>
      <c r="E992" s="148">
        <f>'март (5 цк)'!E831</f>
        <v>193.65</v>
      </c>
      <c r="F992" s="148">
        <f>'март (5 цк)'!F831</f>
        <v>183.79</v>
      </c>
      <c r="G992" s="148">
        <f>'март (5 цк)'!G831</f>
        <v>188.83</v>
      </c>
      <c r="H992" s="148">
        <f>'март (5 цк)'!H831</f>
        <v>171.51</v>
      </c>
      <c r="I992" s="148">
        <f>'март (5 цк)'!I831</f>
        <v>141.44</v>
      </c>
      <c r="J992" s="148">
        <f>'март (5 цк)'!J831</f>
        <v>152.41999999999999</v>
      </c>
      <c r="K992" s="148">
        <f>'март (5 цк)'!K831</f>
        <v>154.37</v>
      </c>
      <c r="L992" s="148">
        <f>'март (5 цк)'!L831</f>
        <v>59.51</v>
      </c>
      <c r="M992" s="148">
        <f>'март (5 цк)'!M831</f>
        <v>91.1</v>
      </c>
      <c r="N992" s="148">
        <f>'март (5 цк)'!N831</f>
        <v>91.44</v>
      </c>
      <c r="O992" s="148">
        <f>'март (5 цк)'!O831</f>
        <v>91.51</v>
      </c>
      <c r="P992" s="148">
        <f>'март (5 цк)'!P831</f>
        <v>39.61</v>
      </c>
      <c r="Q992" s="148">
        <f>'март (5 цк)'!Q831</f>
        <v>107.08</v>
      </c>
      <c r="R992" s="148">
        <f>'март (5 цк)'!R831</f>
        <v>113.77</v>
      </c>
      <c r="S992" s="148">
        <f>'март (5 цк)'!S831</f>
        <v>157.44999999999999</v>
      </c>
      <c r="T992" s="148">
        <f>'март (5 цк)'!T831</f>
        <v>167.26</v>
      </c>
      <c r="U992" s="148">
        <f>'март (5 цк)'!U831</f>
        <v>212.25</v>
      </c>
      <c r="V992" s="148">
        <f>'март (5 цк)'!V831</f>
        <v>152.26</v>
      </c>
      <c r="W992" s="148">
        <f>'март (5 цк)'!W831</f>
        <v>155.12</v>
      </c>
      <c r="X992" s="148">
        <f>'март (5 цк)'!X831</f>
        <v>189</v>
      </c>
      <c r="Y992" s="148">
        <f>'март (5 цк)'!Y831</f>
        <v>265.52</v>
      </c>
    </row>
    <row r="993" spans="1:25" s="62" customFormat="1" ht="18.75" customHeight="1" thickBot="1" x14ac:dyDescent="0.25">
      <c r="A993" s="109">
        <v>26</v>
      </c>
      <c r="B993" s="148">
        <f>'март (5 цк)'!B832</f>
        <v>318.89</v>
      </c>
      <c r="C993" s="148">
        <f>'март (5 цк)'!C832</f>
        <v>309.64</v>
      </c>
      <c r="D993" s="148">
        <f>'март (5 цк)'!D832</f>
        <v>326.36</v>
      </c>
      <c r="E993" s="148">
        <f>'март (5 цк)'!E832</f>
        <v>71.8</v>
      </c>
      <c r="F993" s="148">
        <f>'март (5 цк)'!F832</f>
        <v>104.56</v>
      </c>
      <c r="G993" s="148">
        <f>'март (5 цк)'!G832</f>
        <v>357.74</v>
      </c>
      <c r="H993" s="148">
        <f>'март (5 цк)'!H832</f>
        <v>61.91</v>
      </c>
      <c r="I993" s="148">
        <f>'март (5 цк)'!I832</f>
        <v>90.35</v>
      </c>
      <c r="J993" s="148">
        <f>'март (5 цк)'!J832</f>
        <v>181.1</v>
      </c>
      <c r="K993" s="148">
        <f>'март (5 цк)'!K832</f>
        <v>173.9</v>
      </c>
      <c r="L993" s="148">
        <f>'март (5 цк)'!L832</f>
        <v>112.59</v>
      </c>
      <c r="M993" s="148">
        <f>'март (5 цк)'!M832</f>
        <v>93.98</v>
      </c>
      <c r="N993" s="148">
        <f>'март (5 цк)'!N832</f>
        <v>97.77</v>
      </c>
      <c r="O993" s="148">
        <f>'март (5 цк)'!O832</f>
        <v>45.31</v>
      </c>
      <c r="P993" s="148">
        <f>'март (5 цк)'!P832</f>
        <v>65.02</v>
      </c>
      <c r="Q993" s="148">
        <f>'март (5 цк)'!Q832</f>
        <v>67.239999999999995</v>
      </c>
      <c r="R993" s="148">
        <f>'март (5 цк)'!R832</f>
        <v>116.63</v>
      </c>
      <c r="S993" s="148">
        <f>'март (5 цк)'!S832</f>
        <v>168.64</v>
      </c>
      <c r="T993" s="148">
        <f>'март (5 цк)'!T832</f>
        <v>73.31</v>
      </c>
      <c r="U993" s="148">
        <f>'март (5 цк)'!U832</f>
        <v>77.8</v>
      </c>
      <c r="V993" s="148">
        <f>'март (5 цк)'!V832</f>
        <v>170.64</v>
      </c>
      <c r="W993" s="148">
        <f>'март (5 цк)'!W832</f>
        <v>171.41</v>
      </c>
      <c r="X993" s="148">
        <f>'март (5 цк)'!X832</f>
        <v>175.95</v>
      </c>
      <c r="Y993" s="148">
        <f>'март (5 цк)'!Y832</f>
        <v>223.22</v>
      </c>
    </row>
    <row r="994" spans="1:25" s="62" customFormat="1" ht="18.75" customHeight="1" thickBot="1" x14ac:dyDescent="0.25">
      <c r="A994" s="109">
        <v>27</v>
      </c>
      <c r="B994" s="148">
        <f>'март (5 цк)'!B833</f>
        <v>149.54</v>
      </c>
      <c r="C994" s="148">
        <f>'март (5 цк)'!C833</f>
        <v>160.19999999999999</v>
      </c>
      <c r="D994" s="148">
        <f>'март (5 цк)'!D833</f>
        <v>173.55</v>
      </c>
      <c r="E994" s="148">
        <f>'март (5 цк)'!E833</f>
        <v>97.87</v>
      </c>
      <c r="F994" s="148">
        <f>'март (5 цк)'!F833</f>
        <v>78.84</v>
      </c>
      <c r="G994" s="148">
        <f>'март (5 цк)'!G833</f>
        <v>0</v>
      </c>
      <c r="H994" s="148">
        <f>'март (5 цк)'!H833</f>
        <v>103.74</v>
      </c>
      <c r="I994" s="148">
        <f>'март (5 цк)'!I833</f>
        <v>96.75</v>
      </c>
      <c r="J994" s="148">
        <f>'март (5 цк)'!J833</f>
        <v>126.39</v>
      </c>
      <c r="K994" s="148">
        <f>'март (5 цк)'!K833</f>
        <v>109.62</v>
      </c>
      <c r="L994" s="148">
        <f>'март (5 цк)'!L833</f>
        <v>116.62</v>
      </c>
      <c r="M994" s="148">
        <f>'март (5 цк)'!M833</f>
        <v>89.95</v>
      </c>
      <c r="N994" s="148">
        <f>'март (5 цк)'!N833</f>
        <v>84.92</v>
      </c>
      <c r="O994" s="148">
        <f>'март (5 цк)'!O833</f>
        <v>74.44</v>
      </c>
      <c r="P994" s="148">
        <f>'март (5 цк)'!P833</f>
        <v>84.07</v>
      </c>
      <c r="Q994" s="148">
        <f>'март (5 цк)'!Q833</f>
        <v>112.93</v>
      </c>
      <c r="R994" s="148">
        <f>'март (5 цк)'!R833</f>
        <v>72.86</v>
      </c>
      <c r="S994" s="148">
        <f>'март (5 цк)'!S833</f>
        <v>62.17</v>
      </c>
      <c r="T994" s="148">
        <f>'март (5 цк)'!T833</f>
        <v>142.27000000000001</v>
      </c>
      <c r="U994" s="148">
        <f>'март (5 цк)'!U833</f>
        <v>112.57</v>
      </c>
      <c r="V994" s="148">
        <f>'март (5 цк)'!V833</f>
        <v>139.28</v>
      </c>
      <c r="W994" s="148">
        <f>'март (5 цк)'!W833</f>
        <v>122.12</v>
      </c>
      <c r="X994" s="148">
        <f>'март (5 цк)'!X833</f>
        <v>152.63999999999999</v>
      </c>
      <c r="Y994" s="148">
        <f>'март (5 цк)'!Y833</f>
        <v>296.33</v>
      </c>
    </row>
    <row r="995" spans="1:25" s="62" customFormat="1" ht="18.75" customHeight="1" thickBot="1" x14ac:dyDescent="0.25">
      <c r="A995" s="109">
        <v>28</v>
      </c>
      <c r="B995" s="148">
        <f>'март (5 цк)'!B834</f>
        <v>52.93</v>
      </c>
      <c r="C995" s="148">
        <f>'март (5 цк)'!C834</f>
        <v>100.41</v>
      </c>
      <c r="D995" s="148">
        <f>'март (5 цк)'!D834</f>
        <v>117.33</v>
      </c>
      <c r="E995" s="148">
        <f>'март (5 цк)'!E834</f>
        <v>48.64</v>
      </c>
      <c r="F995" s="148">
        <f>'март (5 цк)'!F834</f>
        <v>35.93</v>
      </c>
      <c r="G995" s="148">
        <f>'март (5 цк)'!G834</f>
        <v>48.82</v>
      </c>
      <c r="H995" s="148">
        <f>'март (5 цк)'!H834</f>
        <v>88</v>
      </c>
      <c r="I995" s="148">
        <f>'март (5 цк)'!I834</f>
        <v>142.22</v>
      </c>
      <c r="J995" s="148">
        <f>'март (5 цк)'!J834</f>
        <v>83.54</v>
      </c>
      <c r="K995" s="148">
        <f>'март (5 цк)'!K834</f>
        <v>94.74</v>
      </c>
      <c r="L995" s="148">
        <f>'март (5 цк)'!L834</f>
        <v>87.96</v>
      </c>
      <c r="M995" s="148">
        <f>'март (5 цк)'!M834</f>
        <v>99.72</v>
      </c>
      <c r="N995" s="148">
        <f>'март (5 цк)'!N834</f>
        <v>26.22</v>
      </c>
      <c r="O995" s="148">
        <f>'март (5 цк)'!O834</f>
        <v>26.24</v>
      </c>
      <c r="P995" s="148">
        <f>'март (5 цк)'!P834</f>
        <v>12.21</v>
      </c>
      <c r="Q995" s="148">
        <f>'март (5 цк)'!Q834</f>
        <v>38.369999999999997</v>
      </c>
      <c r="R995" s="148">
        <f>'март (5 цк)'!R834</f>
        <v>2.67</v>
      </c>
      <c r="S995" s="148">
        <f>'март (5 цк)'!S834</f>
        <v>134.30000000000001</v>
      </c>
      <c r="T995" s="148">
        <f>'март (5 цк)'!T834</f>
        <v>58.16</v>
      </c>
      <c r="U995" s="148">
        <f>'март (5 цк)'!U834</f>
        <v>61.43</v>
      </c>
      <c r="V995" s="148">
        <f>'март (5 цк)'!V834</f>
        <v>41.58</v>
      </c>
      <c r="W995" s="148">
        <f>'март (5 цк)'!W834</f>
        <v>195.94</v>
      </c>
      <c r="X995" s="148">
        <f>'март (5 цк)'!X834</f>
        <v>239.53</v>
      </c>
      <c r="Y995" s="148">
        <f>'март (5 цк)'!Y834</f>
        <v>244.89</v>
      </c>
    </row>
    <row r="996" spans="1:25" s="62" customFormat="1" ht="18.75" customHeight="1" thickBot="1" x14ac:dyDescent="0.25">
      <c r="A996" s="109">
        <v>29</v>
      </c>
      <c r="B996" s="148">
        <f>'март (5 цк)'!B835</f>
        <v>117.99</v>
      </c>
      <c r="C996" s="148">
        <f>'март (5 цк)'!C835</f>
        <v>136.52000000000001</v>
      </c>
      <c r="D996" s="148">
        <f>'март (5 цк)'!D835</f>
        <v>40.06</v>
      </c>
      <c r="E996" s="148">
        <f>'март (5 цк)'!E835</f>
        <v>50.16</v>
      </c>
      <c r="F996" s="148">
        <f>'март (5 цк)'!F835</f>
        <v>66.86</v>
      </c>
      <c r="G996" s="148">
        <f>'март (5 цк)'!G835</f>
        <v>77.11</v>
      </c>
      <c r="H996" s="148">
        <f>'март (5 цк)'!H835</f>
        <v>53.28</v>
      </c>
      <c r="I996" s="148">
        <f>'март (5 цк)'!I835</f>
        <v>80.290000000000006</v>
      </c>
      <c r="J996" s="148">
        <f>'март (5 цк)'!J835</f>
        <v>52.64</v>
      </c>
      <c r="K996" s="148">
        <f>'март (5 цк)'!K835</f>
        <v>51.65</v>
      </c>
      <c r="L996" s="148">
        <f>'март (5 цк)'!L835</f>
        <v>51.16</v>
      </c>
      <c r="M996" s="148">
        <f>'март (5 цк)'!M835</f>
        <v>47.88</v>
      </c>
      <c r="N996" s="148">
        <f>'март (5 цк)'!N835</f>
        <v>48.01</v>
      </c>
      <c r="O996" s="148">
        <f>'март (5 цк)'!O835</f>
        <v>56.13</v>
      </c>
      <c r="P996" s="148">
        <f>'март (5 цк)'!P835</f>
        <v>62.66</v>
      </c>
      <c r="Q996" s="148">
        <f>'март (5 цк)'!Q835</f>
        <v>80.39</v>
      </c>
      <c r="R996" s="148">
        <f>'март (5 цк)'!R835</f>
        <v>46.91</v>
      </c>
      <c r="S996" s="148">
        <f>'март (5 цк)'!S835</f>
        <v>172.75</v>
      </c>
      <c r="T996" s="148">
        <f>'март (5 цк)'!T835</f>
        <v>92.37</v>
      </c>
      <c r="U996" s="148">
        <f>'март (5 цк)'!U835</f>
        <v>90.71</v>
      </c>
      <c r="V996" s="148">
        <f>'март (5 цк)'!V835</f>
        <v>77.5</v>
      </c>
      <c r="W996" s="148">
        <f>'март (5 цк)'!W835</f>
        <v>142.68</v>
      </c>
      <c r="X996" s="148">
        <f>'март (5 цк)'!X835</f>
        <v>231.54</v>
      </c>
      <c r="Y996" s="148">
        <f>'март (5 цк)'!Y835</f>
        <v>280.98</v>
      </c>
    </row>
    <row r="997" spans="1:25" s="62" customFormat="1" ht="18.75" customHeight="1" thickBot="1" x14ac:dyDescent="0.25">
      <c r="A997" s="109">
        <v>30</v>
      </c>
      <c r="B997" s="148">
        <f>'март (5 цк)'!B836</f>
        <v>72.760000000000005</v>
      </c>
      <c r="C997" s="148">
        <f>'март (5 цк)'!C836</f>
        <v>119.02</v>
      </c>
      <c r="D997" s="148">
        <f>'март (5 цк)'!D836</f>
        <v>147.26</v>
      </c>
      <c r="E997" s="148">
        <f>'март (5 цк)'!E836</f>
        <v>98.67</v>
      </c>
      <c r="F997" s="148">
        <f>'март (5 цк)'!F836</f>
        <v>3.25</v>
      </c>
      <c r="G997" s="148">
        <f>'март (5 цк)'!G836</f>
        <v>0.01</v>
      </c>
      <c r="H997" s="148">
        <f>'март (5 цк)'!H836</f>
        <v>2.5499999999999998</v>
      </c>
      <c r="I997" s="148">
        <f>'март (5 цк)'!I836</f>
        <v>19.73</v>
      </c>
      <c r="J997" s="148">
        <f>'март (5 цк)'!J836</f>
        <v>3.62</v>
      </c>
      <c r="K997" s="148">
        <f>'март (5 цк)'!K836</f>
        <v>3.95</v>
      </c>
      <c r="L997" s="148">
        <f>'март (5 цк)'!L836</f>
        <v>10.31</v>
      </c>
      <c r="M997" s="148">
        <f>'март (5 цк)'!M836</f>
        <v>26.75</v>
      </c>
      <c r="N997" s="148">
        <f>'март (5 цк)'!N836</f>
        <v>102.18</v>
      </c>
      <c r="O997" s="148">
        <f>'март (5 цк)'!O836</f>
        <v>53.08</v>
      </c>
      <c r="P997" s="148">
        <f>'март (5 цк)'!P836</f>
        <v>100.66</v>
      </c>
      <c r="Q997" s="148">
        <f>'март (5 цк)'!Q836</f>
        <v>82.58</v>
      </c>
      <c r="R997" s="148">
        <f>'март (5 цк)'!R836</f>
        <v>93.04</v>
      </c>
      <c r="S997" s="148">
        <f>'март (5 цк)'!S836</f>
        <v>71.88</v>
      </c>
      <c r="T997" s="148">
        <f>'март (5 цк)'!T836</f>
        <v>104.1</v>
      </c>
      <c r="U997" s="148">
        <f>'март (5 цк)'!U836</f>
        <v>108.35</v>
      </c>
      <c r="V997" s="148">
        <f>'март (5 цк)'!V836</f>
        <v>111.65</v>
      </c>
      <c r="W997" s="148">
        <f>'март (5 цк)'!W836</f>
        <v>105.13</v>
      </c>
      <c r="X997" s="148">
        <f>'март (5 цк)'!X836</f>
        <v>177.79</v>
      </c>
      <c r="Y997" s="148">
        <f>'март (5 цк)'!Y836</f>
        <v>186.43</v>
      </c>
    </row>
    <row r="998" spans="1:25" s="62" customFormat="1" ht="18.75" customHeight="1" thickBot="1" x14ac:dyDescent="0.25">
      <c r="A998" s="109">
        <v>31</v>
      </c>
      <c r="B998" s="148">
        <f>'март (5 цк)'!B837</f>
        <v>150.13</v>
      </c>
      <c r="C998" s="148">
        <f>'март (5 цк)'!C837</f>
        <v>154.31</v>
      </c>
      <c r="D998" s="148">
        <f>'март (5 цк)'!D837</f>
        <v>176.02</v>
      </c>
      <c r="E998" s="148">
        <f>'март (5 цк)'!E837</f>
        <v>141.08000000000001</v>
      </c>
      <c r="F998" s="148">
        <f>'март (5 цк)'!F837</f>
        <v>120.62</v>
      </c>
      <c r="G998" s="148">
        <f>'март (5 цк)'!G837</f>
        <v>118.43</v>
      </c>
      <c r="H998" s="148">
        <f>'март (5 цк)'!H837</f>
        <v>78.77</v>
      </c>
      <c r="I998" s="148">
        <f>'март (5 цк)'!I837</f>
        <v>110.4</v>
      </c>
      <c r="J998" s="148">
        <f>'март (5 цк)'!J837</f>
        <v>116.3</v>
      </c>
      <c r="K998" s="148">
        <f>'март (5 цк)'!K837</f>
        <v>112.83</v>
      </c>
      <c r="L998" s="148">
        <f>'март (5 цк)'!L837</f>
        <v>110.2</v>
      </c>
      <c r="M998" s="148">
        <f>'март (5 цк)'!M837</f>
        <v>115.71</v>
      </c>
      <c r="N998" s="148">
        <f>'март (5 цк)'!N837</f>
        <v>78.13</v>
      </c>
      <c r="O998" s="148">
        <f>'март (5 цк)'!O837</f>
        <v>56.62</v>
      </c>
      <c r="P998" s="148">
        <f>'март (5 цк)'!P837</f>
        <v>111.7</v>
      </c>
      <c r="Q998" s="148">
        <f>'март (5 цк)'!Q837</f>
        <v>174.44</v>
      </c>
      <c r="R998" s="148">
        <f>'март (5 цк)'!R837</f>
        <v>126.05</v>
      </c>
      <c r="S998" s="148">
        <f>'март (5 цк)'!S837</f>
        <v>311.70999999999998</v>
      </c>
      <c r="T998" s="148">
        <f>'март (5 цк)'!T837</f>
        <v>233.38</v>
      </c>
      <c r="U998" s="148">
        <f>'март (5 цк)'!U837</f>
        <v>190.33</v>
      </c>
      <c r="V998" s="148">
        <f>'март (5 цк)'!V837</f>
        <v>257.47000000000003</v>
      </c>
      <c r="W998" s="148">
        <f>'март (5 цк)'!W837</f>
        <v>255.12</v>
      </c>
      <c r="X998" s="148">
        <f>'март (5 цк)'!X837</f>
        <v>259.93</v>
      </c>
      <c r="Y998" s="148">
        <f>'март (5 цк)'!Y837</f>
        <v>253.23</v>
      </c>
    </row>
    <row r="999" spans="1:25" x14ac:dyDescent="0.2">
      <c r="A999" s="69"/>
    </row>
    <row r="1000" spans="1:25" ht="15" thickBot="1" x14ac:dyDescent="0.25">
      <c r="A1000" s="69"/>
    </row>
    <row r="1001" spans="1:25" s="62" customFormat="1" ht="39.75" customHeight="1" thickBot="1" x14ac:dyDescent="0.25">
      <c r="A1001" s="434" t="s">
        <v>73</v>
      </c>
      <c r="B1001" s="435"/>
      <c r="C1001" s="435"/>
      <c r="D1001" s="435"/>
      <c r="E1001" s="435"/>
      <c r="F1001" s="435"/>
      <c r="G1001" s="435"/>
      <c r="H1001" s="435"/>
      <c r="I1001" s="435"/>
      <c r="J1001" s="435"/>
      <c r="K1001" s="435"/>
      <c r="L1001" s="435"/>
      <c r="M1001" s="435"/>
      <c r="N1001" s="402" t="s">
        <v>72</v>
      </c>
      <c r="O1001" s="402"/>
      <c r="P1001" s="402"/>
      <c r="Q1001" s="402"/>
    </row>
    <row r="1002" spans="1:25" s="62" customFormat="1" ht="33" customHeight="1" thickBot="1" x14ac:dyDescent="0.25">
      <c r="A1002" s="429" t="s">
        <v>70</v>
      </c>
      <c r="B1002" s="430"/>
      <c r="C1002" s="430"/>
      <c r="D1002" s="430"/>
      <c r="E1002" s="430"/>
      <c r="F1002" s="430"/>
      <c r="G1002" s="430"/>
      <c r="H1002" s="430"/>
      <c r="I1002" s="430"/>
      <c r="J1002" s="430"/>
      <c r="K1002" s="430"/>
      <c r="L1002" s="430"/>
      <c r="M1002" s="430"/>
      <c r="N1002" s="433">
        <f>'цена АТС'!B46</f>
        <v>1.3</v>
      </c>
      <c r="O1002" s="433"/>
      <c r="P1002" s="433"/>
      <c r="Q1002" s="433"/>
    </row>
    <row r="1003" spans="1:25" s="62" customFormat="1" ht="33" customHeight="1" thickBot="1" x14ac:dyDescent="0.25">
      <c r="A1003" s="429" t="s">
        <v>71</v>
      </c>
      <c r="B1003" s="430"/>
      <c r="C1003" s="430"/>
      <c r="D1003" s="430"/>
      <c r="E1003" s="430"/>
      <c r="F1003" s="430"/>
      <c r="G1003" s="430"/>
      <c r="H1003" s="430"/>
      <c r="I1003" s="430"/>
      <c r="J1003" s="430"/>
      <c r="K1003" s="430"/>
      <c r="L1003" s="430"/>
      <c r="M1003" s="430"/>
      <c r="N1003" s="433">
        <f>'цена АТС'!B47</f>
        <v>145.22999999999999</v>
      </c>
      <c r="O1003" s="433"/>
      <c r="P1003" s="433"/>
      <c r="Q1003" s="433"/>
    </row>
    <row r="1006" spans="1:25" s="99" customFormat="1" ht="15.75" x14ac:dyDescent="0.25">
      <c r="A1006" s="98" t="s">
        <v>75</v>
      </c>
    </row>
    <row r="1007" spans="1:25" ht="15" thickBot="1" x14ac:dyDescent="0.25"/>
    <row r="1008" spans="1:25" ht="30.75" customHeight="1" thickBot="1" x14ac:dyDescent="0.25">
      <c r="A1008" s="402" t="s">
        <v>48</v>
      </c>
      <c r="B1008" s="402"/>
      <c r="C1008" s="402"/>
      <c r="D1008" s="402"/>
      <c r="E1008" s="402"/>
      <c r="F1008" s="402" t="s">
        <v>74</v>
      </c>
      <c r="G1008" s="402"/>
      <c r="H1008" s="402"/>
      <c r="I1008" s="402"/>
      <c r="J1008" s="402"/>
      <c r="K1008" s="402"/>
      <c r="L1008" s="402"/>
      <c r="M1008" s="402"/>
      <c r="U1008" s="62"/>
      <c r="V1008" s="62"/>
      <c r="W1008" s="62"/>
      <c r="X1008" s="62"/>
      <c r="Y1008" s="62"/>
    </row>
    <row r="1009" spans="1:25" ht="30.75" customHeight="1" thickBot="1" x14ac:dyDescent="0.25">
      <c r="A1009" s="402"/>
      <c r="B1009" s="402"/>
      <c r="C1009" s="402"/>
      <c r="D1009" s="402"/>
      <c r="E1009" s="402"/>
      <c r="F1009" s="402" t="s">
        <v>21</v>
      </c>
      <c r="G1009" s="402"/>
      <c r="H1009" s="402"/>
      <c r="I1009" s="402"/>
      <c r="J1009" s="402"/>
      <c r="K1009" s="402"/>
      <c r="L1009" s="402"/>
      <c r="M1009" s="402"/>
      <c r="U1009" s="156"/>
      <c r="V1009" s="62"/>
      <c r="W1009" s="62"/>
      <c r="X1009" s="62"/>
      <c r="Y1009" s="62"/>
    </row>
    <row r="1010" spans="1:25" ht="27" customHeight="1" thickBot="1" x14ac:dyDescent="0.25">
      <c r="A1010" s="402"/>
      <c r="B1010" s="402"/>
      <c r="C1010" s="402"/>
      <c r="D1010" s="402"/>
      <c r="E1010" s="402"/>
      <c r="F1010" s="427" t="s">
        <v>3</v>
      </c>
      <c r="G1010" s="406"/>
      <c r="H1010" s="406" t="s">
        <v>20</v>
      </c>
      <c r="I1010" s="406"/>
      <c r="J1010" s="406" t="s">
        <v>19</v>
      </c>
      <c r="K1010" s="406"/>
      <c r="L1010" s="406" t="s">
        <v>4</v>
      </c>
      <c r="M1010" s="407"/>
      <c r="U1010" s="62"/>
      <c r="V1010" s="62"/>
      <c r="W1010" s="62"/>
      <c r="X1010" s="62"/>
      <c r="Y1010" s="62"/>
    </row>
    <row r="1011" spans="1:25" ht="26.25" customHeight="1" thickBot="1" x14ac:dyDescent="0.25">
      <c r="A1011" s="383" t="s">
        <v>92</v>
      </c>
      <c r="B1011" s="383"/>
      <c r="C1011" s="383"/>
      <c r="D1011" s="383"/>
      <c r="E1011" s="383"/>
      <c r="F1011" s="395">
        <f>F1012+F1013</f>
        <v>354614.99</v>
      </c>
      <c r="G1011" s="382"/>
      <c r="H1011" s="425">
        <f>H1012+H1013</f>
        <v>485294.3</v>
      </c>
      <c r="I1011" s="425"/>
      <c r="J1011" s="425">
        <f>J1012+J1013</f>
        <v>555439.98</v>
      </c>
      <c r="K1011" s="425"/>
      <c r="L1011" s="425">
        <f>L1012+L1013</f>
        <v>526791.68999999994</v>
      </c>
      <c r="M1011" s="426"/>
      <c r="U1011" s="62"/>
      <c r="V1011" s="62"/>
      <c r="W1011" s="62"/>
      <c r="X1011" s="62"/>
      <c r="Y1011" s="62"/>
    </row>
    <row r="1012" spans="1:25" ht="18.75" customHeight="1" outlineLevel="1" x14ac:dyDescent="0.2">
      <c r="A1012" s="384" t="s">
        <v>8</v>
      </c>
      <c r="B1012" s="384"/>
      <c r="C1012" s="384"/>
      <c r="D1012" s="384"/>
      <c r="E1012" s="384"/>
      <c r="F1012" s="421">
        <f>'цена АТС'!B33</f>
        <v>192802.82</v>
      </c>
      <c r="G1012" s="385"/>
      <c r="H1012" s="424">
        <f>F1012</f>
        <v>192802.82</v>
      </c>
      <c r="I1012" s="385"/>
      <c r="J1012" s="424">
        <f>F1012</f>
        <v>192802.82</v>
      </c>
      <c r="K1012" s="385"/>
      <c r="L1012" s="424">
        <f>F1012</f>
        <v>192802.82</v>
      </c>
      <c r="M1012" s="438"/>
      <c r="N1012" s="151"/>
      <c r="U1012" s="62"/>
      <c r="V1012" s="62"/>
      <c r="W1012" s="62"/>
      <c r="X1012" s="62"/>
      <c r="Y1012" s="62"/>
    </row>
    <row r="1013" spans="1:25" ht="18.75" customHeight="1" outlineLevel="1" thickBot="1" x14ac:dyDescent="0.25">
      <c r="A1013" s="414" t="s">
        <v>9</v>
      </c>
      <c r="B1013" s="414"/>
      <c r="C1013" s="414"/>
      <c r="D1013" s="414"/>
      <c r="E1013" s="414"/>
      <c r="F1013" s="443">
        <v>161812.17000000001</v>
      </c>
      <c r="G1013" s="409"/>
      <c r="H1013" s="410">
        <v>292491.48</v>
      </c>
      <c r="I1013" s="409"/>
      <c r="J1013" s="410">
        <v>362637.16</v>
      </c>
      <c r="K1013" s="409"/>
      <c r="L1013" s="410">
        <v>333988.87</v>
      </c>
      <c r="M1013" s="411"/>
      <c r="U1013" s="62"/>
      <c r="V1013" s="62"/>
      <c r="W1013" s="62"/>
      <c r="X1013" s="62"/>
      <c r="Y1013" s="62"/>
    </row>
    <row r="1014" spans="1:25" ht="26.25" customHeight="1" thickBot="1" x14ac:dyDescent="0.25">
      <c r="A1014" s="383" t="s">
        <v>123</v>
      </c>
      <c r="B1014" s="383"/>
      <c r="C1014" s="383"/>
      <c r="D1014" s="383"/>
      <c r="E1014" s="383"/>
      <c r="F1014" s="441"/>
      <c r="G1014" s="442"/>
      <c r="H1014" s="439"/>
      <c r="I1014" s="439"/>
      <c r="J1014" s="439"/>
      <c r="K1014" s="439"/>
      <c r="L1014" s="425">
        <f>L1015+L1016</f>
        <v>526791.68999999994</v>
      </c>
      <c r="M1014" s="426"/>
    </row>
    <row r="1015" spans="1:25" ht="18.75" customHeight="1" outlineLevel="1" x14ac:dyDescent="0.2">
      <c r="A1015" s="384" t="s">
        <v>8</v>
      </c>
      <c r="B1015" s="384"/>
      <c r="C1015" s="384"/>
      <c r="D1015" s="384"/>
      <c r="E1015" s="384"/>
      <c r="F1015" s="440"/>
      <c r="G1015" s="423"/>
      <c r="H1015" s="422"/>
      <c r="I1015" s="423"/>
      <c r="J1015" s="422"/>
      <c r="K1015" s="423"/>
      <c r="L1015" s="424">
        <f>F1012</f>
        <v>192802.82</v>
      </c>
      <c r="M1015" s="438"/>
    </row>
    <row r="1016" spans="1:25" ht="18.75" customHeight="1" outlineLevel="1" thickBot="1" x14ac:dyDescent="0.25">
      <c r="A1016" s="414" t="s">
        <v>9</v>
      </c>
      <c r="B1016" s="414"/>
      <c r="C1016" s="414"/>
      <c r="D1016" s="414"/>
      <c r="E1016" s="414"/>
      <c r="F1016" s="444"/>
      <c r="G1016" s="445"/>
      <c r="H1016" s="445"/>
      <c r="I1016" s="445"/>
      <c r="J1016" s="445"/>
      <c r="K1016" s="445"/>
      <c r="L1016" s="446">
        <f>L1013</f>
        <v>333988.87</v>
      </c>
      <c r="M1016" s="447"/>
    </row>
    <row r="1017" spans="1:25" ht="26.25" customHeight="1" thickBot="1" x14ac:dyDescent="0.25">
      <c r="A1017" s="383" t="s">
        <v>22</v>
      </c>
      <c r="B1017" s="383"/>
      <c r="C1017" s="383"/>
      <c r="D1017" s="383"/>
      <c r="E1017" s="383"/>
      <c r="F1017" s="395">
        <f>F1018+F1019</f>
        <v>192802.82</v>
      </c>
      <c r="G1017" s="382"/>
      <c r="H1017" s="395">
        <f>H1018+H1019</f>
        <v>192802.82</v>
      </c>
      <c r="I1017" s="382"/>
      <c r="J1017" s="395">
        <f>J1018+J1019</f>
        <v>192802.82</v>
      </c>
      <c r="K1017" s="382"/>
      <c r="L1017" s="395">
        <f>L1018+L1019</f>
        <v>192802.82</v>
      </c>
      <c r="M1017" s="382"/>
      <c r="U1017" s="62"/>
      <c r="V1017" s="62"/>
      <c r="W1017" s="62"/>
      <c r="X1017" s="62"/>
      <c r="Y1017" s="62"/>
    </row>
    <row r="1018" spans="1:25" ht="18.75" customHeight="1" outlineLevel="1" x14ac:dyDescent="0.2">
      <c r="A1018" s="384" t="s">
        <v>8</v>
      </c>
      <c r="B1018" s="384"/>
      <c r="C1018" s="384"/>
      <c r="D1018" s="384"/>
      <c r="E1018" s="384"/>
      <c r="F1018" s="421">
        <f>F1012</f>
        <v>192802.82</v>
      </c>
      <c r="G1018" s="385"/>
      <c r="H1018" s="421">
        <f>H1012</f>
        <v>192802.82</v>
      </c>
      <c r="I1018" s="385"/>
      <c r="J1018" s="421">
        <f>J1012</f>
        <v>192802.82</v>
      </c>
      <c r="K1018" s="385"/>
      <c r="L1018" s="421">
        <f>L1012</f>
        <v>192802.82</v>
      </c>
      <c r="M1018" s="385"/>
      <c r="U1018" s="62"/>
      <c r="V1018" s="62"/>
      <c r="W1018" s="62"/>
      <c r="X1018" s="62"/>
      <c r="Y1018" s="62"/>
    </row>
    <row r="1019" spans="1:25" ht="18.75" customHeight="1" outlineLevel="1" thickBot="1" x14ac:dyDescent="0.25">
      <c r="A1019" s="414" t="s">
        <v>9</v>
      </c>
      <c r="B1019" s="414"/>
      <c r="C1019" s="414"/>
      <c r="D1019" s="414"/>
      <c r="E1019" s="414"/>
      <c r="F1019" s="448">
        <v>0</v>
      </c>
      <c r="G1019" s="446"/>
      <c r="H1019" s="446">
        <v>0</v>
      </c>
      <c r="I1019" s="446"/>
      <c r="J1019" s="446">
        <v>0</v>
      </c>
      <c r="K1019" s="446"/>
      <c r="L1019" s="446">
        <v>0</v>
      </c>
      <c r="M1019" s="447"/>
      <c r="U1019" s="62"/>
      <c r="V1019" s="62"/>
      <c r="W1019" s="62"/>
      <c r="X1019" s="62"/>
      <c r="Y1019" s="62"/>
    </row>
  </sheetData>
  <mergeCells count="77">
    <mergeCell ref="A1019:E1019"/>
    <mergeCell ref="A1018:E1018"/>
    <mergeCell ref="H1018:I1018"/>
    <mergeCell ref="J1018:K1018"/>
    <mergeCell ref="L1018:M1018"/>
    <mergeCell ref="F1019:G1019"/>
    <mergeCell ref="H1019:I1019"/>
    <mergeCell ref="J1019:K1019"/>
    <mergeCell ref="L1019:M1019"/>
    <mergeCell ref="F1016:G1016"/>
    <mergeCell ref="F1009:M1009"/>
    <mergeCell ref="F1018:G1018"/>
    <mergeCell ref="A1017:E1017"/>
    <mergeCell ref="H1016:I1016"/>
    <mergeCell ref="J1016:K1016"/>
    <mergeCell ref="L1016:M1016"/>
    <mergeCell ref="F1017:G1017"/>
    <mergeCell ref="H1017:I1017"/>
    <mergeCell ref="J1017:K1017"/>
    <mergeCell ref="L1017:M1017"/>
    <mergeCell ref="A1016:E1016"/>
    <mergeCell ref="A1012:E1012"/>
    <mergeCell ref="A1013:E1013"/>
    <mergeCell ref="A1014:E1014"/>
    <mergeCell ref="A1015:E1015"/>
    <mergeCell ref="L1013:M1013"/>
    <mergeCell ref="F1014:G1014"/>
    <mergeCell ref="H1014:I1014"/>
    <mergeCell ref="F1013:G1013"/>
    <mergeCell ref="H1013:I1013"/>
    <mergeCell ref="N1003:Q1003"/>
    <mergeCell ref="A1001:M1001"/>
    <mergeCell ref="N1001:Q1001"/>
    <mergeCell ref="A801:Y801"/>
    <mergeCell ref="F1012:G1012"/>
    <mergeCell ref="H1012:I1012"/>
    <mergeCell ref="J1012:K1012"/>
    <mergeCell ref="L1012:M1012"/>
    <mergeCell ref="H1011:I1011"/>
    <mergeCell ref="A966:A967"/>
    <mergeCell ref="B966:Y966"/>
    <mergeCell ref="A803:A804"/>
    <mergeCell ref="B803:Y803"/>
    <mergeCell ref="J1011:K1011"/>
    <mergeCell ref="L1011:M1011"/>
    <mergeCell ref="A1003:M1003"/>
    <mergeCell ref="J1015:K1015"/>
    <mergeCell ref="L1015:M1015"/>
    <mergeCell ref="J1014:K1014"/>
    <mergeCell ref="L1014:M1014"/>
    <mergeCell ref="A1002:M1002"/>
    <mergeCell ref="A1008:E1010"/>
    <mergeCell ref="F1011:G1011"/>
    <mergeCell ref="A1011:E1011"/>
    <mergeCell ref="F1015:G1015"/>
    <mergeCell ref="H1015:I1015"/>
    <mergeCell ref="F1008:M1008"/>
    <mergeCell ref="F1010:G1010"/>
    <mergeCell ref="H1010:I1010"/>
    <mergeCell ref="J1010:K1010"/>
    <mergeCell ref="L1010:M1010"/>
    <mergeCell ref="J1013:K1013"/>
    <mergeCell ref="N1002:Q1002"/>
    <mergeCell ref="A642:A643"/>
    <mergeCell ref="B642:Y642"/>
    <mergeCell ref="A2:Y2"/>
    <mergeCell ref="A482:A483"/>
    <mergeCell ref="B482:Y482"/>
    <mergeCell ref="A324:A325"/>
    <mergeCell ref="B324:Y324"/>
    <mergeCell ref="A166:A167"/>
    <mergeCell ref="B166:Y166"/>
    <mergeCell ref="A4:Y4"/>
    <mergeCell ref="A8:A9"/>
    <mergeCell ref="B8:Y8"/>
    <mergeCell ref="A931:A932"/>
    <mergeCell ref="B931:Y931"/>
  </mergeCells>
  <pageMargins left="0.27559055118110237" right="0.23622047244094491" top="0.59055118110236227" bottom="0.27559055118110237" header="0.62992125984251968" footer="0.15748031496062992"/>
  <pageSetup paperSize="9" scale="53" orientation="landscape" r:id="rId1"/>
  <headerFooter>
    <oddFooter>&amp;CСтраница &amp;P из &amp;N</oddFooter>
  </headerFooter>
  <rowBreaks count="1" manualBreakCount="1">
    <brk id="1005" max="16383" man="1"/>
  </rowBreaks>
  <colBreaks count="1" manualBreakCount="1">
    <brk id="2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804"/>
  <sheetViews>
    <sheetView topLeftCell="A30" zoomScale="75" zoomScaleNormal="75" workbookViewId="0">
      <selection activeCell="B4" sqref="B4"/>
    </sheetView>
  </sheetViews>
  <sheetFormatPr defaultColWidth="38.85546875" defaultRowHeight="12.75" x14ac:dyDescent="0.2"/>
  <cols>
    <col min="1" max="1" width="74.140625" customWidth="1"/>
    <col min="2" max="2" width="30.5703125" bestFit="1" customWidth="1"/>
    <col min="3" max="6" width="27.28515625" customWidth="1"/>
    <col min="7" max="8" width="21.28515625" style="275" customWidth="1"/>
    <col min="9" max="10" width="21.28515625" customWidth="1"/>
  </cols>
  <sheetData>
    <row r="2" spans="1:2" ht="15.75" x14ac:dyDescent="0.2">
      <c r="A2" s="200" t="s">
        <v>125</v>
      </c>
      <c r="B2" s="257"/>
    </row>
    <row r="3" spans="1:2" ht="15.75" x14ac:dyDescent="0.2">
      <c r="A3" s="200" t="s">
        <v>102</v>
      </c>
      <c r="B3" s="272">
        <v>41334</v>
      </c>
    </row>
    <row r="4" spans="1:2" ht="15.75" x14ac:dyDescent="0.2">
      <c r="A4" s="200" t="s">
        <v>103</v>
      </c>
      <c r="B4" s="258" t="s">
        <v>104</v>
      </c>
    </row>
    <row r="5" spans="1:2" ht="15.75" x14ac:dyDescent="0.2">
      <c r="A5" s="200" t="s">
        <v>105</v>
      </c>
      <c r="B5" s="258" t="s">
        <v>106</v>
      </c>
    </row>
    <row r="7" spans="1:2" hidden="1" x14ac:dyDescent="0.2"/>
    <row r="8" spans="1:2" hidden="1" x14ac:dyDescent="0.2"/>
    <row r="9" spans="1:2" hidden="1" x14ac:dyDescent="0.2"/>
    <row r="10" spans="1:2" hidden="1" x14ac:dyDescent="0.2"/>
    <row r="11" spans="1:2" hidden="1" x14ac:dyDescent="0.2"/>
    <row r="12" spans="1:2" hidden="1" x14ac:dyDescent="0.2"/>
    <row r="13" spans="1:2" hidden="1" x14ac:dyDescent="0.2"/>
    <row r="14" spans="1:2" hidden="1" x14ac:dyDescent="0.2"/>
    <row r="15" spans="1:2" hidden="1" x14ac:dyDescent="0.2"/>
    <row r="16" spans="1:2" hidden="1" x14ac:dyDescent="0.2"/>
    <row r="17" spans="1:10" hidden="1" x14ac:dyDescent="0.2"/>
    <row r="18" spans="1:10" ht="51" x14ac:dyDescent="0.2">
      <c r="A18" s="204" t="s">
        <v>107</v>
      </c>
      <c r="B18" s="205"/>
      <c r="C18" s="201"/>
      <c r="D18" s="201"/>
      <c r="E18" s="201"/>
      <c r="F18" s="201"/>
      <c r="G18" s="276"/>
      <c r="H18" s="276"/>
      <c r="I18" s="201"/>
      <c r="J18" s="201"/>
    </row>
    <row r="19" spans="1:10" ht="38.25" x14ac:dyDescent="0.2">
      <c r="A19" s="206" t="s">
        <v>108</v>
      </c>
      <c r="B19" s="326"/>
      <c r="C19" s="201"/>
      <c r="D19" s="201"/>
      <c r="E19" s="201"/>
      <c r="F19" s="201"/>
      <c r="G19" s="276"/>
      <c r="H19" s="276"/>
      <c r="I19" s="201"/>
      <c r="J19" s="201"/>
    </row>
    <row r="20" spans="1:10" ht="14.25" x14ac:dyDescent="0.2">
      <c r="A20" s="207" t="s">
        <v>109</v>
      </c>
      <c r="B20" s="326">
        <v>962.79</v>
      </c>
      <c r="C20" s="201"/>
      <c r="D20" s="201"/>
      <c r="E20" s="201"/>
      <c r="F20" s="201"/>
      <c r="G20" s="276"/>
      <c r="H20" s="276"/>
      <c r="I20" s="201"/>
      <c r="J20" s="201"/>
    </row>
    <row r="21" spans="1:10" ht="14.25" x14ac:dyDescent="0.2">
      <c r="A21" s="207" t="s">
        <v>110</v>
      </c>
      <c r="B21" s="326">
        <v>1201.0899999999999</v>
      </c>
      <c r="C21" s="201"/>
      <c r="D21" s="201"/>
      <c r="E21" s="201"/>
      <c r="F21" s="201"/>
      <c r="G21" s="276"/>
      <c r="H21" s="276"/>
      <c r="I21" s="201"/>
      <c r="J21" s="201"/>
    </row>
    <row r="22" spans="1:10" ht="14.25" x14ac:dyDescent="0.2">
      <c r="A22" s="207" t="s">
        <v>111</v>
      </c>
      <c r="B22" s="326">
        <v>3340.08</v>
      </c>
      <c r="C22" s="201"/>
      <c r="D22" s="201"/>
      <c r="E22" s="201"/>
      <c r="F22" s="201"/>
      <c r="G22" s="276"/>
      <c r="H22" s="276"/>
      <c r="I22" s="201"/>
      <c r="J22" s="201"/>
    </row>
    <row r="23" spans="1:10" ht="38.25" x14ac:dyDescent="0.2">
      <c r="A23" s="206" t="s">
        <v>112</v>
      </c>
      <c r="B23" s="326"/>
      <c r="C23" s="201"/>
      <c r="D23" s="201"/>
      <c r="E23" s="201"/>
      <c r="F23" s="201"/>
      <c r="G23" s="276"/>
      <c r="H23" s="276"/>
      <c r="I23" s="201"/>
      <c r="J23" s="201"/>
    </row>
    <row r="24" spans="1:10" ht="14.25" x14ac:dyDescent="0.2">
      <c r="A24" s="208" t="s">
        <v>109</v>
      </c>
      <c r="B24" s="326">
        <v>962.79</v>
      </c>
      <c r="C24" s="201"/>
      <c r="D24" s="201"/>
      <c r="E24" s="201"/>
      <c r="F24" s="201"/>
      <c r="G24" s="276"/>
      <c r="H24" s="276"/>
      <c r="I24" s="201"/>
      <c r="J24" s="201"/>
    </row>
    <row r="25" spans="1:10" ht="14.25" x14ac:dyDescent="0.2">
      <c r="A25" s="208" t="s">
        <v>113</v>
      </c>
      <c r="B25" s="326">
        <v>1758.19</v>
      </c>
      <c r="C25" s="201"/>
      <c r="D25" s="201"/>
      <c r="E25" s="201"/>
      <c r="F25" s="201"/>
      <c r="G25" s="276"/>
      <c r="H25" s="276"/>
      <c r="I25" s="201"/>
      <c r="J25" s="201"/>
    </row>
    <row r="26" spans="1:10" ht="30" x14ac:dyDescent="0.2">
      <c r="A26" s="209" t="s">
        <v>126</v>
      </c>
      <c r="B26" s="327"/>
      <c r="C26" s="201"/>
      <c r="D26" s="201"/>
      <c r="E26" s="201"/>
      <c r="F26" s="201"/>
      <c r="G26" s="276"/>
      <c r="H26" s="276"/>
      <c r="I26" s="201"/>
      <c r="J26" s="201"/>
    </row>
    <row r="27" spans="1:10" ht="14.25" x14ac:dyDescent="0.2">
      <c r="A27" s="210" t="s">
        <v>109</v>
      </c>
      <c r="B27" s="328">
        <v>962.79</v>
      </c>
      <c r="C27" s="201"/>
      <c r="D27" s="201"/>
      <c r="E27" s="201"/>
      <c r="F27" s="201"/>
      <c r="G27" s="276"/>
      <c r="H27" s="276"/>
      <c r="I27" s="201"/>
      <c r="J27" s="201"/>
    </row>
    <row r="28" spans="1:10" ht="14.25" x14ac:dyDescent="0.2">
      <c r="A28" s="210" t="s">
        <v>110</v>
      </c>
      <c r="B28" s="328">
        <v>972.78</v>
      </c>
      <c r="C28" s="201"/>
      <c r="D28" s="201"/>
      <c r="E28" s="201"/>
      <c r="F28" s="201"/>
      <c r="G28" s="276"/>
      <c r="H28" s="276"/>
      <c r="I28" s="201"/>
      <c r="J28" s="201"/>
    </row>
    <row r="29" spans="1:10" ht="14.25" x14ac:dyDescent="0.2">
      <c r="A29" s="210" t="s">
        <v>111</v>
      </c>
      <c r="B29" s="328">
        <v>984.11</v>
      </c>
      <c r="C29" s="201"/>
      <c r="D29" s="201"/>
      <c r="E29" s="201"/>
      <c r="F29" s="201"/>
      <c r="G29" s="276"/>
      <c r="H29" s="276"/>
      <c r="I29" s="201"/>
      <c r="J29" s="201"/>
    </row>
    <row r="30" spans="1:10" ht="30" x14ac:dyDescent="0.2">
      <c r="A30" s="209" t="s">
        <v>126</v>
      </c>
      <c r="B30" s="327"/>
      <c r="C30" s="201"/>
      <c r="D30" s="201"/>
      <c r="E30" s="201"/>
      <c r="F30" s="201"/>
      <c r="G30" s="276"/>
      <c r="H30" s="276"/>
      <c r="I30" s="201"/>
      <c r="J30" s="201"/>
    </row>
    <row r="31" spans="1:10" ht="14.25" x14ac:dyDescent="0.2">
      <c r="A31" s="210" t="s">
        <v>109</v>
      </c>
      <c r="B31" s="327">
        <v>962.79</v>
      </c>
      <c r="C31" s="201"/>
      <c r="D31" s="201"/>
      <c r="E31" s="201"/>
      <c r="F31" s="201"/>
      <c r="G31" s="276"/>
      <c r="H31" s="276"/>
      <c r="I31" s="201"/>
      <c r="J31" s="201"/>
    </row>
    <row r="32" spans="1:10" ht="14.25" x14ac:dyDescent="0.2">
      <c r="A32" s="210" t="s">
        <v>113</v>
      </c>
      <c r="B32" s="327">
        <v>975.73</v>
      </c>
      <c r="C32" s="201"/>
      <c r="D32" s="201"/>
      <c r="E32" s="201"/>
      <c r="F32" s="201"/>
      <c r="G32" s="276"/>
      <c r="H32" s="276"/>
      <c r="I32" s="201"/>
      <c r="J32" s="201"/>
    </row>
    <row r="33" spans="1:10" ht="25.5" x14ac:dyDescent="0.2">
      <c r="A33" s="211" t="s">
        <v>114</v>
      </c>
      <c r="B33" s="205">
        <v>192802.82</v>
      </c>
      <c r="C33" s="201"/>
      <c r="D33" s="201"/>
      <c r="E33" s="201"/>
      <c r="F33" s="201"/>
      <c r="G33" s="276"/>
      <c r="H33" s="276"/>
      <c r="I33" s="201"/>
      <c r="J33" s="201"/>
    </row>
    <row r="34" spans="1:10" ht="51" x14ac:dyDescent="0.2">
      <c r="A34" s="211" t="s">
        <v>127</v>
      </c>
      <c r="B34" s="205">
        <v>971.3</v>
      </c>
      <c r="C34" s="201"/>
      <c r="D34" s="201"/>
      <c r="E34" s="201"/>
      <c r="F34" s="201"/>
      <c r="G34" s="276"/>
      <c r="H34" s="276"/>
      <c r="I34" s="201"/>
      <c r="J34" s="201"/>
    </row>
    <row r="35" spans="1:10" ht="14.25" x14ac:dyDescent="0.2">
      <c r="A35" s="212"/>
      <c r="B35" s="329"/>
      <c r="C35" s="201"/>
      <c r="D35" s="201"/>
      <c r="E35" s="201"/>
      <c r="F35" s="201"/>
      <c r="G35" s="276"/>
      <c r="H35" s="276"/>
      <c r="I35" s="201"/>
      <c r="J35" s="201"/>
    </row>
    <row r="36" spans="1:10" ht="14.25" x14ac:dyDescent="0.2">
      <c r="A36" s="214"/>
      <c r="B36" s="330"/>
      <c r="C36" s="201"/>
      <c r="D36" s="201"/>
      <c r="E36" s="201"/>
      <c r="F36" s="201"/>
      <c r="G36" s="276"/>
      <c r="H36" s="276"/>
      <c r="I36" s="201"/>
      <c r="J36" s="201"/>
    </row>
    <row r="37" spans="1:10" ht="14.25" x14ac:dyDescent="0.2">
      <c r="A37" s="202"/>
      <c r="B37" s="330"/>
      <c r="C37" s="201"/>
      <c r="D37" s="201"/>
      <c r="E37" s="201"/>
      <c r="F37" s="201"/>
      <c r="G37" s="276"/>
      <c r="H37" s="276"/>
      <c r="I37" s="201"/>
      <c r="J37" s="201"/>
    </row>
    <row r="38" spans="1:10" ht="15.75" x14ac:dyDescent="0.2">
      <c r="A38" s="213"/>
      <c r="B38" s="325"/>
      <c r="C38" s="201"/>
      <c r="D38" s="201"/>
      <c r="E38" s="201"/>
      <c r="F38" s="201"/>
      <c r="G38" s="276"/>
      <c r="H38" s="276"/>
      <c r="I38" s="201"/>
      <c r="J38" s="201"/>
    </row>
    <row r="39" spans="1:10" ht="25.5" x14ac:dyDescent="0.2">
      <c r="A39" s="204" t="s">
        <v>115</v>
      </c>
      <c r="B39" s="205">
        <v>7429.951</v>
      </c>
      <c r="C39" s="201"/>
      <c r="D39" s="201"/>
      <c r="E39" s="201"/>
      <c r="F39" s="201"/>
      <c r="G39" s="276"/>
      <c r="H39" s="276"/>
      <c r="I39" s="201"/>
      <c r="J39" s="201"/>
    </row>
    <row r="40" spans="1:10" ht="38.25" x14ac:dyDescent="0.2">
      <c r="A40" s="204" t="s">
        <v>116</v>
      </c>
      <c r="B40" s="205">
        <v>54681.534</v>
      </c>
      <c r="C40" s="201"/>
      <c r="D40" s="201"/>
      <c r="E40" s="201"/>
      <c r="F40" s="201"/>
      <c r="G40" s="276"/>
      <c r="H40" s="276"/>
      <c r="I40" s="201"/>
      <c r="J40" s="201"/>
    </row>
    <row r="41" spans="1:10" ht="14.25" x14ac:dyDescent="0.2">
      <c r="A41" s="212"/>
      <c r="B41" s="331"/>
      <c r="C41" s="201"/>
      <c r="D41" s="201"/>
      <c r="E41" s="201"/>
      <c r="F41" s="201"/>
      <c r="G41" s="276"/>
      <c r="H41" s="276"/>
      <c r="I41" s="201"/>
      <c r="J41" s="201"/>
    </row>
    <row r="42" spans="1:10" ht="14.25" x14ac:dyDescent="0.2">
      <c r="A42" s="214"/>
      <c r="B42" s="332"/>
      <c r="C42" s="201"/>
      <c r="D42" s="201"/>
      <c r="E42" s="201"/>
      <c r="F42" s="201"/>
      <c r="G42" s="276"/>
      <c r="H42" s="276"/>
      <c r="I42" s="201"/>
      <c r="J42" s="201"/>
    </row>
    <row r="43" spans="1:10" ht="14.25" x14ac:dyDescent="0.2">
      <c r="A43" s="214"/>
      <c r="B43" s="332"/>
      <c r="C43" s="201"/>
      <c r="D43" s="201"/>
      <c r="E43" s="201"/>
      <c r="F43" s="201"/>
      <c r="G43" s="276"/>
      <c r="H43" s="276"/>
      <c r="I43" s="201"/>
      <c r="J43" s="201"/>
    </row>
    <row r="44" spans="1:10" ht="14.25" x14ac:dyDescent="0.2">
      <c r="A44" s="214"/>
      <c r="B44" s="332"/>
      <c r="C44" s="201"/>
      <c r="D44" s="201"/>
      <c r="E44" s="201"/>
      <c r="F44" s="201"/>
      <c r="G44" s="276"/>
      <c r="H44" s="276"/>
      <c r="I44" s="201"/>
      <c r="J44" s="201"/>
    </row>
    <row r="45" spans="1:10" ht="15" x14ac:dyDescent="0.2">
      <c r="A45" s="203"/>
      <c r="B45" s="213"/>
      <c r="C45" s="201"/>
      <c r="D45" s="201"/>
      <c r="E45" s="201"/>
      <c r="F45" s="201"/>
      <c r="G45" s="276"/>
      <c r="H45" s="276"/>
      <c r="I45" s="201"/>
      <c r="J45" s="201"/>
    </row>
    <row r="46" spans="1:10" ht="38.25" x14ac:dyDescent="0.2">
      <c r="A46" s="204" t="s">
        <v>128</v>
      </c>
      <c r="B46" s="205">
        <v>1.3</v>
      </c>
      <c r="C46" s="201"/>
      <c r="D46" s="201"/>
      <c r="E46" s="201"/>
      <c r="F46" s="201"/>
      <c r="G46" s="276"/>
      <c r="H46" s="276"/>
      <c r="I46" s="201"/>
      <c r="J46" s="201"/>
    </row>
    <row r="47" spans="1:10" ht="38.25" x14ac:dyDescent="0.2">
      <c r="A47" s="204" t="s">
        <v>129</v>
      </c>
      <c r="B47" s="205">
        <v>145.22999999999999</v>
      </c>
      <c r="C47" s="201"/>
      <c r="D47" s="201"/>
      <c r="E47" s="201"/>
      <c r="F47" s="201"/>
      <c r="G47" s="276"/>
      <c r="H47" s="276"/>
      <c r="I47" s="201"/>
      <c r="J47" s="201"/>
    </row>
    <row r="48" spans="1:10" ht="18" customHeight="1" x14ac:dyDescent="0.2">
      <c r="A48" s="201"/>
      <c r="B48" s="201"/>
      <c r="C48" s="201"/>
      <c r="D48" s="201"/>
      <c r="E48" s="201"/>
      <c r="F48" s="201"/>
      <c r="G48" s="449" t="s">
        <v>144</v>
      </c>
      <c r="H48" s="449"/>
      <c r="I48" s="449"/>
      <c r="J48" s="449"/>
    </row>
    <row r="49" spans="1:10" ht="177" customHeight="1" thickBot="1" x14ac:dyDescent="0.25">
      <c r="A49" s="333" t="s">
        <v>117</v>
      </c>
      <c r="B49" s="333" t="s">
        <v>118</v>
      </c>
      <c r="C49" s="205" t="s">
        <v>130</v>
      </c>
      <c r="D49" s="205" t="s">
        <v>131</v>
      </c>
      <c r="E49" s="205" t="s">
        <v>132</v>
      </c>
      <c r="F49" s="205" t="s">
        <v>139</v>
      </c>
      <c r="G49" s="296" t="s">
        <v>140</v>
      </c>
      <c r="H49" s="296" t="s">
        <v>141</v>
      </c>
      <c r="I49" s="297" t="s">
        <v>142</v>
      </c>
      <c r="J49" s="297" t="s">
        <v>143</v>
      </c>
    </row>
    <row r="50" spans="1:10" s="300" customFormat="1" ht="15.75" customHeight="1" thickBot="1" x14ac:dyDescent="0.25">
      <c r="A50" s="215" t="s">
        <v>206</v>
      </c>
      <c r="B50" s="215">
        <v>0</v>
      </c>
      <c r="C50" s="255">
        <v>891.19</v>
      </c>
      <c r="D50" s="255" t="s">
        <v>133</v>
      </c>
      <c r="E50" s="255">
        <v>249.15</v>
      </c>
      <c r="F50" s="255">
        <v>907.56</v>
      </c>
      <c r="G50" s="298">
        <f>F50*9.68%</f>
        <v>87.851807999999991</v>
      </c>
      <c r="H50" s="298">
        <f>F50*9.11%</f>
        <v>82.678715999999994</v>
      </c>
      <c r="I50" s="299">
        <f>F50*5.79%</f>
        <v>52.547723999999995</v>
      </c>
      <c r="J50" s="299">
        <f>F50*3.1%</f>
        <v>28.134359999999997</v>
      </c>
    </row>
    <row r="51" spans="1:10" s="213" customFormat="1" ht="15.75" customHeight="1" thickBot="1" x14ac:dyDescent="0.25">
      <c r="A51" s="215" t="s">
        <v>206</v>
      </c>
      <c r="B51" s="215">
        <v>1</v>
      </c>
      <c r="C51" s="255">
        <v>895.34</v>
      </c>
      <c r="D51" s="255" t="s">
        <v>133</v>
      </c>
      <c r="E51" s="255">
        <v>273.7</v>
      </c>
      <c r="F51" s="255">
        <v>911.71</v>
      </c>
      <c r="G51" s="298">
        <f>F51*9.68%</f>
        <v>88.253528000000003</v>
      </c>
      <c r="H51" s="298">
        <f t="shared" ref="H51:H114" si="0">F51*9.11%</f>
        <v>83.056781000000001</v>
      </c>
      <c r="I51" s="299">
        <f t="shared" ref="I51:I114" si="1">F51*5.79%</f>
        <v>52.788009000000002</v>
      </c>
      <c r="J51" s="299">
        <f t="shared" ref="J51:J114" si="2">F51*3.1%</f>
        <v>28.263010000000001</v>
      </c>
    </row>
    <row r="52" spans="1:10" s="213" customFormat="1" ht="15.75" customHeight="1" thickBot="1" x14ac:dyDescent="0.25">
      <c r="A52" s="215" t="s">
        <v>206</v>
      </c>
      <c r="B52" s="215">
        <v>2</v>
      </c>
      <c r="C52" s="255">
        <v>933.66</v>
      </c>
      <c r="D52" s="255" t="s">
        <v>133</v>
      </c>
      <c r="E52" s="255">
        <v>113.26</v>
      </c>
      <c r="F52" s="255">
        <v>950.03</v>
      </c>
      <c r="G52" s="298">
        <f t="shared" ref="G52:G114" si="3">F52*9.68%</f>
        <v>91.962903999999995</v>
      </c>
      <c r="H52" s="298">
        <f t="shared" si="0"/>
        <v>86.547732999999994</v>
      </c>
      <c r="I52" s="299">
        <f t="shared" si="1"/>
        <v>55.006737000000001</v>
      </c>
      <c r="J52" s="299">
        <f t="shared" si="2"/>
        <v>29.45093</v>
      </c>
    </row>
    <row r="53" spans="1:10" s="213" customFormat="1" ht="15.75" customHeight="1" thickBot="1" x14ac:dyDescent="0.25">
      <c r="A53" s="215" t="s">
        <v>206</v>
      </c>
      <c r="B53" s="215">
        <v>3</v>
      </c>
      <c r="C53" s="255">
        <v>939.63</v>
      </c>
      <c r="D53" s="255" t="s">
        <v>133</v>
      </c>
      <c r="E53" s="255">
        <v>130.54</v>
      </c>
      <c r="F53" s="255">
        <v>956</v>
      </c>
      <c r="G53" s="298">
        <f t="shared" si="3"/>
        <v>92.54079999999999</v>
      </c>
      <c r="H53" s="298">
        <f t="shared" si="0"/>
        <v>87.0916</v>
      </c>
      <c r="I53" s="299">
        <f t="shared" si="1"/>
        <v>55.352400000000003</v>
      </c>
      <c r="J53" s="299">
        <f t="shared" si="2"/>
        <v>29.635999999999999</v>
      </c>
    </row>
    <row r="54" spans="1:10" s="213" customFormat="1" ht="15.75" customHeight="1" thickBot="1" x14ac:dyDescent="0.25">
      <c r="A54" s="215" t="s">
        <v>206</v>
      </c>
      <c r="B54" s="215">
        <v>4</v>
      </c>
      <c r="C54" s="255">
        <v>939.14</v>
      </c>
      <c r="D54" s="255" t="s">
        <v>133</v>
      </c>
      <c r="E54" s="255">
        <v>102.36</v>
      </c>
      <c r="F54" s="255">
        <v>955.51</v>
      </c>
      <c r="G54" s="298">
        <f t="shared" si="3"/>
        <v>92.49336799999999</v>
      </c>
      <c r="H54" s="298">
        <f t="shared" si="0"/>
        <v>87.046960999999996</v>
      </c>
      <c r="I54" s="299">
        <f t="shared" si="1"/>
        <v>55.324029000000003</v>
      </c>
      <c r="J54" s="299">
        <f t="shared" si="2"/>
        <v>29.620809999999999</v>
      </c>
    </row>
    <row r="55" spans="1:10" s="213" customFormat="1" ht="15.75" customHeight="1" thickBot="1" x14ac:dyDescent="0.25">
      <c r="A55" s="215" t="s">
        <v>206</v>
      </c>
      <c r="B55" s="215">
        <v>5</v>
      </c>
      <c r="C55" s="255">
        <v>942.53</v>
      </c>
      <c r="D55" s="255" t="s">
        <v>133</v>
      </c>
      <c r="E55" s="255">
        <v>110.68</v>
      </c>
      <c r="F55" s="255">
        <v>958.9</v>
      </c>
      <c r="G55" s="298">
        <f t="shared" si="3"/>
        <v>92.821519999999992</v>
      </c>
      <c r="H55" s="298">
        <f t="shared" si="0"/>
        <v>87.355789999999999</v>
      </c>
      <c r="I55" s="299">
        <f t="shared" si="1"/>
        <v>55.520310000000002</v>
      </c>
      <c r="J55" s="299">
        <f t="shared" si="2"/>
        <v>29.725899999999999</v>
      </c>
    </row>
    <row r="56" spans="1:10" s="213" customFormat="1" ht="15.75" customHeight="1" thickBot="1" x14ac:dyDescent="0.25">
      <c r="A56" s="215" t="s">
        <v>206</v>
      </c>
      <c r="B56" s="215">
        <v>6</v>
      </c>
      <c r="C56" s="255">
        <v>934.77</v>
      </c>
      <c r="D56" s="255" t="s">
        <v>133</v>
      </c>
      <c r="E56" s="255">
        <v>113.25</v>
      </c>
      <c r="F56" s="255">
        <v>951.14</v>
      </c>
      <c r="G56" s="298">
        <f t="shared" si="3"/>
        <v>92.070352</v>
      </c>
      <c r="H56" s="298">
        <f t="shared" si="0"/>
        <v>86.648854</v>
      </c>
      <c r="I56" s="299">
        <f t="shared" si="1"/>
        <v>55.071005999999997</v>
      </c>
      <c r="J56" s="299">
        <f t="shared" si="2"/>
        <v>29.485340000000001</v>
      </c>
    </row>
    <row r="57" spans="1:10" s="213" customFormat="1" ht="15.75" customHeight="1" thickBot="1" x14ac:dyDescent="0.25">
      <c r="A57" s="215" t="s">
        <v>206</v>
      </c>
      <c r="B57" s="215">
        <v>7</v>
      </c>
      <c r="C57" s="255">
        <v>936.32</v>
      </c>
      <c r="D57" s="255" t="s">
        <v>133</v>
      </c>
      <c r="E57" s="255">
        <v>112.94</v>
      </c>
      <c r="F57" s="255">
        <v>952.69</v>
      </c>
      <c r="G57" s="298">
        <f t="shared" si="3"/>
        <v>92.220392000000004</v>
      </c>
      <c r="H57" s="298">
        <f t="shared" si="0"/>
        <v>86.790058999999999</v>
      </c>
      <c r="I57" s="299">
        <f t="shared" si="1"/>
        <v>55.160751000000005</v>
      </c>
      <c r="J57" s="299">
        <f t="shared" si="2"/>
        <v>29.533390000000001</v>
      </c>
    </row>
    <row r="58" spans="1:10" s="213" customFormat="1" ht="15.75" customHeight="1" thickBot="1" x14ac:dyDescent="0.25">
      <c r="A58" s="215" t="s">
        <v>206</v>
      </c>
      <c r="B58" s="215">
        <v>8</v>
      </c>
      <c r="C58" s="255">
        <v>923.94</v>
      </c>
      <c r="D58" s="255" t="s">
        <v>133</v>
      </c>
      <c r="E58" s="255">
        <v>122.76</v>
      </c>
      <c r="F58" s="255">
        <v>940.31</v>
      </c>
      <c r="G58" s="298">
        <f t="shared" si="3"/>
        <v>91.022007999999985</v>
      </c>
      <c r="H58" s="298">
        <f t="shared" si="0"/>
        <v>85.662240999999995</v>
      </c>
      <c r="I58" s="299">
        <f t="shared" si="1"/>
        <v>54.443948999999996</v>
      </c>
      <c r="J58" s="299">
        <f t="shared" si="2"/>
        <v>29.149609999999999</v>
      </c>
    </row>
    <row r="59" spans="1:10" s="213" customFormat="1" ht="15.75" customHeight="1" thickBot="1" x14ac:dyDescent="0.25">
      <c r="A59" s="215" t="s">
        <v>206</v>
      </c>
      <c r="B59" s="215">
        <v>9</v>
      </c>
      <c r="C59" s="255">
        <v>926.91</v>
      </c>
      <c r="D59" s="255" t="s">
        <v>133</v>
      </c>
      <c r="E59" s="255">
        <v>7.39</v>
      </c>
      <c r="F59" s="255">
        <v>943.28</v>
      </c>
      <c r="G59" s="298">
        <f t="shared" si="3"/>
        <v>91.30950399999999</v>
      </c>
      <c r="H59" s="298">
        <f t="shared" si="0"/>
        <v>85.932807999999994</v>
      </c>
      <c r="I59" s="299">
        <f t="shared" si="1"/>
        <v>54.615912000000002</v>
      </c>
      <c r="J59" s="299">
        <f t="shared" si="2"/>
        <v>29.241679999999999</v>
      </c>
    </row>
    <row r="60" spans="1:10" s="213" customFormat="1" ht="15.75" customHeight="1" thickBot="1" x14ac:dyDescent="0.25">
      <c r="A60" s="215" t="s">
        <v>206</v>
      </c>
      <c r="B60" s="215">
        <v>10</v>
      </c>
      <c r="C60" s="255">
        <v>899.33</v>
      </c>
      <c r="D60" s="255" t="s">
        <v>133</v>
      </c>
      <c r="E60" s="255">
        <v>49.38</v>
      </c>
      <c r="F60" s="255">
        <v>915.7</v>
      </c>
      <c r="G60" s="298">
        <f t="shared" si="3"/>
        <v>88.639759999999995</v>
      </c>
      <c r="H60" s="298">
        <f t="shared" si="0"/>
        <v>83.420270000000002</v>
      </c>
      <c r="I60" s="299">
        <f t="shared" si="1"/>
        <v>53.019030000000001</v>
      </c>
      <c r="J60" s="299">
        <f t="shared" si="2"/>
        <v>28.386700000000001</v>
      </c>
    </row>
    <row r="61" spans="1:10" s="213" customFormat="1" ht="15.75" customHeight="1" thickBot="1" x14ac:dyDescent="0.25">
      <c r="A61" s="215" t="s">
        <v>206</v>
      </c>
      <c r="B61" s="215">
        <v>11</v>
      </c>
      <c r="C61" s="255">
        <v>900.74</v>
      </c>
      <c r="D61" s="255" t="s">
        <v>133</v>
      </c>
      <c r="E61" s="255">
        <v>47.42</v>
      </c>
      <c r="F61" s="255">
        <v>917.11</v>
      </c>
      <c r="G61" s="298">
        <f t="shared" si="3"/>
        <v>88.776247999999995</v>
      </c>
      <c r="H61" s="298">
        <f t="shared" si="0"/>
        <v>83.548721</v>
      </c>
      <c r="I61" s="299">
        <f t="shared" si="1"/>
        <v>53.100669000000003</v>
      </c>
      <c r="J61" s="299">
        <f t="shared" si="2"/>
        <v>28.430410000000002</v>
      </c>
    </row>
    <row r="62" spans="1:10" s="213" customFormat="1" ht="15.75" customHeight="1" thickBot="1" x14ac:dyDescent="0.25">
      <c r="A62" s="215" t="s">
        <v>206</v>
      </c>
      <c r="B62" s="215">
        <v>12</v>
      </c>
      <c r="C62" s="255">
        <v>910.79</v>
      </c>
      <c r="D62" s="255" t="s">
        <v>133</v>
      </c>
      <c r="E62" s="255">
        <v>88.77</v>
      </c>
      <c r="F62" s="255">
        <v>927.16</v>
      </c>
      <c r="G62" s="298">
        <f t="shared" si="3"/>
        <v>89.749088</v>
      </c>
      <c r="H62" s="298">
        <f t="shared" si="0"/>
        <v>84.464275999999998</v>
      </c>
      <c r="I62" s="299">
        <f t="shared" si="1"/>
        <v>53.682563999999999</v>
      </c>
      <c r="J62" s="299">
        <f t="shared" si="2"/>
        <v>28.741959999999999</v>
      </c>
    </row>
    <row r="63" spans="1:10" s="213" customFormat="1" ht="15.75" customHeight="1" thickBot="1" x14ac:dyDescent="0.25">
      <c r="A63" s="215" t="s">
        <v>206</v>
      </c>
      <c r="B63" s="215">
        <v>13</v>
      </c>
      <c r="C63" s="255">
        <v>903.8</v>
      </c>
      <c r="D63" s="255" t="s">
        <v>133</v>
      </c>
      <c r="E63" s="255">
        <v>47.96</v>
      </c>
      <c r="F63" s="255">
        <v>920.17</v>
      </c>
      <c r="G63" s="298">
        <f t="shared" si="3"/>
        <v>89.072455999999988</v>
      </c>
      <c r="H63" s="298">
        <f t="shared" si="0"/>
        <v>83.827486999999991</v>
      </c>
      <c r="I63" s="299">
        <f t="shared" si="1"/>
        <v>53.277842999999997</v>
      </c>
      <c r="J63" s="299">
        <f t="shared" si="2"/>
        <v>28.525269999999999</v>
      </c>
    </row>
    <row r="64" spans="1:10" s="213" customFormat="1" ht="15.75" customHeight="1" thickBot="1" x14ac:dyDescent="0.25">
      <c r="A64" s="215" t="s">
        <v>206</v>
      </c>
      <c r="B64" s="215">
        <v>14</v>
      </c>
      <c r="C64" s="255">
        <v>940.68</v>
      </c>
      <c r="D64" s="255" t="s">
        <v>133</v>
      </c>
      <c r="E64" s="255">
        <v>37.29</v>
      </c>
      <c r="F64" s="255">
        <v>957.05</v>
      </c>
      <c r="G64" s="298">
        <f t="shared" si="3"/>
        <v>92.642439999999993</v>
      </c>
      <c r="H64" s="298">
        <f t="shared" si="0"/>
        <v>87.187254999999993</v>
      </c>
      <c r="I64" s="299">
        <f t="shared" si="1"/>
        <v>55.413194999999995</v>
      </c>
      <c r="J64" s="299">
        <f t="shared" si="2"/>
        <v>29.66855</v>
      </c>
    </row>
    <row r="65" spans="1:10" s="213" customFormat="1" ht="15.75" customHeight="1" thickBot="1" x14ac:dyDescent="0.25">
      <c r="A65" s="215" t="s">
        <v>206</v>
      </c>
      <c r="B65" s="215">
        <v>15</v>
      </c>
      <c r="C65" s="255">
        <v>956.26</v>
      </c>
      <c r="D65" s="255" t="s">
        <v>133</v>
      </c>
      <c r="E65" s="255">
        <v>52</v>
      </c>
      <c r="F65" s="255">
        <v>972.63</v>
      </c>
      <c r="G65" s="298">
        <f t="shared" si="3"/>
        <v>94.150583999999995</v>
      </c>
      <c r="H65" s="298">
        <f t="shared" si="0"/>
        <v>88.606593000000004</v>
      </c>
      <c r="I65" s="299">
        <f t="shared" si="1"/>
        <v>56.315277000000002</v>
      </c>
      <c r="J65" s="299">
        <f t="shared" si="2"/>
        <v>30.151530000000001</v>
      </c>
    </row>
    <row r="66" spans="1:10" s="213" customFormat="1" ht="15.75" customHeight="1" thickBot="1" x14ac:dyDescent="0.25">
      <c r="A66" s="215" t="s">
        <v>206</v>
      </c>
      <c r="B66" s="215">
        <v>16</v>
      </c>
      <c r="C66" s="255">
        <v>954.65</v>
      </c>
      <c r="D66" s="255" t="s">
        <v>133</v>
      </c>
      <c r="E66" s="255">
        <v>138.4</v>
      </c>
      <c r="F66" s="255">
        <v>971.02</v>
      </c>
      <c r="G66" s="298">
        <f t="shared" si="3"/>
        <v>93.994735999999989</v>
      </c>
      <c r="H66" s="298">
        <f t="shared" si="0"/>
        <v>88.459921999999992</v>
      </c>
      <c r="I66" s="299">
        <f t="shared" si="1"/>
        <v>56.222057999999997</v>
      </c>
      <c r="J66" s="299">
        <f t="shared" si="2"/>
        <v>30.10162</v>
      </c>
    </row>
    <row r="67" spans="1:10" s="213" customFormat="1" ht="15.75" customHeight="1" thickBot="1" x14ac:dyDescent="0.25">
      <c r="A67" s="215" t="s">
        <v>206</v>
      </c>
      <c r="B67" s="215">
        <v>17</v>
      </c>
      <c r="C67" s="255">
        <v>954.52</v>
      </c>
      <c r="D67" s="255" t="s">
        <v>133</v>
      </c>
      <c r="E67" s="255">
        <v>235.31</v>
      </c>
      <c r="F67" s="255">
        <v>970.89</v>
      </c>
      <c r="G67" s="298">
        <f t="shared" si="3"/>
        <v>93.982151999999999</v>
      </c>
      <c r="H67" s="298">
        <f t="shared" si="0"/>
        <v>88.448078999999993</v>
      </c>
      <c r="I67" s="299">
        <f t="shared" si="1"/>
        <v>56.214531000000001</v>
      </c>
      <c r="J67" s="299">
        <f t="shared" si="2"/>
        <v>30.09759</v>
      </c>
    </row>
    <row r="68" spans="1:10" s="213" customFormat="1" ht="15.75" customHeight="1" thickBot="1" x14ac:dyDescent="0.25">
      <c r="A68" s="215" t="s">
        <v>206</v>
      </c>
      <c r="B68" s="215">
        <v>18</v>
      </c>
      <c r="C68" s="255">
        <v>901.81</v>
      </c>
      <c r="D68" s="255" t="s">
        <v>133</v>
      </c>
      <c r="E68" s="255">
        <v>259.22000000000003</v>
      </c>
      <c r="F68" s="255">
        <v>918.18</v>
      </c>
      <c r="G68" s="298">
        <f t="shared" si="3"/>
        <v>88.879823999999999</v>
      </c>
      <c r="H68" s="298">
        <f t="shared" si="0"/>
        <v>83.646197999999998</v>
      </c>
      <c r="I68" s="299">
        <f t="shared" si="1"/>
        <v>53.162621999999999</v>
      </c>
      <c r="J68" s="299">
        <f t="shared" si="2"/>
        <v>28.463579999999997</v>
      </c>
    </row>
    <row r="69" spans="1:10" s="213" customFormat="1" ht="15.75" customHeight="1" thickBot="1" x14ac:dyDescent="0.25">
      <c r="A69" s="215" t="s">
        <v>206</v>
      </c>
      <c r="B69" s="215">
        <v>19</v>
      </c>
      <c r="C69" s="255">
        <v>896.32</v>
      </c>
      <c r="D69" s="255" t="s">
        <v>133</v>
      </c>
      <c r="E69" s="255">
        <v>181.24</v>
      </c>
      <c r="F69" s="255">
        <v>912.69</v>
      </c>
      <c r="G69" s="298">
        <f t="shared" si="3"/>
        <v>88.348392000000004</v>
      </c>
      <c r="H69" s="298">
        <f t="shared" si="0"/>
        <v>83.146059000000008</v>
      </c>
      <c r="I69" s="299">
        <f t="shared" si="1"/>
        <v>52.844751000000002</v>
      </c>
      <c r="J69" s="299">
        <f t="shared" si="2"/>
        <v>28.293390000000002</v>
      </c>
    </row>
    <row r="70" spans="1:10" s="213" customFormat="1" ht="15.75" customHeight="1" thickBot="1" x14ac:dyDescent="0.25">
      <c r="A70" s="215" t="s">
        <v>206</v>
      </c>
      <c r="B70" s="215">
        <v>20</v>
      </c>
      <c r="C70" s="255">
        <v>887.01</v>
      </c>
      <c r="D70" s="255" t="s">
        <v>133</v>
      </c>
      <c r="E70" s="255">
        <v>173.5</v>
      </c>
      <c r="F70" s="255">
        <v>903.38</v>
      </c>
      <c r="G70" s="298">
        <f t="shared" si="3"/>
        <v>87.447183999999993</v>
      </c>
      <c r="H70" s="298">
        <f t="shared" si="0"/>
        <v>82.297917999999996</v>
      </c>
      <c r="I70" s="299">
        <f t="shared" si="1"/>
        <v>52.305701999999997</v>
      </c>
      <c r="J70" s="299">
        <f t="shared" si="2"/>
        <v>28.00478</v>
      </c>
    </row>
    <row r="71" spans="1:10" s="213" customFormat="1" ht="15.75" customHeight="1" thickBot="1" x14ac:dyDescent="0.25">
      <c r="A71" s="215" t="s">
        <v>206</v>
      </c>
      <c r="B71" s="215">
        <v>21</v>
      </c>
      <c r="C71" s="255">
        <v>882.79</v>
      </c>
      <c r="D71" s="255" t="s">
        <v>133</v>
      </c>
      <c r="E71" s="255">
        <v>238.67</v>
      </c>
      <c r="F71" s="255">
        <v>899.16</v>
      </c>
      <c r="G71" s="298">
        <f t="shared" si="3"/>
        <v>87.038687999999993</v>
      </c>
      <c r="H71" s="298">
        <f t="shared" si="0"/>
        <v>81.913476000000003</v>
      </c>
      <c r="I71" s="299">
        <f t="shared" si="1"/>
        <v>52.061363999999998</v>
      </c>
      <c r="J71" s="299">
        <f t="shared" si="2"/>
        <v>27.87396</v>
      </c>
    </row>
    <row r="72" spans="1:10" s="213" customFormat="1" ht="15.75" customHeight="1" thickBot="1" x14ac:dyDescent="0.25">
      <c r="A72" s="215" t="s">
        <v>206</v>
      </c>
      <c r="B72" s="215">
        <v>22</v>
      </c>
      <c r="C72" s="255">
        <v>872.35</v>
      </c>
      <c r="D72" s="255" t="s">
        <v>133</v>
      </c>
      <c r="E72" s="255">
        <v>157.66</v>
      </c>
      <c r="F72" s="255">
        <v>888.72</v>
      </c>
      <c r="G72" s="298">
        <f t="shared" si="3"/>
        <v>86.028096000000005</v>
      </c>
      <c r="H72" s="298">
        <f t="shared" si="0"/>
        <v>80.962392000000008</v>
      </c>
      <c r="I72" s="299">
        <f t="shared" si="1"/>
        <v>51.456887999999999</v>
      </c>
      <c r="J72" s="299">
        <f t="shared" si="2"/>
        <v>27.550319999999999</v>
      </c>
    </row>
    <row r="73" spans="1:10" s="301" customFormat="1" ht="15.75" customHeight="1" thickBot="1" x14ac:dyDescent="0.25">
      <c r="A73" s="215" t="s">
        <v>206</v>
      </c>
      <c r="B73" s="215">
        <v>23</v>
      </c>
      <c r="C73" s="255">
        <v>883.68</v>
      </c>
      <c r="D73" s="255" t="s">
        <v>133</v>
      </c>
      <c r="E73" s="255">
        <v>238.06</v>
      </c>
      <c r="F73" s="255">
        <v>900.05</v>
      </c>
      <c r="G73" s="298">
        <f t="shared" si="3"/>
        <v>87.124839999999992</v>
      </c>
      <c r="H73" s="298">
        <f t="shared" si="0"/>
        <v>81.994554999999991</v>
      </c>
      <c r="I73" s="299">
        <f t="shared" si="1"/>
        <v>52.112894999999995</v>
      </c>
      <c r="J73" s="299">
        <f t="shared" si="2"/>
        <v>27.901549999999997</v>
      </c>
    </row>
    <row r="74" spans="1:10" s="300" customFormat="1" ht="15.75" customHeight="1" thickBot="1" x14ac:dyDescent="0.25">
      <c r="A74" s="215" t="s">
        <v>207</v>
      </c>
      <c r="B74" s="215">
        <v>0</v>
      </c>
      <c r="C74" s="255">
        <v>977.16</v>
      </c>
      <c r="D74" s="255" t="s">
        <v>133</v>
      </c>
      <c r="E74" s="255">
        <v>267.76</v>
      </c>
      <c r="F74" s="255">
        <v>993.53</v>
      </c>
      <c r="G74" s="298">
        <f t="shared" si="3"/>
        <v>96.173704000000001</v>
      </c>
      <c r="H74" s="298">
        <f t="shared" si="0"/>
        <v>90.510582999999997</v>
      </c>
      <c r="I74" s="299">
        <f t="shared" si="1"/>
        <v>57.525387000000002</v>
      </c>
      <c r="J74" s="299">
        <f t="shared" si="2"/>
        <v>30.799429999999997</v>
      </c>
    </row>
    <row r="75" spans="1:10" s="213" customFormat="1" ht="15.75" customHeight="1" thickBot="1" x14ac:dyDescent="0.25">
      <c r="A75" s="215" t="s">
        <v>207</v>
      </c>
      <c r="B75" s="215">
        <v>1</v>
      </c>
      <c r="C75" s="255">
        <v>985.2</v>
      </c>
      <c r="D75" s="255" t="s">
        <v>133</v>
      </c>
      <c r="E75" s="255">
        <v>142.06</v>
      </c>
      <c r="F75" s="255">
        <v>1001.57</v>
      </c>
      <c r="G75" s="298">
        <f t="shared" si="3"/>
        <v>96.951976000000002</v>
      </c>
      <c r="H75" s="298">
        <f t="shared" si="0"/>
        <v>91.243026999999998</v>
      </c>
      <c r="I75" s="299">
        <f t="shared" si="1"/>
        <v>57.990903000000003</v>
      </c>
      <c r="J75" s="299">
        <f t="shared" si="2"/>
        <v>31.048670000000001</v>
      </c>
    </row>
    <row r="76" spans="1:10" s="213" customFormat="1" ht="15.75" customHeight="1" thickBot="1" x14ac:dyDescent="0.25">
      <c r="A76" s="215" t="s">
        <v>207</v>
      </c>
      <c r="B76" s="215">
        <v>2</v>
      </c>
      <c r="C76" s="255">
        <v>989.57</v>
      </c>
      <c r="D76" s="255" t="s">
        <v>133</v>
      </c>
      <c r="E76" s="255">
        <v>202.18</v>
      </c>
      <c r="F76" s="255">
        <v>1005.94</v>
      </c>
      <c r="G76" s="298">
        <f t="shared" si="3"/>
        <v>97.374992000000006</v>
      </c>
      <c r="H76" s="298">
        <f t="shared" si="0"/>
        <v>91.641134000000008</v>
      </c>
      <c r="I76" s="299">
        <f t="shared" si="1"/>
        <v>58.243926000000002</v>
      </c>
      <c r="J76" s="299">
        <f t="shared" si="2"/>
        <v>31.184140000000003</v>
      </c>
    </row>
    <row r="77" spans="1:10" s="213" customFormat="1" ht="15.75" customHeight="1" thickBot="1" x14ac:dyDescent="0.25">
      <c r="A77" s="215" t="s">
        <v>207</v>
      </c>
      <c r="B77" s="215">
        <v>3</v>
      </c>
      <c r="C77" s="255">
        <v>1014.41</v>
      </c>
      <c r="D77" s="255" t="s">
        <v>133</v>
      </c>
      <c r="E77" s="255">
        <v>232.95</v>
      </c>
      <c r="F77" s="255">
        <v>1030.78</v>
      </c>
      <c r="G77" s="298">
        <f t="shared" si="3"/>
        <v>99.779503999999989</v>
      </c>
      <c r="H77" s="298">
        <f t="shared" si="0"/>
        <v>93.904057999999992</v>
      </c>
      <c r="I77" s="299">
        <f t="shared" si="1"/>
        <v>59.682161999999998</v>
      </c>
      <c r="J77" s="299">
        <f t="shared" si="2"/>
        <v>31.954179999999997</v>
      </c>
    </row>
    <row r="78" spans="1:10" s="213" customFormat="1" ht="15.75" customHeight="1" thickBot="1" x14ac:dyDescent="0.25">
      <c r="A78" s="215" t="s">
        <v>207</v>
      </c>
      <c r="B78" s="215">
        <v>4</v>
      </c>
      <c r="C78" s="255">
        <v>995.13</v>
      </c>
      <c r="D78" s="255" t="s">
        <v>133</v>
      </c>
      <c r="E78" s="255">
        <v>291.77999999999997</v>
      </c>
      <c r="F78" s="255">
        <v>1011.5</v>
      </c>
      <c r="G78" s="298">
        <f t="shared" si="3"/>
        <v>97.913200000000003</v>
      </c>
      <c r="H78" s="298">
        <f t="shared" si="0"/>
        <v>92.147649999999999</v>
      </c>
      <c r="I78" s="299">
        <f t="shared" si="1"/>
        <v>58.565849999999998</v>
      </c>
      <c r="J78" s="299">
        <f t="shared" si="2"/>
        <v>31.3565</v>
      </c>
    </row>
    <row r="79" spans="1:10" s="213" customFormat="1" ht="15.75" customHeight="1" thickBot="1" x14ac:dyDescent="0.25">
      <c r="A79" s="215" t="s">
        <v>207</v>
      </c>
      <c r="B79" s="215">
        <v>5</v>
      </c>
      <c r="C79" s="255">
        <v>1042.46</v>
      </c>
      <c r="D79" s="255" t="s">
        <v>133</v>
      </c>
      <c r="E79" s="255">
        <v>185.71</v>
      </c>
      <c r="F79" s="255">
        <v>1058.83</v>
      </c>
      <c r="G79" s="298">
        <f t="shared" si="3"/>
        <v>102.49474399999998</v>
      </c>
      <c r="H79" s="298">
        <f t="shared" si="0"/>
        <v>96.459412999999998</v>
      </c>
      <c r="I79" s="299">
        <f t="shared" si="1"/>
        <v>61.306256999999995</v>
      </c>
      <c r="J79" s="299">
        <f t="shared" si="2"/>
        <v>32.823729999999998</v>
      </c>
    </row>
    <row r="80" spans="1:10" s="213" customFormat="1" ht="15.75" customHeight="1" thickBot="1" x14ac:dyDescent="0.25">
      <c r="A80" s="215" t="s">
        <v>207</v>
      </c>
      <c r="B80" s="215">
        <v>6</v>
      </c>
      <c r="C80" s="255">
        <v>1058.6300000000001</v>
      </c>
      <c r="D80" s="255" t="s">
        <v>133</v>
      </c>
      <c r="E80" s="255">
        <v>368.86</v>
      </c>
      <c r="F80" s="255">
        <v>1075</v>
      </c>
      <c r="G80" s="298">
        <f t="shared" si="3"/>
        <v>104.06</v>
      </c>
      <c r="H80" s="298">
        <f t="shared" si="0"/>
        <v>97.932500000000005</v>
      </c>
      <c r="I80" s="299">
        <f t="shared" si="1"/>
        <v>62.2425</v>
      </c>
      <c r="J80" s="299">
        <f t="shared" si="2"/>
        <v>33.325000000000003</v>
      </c>
    </row>
    <row r="81" spans="1:10" s="213" customFormat="1" ht="15.75" customHeight="1" thickBot="1" x14ac:dyDescent="0.25">
      <c r="A81" s="215" t="s">
        <v>207</v>
      </c>
      <c r="B81" s="215">
        <v>7</v>
      </c>
      <c r="C81" s="255">
        <v>1030.45</v>
      </c>
      <c r="D81" s="255" t="s">
        <v>133</v>
      </c>
      <c r="E81" s="255">
        <v>338.86</v>
      </c>
      <c r="F81" s="255">
        <v>1046.82</v>
      </c>
      <c r="G81" s="298">
        <f t="shared" si="3"/>
        <v>101.33217599999999</v>
      </c>
      <c r="H81" s="298">
        <f t="shared" si="0"/>
        <v>95.365302</v>
      </c>
      <c r="I81" s="299">
        <f t="shared" si="1"/>
        <v>60.610878</v>
      </c>
      <c r="J81" s="299">
        <f t="shared" si="2"/>
        <v>32.451419999999999</v>
      </c>
    </row>
    <row r="82" spans="1:10" s="213" customFormat="1" ht="15.75" customHeight="1" thickBot="1" x14ac:dyDescent="0.25">
      <c r="A82" s="215" t="s">
        <v>207</v>
      </c>
      <c r="B82" s="215">
        <v>8</v>
      </c>
      <c r="C82" s="255">
        <v>1035.93</v>
      </c>
      <c r="D82" s="255" t="s">
        <v>133</v>
      </c>
      <c r="E82" s="255">
        <v>182.1</v>
      </c>
      <c r="F82" s="255">
        <v>1052.3</v>
      </c>
      <c r="G82" s="298">
        <f t="shared" si="3"/>
        <v>101.86264</v>
      </c>
      <c r="H82" s="298">
        <f t="shared" si="0"/>
        <v>95.864530000000002</v>
      </c>
      <c r="I82" s="299">
        <f t="shared" si="1"/>
        <v>60.928169999999994</v>
      </c>
      <c r="J82" s="299">
        <f t="shared" si="2"/>
        <v>32.621299999999998</v>
      </c>
    </row>
    <row r="83" spans="1:10" s="213" customFormat="1" ht="15.75" customHeight="1" thickBot="1" x14ac:dyDescent="0.25">
      <c r="A83" s="215" t="s">
        <v>207</v>
      </c>
      <c r="B83" s="215">
        <v>9</v>
      </c>
      <c r="C83" s="255">
        <v>988.68</v>
      </c>
      <c r="D83" s="255" t="s">
        <v>133</v>
      </c>
      <c r="E83" s="255">
        <v>131.08000000000001</v>
      </c>
      <c r="F83" s="255">
        <v>1005.05</v>
      </c>
      <c r="G83" s="298">
        <f t="shared" si="3"/>
        <v>97.288839999999993</v>
      </c>
      <c r="H83" s="298">
        <f t="shared" si="0"/>
        <v>91.560054999999991</v>
      </c>
      <c r="I83" s="299">
        <f t="shared" si="1"/>
        <v>58.192394999999998</v>
      </c>
      <c r="J83" s="299">
        <f t="shared" si="2"/>
        <v>31.156549999999999</v>
      </c>
    </row>
    <row r="84" spans="1:10" s="213" customFormat="1" ht="15.75" customHeight="1" thickBot="1" x14ac:dyDescent="0.25">
      <c r="A84" s="215" t="s">
        <v>207</v>
      </c>
      <c r="B84" s="215">
        <v>10</v>
      </c>
      <c r="C84" s="255">
        <v>996.59</v>
      </c>
      <c r="D84" s="255" t="s">
        <v>133</v>
      </c>
      <c r="E84" s="255">
        <v>185.04</v>
      </c>
      <c r="F84" s="255">
        <v>1012.96</v>
      </c>
      <c r="G84" s="298">
        <f t="shared" si="3"/>
        <v>98.054528000000005</v>
      </c>
      <c r="H84" s="298">
        <f t="shared" si="0"/>
        <v>92.280656000000008</v>
      </c>
      <c r="I84" s="299">
        <f t="shared" si="1"/>
        <v>58.650384000000003</v>
      </c>
      <c r="J84" s="299">
        <f t="shared" si="2"/>
        <v>31.401759999999999</v>
      </c>
    </row>
    <row r="85" spans="1:10" s="213" customFormat="1" ht="15.75" customHeight="1" thickBot="1" x14ac:dyDescent="0.25">
      <c r="A85" s="215" t="s">
        <v>207</v>
      </c>
      <c r="B85" s="215">
        <v>11</v>
      </c>
      <c r="C85" s="255">
        <v>1001.56</v>
      </c>
      <c r="D85" s="255" t="s">
        <v>133</v>
      </c>
      <c r="E85" s="255">
        <v>367.81</v>
      </c>
      <c r="F85" s="255">
        <v>1017.93</v>
      </c>
      <c r="G85" s="298">
        <f t="shared" si="3"/>
        <v>98.535623999999999</v>
      </c>
      <c r="H85" s="298">
        <f t="shared" si="0"/>
        <v>92.733423000000002</v>
      </c>
      <c r="I85" s="299">
        <f t="shared" si="1"/>
        <v>58.938147000000001</v>
      </c>
      <c r="J85" s="299">
        <f t="shared" si="2"/>
        <v>31.555829999999997</v>
      </c>
    </row>
    <row r="86" spans="1:10" s="213" customFormat="1" ht="15.75" customHeight="1" thickBot="1" x14ac:dyDescent="0.25">
      <c r="A86" s="215" t="s">
        <v>207</v>
      </c>
      <c r="B86" s="215">
        <v>12</v>
      </c>
      <c r="C86" s="255">
        <v>995.66</v>
      </c>
      <c r="D86" s="255" t="s">
        <v>133</v>
      </c>
      <c r="E86" s="255">
        <v>271.45</v>
      </c>
      <c r="F86" s="255">
        <v>1012.03</v>
      </c>
      <c r="G86" s="298">
        <f t="shared" si="3"/>
        <v>97.964503999999991</v>
      </c>
      <c r="H86" s="298">
        <f t="shared" si="0"/>
        <v>92.195932999999997</v>
      </c>
      <c r="I86" s="299">
        <f t="shared" si="1"/>
        <v>58.596536999999998</v>
      </c>
      <c r="J86" s="299">
        <f t="shared" si="2"/>
        <v>31.37293</v>
      </c>
    </row>
    <row r="87" spans="1:10" s="213" customFormat="1" ht="15.75" customHeight="1" thickBot="1" x14ac:dyDescent="0.25">
      <c r="A87" s="215" t="s">
        <v>207</v>
      </c>
      <c r="B87" s="215">
        <v>13</v>
      </c>
      <c r="C87" s="255">
        <v>1018.18</v>
      </c>
      <c r="D87" s="255" t="s">
        <v>133</v>
      </c>
      <c r="E87" s="255">
        <v>271.89999999999998</v>
      </c>
      <c r="F87" s="255">
        <v>1034.55</v>
      </c>
      <c r="G87" s="298">
        <f t="shared" si="3"/>
        <v>100.14443999999999</v>
      </c>
      <c r="H87" s="298">
        <f t="shared" si="0"/>
        <v>94.24750499999999</v>
      </c>
      <c r="I87" s="299">
        <f t="shared" si="1"/>
        <v>59.900444999999998</v>
      </c>
      <c r="J87" s="299">
        <f t="shared" si="2"/>
        <v>32.07105</v>
      </c>
    </row>
    <row r="88" spans="1:10" s="213" customFormat="1" ht="15.75" customHeight="1" thickBot="1" x14ac:dyDescent="0.25">
      <c r="A88" s="215" t="s">
        <v>207</v>
      </c>
      <c r="B88" s="215">
        <v>14</v>
      </c>
      <c r="C88" s="255">
        <v>1035.3699999999999</v>
      </c>
      <c r="D88" s="255" t="s">
        <v>133</v>
      </c>
      <c r="E88" s="255">
        <v>265.24</v>
      </c>
      <c r="F88" s="255">
        <v>1051.74</v>
      </c>
      <c r="G88" s="298">
        <f t="shared" si="3"/>
        <v>101.808432</v>
      </c>
      <c r="H88" s="298">
        <f t="shared" si="0"/>
        <v>95.813513999999998</v>
      </c>
      <c r="I88" s="299">
        <f t="shared" si="1"/>
        <v>60.895746000000003</v>
      </c>
      <c r="J88" s="299">
        <f t="shared" si="2"/>
        <v>32.603940000000001</v>
      </c>
    </row>
    <row r="89" spans="1:10" s="213" customFormat="1" ht="15.75" customHeight="1" thickBot="1" x14ac:dyDescent="0.25">
      <c r="A89" s="215" t="s">
        <v>207</v>
      </c>
      <c r="B89" s="215">
        <v>15</v>
      </c>
      <c r="C89" s="255">
        <v>1056.94</v>
      </c>
      <c r="D89" s="255" t="s">
        <v>133</v>
      </c>
      <c r="E89" s="255">
        <v>288.45</v>
      </c>
      <c r="F89" s="255">
        <v>1073.31</v>
      </c>
      <c r="G89" s="298">
        <f t="shared" si="3"/>
        <v>103.89640799999999</v>
      </c>
      <c r="H89" s="298">
        <f t="shared" si="0"/>
        <v>97.77854099999999</v>
      </c>
      <c r="I89" s="299">
        <f t="shared" si="1"/>
        <v>62.144648999999994</v>
      </c>
      <c r="J89" s="299">
        <f t="shared" si="2"/>
        <v>33.27261</v>
      </c>
    </row>
    <row r="90" spans="1:10" s="213" customFormat="1" ht="15.75" customHeight="1" thickBot="1" x14ac:dyDescent="0.25">
      <c r="A90" s="215" t="s">
        <v>207</v>
      </c>
      <c r="B90" s="215">
        <v>16</v>
      </c>
      <c r="C90" s="255">
        <v>1048.93</v>
      </c>
      <c r="D90" s="255" t="s">
        <v>133</v>
      </c>
      <c r="E90" s="255">
        <v>280.04000000000002</v>
      </c>
      <c r="F90" s="255">
        <v>1065.3</v>
      </c>
      <c r="G90" s="298">
        <f t="shared" si="3"/>
        <v>103.12103999999999</v>
      </c>
      <c r="H90" s="298">
        <f t="shared" si="0"/>
        <v>97.048829999999995</v>
      </c>
      <c r="I90" s="299">
        <f t="shared" si="1"/>
        <v>61.680869999999999</v>
      </c>
      <c r="J90" s="299">
        <f t="shared" si="2"/>
        <v>33.024299999999997</v>
      </c>
    </row>
    <row r="91" spans="1:10" s="213" customFormat="1" ht="15.75" customHeight="1" thickBot="1" x14ac:dyDescent="0.25">
      <c r="A91" s="215" t="s">
        <v>207</v>
      </c>
      <c r="B91" s="215">
        <v>17</v>
      </c>
      <c r="C91" s="255">
        <v>1060.9000000000001</v>
      </c>
      <c r="D91" s="255" t="s">
        <v>133</v>
      </c>
      <c r="E91" s="255">
        <v>248.67</v>
      </c>
      <c r="F91" s="255">
        <v>1077.27</v>
      </c>
      <c r="G91" s="298">
        <f t="shared" si="3"/>
        <v>104.279736</v>
      </c>
      <c r="H91" s="298">
        <f t="shared" si="0"/>
        <v>98.139296999999999</v>
      </c>
      <c r="I91" s="299">
        <f t="shared" si="1"/>
        <v>62.373933000000001</v>
      </c>
      <c r="J91" s="299">
        <f t="shared" si="2"/>
        <v>33.39537</v>
      </c>
    </row>
    <row r="92" spans="1:10" s="213" customFormat="1" ht="15.75" customHeight="1" thickBot="1" x14ac:dyDescent="0.25">
      <c r="A92" s="215" t="s">
        <v>207</v>
      </c>
      <c r="B92" s="215">
        <v>18</v>
      </c>
      <c r="C92" s="255">
        <v>1020.93</v>
      </c>
      <c r="D92" s="255" t="s">
        <v>133</v>
      </c>
      <c r="E92" s="255">
        <v>192.1</v>
      </c>
      <c r="F92" s="255">
        <v>1037.3</v>
      </c>
      <c r="G92" s="298">
        <f t="shared" si="3"/>
        <v>100.41063999999999</v>
      </c>
      <c r="H92" s="298">
        <f t="shared" si="0"/>
        <v>94.49803</v>
      </c>
      <c r="I92" s="299">
        <f t="shared" si="1"/>
        <v>60.059669999999997</v>
      </c>
      <c r="J92" s="299">
        <f t="shared" si="2"/>
        <v>32.156300000000002</v>
      </c>
    </row>
    <row r="93" spans="1:10" s="213" customFormat="1" ht="15.75" customHeight="1" thickBot="1" x14ac:dyDescent="0.25">
      <c r="A93" s="215" t="s">
        <v>207</v>
      </c>
      <c r="B93" s="215">
        <v>19</v>
      </c>
      <c r="C93" s="255">
        <v>1021.41</v>
      </c>
      <c r="D93" s="255" t="s">
        <v>133</v>
      </c>
      <c r="E93" s="255">
        <v>200.66</v>
      </c>
      <c r="F93" s="255">
        <v>1037.78</v>
      </c>
      <c r="G93" s="298">
        <f t="shared" si="3"/>
        <v>100.457104</v>
      </c>
      <c r="H93" s="298">
        <f t="shared" si="0"/>
        <v>94.541758000000002</v>
      </c>
      <c r="I93" s="299">
        <f t="shared" si="1"/>
        <v>60.087461999999995</v>
      </c>
      <c r="J93" s="299">
        <f t="shared" si="2"/>
        <v>32.17118</v>
      </c>
    </row>
    <row r="94" spans="1:10" s="213" customFormat="1" ht="15.75" customHeight="1" thickBot="1" x14ac:dyDescent="0.25">
      <c r="A94" s="215" t="s">
        <v>207</v>
      </c>
      <c r="B94" s="215">
        <v>20</v>
      </c>
      <c r="C94" s="255">
        <v>1014.19</v>
      </c>
      <c r="D94" s="255" t="s">
        <v>133</v>
      </c>
      <c r="E94" s="255">
        <v>303.11</v>
      </c>
      <c r="F94" s="255">
        <v>1030.56</v>
      </c>
      <c r="G94" s="298">
        <f t="shared" si="3"/>
        <v>99.758207999999996</v>
      </c>
      <c r="H94" s="298">
        <f t="shared" si="0"/>
        <v>93.884015999999988</v>
      </c>
      <c r="I94" s="299">
        <f t="shared" si="1"/>
        <v>59.669423999999999</v>
      </c>
      <c r="J94" s="299">
        <f t="shared" si="2"/>
        <v>31.94736</v>
      </c>
    </row>
    <row r="95" spans="1:10" s="213" customFormat="1" ht="15.75" customHeight="1" thickBot="1" x14ac:dyDescent="0.25">
      <c r="A95" s="215" t="s">
        <v>207</v>
      </c>
      <c r="B95" s="215">
        <v>21</v>
      </c>
      <c r="C95" s="255">
        <v>968</v>
      </c>
      <c r="D95" s="255">
        <v>0.01</v>
      </c>
      <c r="E95" s="255">
        <v>326.7</v>
      </c>
      <c r="F95" s="255">
        <v>984.37</v>
      </c>
      <c r="G95" s="298">
        <f t="shared" si="3"/>
        <v>95.287015999999994</v>
      </c>
      <c r="H95" s="298">
        <f t="shared" si="0"/>
        <v>89.676107000000002</v>
      </c>
      <c r="I95" s="299">
        <f t="shared" si="1"/>
        <v>56.995023000000003</v>
      </c>
      <c r="J95" s="299">
        <f t="shared" si="2"/>
        <v>30.515470000000001</v>
      </c>
    </row>
    <row r="96" spans="1:10" s="213" customFormat="1" ht="15.75" customHeight="1" thickBot="1" x14ac:dyDescent="0.25">
      <c r="A96" s="215" t="s">
        <v>207</v>
      </c>
      <c r="B96" s="215">
        <v>22</v>
      </c>
      <c r="C96" s="255">
        <v>1029.52</v>
      </c>
      <c r="D96" s="255" t="s">
        <v>133</v>
      </c>
      <c r="E96" s="255">
        <v>318.95</v>
      </c>
      <c r="F96" s="255">
        <v>1045.8900000000001</v>
      </c>
      <c r="G96" s="298">
        <f t="shared" si="3"/>
        <v>101.242152</v>
      </c>
      <c r="H96" s="298">
        <f t="shared" si="0"/>
        <v>95.280579000000003</v>
      </c>
      <c r="I96" s="299">
        <f t="shared" si="1"/>
        <v>60.557031000000009</v>
      </c>
      <c r="J96" s="299">
        <f t="shared" si="2"/>
        <v>32.42259</v>
      </c>
    </row>
    <row r="97" spans="1:10" s="301" customFormat="1" ht="15.75" customHeight="1" thickBot="1" x14ac:dyDescent="0.25">
      <c r="A97" s="215" t="s">
        <v>207</v>
      </c>
      <c r="B97" s="215">
        <v>23</v>
      </c>
      <c r="C97" s="255">
        <v>1027.68</v>
      </c>
      <c r="D97" s="255" t="s">
        <v>133</v>
      </c>
      <c r="E97" s="255">
        <v>257.06</v>
      </c>
      <c r="F97" s="255">
        <v>1044.05</v>
      </c>
      <c r="G97" s="298">
        <f t="shared" si="3"/>
        <v>101.06403999999999</v>
      </c>
      <c r="H97" s="298">
        <f t="shared" si="0"/>
        <v>95.112954999999999</v>
      </c>
      <c r="I97" s="299">
        <f t="shared" si="1"/>
        <v>60.450494999999997</v>
      </c>
      <c r="J97" s="299">
        <f t="shared" si="2"/>
        <v>32.365549999999999</v>
      </c>
    </row>
    <row r="98" spans="1:10" s="300" customFormat="1" ht="15.75" customHeight="1" thickBot="1" x14ac:dyDescent="0.25">
      <c r="A98" s="215" t="s">
        <v>208</v>
      </c>
      <c r="B98" s="215">
        <v>0</v>
      </c>
      <c r="C98" s="255">
        <v>891.22</v>
      </c>
      <c r="D98" s="255">
        <v>5.42</v>
      </c>
      <c r="E98" s="255">
        <v>0.01</v>
      </c>
      <c r="F98" s="255">
        <v>907.59</v>
      </c>
      <c r="G98" s="298">
        <f t="shared" si="3"/>
        <v>87.854712000000006</v>
      </c>
      <c r="H98" s="298">
        <f t="shared" si="0"/>
        <v>82.681449000000001</v>
      </c>
      <c r="I98" s="299">
        <f t="shared" si="1"/>
        <v>52.549461000000001</v>
      </c>
      <c r="J98" s="299">
        <f t="shared" si="2"/>
        <v>28.135290000000001</v>
      </c>
    </row>
    <row r="99" spans="1:10" s="213" customFormat="1" ht="15.75" customHeight="1" thickBot="1" x14ac:dyDescent="0.25">
      <c r="A99" s="215" t="s">
        <v>208</v>
      </c>
      <c r="B99" s="215">
        <v>1</v>
      </c>
      <c r="C99" s="255">
        <v>888.1</v>
      </c>
      <c r="D99" s="255">
        <v>14.15</v>
      </c>
      <c r="E99" s="255">
        <v>0</v>
      </c>
      <c r="F99" s="255">
        <v>904.47</v>
      </c>
      <c r="G99" s="298">
        <f t="shared" si="3"/>
        <v>87.552695999999997</v>
      </c>
      <c r="H99" s="298">
        <f t="shared" si="0"/>
        <v>82.397216999999998</v>
      </c>
      <c r="I99" s="299">
        <f t="shared" si="1"/>
        <v>52.368813000000003</v>
      </c>
      <c r="J99" s="299">
        <f t="shared" si="2"/>
        <v>28.03857</v>
      </c>
    </row>
    <row r="100" spans="1:10" s="213" customFormat="1" ht="15.75" customHeight="1" thickBot="1" x14ac:dyDescent="0.25">
      <c r="A100" s="215" t="s">
        <v>208</v>
      </c>
      <c r="B100" s="215">
        <v>2</v>
      </c>
      <c r="C100" s="255">
        <v>883.17</v>
      </c>
      <c r="D100" s="255" t="s">
        <v>133</v>
      </c>
      <c r="E100" s="255">
        <v>29.47</v>
      </c>
      <c r="F100" s="255">
        <v>899.54</v>
      </c>
      <c r="G100" s="298">
        <f t="shared" si="3"/>
        <v>87.075471999999991</v>
      </c>
      <c r="H100" s="298">
        <f t="shared" si="0"/>
        <v>81.948093999999998</v>
      </c>
      <c r="I100" s="299">
        <f t="shared" si="1"/>
        <v>52.083365999999998</v>
      </c>
      <c r="J100" s="299">
        <f t="shared" si="2"/>
        <v>27.885739999999998</v>
      </c>
    </row>
    <row r="101" spans="1:10" s="213" customFormat="1" ht="15.75" customHeight="1" thickBot="1" x14ac:dyDescent="0.25">
      <c r="A101" s="215" t="s">
        <v>208</v>
      </c>
      <c r="B101" s="215">
        <v>3</v>
      </c>
      <c r="C101" s="255">
        <v>888.71</v>
      </c>
      <c r="D101" s="255" t="s">
        <v>133</v>
      </c>
      <c r="E101" s="255">
        <v>178.45</v>
      </c>
      <c r="F101" s="255">
        <v>905.08</v>
      </c>
      <c r="G101" s="298">
        <f t="shared" si="3"/>
        <v>87.611744000000002</v>
      </c>
      <c r="H101" s="298">
        <f t="shared" si="0"/>
        <v>82.452787999999998</v>
      </c>
      <c r="I101" s="299">
        <f t="shared" si="1"/>
        <v>52.404132000000004</v>
      </c>
      <c r="J101" s="299">
        <f t="shared" si="2"/>
        <v>28.057480000000002</v>
      </c>
    </row>
    <row r="102" spans="1:10" s="213" customFormat="1" ht="15.75" customHeight="1" thickBot="1" x14ac:dyDescent="0.25">
      <c r="A102" s="215" t="s">
        <v>208</v>
      </c>
      <c r="B102" s="215">
        <v>4</v>
      </c>
      <c r="C102" s="255">
        <v>885.52</v>
      </c>
      <c r="D102" s="255" t="s">
        <v>133</v>
      </c>
      <c r="E102" s="255">
        <v>167.57</v>
      </c>
      <c r="F102" s="255">
        <v>901.89</v>
      </c>
      <c r="G102" s="298">
        <f t="shared" si="3"/>
        <v>87.302951999999991</v>
      </c>
      <c r="H102" s="298">
        <f t="shared" si="0"/>
        <v>82.162178999999995</v>
      </c>
      <c r="I102" s="299">
        <f t="shared" si="1"/>
        <v>52.219431</v>
      </c>
      <c r="J102" s="299">
        <f t="shared" si="2"/>
        <v>27.958590000000001</v>
      </c>
    </row>
    <row r="103" spans="1:10" s="213" customFormat="1" ht="15.75" customHeight="1" thickBot="1" x14ac:dyDescent="0.25">
      <c r="A103" s="215" t="s">
        <v>208</v>
      </c>
      <c r="B103" s="215">
        <v>5</v>
      </c>
      <c r="C103" s="255">
        <v>896.9</v>
      </c>
      <c r="D103" s="255" t="s">
        <v>133</v>
      </c>
      <c r="E103" s="255">
        <v>179.54</v>
      </c>
      <c r="F103" s="255">
        <v>913.27</v>
      </c>
      <c r="G103" s="298">
        <f t="shared" si="3"/>
        <v>88.404535999999993</v>
      </c>
      <c r="H103" s="298">
        <f t="shared" si="0"/>
        <v>83.198897000000002</v>
      </c>
      <c r="I103" s="299">
        <f t="shared" si="1"/>
        <v>52.878332999999998</v>
      </c>
      <c r="J103" s="299">
        <f t="shared" si="2"/>
        <v>28.31137</v>
      </c>
    </row>
    <row r="104" spans="1:10" s="213" customFormat="1" ht="15.75" customHeight="1" thickBot="1" x14ac:dyDescent="0.25">
      <c r="A104" s="215" t="s">
        <v>208</v>
      </c>
      <c r="B104" s="215">
        <v>6</v>
      </c>
      <c r="C104" s="255">
        <v>901.92</v>
      </c>
      <c r="D104" s="255" t="s">
        <v>133</v>
      </c>
      <c r="E104" s="255">
        <v>25.71</v>
      </c>
      <c r="F104" s="255">
        <v>918.29</v>
      </c>
      <c r="G104" s="298">
        <f t="shared" si="3"/>
        <v>88.890471999999988</v>
      </c>
      <c r="H104" s="298">
        <f t="shared" si="0"/>
        <v>83.656218999999993</v>
      </c>
      <c r="I104" s="299">
        <f t="shared" si="1"/>
        <v>53.168990999999998</v>
      </c>
      <c r="J104" s="299">
        <f t="shared" si="2"/>
        <v>28.466989999999999</v>
      </c>
    </row>
    <row r="105" spans="1:10" s="213" customFormat="1" ht="15.75" customHeight="1" thickBot="1" x14ac:dyDescent="0.25">
      <c r="A105" s="215" t="s">
        <v>208</v>
      </c>
      <c r="B105" s="215">
        <v>7</v>
      </c>
      <c r="C105" s="255">
        <v>893.87</v>
      </c>
      <c r="D105" s="255" t="s">
        <v>133</v>
      </c>
      <c r="E105" s="255">
        <v>11.38</v>
      </c>
      <c r="F105" s="255">
        <v>910.24</v>
      </c>
      <c r="G105" s="298">
        <f t="shared" si="3"/>
        <v>88.111232000000001</v>
      </c>
      <c r="H105" s="298">
        <f t="shared" si="0"/>
        <v>82.922864000000004</v>
      </c>
      <c r="I105" s="299">
        <f t="shared" si="1"/>
        <v>52.702896000000003</v>
      </c>
      <c r="J105" s="299">
        <f t="shared" si="2"/>
        <v>28.21744</v>
      </c>
    </row>
    <row r="106" spans="1:10" s="213" customFormat="1" ht="15.75" customHeight="1" thickBot="1" x14ac:dyDescent="0.25">
      <c r="A106" s="215" t="s">
        <v>208</v>
      </c>
      <c r="B106" s="215">
        <v>8</v>
      </c>
      <c r="C106" s="255">
        <v>885.86</v>
      </c>
      <c r="D106" s="255" t="s">
        <v>133</v>
      </c>
      <c r="E106" s="255">
        <v>8.5299999999999994</v>
      </c>
      <c r="F106" s="255">
        <v>902.23</v>
      </c>
      <c r="G106" s="298">
        <f t="shared" si="3"/>
        <v>87.335864000000001</v>
      </c>
      <c r="H106" s="298">
        <f t="shared" si="0"/>
        <v>82.193152999999995</v>
      </c>
      <c r="I106" s="299">
        <f t="shared" si="1"/>
        <v>52.239117</v>
      </c>
      <c r="J106" s="299">
        <f t="shared" si="2"/>
        <v>27.96913</v>
      </c>
    </row>
    <row r="107" spans="1:10" s="213" customFormat="1" ht="15.75" customHeight="1" thickBot="1" x14ac:dyDescent="0.25">
      <c r="A107" s="215" t="s">
        <v>208</v>
      </c>
      <c r="B107" s="215">
        <v>9</v>
      </c>
      <c r="C107" s="255">
        <v>884.86</v>
      </c>
      <c r="D107" s="255" t="s">
        <v>133</v>
      </c>
      <c r="E107" s="255">
        <v>13.3</v>
      </c>
      <c r="F107" s="255">
        <v>901.23</v>
      </c>
      <c r="G107" s="298">
        <f t="shared" si="3"/>
        <v>87.239063999999999</v>
      </c>
      <c r="H107" s="298">
        <f t="shared" si="0"/>
        <v>82.102052999999998</v>
      </c>
      <c r="I107" s="299">
        <f t="shared" si="1"/>
        <v>52.181217000000004</v>
      </c>
      <c r="J107" s="299">
        <f t="shared" si="2"/>
        <v>27.938130000000001</v>
      </c>
    </row>
    <row r="108" spans="1:10" s="213" customFormat="1" ht="15.75" customHeight="1" thickBot="1" x14ac:dyDescent="0.25">
      <c r="A108" s="215" t="s">
        <v>208</v>
      </c>
      <c r="B108" s="215">
        <v>10</v>
      </c>
      <c r="C108" s="255">
        <v>879.24</v>
      </c>
      <c r="D108" s="255" t="s">
        <v>133</v>
      </c>
      <c r="E108" s="255">
        <v>6.64</v>
      </c>
      <c r="F108" s="255">
        <v>895.61</v>
      </c>
      <c r="G108" s="298">
        <f t="shared" si="3"/>
        <v>86.695048</v>
      </c>
      <c r="H108" s="298">
        <f t="shared" si="0"/>
        <v>81.590070999999995</v>
      </c>
      <c r="I108" s="299">
        <f t="shared" si="1"/>
        <v>51.855819000000004</v>
      </c>
      <c r="J108" s="299">
        <f t="shared" si="2"/>
        <v>27.763909999999999</v>
      </c>
    </row>
    <row r="109" spans="1:10" s="213" customFormat="1" ht="15.75" customHeight="1" thickBot="1" x14ac:dyDescent="0.25">
      <c r="A109" s="215" t="s">
        <v>208</v>
      </c>
      <c r="B109" s="215">
        <v>11</v>
      </c>
      <c r="C109" s="255">
        <v>882.81</v>
      </c>
      <c r="D109" s="255" t="s">
        <v>133</v>
      </c>
      <c r="E109" s="255">
        <v>6.38</v>
      </c>
      <c r="F109" s="255">
        <v>899.18</v>
      </c>
      <c r="G109" s="298">
        <f t="shared" si="3"/>
        <v>87.040623999999994</v>
      </c>
      <c r="H109" s="298">
        <f t="shared" si="0"/>
        <v>81.915297999999993</v>
      </c>
      <c r="I109" s="299">
        <f t="shared" si="1"/>
        <v>52.062521999999994</v>
      </c>
      <c r="J109" s="299">
        <f t="shared" si="2"/>
        <v>27.874579999999998</v>
      </c>
    </row>
    <row r="110" spans="1:10" s="213" customFormat="1" ht="15.75" customHeight="1" thickBot="1" x14ac:dyDescent="0.25">
      <c r="A110" s="215" t="s">
        <v>208</v>
      </c>
      <c r="B110" s="215">
        <v>12</v>
      </c>
      <c r="C110" s="255">
        <v>876.92</v>
      </c>
      <c r="D110" s="255" t="s">
        <v>133</v>
      </c>
      <c r="E110" s="255">
        <v>40.14</v>
      </c>
      <c r="F110" s="255">
        <v>893.29</v>
      </c>
      <c r="G110" s="298">
        <f t="shared" si="3"/>
        <v>86.470472000000001</v>
      </c>
      <c r="H110" s="298">
        <f t="shared" si="0"/>
        <v>81.378719000000004</v>
      </c>
      <c r="I110" s="299">
        <f t="shared" si="1"/>
        <v>51.721491</v>
      </c>
      <c r="J110" s="299">
        <f t="shared" si="2"/>
        <v>27.691989999999997</v>
      </c>
    </row>
    <row r="111" spans="1:10" s="213" customFormat="1" ht="15.75" customHeight="1" thickBot="1" x14ac:dyDescent="0.25">
      <c r="A111" s="215" t="s">
        <v>208</v>
      </c>
      <c r="B111" s="215">
        <v>13</v>
      </c>
      <c r="C111" s="255">
        <v>881.75</v>
      </c>
      <c r="D111" s="255" t="s">
        <v>133</v>
      </c>
      <c r="E111" s="255">
        <v>180.66</v>
      </c>
      <c r="F111" s="255">
        <v>898.12</v>
      </c>
      <c r="G111" s="298">
        <f t="shared" si="3"/>
        <v>86.938016000000005</v>
      </c>
      <c r="H111" s="298">
        <f t="shared" si="0"/>
        <v>81.818731999999997</v>
      </c>
      <c r="I111" s="299">
        <f t="shared" si="1"/>
        <v>52.001148000000001</v>
      </c>
      <c r="J111" s="299">
        <f t="shared" si="2"/>
        <v>27.841719999999999</v>
      </c>
    </row>
    <row r="112" spans="1:10" s="213" customFormat="1" ht="15.75" customHeight="1" thickBot="1" x14ac:dyDescent="0.25">
      <c r="A112" s="215" t="s">
        <v>208</v>
      </c>
      <c r="B112" s="215">
        <v>14</v>
      </c>
      <c r="C112" s="255">
        <v>893.05</v>
      </c>
      <c r="D112" s="255" t="s">
        <v>133</v>
      </c>
      <c r="E112" s="255">
        <v>172.65</v>
      </c>
      <c r="F112" s="255">
        <v>909.42</v>
      </c>
      <c r="G112" s="298">
        <f t="shared" si="3"/>
        <v>88.031855999999991</v>
      </c>
      <c r="H112" s="298">
        <f t="shared" si="0"/>
        <v>82.848162000000002</v>
      </c>
      <c r="I112" s="299">
        <f t="shared" si="1"/>
        <v>52.655417999999997</v>
      </c>
      <c r="J112" s="299">
        <f t="shared" si="2"/>
        <v>28.192019999999999</v>
      </c>
    </row>
    <row r="113" spans="1:10" s="213" customFormat="1" ht="15.75" customHeight="1" thickBot="1" x14ac:dyDescent="0.25">
      <c r="A113" s="215" t="s">
        <v>208</v>
      </c>
      <c r="B113" s="215">
        <v>15</v>
      </c>
      <c r="C113" s="255">
        <v>894.06</v>
      </c>
      <c r="D113" s="255" t="s">
        <v>133</v>
      </c>
      <c r="E113" s="255">
        <v>174.69</v>
      </c>
      <c r="F113" s="255">
        <v>910.43</v>
      </c>
      <c r="G113" s="298">
        <f t="shared" si="3"/>
        <v>88.129623999999993</v>
      </c>
      <c r="H113" s="298">
        <f t="shared" si="0"/>
        <v>82.940173000000001</v>
      </c>
      <c r="I113" s="299">
        <f t="shared" si="1"/>
        <v>52.713896999999996</v>
      </c>
      <c r="J113" s="299">
        <f t="shared" si="2"/>
        <v>28.223329999999997</v>
      </c>
    </row>
    <row r="114" spans="1:10" s="213" customFormat="1" ht="15.75" customHeight="1" thickBot="1" x14ac:dyDescent="0.25">
      <c r="A114" s="215" t="s">
        <v>208</v>
      </c>
      <c r="B114" s="215">
        <v>16</v>
      </c>
      <c r="C114" s="255">
        <v>898.97</v>
      </c>
      <c r="D114" s="255" t="s">
        <v>133</v>
      </c>
      <c r="E114" s="255">
        <v>178.21</v>
      </c>
      <c r="F114" s="255">
        <v>915.34</v>
      </c>
      <c r="G114" s="298">
        <f t="shared" si="3"/>
        <v>88.604911999999999</v>
      </c>
      <c r="H114" s="298">
        <f t="shared" si="0"/>
        <v>83.387473999999997</v>
      </c>
      <c r="I114" s="299">
        <f t="shared" si="1"/>
        <v>52.998186000000004</v>
      </c>
      <c r="J114" s="299">
        <f t="shared" si="2"/>
        <v>28.375540000000001</v>
      </c>
    </row>
    <row r="115" spans="1:10" s="213" customFormat="1" ht="15.75" customHeight="1" thickBot="1" x14ac:dyDescent="0.25">
      <c r="A115" s="215" t="s">
        <v>208</v>
      </c>
      <c r="B115" s="215">
        <v>17</v>
      </c>
      <c r="C115" s="255">
        <v>903.98</v>
      </c>
      <c r="D115" s="255" t="s">
        <v>133</v>
      </c>
      <c r="E115" s="255">
        <v>181.51</v>
      </c>
      <c r="F115" s="255">
        <v>920.35</v>
      </c>
      <c r="G115" s="298">
        <f t="shared" ref="G115:G178" si="4">F115*9.68%</f>
        <v>89.089879999999994</v>
      </c>
      <c r="H115" s="298">
        <f t="shared" ref="H115:H178" si="5">F115*9.11%</f>
        <v>83.843885</v>
      </c>
      <c r="I115" s="299">
        <f t="shared" ref="I115:I178" si="6">F115*5.79%</f>
        <v>53.288265000000003</v>
      </c>
      <c r="J115" s="299">
        <f t="shared" ref="J115:J178" si="7">F115*3.1%</f>
        <v>28.530850000000001</v>
      </c>
    </row>
    <row r="116" spans="1:10" s="213" customFormat="1" ht="15.75" customHeight="1" thickBot="1" x14ac:dyDescent="0.25">
      <c r="A116" s="215" t="s">
        <v>208</v>
      </c>
      <c r="B116" s="215">
        <v>18</v>
      </c>
      <c r="C116" s="255">
        <v>885.92</v>
      </c>
      <c r="D116" s="255">
        <v>0.01</v>
      </c>
      <c r="E116" s="255">
        <v>169.71</v>
      </c>
      <c r="F116" s="255">
        <v>902.29</v>
      </c>
      <c r="G116" s="298">
        <f t="shared" si="4"/>
        <v>87.341671999999988</v>
      </c>
      <c r="H116" s="298">
        <f t="shared" si="5"/>
        <v>82.198618999999994</v>
      </c>
      <c r="I116" s="299">
        <f t="shared" si="6"/>
        <v>52.242590999999997</v>
      </c>
      <c r="J116" s="299">
        <f t="shared" si="7"/>
        <v>27.970989999999997</v>
      </c>
    </row>
    <row r="117" spans="1:10" s="213" customFormat="1" ht="15.75" customHeight="1" thickBot="1" x14ac:dyDescent="0.25">
      <c r="A117" s="215" t="s">
        <v>208</v>
      </c>
      <c r="B117" s="215">
        <v>19</v>
      </c>
      <c r="C117" s="255">
        <v>886.09</v>
      </c>
      <c r="D117" s="255" t="s">
        <v>133</v>
      </c>
      <c r="E117" s="255">
        <v>17.46</v>
      </c>
      <c r="F117" s="255">
        <v>902.46</v>
      </c>
      <c r="G117" s="298">
        <f t="shared" si="4"/>
        <v>87.358128000000008</v>
      </c>
      <c r="H117" s="298">
        <f t="shared" si="5"/>
        <v>82.214106000000001</v>
      </c>
      <c r="I117" s="299">
        <f t="shared" si="6"/>
        <v>52.252434000000001</v>
      </c>
      <c r="J117" s="299">
        <f t="shared" si="7"/>
        <v>27.97626</v>
      </c>
    </row>
    <row r="118" spans="1:10" s="213" customFormat="1" ht="15.75" customHeight="1" thickBot="1" x14ac:dyDescent="0.25">
      <c r="A118" s="215" t="s">
        <v>208</v>
      </c>
      <c r="B118" s="215">
        <v>20</v>
      </c>
      <c r="C118" s="255">
        <v>879.8</v>
      </c>
      <c r="D118" s="255" t="s">
        <v>133</v>
      </c>
      <c r="E118" s="255">
        <v>111.01</v>
      </c>
      <c r="F118" s="255">
        <v>896.17</v>
      </c>
      <c r="G118" s="298">
        <f t="shared" si="4"/>
        <v>86.749255999999988</v>
      </c>
      <c r="H118" s="298">
        <f t="shared" si="5"/>
        <v>81.641086999999999</v>
      </c>
      <c r="I118" s="299">
        <f t="shared" si="6"/>
        <v>51.888242999999996</v>
      </c>
      <c r="J118" s="299">
        <f t="shared" si="7"/>
        <v>27.781269999999999</v>
      </c>
    </row>
    <row r="119" spans="1:10" s="213" customFormat="1" ht="15.75" customHeight="1" thickBot="1" x14ac:dyDescent="0.25">
      <c r="A119" s="215" t="s">
        <v>208</v>
      </c>
      <c r="B119" s="215">
        <v>21</v>
      </c>
      <c r="C119" s="255">
        <v>879.45</v>
      </c>
      <c r="D119" s="255" t="s">
        <v>133</v>
      </c>
      <c r="E119" s="255">
        <v>154.15</v>
      </c>
      <c r="F119" s="255">
        <v>895.82</v>
      </c>
      <c r="G119" s="298">
        <f t="shared" si="4"/>
        <v>86.715376000000006</v>
      </c>
      <c r="H119" s="298">
        <f t="shared" si="5"/>
        <v>81.60920200000001</v>
      </c>
      <c r="I119" s="299">
        <f t="shared" si="6"/>
        <v>51.867978000000001</v>
      </c>
      <c r="J119" s="299">
        <f t="shared" si="7"/>
        <v>27.770420000000001</v>
      </c>
    </row>
    <row r="120" spans="1:10" s="213" customFormat="1" ht="15.75" customHeight="1" thickBot="1" x14ac:dyDescent="0.25">
      <c r="A120" s="215" t="s">
        <v>208</v>
      </c>
      <c r="B120" s="215">
        <v>22</v>
      </c>
      <c r="C120" s="255">
        <v>870.2</v>
      </c>
      <c r="D120" s="255">
        <v>16.39</v>
      </c>
      <c r="E120" s="255">
        <v>0.01</v>
      </c>
      <c r="F120" s="255">
        <v>886.57</v>
      </c>
      <c r="G120" s="298">
        <f t="shared" si="4"/>
        <v>85.819975999999997</v>
      </c>
      <c r="H120" s="298">
        <f t="shared" si="5"/>
        <v>80.766527000000011</v>
      </c>
      <c r="I120" s="299">
        <f t="shared" si="6"/>
        <v>51.332403000000006</v>
      </c>
      <c r="J120" s="299">
        <f t="shared" si="7"/>
        <v>27.48367</v>
      </c>
    </row>
    <row r="121" spans="1:10" s="301" customFormat="1" ht="15.75" customHeight="1" thickBot="1" x14ac:dyDescent="0.25">
      <c r="A121" s="215" t="s">
        <v>208</v>
      </c>
      <c r="B121" s="215">
        <v>23</v>
      </c>
      <c r="C121" s="255">
        <v>870.44</v>
      </c>
      <c r="D121" s="255">
        <v>44.33</v>
      </c>
      <c r="E121" s="255">
        <v>0</v>
      </c>
      <c r="F121" s="255">
        <v>886.81</v>
      </c>
      <c r="G121" s="298">
        <f t="shared" si="4"/>
        <v>85.84320799999999</v>
      </c>
      <c r="H121" s="298">
        <f t="shared" si="5"/>
        <v>80.78839099999999</v>
      </c>
      <c r="I121" s="299">
        <f t="shared" si="6"/>
        <v>51.346298999999995</v>
      </c>
      <c r="J121" s="299">
        <f t="shared" si="7"/>
        <v>27.491109999999999</v>
      </c>
    </row>
    <row r="122" spans="1:10" s="300" customFormat="1" ht="15.75" customHeight="1" thickBot="1" x14ac:dyDescent="0.25">
      <c r="A122" s="215" t="s">
        <v>209</v>
      </c>
      <c r="B122" s="215">
        <v>0</v>
      </c>
      <c r="C122" s="255">
        <v>903.43</v>
      </c>
      <c r="D122" s="255" t="s">
        <v>133</v>
      </c>
      <c r="E122" s="255">
        <v>34.15</v>
      </c>
      <c r="F122" s="255">
        <v>919.8</v>
      </c>
      <c r="G122" s="298">
        <f t="shared" si="4"/>
        <v>89.036639999999991</v>
      </c>
      <c r="H122" s="298">
        <f t="shared" si="5"/>
        <v>83.793779999999998</v>
      </c>
      <c r="I122" s="299">
        <f t="shared" si="6"/>
        <v>53.256419999999999</v>
      </c>
      <c r="J122" s="299">
        <f t="shared" si="7"/>
        <v>28.5138</v>
      </c>
    </row>
    <row r="123" spans="1:10" s="213" customFormat="1" ht="15.75" customHeight="1" thickBot="1" x14ac:dyDescent="0.25">
      <c r="A123" s="215" t="s">
        <v>209</v>
      </c>
      <c r="B123" s="215">
        <v>1</v>
      </c>
      <c r="C123" s="255">
        <v>919.3</v>
      </c>
      <c r="D123" s="255" t="s">
        <v>133</v>
      </c>
      <c r="E123" s="255">
        <v>37.56</v>
      </c>
      <c r="F123" s="255">
        <v>935.67</v>
      </c>
      <c r="G123" s="298">
        <f t="shared" si="4"/>
        <v>90.572855999999987</v>
      </c>
      <c r="H123" s="298">
        <f t="shared" si="5"/>
        <v>85.239536999999999</v>
      </c>
      <c r="I123" s="299">
        <f t="shared" si="6"/>
        <v>54.175292999999996</v>
      </c>
      <c r="J123" s="299">
        <f t="shared" si="7"/>
        <v>29.005769999999998</v>
      </c>
    </row>
    <row r="124" spans="1:10" s="213" customFormat="1" ht="15.75" customHeight="1" thickBot="1" x14ac:dyDescent="0.25">
      <c r="A124" s="215" t="s">
        <v>209</v>
      </c>
      <c r="B124" s="215">
        <v>2</v>
      </c>
      <c r="C124" s="255">
        <v>897.98</v>
      </c>
      <c r="D124" s="255" t="s">
        <v>133</v>
      </c>
      <c r="E124" s="255">
        <v>19.07</v>
      </c>
      <c r="F124" s="255">
        <v>914.35</v>
      </c>
      <c r="G124" s="298">
        <f t="shared" si="4"/>
        <v>88.509079999999997</v>
      </c>
      <c r="H124" s="298">
        <f t="shared" si="5"/>
        <v>83.297285000000002</v>
      </c>
      <c r="I124" s="299">
        <f t="shared" si="6"/>
        <v>52.940865000000002</v>
      </c>
      <c r="J124" s="299">
        <f t="shared" si="7"/>
        <v>28.344850000000001</v>
      </c>
    </row>
    <row r="125" spans="1:10" s="213" customFormat="1" ht="15.75" customHeight="1" thickBot="1" x14ac:dyDescent="0.25">
      <c r="A125" s="215" t="s">
        <v>209</v>
      </c>
      <c r="B125" s="215">
        <v>3</v>
      </c>
      <c r="C125" s="255">
        <v>909.6</v>
      </c>
      <c r="D125" s="255" t="s">
        <v>133</v>
      </c>
      <c r="E125" s="255">
        <v>42.32</v>
      </c>
      <c r="F125" s="255">
        <v>925.97</v>
      </c>
      <c r="G125" s="298">
        <f t="shared" si="4"/>
        <v>89.633895999999993</v>
      </c>
      <c r="H125" s="298">
        <f t="shared" si="5"/>
        <v>84.355867000000003</v>
      </c>
      <c r="I125" s="299">
        <f t="shared" si="6"/>
        <v>53.613663000000003</v>
      </c>
      <c r="J125" s="299">
        <f t="shared" si="7"/>
        <v>28.705069999999999</v>
      </c>
    </row>
    <row r="126" spans="1:10" s="213" customFormat="1" ht="15.75" customHeight="1" thickBot="1" x14ac:dyDescent="0.25">
      <c r="A126" s="215" t="s">
        <v>209</v>
      </c>
      <c r="B126" s="215">
        <v>4</v>
      </c>
      <c r="C126" s="255">
        <v>908.44</v>
      </c>
      <c r="D126" s="255" t="s">
        <v>133</v>
      </c>
      <c r="E126" s="255">
        <v>11.37</v>
      </c>
      <c r="F126" s="255">
        <v>924.81</v>
      </c>
      <c r="G126" s="298">
        <f t="shared" si="4"/>
        <v>89.521607999999986</v>
      </c>
      <c r="H126" s="298">
        <f t="shared" si="5"/>
        <v>84.250191000000001</v>
      </c>
      <c r="I126" s="299">
        <f t="shared" si="6"/>
        <v>53.546498999999997</v>
      </c>
      <c r="J126" s="299">
        <f t="shared" si="7"/>
        <v>28.66911</v>
      </c>
    </row>
    <row r="127" spans="1:10" s="213" customFormat="1" ht="15.75" customHeight="1" thickBot="1" x14ac:dyDescent="0.25">
      <c r="A127" s="215" t="s">
        <v>209</v>
      </c>
      <c r="B127" s="215">
        <v>5</v>
      </c>
      <c r="C127" s="255">
        <v>911.91</v>
      </c>
      <c r="D127" s="255">
        <v>16.72</v>
      </c>
      <c r="E127" s="255">
        <v>0.01</v>
      </c>
      <c r="F127" s="255">
        <v>928.28</v>
      </c>
      <c r="G127" s="298">
        <f t="shared" si="4"/>
        <v>89.857503999999992</v>
      </c>
      <c r="H127" s="298">
        <f t="shared" si="5"/>
        <v>84.566307999999992</v>
      </c>
      <c r="I127" s="299">
        <f t="shared" si="6"/>
        <v>53.747411999999997</v>
      </c>
      <c r="J127" s="299">
        <f t="shared" si="7"/>
        <v>28.776679999999999</v>
      </c>
    </row>
    <row r="128" spans="1:10" s="213" customFormat="1" ht="15.75" customHeight="1" thickBot="1" x14ac:dyDescent="0.25">
      <c r="A128" s="215" t="s">
        <v>209</v>
      </c>
      <c r="B128" s="215">
        <v>6</v>
      </c>
      <c r="C128" s="255">
        <v>915.49</v>
      </c>
      <c r="D128" s="255" t="s">
        <v>133</v>
      </c>
      <c r="E128" s="255">
        <v>21.72</v>
      </c>
      <c r="F128" s="255">
        <v>931.86</v>
      </c>
      <c r="G128" s="298">
        <f t="shared" si="4"/>
        <v>90.204048</v>
      </c>
      <c r="H128" s="298">
        <f t="shared" si="5"/>
        <v>84.892446000000007</v>
      </c>
      <c r="I128" s="299">
        <f t="shared" si="6"/>
        <v>53.954694000000003</v>
      </c>
      <c r="J128" s="299">
        <f t="shared" si="7"/>
        <v>28.88766</v>
      </c>
    </row>
    <row r="129" spans="1:10" s="213" customFormat="1" ht="15.75" customHeight="1" thickBot="1" x14ac:dyDescent="0.25">
      <c r="A129" s="215" t="s">
        <v>209</v>
      </c>
      <c r="B129" s="215">
        <v>7</v>
      </c>
      <c r="C129" s="255">
        <v>904.86</v>
      </c>
      <c r="D129" s="255" t="s">
        <v>133</v>
      </c>
      <c r="E129" s="255">
        <v>67.540000000000006</v>
      </c>
      <c r="F129" s="255">
        <v>921.23</v>
      </c>
      <c r="G129" s="298">
        <f t="shared" si="4"/>
        <v>89.175064000000006</v>
      </c>
      <c r="H129" s="298">
        <f t="shared" si="5"/>
        <v>83.924053000000001</v>
      </c>
      <c r="I129" s="299">
        <f t="shared" si="6"/>
        <v>53.339216999999998</v>
      </c>
      <c r="J129" s="299">
        <f t="shared" si="7"/>
        <v>28.558130000000002</v>
      </c>
    </row>
    <row r="130" spans="1:10" s="213" customFormat="1" ht="15.75" customHeight="1" thickBot="1" x14ac:dyDescent="0.25">
      <c r="A130" s="215" t="s">
        <v>209</v>
      </c>
      <c r="B130" s="215">
        <v>8</v>
      </c>
      <c r="C130" s="255">
        <v>916.94</v>
      </c>
      <c r="D130" s="255" t="s">
        <v>133</v>
      </c>
      <c r="E130" s="255">
        <v>2.65</v>
      </c>
      <c r="F130" s="255">
        <v>933.31</v>
      </c>
      <c r="G130" s="298">
        <f t="shared" si="4"/>
        <v>90.344407999999987</v>
      </c>
      <c r="H130" s="298">
        <f t="shared" si="5"/>
        <v>85.024540999999999</v>
      </c>
      <c r="I130" s="299">
        <f t="shared" si="6"/>
        <v>54.038648999999999</v>
      </c>
      <c r="J130" s="299">
        <f t="shared" si="7"/>
        <v>28.932609999999997</v>
      </c>
    </row>
    <row r="131" spans="1:10" s="213" customFormat="1" ht="15.75" customHeight="1" thickBot="1" x14ac:dyDescent="0.25">
      <c r="A131" s="215" t="s">
        <v>209</v>
      </c>
      <c r="B131" s="215">
        <v>9</v>
      </c>
      <c r="C131" s="255">
        <v>912.59</v>
      </c>
      <c r="D131" s="255">
        <v>5.62</v>
      </c>
      <c r="E131" s="255">
        <v>0.01</v>
      </c>
      <c r="F131" s="255">
        <v>928.96</v>
      </c>
      <c r="G131" s="298">
        <f t="shared" si="4"/>
        <v>89.923327999999998</v>
      </c>
      <c r="H131" s="298">
        <f t="shared" si="5"/>
        <v>84.628256000000007</v>
      </c>
      <c r="I131" s="299">
        <f t="shared" si="6"/>
        <v>53.786784000000004</v>
      </c>
      <c r="J131" s="299">
        <f t="shared" si="7"/>
        <v>28.79776</v>
      </c>
    </row>
    <row r="132" spans="1:10" s="213" customFormat="1" ht="15.75" customHeight="1" thickBot="1" x14ac:dyDescent="0.25">
      <c r="A132" s="215" t="s">
        <v>209</v>
      </c>
      <c r="B132" s="215">
        <v>10</v>
      </c>
      <c r="C132" s="255">
        <v>892.52</v>
      </c>
      <c r="D132" s="255" t="s">
        <v>133</v>
      </c>
      <c r="E132" s="255">
        <v>12.65</v>
      </c>
      <c r="F132" s="255">
        <v>908.89</v>
      </c>
      <c r="G132" s="298">
        <f t="shared" si="4"/>
        <v>87.980552000000003</v>
      </c>
      <c r="H132" s="298">
        <f t="shared" si="5"/>
        <v>82.799879000000004</v>
      </c>
      <c r="I132" s="299">
        <f t="shared" si="6"/>
        <v>52.624730999999997</v>
      </c>
      <c r="J132" s="299">
        <f t="shared" si="7"/>
        <v>28.17559</v>
      </c>
    </row>
    <row r="133" spans="1:10" s="213" customFormat="1" ht="15.75" customHeight="1" thickBot="1" x14ac:dyDescent="0.25">
      <c r="A133" s="215" t="s">
        <v>209</v>
      </c>
      <c r="B133" s="215">
        <v>11</v>
      </c>
      <c r="C133" s="255">
        <v>897.21</v>
      </c>
      <c r="D133" s="255" t="s">
        <v>133</v>
      </c>
      <c r="E133" s="255">
        <v>6.07</v>
      </c>
      <c r="F133" s="255">
        <v>913.58</v>
      </c>
      <c r="G133" s="298">
        <f t="shared" si="4"/>
        <v>88.434544000000002</v>
      </c>
      <c r="H133" s="298">
        <f t="shared" si="5"/>
        <v>83.227138000000011</v>
      </c>
      <c r="I133" s="299">
        <f t="shared" si="6"/>
        <v>52.896281999999999</v>
      </c>
      <c r="J133" s="299">
        <f t="shared" si="7"/>
        <v>28.320980000000002</v>
      </c>
    </row>
    <row r="134" spans="1:10" s="213" customFormat="1" ht="15.75" customHeight="1" thickBot="1" x14ac:dyDescent="0.25">
      <c r="A134" s="215" t="s">
        <v>209</v>
      </c>
      <c r="B134" s="215">
        <v>12</v>
      </c>
      <c r="C134" s="255">
        <v>922.74</v>
      </c>
      <c r="D134" s="255" t="s">
        <v>133</v>
      </c>
      <c r="E134" s="255">
        <v>16.5</v>
      </c>
      <c r="F134" s="255">
        <v>939.11</v>
      </c>
      <c r="G134" s="298">
        <f t="shared" si="4"/>
        <v>90.905847999999992</v>
      </c>
      <c r="H134" s="298">
        <f t="shared" si="5"/>
        <v>85.552920999999998</v>
      </c>
      <c r="I134" s="299">
        <f t="shared" si="6"/>
        <v>54.374468999999998</v>
      </c>
      <c r="J134" s="299">
        <f t="shared" si="7"/>
        <v>29.112410000000001</v>
      </c>
    </row>
    <row r="135" spans="1:10" s="213" customFormat="1" ht="15.75" customHeight="1" thickBot="1" x14ac:dyDescent="0.25">
      <c r="A135" s="215" t="s">
        <v>209</v>
      </c>
      <c r="B135" s="215">
        <v>13</v>
      </c>
      <c r="C135" s="255">
        <v>919.39</v>
      </c>
      <c r="D135" s="255" t="s">
        <v>133</v>
      </c>
      <c r="E135" s="255">
        <v>17.96</v>
      </c>
      <c r="F135" s="255">
        <v>935.76</v>
      </c>
      <c r="G135" s="298">
        <f t="shared" si="4"/>
        <v>90.58156799999999</v>
      </c>
      <c r="H135" s="298">
        <f t="shared" si="5"/>
        <v>85.247736000000003</v>
      </c>
      <c r="I135" s="299">
        <f t="shared" si="6"/>
        <v>54.180503999999999</v>
      </c>
      <c r="J135" s="299">
        <f t="shared" si="7"/>
        <v>29.008559999999999</v>
      </c>
    </row>
    <row r="136" spans="1:10" s="213" customFormat="1" ht="15.75" customHeight="1" thickBot="1" x14ac:dyDescent="0.25">
      <c r="A136" s="215" t="s">
        <v>209</v>
      </c>
      <c r="B136" s="215">
        <v>14</v>
      </c>
      <c r="C136" s="255">
        <v>918.71</v>
      </c>
      <c r="D136" s="255">
        <v>2.68</v>
      </c>
      <c r="E136" s="255">
        <v>0.01</v>
      </c>
      <c r="F136" s="255">
        <v>935.08</v>
      </c>
      <c r="G136" s="298">
        <f t="shared" si="4"/>
        <v>90.515743999999998</v>
      </c>
      <c r="H136" s="298">
        <f t="shared" si="5"/>
        <v>85.185788000000002</v>
      </c>
      <c r="I136" s="299">
        <f t="shared" si="6"/>
        <v>54.141131999999999</v>
      </c>
      <c r="J136" s="299">
        <f t="shared" si="7"/>
        <v>28.987480000000001</v>
      </c>
    </row>
    <row r="137" spans="1:10" s="213" customFormat="1" ht="15.75" customHeight="1" thickBot="1" x14ac:dyDescent="0.25">
      <c r="A137" s="215" t="s">
        <v>209</v>
      </c>
      <c r="B137" s="215">
        <v>15</v>
      </c>
      <c r="C137" s="255">
        <v>937.84</v>
      </c>
      <c r="D137" s="255" t="s">
        <v>133</v>
      </c>
      <c r="E137" s="255">
        <v>7.32</v>
      </c>
      <c r="F137" s="255">
        <v>954.21</v>
      </c>
      <c r="G137" s="298">
        <f t="shared" si="4"/>
        <v>92.367528000000007</v>
      </c>
      <c r="H137" s="298">
        <f t="shared" si="5"/>
        <v>86.928531000000007</v>
      </c>
      <c r="I137" s="299">
        <f t="shared" si="6"/>
        <v>55.248759</v>
      </c>
      <c r="J137" s="299">
        <f t="shared" si="7"/>
        <v>29.58051</v>
      </c>
    </row>
    <row r="138" spans="1:10" s="213" customFormat="1" ht="15.75" customHeight="1" thickBot="1" x14ac:dyDescent="0.25">
      <c r="A138" s="215" t="s">
        <v>209</v>
      </c>
      <c r="B138" s="215">
        <v>16</v>
      </c>
      <c r="C138" s="255">
        <v>930.34</v>
      </c>
      <c r="D138" s="255" t="s">
        <v>133</v>
      </c>
      <c r="E138" s="255">
        <v>5.0599999999999996</v>
      </c>
      <c r="F138" s="255">
        <v>946.71</v>
      </c>
      <c r="G138" s="298">
        <f t="shared" si="4"/>
        <v>91.641527999999994</v>
      </c>
      <c r="H138" s="298">
        <f t="shared" si="5"/>
        <v>86.245281000000006</v>
      </c>
      <c r="I138" s="299">
        <f t="shared" si="6"/>
        <v>54.814509000000001</v>
      </c>
      <c r="J138" s="299">
        <f t="shared" si="7"/>
        <v>29.348010000000002</v>
      </c>
    </row>
    <row r="139" spans="1:10" s="213" customFormat="1" ht="15.75" customHeight="1" thickBot="1" x14ac:dyDescent="0.25">
      <c r="A139" s="215" t="s">
        <v>209</v>
      </c>
      <c r="B139" s="215">
        <v>17</v>
      </c>
      <c r="C139" s="255">
        <v>934.96</v>
      </c>
      <c r="D139" s="255">
        <v>37.71</v>
      </c>
      <c r="E139" s="255">
        <v>0.01</v>
      </c>
      <c r="F139" s="255">
        <v>951.33</v>
      </c>
      <c r="G139" s="298">
        <f t="shared" si="4"/>
        <v>92.088744000000005</v>
      </c>
      <c r="H139" s="298">
        <f t="shared" si="5"/>
        <v>86.666162999999997</v>
      </c>
      <c r="I139" s="299">
        <f t="shared" si="6"/>
        <v>55.082007000000004</v>
      </c>
      <c r="J139" s="299">
        <f t="shared" si="7"/>
        <v>29.491230000000002</v>
      </c>
    </row>
    <row r="140" spans="1:10" s="213" customFormat="1" ht="15.75" customHeight="1" thickBot="1" x14ac:dyDescent="0.25">
      <c r="A140" s="215" t="s">
        <v>209</v>
      </c>
      <c r="B140" s="215">
        <v>18</v>
      </c>
      <c r="C140" s="255">
        <v>922.64</v>
      </c>
      <c r="D140" s="255">
        <v>13.64</v>
      </c>
      <c r="E140" s="255">
        <v>0.01</v>
      </c>
      <c r="F140" s="255">
        <v>939.01</v>
      </c>
      <c r="G140" s="298">
        <f t="shared" si="4"/>
        <v>90.896168000000003</v>
      </c>
      <c r="H140" s="298">
        <f t="shared" si="5"/>
        <v>85.543811000000005</v>
      </c>
      <c r="I140" s="299">
        <f t="shared" si="6"/>
        <v>54.368679</v>
      </c>
      <c r="J140" s="299">
        <f t="shared" si="7"/>
        <v>29.109310000000001</v>
      </c>
    </row>
    <row r="141" spans="1:10" s="213" customFormat="1" ht="15.75" customHeight="1" thickBot="1" x14ac:dyDescent="0.25">
      <c r="A141" s="215" t="s">
        <v>209</v>
      </c>
      <c r="B141" s="215">
        <v>19</v>
      </c>
      <c r="C141" s="255">
        <v>920.05</v>
      </c>
      <c r="D141" s="255">
        <v>38.19</v>
      </c>
      <c r="E141" s="255">
        <v>0</v>
      </c>
      <c r="F141" s="255">
        <v>936.42</v>
      </c>
      <c r="G141" s="298">
        <f t="shared" si="4"/>
        <v>90.645455999999996</v>
      </c>
      <c r="H141" s="298">
        <f t="shared" si="5"/>
        <v>85.307862</v>
      </c>
      <c r="I141" s="299">
        <f t="shared" si="6"/>
        <v>54.218717999999996</v>
      </c>
      <c r="J141" s="299">
        <f t="shared" si="7"/>
        <v>29.029019999999999</v>
      </c>
    </row>
    <row r="142" spans="1:10" s="213" customFormat="1" ht="15.75" customHeight="1" thickBot="1" x14ac:dyDescent="0.25">
      <c r="A142" s="215" t="s">
        <v>209</v>
      </c>
      <c r="B142" s="215">
        <v>20</v>
      </c>
      <c r="C142" s="255">
        <v>915.17</v>
      </c>
      <c r="D142" s="255" t="s">
        <v>133</v>
      </c>
      <c r="E142" s="255">
        <v>0.89</v>
      </c>
      <c r="F142" s="255">
        <v>931.54</v>
      </c>
      <c r="G142" s="298">
        <f t="shared" si="4"/>
        <v>90.173071999999991</v>
      </c>
      <c r="H142" s="298">
        <f t="shared" si="5"/>
        <v>84.863293999999996</v>
      </c>
      <c r="I142" s="299">
        <f t="shared" si="6"/>
        <v>53.936166</v>
      </c>
      <c r="J142" s="299">
        <f t="shared" si="7"/>
        <v>28.877739999999999</v>
      </c>
    </row>
    <row r="143" spans="1:10" s="213" customFormat="1" ht="15.75" customHeight="1" thickBot="1" x14ac:dyDescent="0.25">
      <c r="A143" s="215" t="s">
        <v>209</v>
      </c>
      <c r="B143" s="215">
        <v>21</v>
      </c>
      <c r="C143" s="255">
        <v>920.67</v>
      </c>
      <c r="D143" s="255" t="s">
        <v>133</v>
      </c>
      <c r="E143" s="255">
        <v>75.38</v>
      </c>
      <c r="F143" s="255">
        <v>937.04</v>
      </c>
      <c r="G143" s="298">
        <f t="shared" si="4"/>
        <v>90.705472</v>
      </c>
      <c r="H143" s="298">
        <f t="shared" si="5"/>
        <v>85.364344000000003</v>
      </c>
      <c r="I143" s="299">
        <f t="shared" si="6"/>
        <v>54.254615999999999</v>
      </c>
      <c r="J143" s="299">
        <f t="shared" si="7"/>
        <v>29.04824</v>
      </c>
    </row>
    <row r="144" spans="1:10" s="213" customFormat="1" ht="15.75" customHeight="1" thickBot="1" x14ac:dyDescent="0.25">
      <c r="A144" s="215" t="s">
        <v>209</v>
      </c>
      <c r="B144" s="215">
        <v>22</v>
      </c>
      <c r="C144" s="255">
        <v>914.03</v>
      </c>
      <c r="D144" s="255" t="s">
        <v>133</v>
      </c>
      <c r="E144" s="255">
        <v>78.13</v>
      </c>
      <c r="F144" s="255">
        <v>930.4</v>
      </c>
      <c r="G144" s="298">
        <f t="shared" si="4"/>
        <v>90.062719999999999</v>
      </c>
      <c r="H144" s="298">
        <f t="shared" si="5"/>
        <v>84.759439999999998</v>
      </c>
      <c r="I144" s="299">
        <f t="shared" si="6"/>
        <v>53.870159999999998</v>
      </c>
      <c r="J144" s="299">
        <f t="shared" si="7"/>
        <v>28.842399999999998</v>
      </c>
    </row>
    <row r="145" spans="1:10" s="301" customFormat="1" ht="15.75" customHeight="1" thickBot="1" x14ac:dyDescent="0.25">
      <c r="A145" s="215" t="s">
        <v>209</v>
      </c>
      <c r="B145" s="215">
        <v>23</v>
      </c>
      <c r="C145" s="255">
        <v>910.36</v>
      </c>
      <c r="D145" s="255" t="s">
        <v>133</v>
      </c>
      <c r="E145" s="255">
        <v>43.04</v>
      </c>
      <c r="F145" s="255">
        <v>926.73</v>
      </c>
      <c r="G145" s="298">
        <f t="shared" si="4"/>
        <v>89.707464000000002</v>
      </c>
      <c r="H145" s="298">
        <f t="shared" si="5"/>
        <v>84.425103000000007</v>
      </c>
      <c r="I145" s="299">
        <f t="shared" si="6"/>
        <v>53.657667000000004</v>
      </c>
      <c r="J145" s="299">
        <f t="shared" si="7"/>
        <v>28.728629999999999</v>
      </c>
    </row>
    <row r="146" spans="1:10" s="300" customFormat="1" ht="15.75" customHeight="1" thickBot="1" x14ac:dyDescent="0.25">
      <c r="A146" s="215" t="s">
        <v>210</v>
      </c>
      <c r="B146" s="215">
        <v>0</v>
      </c>
      <c r="C146" s="255">
        <v>934.27</v>
      </c>
      <c r="D146" s="255" t="s">
        <v>133</v>
      </c>
      <c r="E146" s="255">
        <v>111.82</v>
      </c>
      <c r="F146" s="255">
        <v>950.64</v>
      </c>
      <c r="G146" s="298">
        <f t="shared" si="4"/>
        <v>92.021951999999999</v>
      </c>
      <c r="H146" s="298">
        <f t="shared" si="5"/>
        <v>86.603303999999994</v>
      </c>
      <c r="I146" s="299">
        <f t="shared" si="6"/>
        <v>55.042056000000002</v>
      </c>
      <c r="J146" s="299">
        <f t="shared" si="7"/>
        <v>29.469839999999998</v>
      </c>
    </row>
    <row r="147" spans="1:10" s="213" customFormat="1" ht="15.75" customHeight="1" thickBot="1" x14ac:dyDescent="0.25">
      <c r="A147" s="215" t="s">
        <v>210</v>
      </c>
      <c r="B147" s="215">
        <v>1</v>
      </c>
      <c r="C147" s="255">
        <v>933.77</v>
      </c>
      <c r="D147" s="255" t="s">
        <v>133</v>
      </c>
      <c r="E147" s="255">
        <v>160.08000000000001</v>
      </c>
      <c r="F147" s="255">
        <v>950.14</v>
      </c>
      <c r="G147" s="298">
        <f t="shared" si="4"/>
        <v>91.973551999999998</v>
      </c>
      <c r="H147" s="298">
        <f t="shared" si="5"/>
        <v>86.557754000000003</v>
      </c>
      <c r="I147" s="299">
        <f t="shared" si="6"/>
        <v>55.013106000000001</v>
      </c>
      <c r="J147" s="299">
        <f t="shared" si="7"/>
        <v>29.454339999999998</v>
      </c>
    </row>
    <row r="148" spans="1:10" s="213" customFormat="1" ht="15.75" customHeight="1" thickBot="1" x14ac:dyDescent="0.25">
      <c r="A148" s="215" t="s">
        <v>210</v>
      </c>
      <c r="B148" s="215">
        <v>2</v>
      </c>
      <c r="C148" s="255">
        <v>931.16</v>
      </c>
      <c r="D148" s="255" t="s">
        <v>133</v>
      </c>
      <c r="E148" s="255">
        <v>102.02</v>
      </c>
      <c r="F148" s="255">
        <v>947.53</v>
      </c>
      <c r="G148" s="298">
        <f t="shared" si="4"/>
        <v>91.72090399999999</v>
      </c>
      <c r="H148" s="298">
        <f t="shared" si="5"/>
        <v>86.319982999999993</v>
      </c>
      <c r="I148" s="299">
        <f t="shared" si="6"/>
        <v>54.861986999999999</v>
      </c>
      <c r="J148" s="299">
        <f t="shared" si="7"/>
        <v>29.373429999999999</v>
      </c>
    </row>
    <row r="149" spans="1:10" s="213" customFormat="1" ht="15.75" customHeight="1" thickBot="1" x14ac:dyDescent="0.25">
      <c r="A149" s="215" t="s">
        <v>210</v>
      </c>
      <c r="B149" s="215">
        <v>3</v>
      </c>
      <c r="C149" s="255">
        <v>946.08</v>
      </c>
      <c r="D149" s="255" t="s">
        <v>133</v>
      </c>
      <c r="E149" s="255">
        <v>128.32</v>
      </c>
      <c r="F149" s="255">
        <v>962.45</v>
      </c>
      <c r="G149" s="298">
        <f t="shared" si="4"/>
        <v>93.16516</v>
      </c>
      <c r="H149" s="298">
        <f t="shared" si="5"/>
        <v>87.679195000000007</v>
      </c>
      <c r="I149" s="299">
        <f t="shared" si="6"/>
        <v>55.725855000000003</v>
      </c>
      <c r="J149" s="299">
        <f t="shared" si="7"/>
        <v>29.83595</v>
      </c>
    </row>
    <row r="150" spans="1:10" s="213" customFormat="1" ht="15.75" customHeight="1" thickBot="1" x14ac:dyDescent="0.25">
      <c r="A150" s="215" t="s">
        <v>210</v>
      </c>
      <c r="B150" s="215">
        <v>4</v>
      </c>
      <c r="C150" s="255">
        <v>930</v>
      </c>
      <c r="D150" s="255" t="s">
        <v>133</v>
      </c>
      <c r="E150" s="255">
        <v>110.7</v>
      </c>
      <c r="F150" s="255">
        <v>946.37</v>
      </c>
      <c r="G150" s="298">
        <f t="shared" si="4"/>
        <v>91.608615999999998</v>
      </c>
      <c r="H150" s="298">
        <f t="shared" si="5"/>
        <v>86.214307000000005</v>
      </c>
      <c r="I150" s="299">
        <f t="shared" si="6"/>
        <v>54.794823000000001</v>
      </c>
      <c r="J150" s="299">
        <f t="shared" si="7"/>
        <v>29.33747</v>
      </c>
    </row>
    <row r="151" spans="1:10" s="213" customFormat="1" ht="15.75" customHeight="1" thickBot="1" x14ac:dyDescent="0.25">
      <c r="A151" s="215" t="s">
        <v>210</v>
      </c>
      <c r="B151" s="215">
        <v>5</v>
      </c>
      <c r="C151" s="255">
        <v>941.29</v>
      </c>
      <c r="D151" s="255" t="s">
        <v>133</v>
      </c>
      <c r="E151" s="255">
        <v>69.349999999999994</v>
      </c>
      <c r="F151" s="255">
        <v>957.66</v>
      </c>
      <c r="G151" s="298">
        <f t="shared" si="4"/>
        <v>92.701487999999998</v>
      </c>
      <c r="H151" s="298">
        <f t="shared" si="5"/>
        <v>87.242825999999994</v>
      </c>
      <c r="I151" s="299">
        <f t="shared" si="6"/>
        <v>55.448513999999996</v>
      </c>
      <c r="J151" s="299">
        <f t="shared" si="7"/>
        <v>29.687459999999998</v>
      </c>
    </row>
    <row r="152" spans="1:10" s="213" customFormat="1" ht="15.75" customHeight="1" thickBot="1" x14ac:dyDescent="0.25">
      <c r="A152" s="215" t="s">
        <v>210</v>
      </c>
      <c r="B152" s="215">
        <v>6</v>
      </c>
      <c r="C152" s="255">
        <v>941.79</v>
      </c>
      <c r="D152" s="255" t="s">
        <v>133</v>
      </c>
      <c r="E152" s="255">
        <v>141.94</v>
      </c>
      <c r="F152" s="255">
        <v>958.16</v>
      </c>
      <c r="G152" s="298">
        <f t="shared" si="4"/>
        <v>92.749887999999999</v>
      </c>
      <c r="H152" s="298">
        <f t="shared" si="5"/>
        <v>87.288376</v>
      </c>
      <c r="I152" s="299">
        <f t="shared" si="6"/>
        <v>55.477463999999998</v>
      </c>
      <c r="J152" s="299">
        <f t="shared" si="7"/>
        <v>29.702959999999997</v>
      </c>
    </row>
    <row r="153" spans="1:10" s="213" customFormat="1" ht="15.75" customHeight="1" thickBot="1" x14ac:dyDescent="0.25">
      <c r="A153" s="215" t="s">
        <v>210</v>
      </c>
      <c r="B153" s="215">
        <v>7</v>
      </c>
      <c r="C153" s="255">
        <v>931.3</v>
      </c>
      <c r="D153" s="255" t="s">
        <v>133</v>
      </c>
      <c r="E153" s="255">
        <v>136.49</v>
      </c>
      <c r="F153" s="255">
        <v>947.67</v>
      </c>
      <c r="G153" s="298">
        <f t="shared" si="4"/>
        <v>91.734455999999994</v>
      </c>
      <c r="H153" s="298">
        <f t="shared" si="5"/>
        <v>86.332736999999995</v>
      </c>
      <c r="I153" s="299">
        <f t="shared" si="6"/>
        <v>54.870092999999997</v>
      </c>
      <c r="J153" s="299">
        <f t="shared" si="7"/>
        <v>29.377769999999998</v>
      </c>
    </row>
    <row r="154" spans="1:10" s="213" customFormat="1" ht="15.75" customHeight="1" thickBot="1" x14ac:dyDescent="0.25">
      <c r="A154" s="215" t="s">
        <v>210</v>
      </c>
      <c r="B154" s="215">
        <v>8</v>
      </c>
      <c r="C154" s="255">
        <v>936.19</v>
      </c>
      <c r="D154" s="255" t="s">
        <v>133</v>
      </c>
      <c r="E154" s="255">
        <v>84.33</v>
      </c>
      <c r="F154" s="255">
        <v>952.56</v>
      </c>
      <c r="G154" s="298">
        <f t="shared" si="4"/>
        <v>92.207807999999986</v>
      </c>
      <c r="H154" s="298">
        <f t="shared" si="5"/>
        <v>86.778216</v>
      </c>
      <c r="I154" s="299">
        <f t="shared" si="6"/>
        <v>55.153223999999994</v>
      </c>
      <c r="J154" s="299">
        <f t="shared" si="7"/>
        <v>29.529359999999997</v>
      </c>
    </row>
    <row r="155" spans="1:10" s="213" customFormat="1" ht="15.75" customHeight="1" thickBot="1" x14ac:dyDescent="0.25">
      <c r="A155" s="215" t="s">
        <v>210</v>
      </c>
      <c r="B155" s="215">
        <v>9</v>
      </c>
      <c r="C155" s="255">
        <v>930.5</v>
      </c>
      <c r="D155" s="255" t="s">
        <v>133</v>
      </c>
      <c r="E155" s="255">
        <v>147.15</v>
      </c>
      <c r="F155" s="255">
        <v>946.87</v>
      </c>
      <c r="G155" s="298">
        <f t="shared" si="4"/>
        <v>91.657015999999999</v>
      </c>
      <c r="H155" s="298">
        <f t="shared" si="5"/>
        <v>86.259856999999997</v>
      </c>
      <c r="I155" s="299">
        <f t="shared" si="6"/>
        <v>54.823773000000003</v>
      </c>
      <c r="J155" s="299">
        <f t="shared" si="7"/>
        <v>29.352969999999999</v>
      </c>
    </row>
    <row r="156" spans="1:10" s="213" customFormat="1" ht="15.75" customHeight="1" thickBot="1" x14ac:dyDescent="0.25">
      <c r="A156" s="215" t="s">
        <v>210</v>
      </c>
      <c r="B156" s="215">
        <v>10</v>
      </c>
      <c r="C156" s="255">
        <v>925.87</v>
      </c>
      <c r="D156" s="255" t="s">
        <v>133</v>
      </c>
      <c r="E156" s="255">
        <v>118.18</v>
      </c>
      <c r="F156" s="255">
        <v>942.24</v>
      </c>
      <c r="G156" s="298">
        <f t="shared" si="4"/>
        <v>91.208832000000001</v>
      </c>
      <c r="H156" s="298">
        <f t="shared" si="5"/>
        <v>85.838064000000003</v>
      </c>
      <c r="I156" s="299">
        <f t="shared" si="6"/>
        <v>54.555695999999998</v>
      </c>
      <c r="J156" s="299">
        <f t="shared" si="7"/>
        <v>29.209440000000001</v>
      </c>
    </row>
    <row r="157" spans="1:10" s="213" customFormat="1" ht="15.75" customHeight="1" thickBot="1" x14ac:dyDescent="0.25">
      <c r="A157" s="215" t="s">
        <v>210</v>
      </c>
      <c r="B157" s="215">
        <v>11</v>
      </c>
      <c r="C157" s="255">
        <v>929.56</v>
      </c>
      <c r="D157" s="255" t="s">
        <v>133</v>
      </c>
      <c r="E157" s="255">
        <v>122.49</v>
      </c>
      <c r="F157" s="255">
        <v>945.93</v>
      </c>
      <c r="G157" s="298">
        <f t="shared" si="4"/>
        <v>91.566023999999999</v>
      </c>
      <c r="H157" s="298">
        <f t="shared" si="5"/>
        <v>86.174222999999998</v>
      </c>
      <c r="I157" s="299">
        <f t="shared" si="6"/>
        <v>54.769346999999996</v>
      </c>
      <c r="J157" s="299">
        <f t="shared" si="7"/>
        <v>29.323829999999997</v>
      </c>
    </row>
    <row r="158" spans="1:10" s="213" customFormat="1" ht="15.75" customHeight="1" thickBot="1" x14ac:dyDescent="0.25">
      <c r="A158" s="215" t="s">
        <v>210</v>
      </c>
      <c r="B158" s="215">
        <v>12</v>
      </c>
      <c r="C158" s="255">
        <v>939.29</v>
      </c>
      <c r="D158" s="255" t="s">
        <v>133</v>
      </c>
      <c r="E158" s="255">
        <v>182.53</v>
      </c>
      <c r="F158" s="255">
        <v>955.66</v>
      </c>
      <c r="G158" s="298">
        <f t="shared" si="4"/>
        <v>92.507887999999994</v>
      </c>
      <c r="H158" s="298">
        <f t="shared" si="5"/>
        <v>87.060625999999999</v>
      </c>
      <c r="I158" s="299">
        <f t="shared" si="6"/>
        <v>55.332713999999996</v>
      </c>
      <c r="J158" s="299">
        <f t="shared" si="7"/>
        <v>29.62546</v>
      </c>
    </row>
    <row r="159" spans="1:10" s="213" customFormat="1" ht="15.75" customHeight="1" thickBot="1" x14ac:dyDescent="0.25">
      <c r="A159" s="215" t="s">
        <v>210</v>
      </c>
      <c r="B159" s="215">
        <v>13</v>
      </c>
      <c r="C159" s="255">
        <v>932.06</v>
      </c>
      <c r="D159" s="255" t="s">
        <v>133</v>
      </c>
      <c r="E159" s="255">
        <v>163.5</v>
      </c>
      <c r="F159" s="255">
        <v>948.43</v>
      </c>
      <c r="G159" s="298">
        <f t="shared" si="4"/>
        <v>91.808023999999989</v>
      </c>
      <c r="H159" s="298">
        <f t="shared" si="5"/>
        <v>86.401972999999998</v>
      </c>
      <c r="I159" s="299">
        <f t="shared" si="6"/>
        <v>54.914096999999998</v>
      </c>
      <c r="J159" s="299">
        <f t="shared" si="7"/>
        <v>29.401329999999998</v>
      </c>
    </row>
    <row r="160" spans="1:10" s="213" customFormat="1" ht="15.75" customHeight="1" thickBot="1" x14ac:dyDescent="0.25">
      <c r="A160" s="215" t="s">
        <v>210</v>
      </c>
      <c r="B160" s="215">
        <v>14</v>
      </c>
      <c r="C160" s="255">
        <v>935.62</v>
      </c>
      <c r="D160" s="255" t="s">
        <v>133</v>
      </c>
      <c r="E160" s="255">
        <v>167.58</v>
      </c>
      <c r="F160" s="255">
        <v>951.99</v>
      </c>
      <c r="G160" s="298">
        <f t="shared" si="4"/>
        <v>92.152631999999997</v>
      </c>
      <c r="H160" s="298">
        <f t="shared" si="5"/>
        <v>86.726288999999994</v>
      </c>
      <c r="I160" s="299">
        <f t="shared" si="6"/>
        <v>55.120221000000001</v>
      </c>
      <c r="J160" s="299">
        <f t="shared" si="7"/>
        <v>29.511690000000002</v>
      </c>
    </row>
    <row r="161" spans="1:10" s="213" customFormat="1" ht="15.75" customHeight="1" thickBot="1" x14ac:dyDescent="0.25">
      <c r="A161" s="215" t="s">
        <v>210</v>
      </c>
      <c r="B161" s="215">
        <v>15</v>
      </c>
      <c r="C161" s="255">
        <v>955.91</v>
      </c>
      <c r="D161" s="255" t="s">
        <v>133</v>
      </c>
      <c r="E161" s="255">
        <v>176.25</v>
      </c>
      <c r="F161" s="255">
        <v>972.28</v>
      </c>
      <c r="G161" s="298">
        <f t="shared" si="4"/>
        <v>94.116703999999999</v>
      </c>
      <c r="H161" s="298">
        <f t="shared" si="5"/>
        <v>88.574708000000001</v>
      </c>
      <c r="I161" s="299">
        <f t="shared" si="6"/>
        <v>56.295012</v>
      </c>
      <c r="J161" s="299">
        <f t="shared" si="7"/>
        <v>30.14068</v>
      </c>
    </row>
    <row r="162" spans="1:10" s="213" customFormat="1" ht="15.75" customHeight="1" thickBot="1" x14ac:dyDescent="0.25">
      <c r="A162" s="215" t="s">
        <v>210</v>
      </c>
      <c r="B162" s="215">
        <v>16</v>
      </c>
      <c r="C162" s="255">
        <v>952.13</v>
      </c>
      <c r="D162" s="255" t="s">
        <v>133</v>
      </c>
      <c r="E162" s="255">
        <v>184.22</v>
      </c>
      <c r="F162" s="255">
        <v>968.5</v>
      </c>
      <c r="G162" s="298">
        <f t="shared" si="4"/>
        <v>93.750799999999998</v>
      </c>
      <c r="H162" s="298">
        <f t="shared" si="5"/>
        <v>88.230350000000001</v>
      </c>
      <c r="I162" s="299">
        <f t="shared" si="6"/>
        <v>56.076149999999998</v>
      </c>
      <c r="J162" s="299">
        <f t="shared" si="7"/>
        <v>30.023499999999999</v>
      </c>
    </row>
    <row r="163" spans="1:10" s="213" customFormat="1" ht="15.75" customHeight="1" thickBot="1" x14ac:dyDescent="0.25">
      <c r="A163" s="215" t="s">
        <v>210</v>
      </c>
      <c r="B163" s="215">
        <v>17</v>
      </c>
      <c r="C163" s="255">
        <v>954.06</v>
      </c>
      <c r="D163" s="255" t="s">
        <v>133</v>
      </c>
      <c r="E163" s="255">
        <v>164.08</v>
      </c>
      <c r="F163" s="255">
        <v>970.43</v>
      </c>
      <c r="G163" s="298">
        <f t="shared" si="4"/>
        <v>93.937623999999985</v>
      </c>
      <c r="H163" s="298">
        <f t="shared" si="5"/>
        <v>88.406172999999995</v>
      </c>
      <c r="I163" s="299">
        <f t="shared" si="6"/>
        <v>56.187897</v>
      </c>
      <c r="J163" s="299">
        <f t="shared" si="7"/>
        <v>30.083329999999997</v>
      </c>
    </row>
    <row r="164" spans="1:10" s="213" customFormat="1" ht="15.75" customHeight="1" thickBot="1" x14ac:dyDescent="0.25">
      <c r="A164" s="215" t="s">
        <v>210</v>
      </c>
      <c r="B164" s="215">
        <v>18</v>
      </c>
      <c r="C164" s="255">
        <v>945.14</v>
      </c>
      <c r="D164" s="255" t="s">
        <v>133</v>
      </c>
      <c r="E164" s="255">
        <v>199.8</v>
      </c>
      <c r="F164" s="255">
        <v>961.51</v>
      </c>
      <c r="G164" s="298">
        <f t="shared" si="4"/>
        <v>93.074168</v>
      </c>
      <c r="H164" s="298">
        <f t="shared" si="5"/>
        <v>87.593560999999994</v>
      </c>
      <c r="I164" s="299">
        <f t="shared" si="6"/>
        <v>55.671428999999996</v>
      </c>
      <c r="J164" s="299">
        <f t="shared" si="7"/>
        <v>29.806809999999999</v>
      </c>
    </row>
    <row r="165" spans="1:10" s="213" customFormat="1" ht="15.75" customHeight="1" thickBot="1" x14ac:dyDescent="0.25">
      <c r="A165" s="215" t="s">
        <v>210</v>
      </c>
      <c r="B165" s="215">
        <v>19</v>
      </c>
      <c r="C165" s="255">
        <v>934.42</v>
      </c>
      <c r="D165" s="255" t="s">
        <v>133</v>
      </c>
      <c r="E165" s="255">
        <v>174.31</v>
      </c>
      <c r="F165" s="255">
        <v>950.79</v>
      </c>
      <c r="G165" s="298">
        <f t="shared" si="4"/>
        <v>92.036471999999989</v>
      </c>
      <c r="H165" s="298">
        <f t="shared" si="5"/>
        <v>86.616968999999997</v>
      </c>
      <c r="I165" s="299">
        <f t="shared" si="6"/>
        <v>55.050740999999995</v>
      </c>
      <c r="J165" s="299">
        <f t="shared" si="7"/>
        <v>29.474489999999999</v>
      </c>
    </row>
    <row r="166" spans="1:10" s="213" customFormat="1" ht="15.75" customHeight="1" thickBot="1" x14ac:dyDescent="0.25">
      <c r="A166" s="215" t="s">
        <v>210</v>
      </c>
      <c r="B166" s="215">
        <v>20</v>
      </c>
      <c r="C166" s="255">
        <v>913.28</v>
      </c>
      <c r="D166" s="255" t="s">
        <v>133</v>
      </c>
      <c r="E166" s="255">
        <v>168.42</v>
      </c>
      <c r="F166" s="255">
        <v>929.65</v>
      </c>
      <c r="G166" s="298">
        <f t="shared" si="4"/>
        <v>89.99011999999999</v>
      </c>
      <c r="H166" s="298">
        <f t="shared" si="5"/>
        <v>84.691114999999996</v>
      </c>
      <c r="I166" s="299">
        <f t="shared" si="6"/>
        <v>53.826734999999999</v>
      </c>
      <c r="J166" s="299">
        <f t="shared" si="7"/>
        <v>28.81915</v>
      </c>
    </row>
    <row r="167" spans="1:10" s="213" customFormat="1" ht="15.75" customHeight="1" thickBot="1" x14ac:dyDescent="0.25">
      <c r="A167" s="215" t="s">
        <v>210</v>
      </c>
      <c r="B167" s="215">
        <v>21</v>
      </c>
      <c r="C167" s="255">
        <v>924.21</v>
      </c>
      <c r="D167" s="255" t="s">
        <v>133</v>
      </c>
      <c r="E167" s="255">
        <v>188.91</v>
      </c>
      <c r="F167" s="255">
        <v>940.58</v>
      </c>
      <c r="G167" s="298">
        <f t="shared" si="4"/>
        <v>91.048144000000008</v>
      </c>
      <c r="H167" s="298">
        <f t="shared" si="5"/>
        <v>85.686838000000009</v>
      </c>
      <c r="I167" s="299">
        <f t="shared" si="6"/>
        <v>54.459582000000005</v>
      </c>
      <c r="J167" s="299">
        <f t="shared" si="7"/>
        <v>29.157980000000002</v>
      </c>
    </row>
    <row r="168" spans="1:10" s="213" customFormat="1" ht="15.75" customHeight="1" thickBot="1" x14ac:dyDescent="0.25">
      <c r="A168" s="215" t="s">
        <v>210</v>
      </c>
      <c r="B168" s="215">
        <v>22</v>
      </c>
      <c r="C168" s="255">
        <v>913.85</v>
      </c>
      <c r="D168" s="255" t="s">
        <v>133</v>
      </c>
      <c r="E168" s="255">
        <v>172.3</v>
      </c>
      <c r="F168" s="255">
        <v>930.22</v>
      </c>
      <c r="G168" s="298">
        <f t="shared" si="4"/>
        <v>90.045295999999993</v>
      </c>
      <c r="H168" s="298">
        <f t="shared" si="5"/>
        <v>84.743042000000003</v>
      </c>
      <c r="I168" s="299">
        <f t="shared" si="6"/>
        <v>53.859738</v>
      </c>
      <c r="J168" s="299">
        <f t="shared" si="7"/>
        <v>28.836819999999999</v>
      </c>
    </row>
    <row r="169" spans="1:10" s="301" customFormat="1" ht="15.75" customHeight="1" thickBot="1" x14ac:dyDescent="0.25">
      <c r="A169" s="215" t="s">
        <v>210</v>
      </c>
      <c r="B169" s="215">
        <v>23</v>
      </c>
      <c r="C169" s="255">
        <v>913.57</v>
      </c>
      <c r="D169" s="255" t="s">
        <v>133</v>
      </c>
      <c r="E169" s="255">
        <v>345.79</v>
      </c>
      <c r="F169" s="255">
        <v>929.94</v>
      </c>
      <c r="G169" s="298">
        <f t="shared" si="4"/>
        <v>90.018191999999999</v>
      </c>
      <c r="H169" s="298">
        <f t="shared" si="5"/>
        <v>84.717534000000001</v>
      </c>
      <c r="I169" s="299">
        <f t="shared" si="6"/>
        <v>53.843526000000004</v>
      </c>
      <c r="J169" s="299">
        <f t="shared" si="7"/>
        <v>28.828140000000001</v>
      </c>
    </row>
    <row r="170" spans="1:10" s="300" customFormat="1" ht="15.75" customHeight="1" thickBot="1" x14ac:dyDescent="0.25">
      <c r="A170" s="215" t="s">
        <v>211</v>
      </c>
      <c r="B170" s="215">
        <v>0</v>
      </c>
      <c r="C170" s="255">
        <v>882.29</v>
      </c>
      <c r="D170" s="255" t="s">
        <v>133</v>
      </c>
      <c r="E170" s="255">
        <v>151.16</v>
      </c>
      <c r="F170" s="255">
        <v>898.66</v>
      </c>
      <c r="G170" s="298">
        <f t="shared" si="4"/>
        <v>86.990287999999993</v>
      </c>
      <c r="H170" s="298">
        <f t="shared" si="5"/>
        <v>81.867925999999997</v>
      </c>
      <c r="I170" s="299">
        <f t="shared" si="6"/>
        <v>52.032413999999996</v>
      </c>
      <c r="J170" s="299">
        <f t="shared" si="7"/>
        <v>27.858459999999997</v>
      </c>
    </row>
    <row r="171" spans="1:10" s="213" customFormat="1" ht="15.75" customHeight="1" thickBot="1" x14ac:dyDescent="0.25">
      <c r="A171" s="215" t="s">
        <v>211</v>
      </c>
      <c r="B171" s="215">
        <v>1</v>
      </c>
      <c r="C171" s="255">
        <v>888.4</v>
      </c>
      <c r="D171" s="255" t="s">
        <v>133</v>
      </c>
      <c r="E171" s="255">
        <v>146.94999999999999</v>
      </c>
      <c r="F171" s="255">
        <v>904.77</v>
      </c>
      <c r="G171" s="298">
        <f t="shared" si="4"/>
        <v>87.581735999999992</v>
      </c>
      <c r="H171" s="298">
        <f t="shared" si="5"/>
        <v>82.424547000000004</v>
      </c>
      <c r="I171" s="299">
        <f t="shared" si="6"/>
        <v>52.386182999999996</v>
      </c>
      <c r="J171" s="299">
        <f t="shared" si="7"/>
        <v>28.04787</v>
      </c>
    </row>
    <row r="172" spans="1:10" s="213" customFormat="1" ht="15.75" customHeight="1" thickBot="1" x14ac:dyDescent="0.25">
      <c r="A172" s="215" t="s">
        <v>211</v>
      </c>
      <c r="B172" s="215">
        <v>2</v>
      </c>
      <c r="C172" s="255">
        <v>891.68</v>
      </c>
      <c r="D172" s="255" t="s">
        <v>133</v>
      </c>
      <c r="E172" s="255">
        <v>193.35</v>
      </c>
      <c r="F172" s="255">
        <v>908.05</v>
      </c>
      <c r="G172" s="298">
        <f t="shared" si="4"/>
        <v>87.899239999999992</v>
      </c>
      <c r="H172" s="298">
        <f t="shared" si="5"/>
        <v>82.723354999999998</v>
      </c>
      <c r="I172" s="299">
        <f t="shared" si="6"/>
        <v>52.576094999999995</v>
      </c>
      <c r="J172" s="299">
        <f t="shared" si="7"/>
        <v>28.149549999999998</v>
      </c>
    </row>
    <row r="173" spans="1:10" s="213" customFormat="1" ht="15.75" customHeight="1" thickBot="1" x14ac:dyDescent="0.25">
      <c r="A173" s="215" t="s">
        <v>211</v>
      </c>
      <c r="B173" s="215">
        <v>3</v>
      </c>
      <c r="C173" s="255">
        <v>906.04</v>
      </c>
      <c r="D173" s="255" t="s">
        <v>133</v>
      </c>
      <c r="E173" s="255">
        <v>171.76</v>
      </c>
      <c r="F173" s="255">
        <v>922.41</v>
      </c>
      <c r="G173" s="298">
        <f t="shared" si="4"/>
        <v>89.289287999999999</v>
      </c>
      <c r="H173" s="298">
        <f t="shared" si="5"/>
        <v>84.031550999999993</v>
      </c>
      <c r="I173" s="299">
        <f t="shared" si="6"/>
        <v>53.407539</v>
      </c>
      <c r="J173" s="299">
        <f t="shared" si="7"/>
        <v>28.594709999999999</v>
      </c>
    </row>
    <row r="174" spans="1:10" s="213" customFormat="1" ht="15.75" customHeight="1" thickBot="1" x14ac:dyDescent="0.25">
      <c r="A174" s="215" t="s">
        <v>211</v>
      </c>
      <c r="B174" s="215">
        <v>4</v>
      </c>
      <c r="C174" s="255">
        <v>901.72</v>
      </c>
      <c r="D174" s="255" t="s">
        <v>133</v>
      </c>
      <c r="E174" s="255">
        <v>132.6</v>
      </c>
      <c r="F174" s="255">
        <v>918.09</v>
      </c>
      <c r="G174" s="298">
        <f t="shared" si="4"/>
        <v>88.871111999999997</v>
      </c>
      <c r="H174" s="298">
        <f t="shared" si="5"/>
        <v>83.637999000000008</v>
      </c>
      <c r="I174" s="299">
        <f t="shared" si="6"/>
        <v>53.157411000000003</v>
      </c>
      <c r="J174" s="299">
        <f t="shared" si="7"/>
        <v>28.460789999999999</v>
      </c>
    </row>
    <row r="175" spans="1:10" s="213" customFormat="1" ht="15.75" customHeight="1" thickBot="1" x14ac:dyDescent="0.25">
      <c r="A175" s="215" t="s">
        <v>211</v>
      </c>
      <c r="B175" s="215">
        <v>5</v>
      </c>
      <c r="C175" s="255">
        <v>905.3</v>
      </c>
      <c r="D175" s="255" t="s">
        <v>133</v>
      </c>
      <c r="E175" s="255">
        <v>54.22</v>
      </c>
      <c r="F175" s="255">
        <v>921.67</v>
      </c>
      <c r="G175" s="298">
        <f t="shared" si="4"/>
        <v>89.217655999999991</v>
      </c>
      <c r="H175" s="298">
        <f t="shared" si="5"/>
        <v>83.964136999999994</v>
      </c>
      <c r="I175" s="299">
        <f t="shared" si="6"/>
        <v>53.364692999999995</v>
      </c>
      <c r="J175" s="299">
        <f t="shared" si="7"/>
        <v>28.571769999999997</v>
      </c>
    </row>
    <row r="176" spans="1:10" s="213" customFormat="1" ht="15.75" customHeight="1" thickBot="1" x14ac:dyDescent="0.25">
      <c r="A176" s="215" t="s">
        <v>211</v>
      </c>
      <c r="B176" s="215">
        <v>6</v>
      </c>
      <c r="C176" s="255">
        <v>907.38</v>
      </c>
      <c r="D176" s="255" t="s">
        <v>133</v>
      </c>
      <c r="E176" s="255">
        <v>209.99</v>
      </c>
      <c r="F176" s="255">
        <v>923.75</v>
      </c>
      <c r="G176" s="298">
        <f t="shared" si="4"/>
        <v>89.418999999999997</v>
      </c>
      <c r="H176" s="298">
        <f t="shared" si="5"/>
        <v>84.153625000000005</v>
      </c>
      <c r="I176" s="299">
        <f t="shared" si="6"/>
        <v>53.485125000000004</v>
      </c>
      <c r="J176" s="299">
        <f t="shared" si="7"/>
        <v>28.63625</v>
      </c>
    </row>
    <row r="177" spans="1:10" s="213" customFormat="1" ht="15.75" customHeight="1" thickBot="1" x14ac:dyDescent="0.25">
      <c r="A177" s="215" t="s">
        <v>211</v>
      </c>
      <c r="B177" s="215">
        <v>7</v>
      </c>
      <c r="C177" s="255">
        <v>900.15</v>
      </c>
      <c r="D177" s="255" t="s">
        <v>133</v>
      </c>
      <c r="E177" s="255">
        <v>265.35000000000002</v>
      </c>
      <c r="F177" s="255">
        <v>916.52</v>
      </c>
      <c r="G177" s="298">
        <f t="shared" si="4"/>
        <v>88.719135999999992</v>
      </c>
      <c r="H177" s="298">
        <f t="shared" si="5"/>
        <v>83.494972000000004</v>
      </c>
      <c r="I177" s="299">
        <f t="shared" si="6"/>
        <v>53.066507999999999</v>
      </c>
      <c r="J177" s="299">
        <f t="shared" si="7"/>
        <v>28.412119999999998</v>
      </c>
    </row>
    <row r="178" spans="1:10" s="213" customFormat="1" ht="15.75" customHeight="1" thickBot="1" x14ac:dyDescent="0.25">
      <c r="A178" s="215" t="s">
        <v>211</v>
      </c>
      <c r="B178" s="215">
        <v>8</v>
      </c>
      <c r="C178" s="255">
        <v>902.55</v>
      </c>
      <c r="D178" s="255" t="s">
        <v>133</v>
      </c>
      <c r="E178" s="255">
        <v>353.43</v>
      </c>
      <c r="F178" s="255">
        <v>918.92</v>
      </c>
      <c r="G178" s="298">
        <f t="shared" si="4"/>
        <v>88.951455999999993</v>
      </c>
      <c r="H178" s="298">
        <f t="shared" si="5"/>
        <v>83.713611999999998</v>
      </c>
      <c r="I178" s="299">
        <f t="shared" si="6"/>
        <v>53.205467999999996</v>
      </c>
      <c r="J178" s="299">
        <f t="shared" si="7"/>
        <v>28.486519999999999</v>
      </c>
    </row>
    <row r="179" spans="1:10" s="213" customFormat="1" ht="15.75" customHeight="1" thickBot="1" x14ac:dyDescent="0.25">
      <c r="A179" s="215" t="s">
        <v>211</v>
      </c>
      <c r="B179" s="215">
        <v>9</v>
      </c>
      <c r="C179" s="255">
        <v>898.32</v>
      </c>
      <c r="D179" s="255" t="s">
        <v>133</v>
      </c>
      <c r="E179" s="255">
        <v>193.16</v>
      </c>
      <c r="F179" s="255">
        <v>914.69</v>
      </c>
      <c r="G179" s="298">
        <f t="shared" ref="G179:G242" si="8">F179*9.68%</f>
        <v>88.541992000000008</v>
      </c>
      <c r="H179" s="298">
        <f t="shared" ref="H179:H242" si="9">F179*9.11%</f>
        <v>83.328259000000003</v>
      </c>
      <c r="I179" s="299">
        <f t="shared" ref="I179:I242" si="10">F179*5.79%</f>
        <v>52.960551000000002</v>
      </c>
      <c r="J179" s="299">
        <f t="shared" ref="J179:J242" si="11">F179*3.1%</f>
        <v>28.35539</v>
      </c>
    </row>
    <row r="180" spans="1:10" s="213" customFormat="1" ht="15.75" customHeight="1" thickBot="1" x14ac:dyDescent="0.25">
      <c r="A180" s="215" t="s">
        <v>211</v>
      </c>
      <c r="B180" s="215">
        <v>10</v>
      </c>
      <c r="C180" s="255">
        <v>892.07</v>
      </c>
      <c r="D180" s="255" t="s">
        <v>133</v>
      </c>
      <c r="E180" s="255">
        <v>55.77</v>
      </c>
      <c r="F180" s="255">
        <v>908.44</v>
      </c>
      <c r="G180" s="298">
        <f t="shared" si="8"/>
        <v>87.936992000000004</v>
      </c>
      <c r="H180" s="298">
        <f t="shared" si="9"/>
        <v>82.758884000000009</v>
      </c>
      <c r="I180" s="299">
        <f t="shared" si="10"/>
        <v>52.598676000000005</v>
      </c>
      <c r="J180" s="299">
        <f t="shared" si="11"/>
        <v>28.161640000000002</v>
      </c>
    </row>
    <row r="181" spans="1:10" s="213" customFormat="1" ht="15.75" customHeight="1" thickBot="1" x14ac:dyDescent="0.25">
      <c r="A181" s="215" t="s">
        <v>211</v>
      </c>
      <c r="B181" s="215">
        <v>11</v>
      </c>
      <c r="C181" s="255">
        <v>886.51</v>
      </c>
      <c r="D181" s="255" t="s">
        <v>133</v>
      </c>
      <c r="E181" s="255">
        <v>53.08</v>
      </c>
      <c r="F181" s="255">
        <v>902.88</v>
      </c>
      <c r="G181" s="298">
        <f t="shared" si="8"/>
        <v>87.398783999999992</v>
      </c>
      <c r="H181" s="298">
        <f t="shared" si="9"/>
        <v>82.252368000000004</v>
      </c>
      <c r="I181" s="299">
        <f t="shared" si="10"/>
        <v>52.276752000000002</v>
      </c>
      <c r="J181" s="299">
        <f t="shared" si="11"/>
        <v>27.989280000000001</v>
      </c>
    </row>
    <row r="182" spans="1:10" s="213" customFormat="1" ht="15.75" customHeight="1" thickBot="1" x14ac:dyDescent="0.25">
      <c r="A182" s="215" t="s">
        <v>211</v>
      </c>
      <c r="B182" s="215">
        <v>12</v>
      </c>
      <c r="C182" s="255">
        <v>883.74</v>
      </c>
      <c r="D182" s="255" t="s">
        <v>133</v>
      </c>
      <c r="E182" s="255">
        <v>170.99</v>
      </c>
      <c r="F182" s="255">
        <v>900.11</v>
      </c>
      <c r="G182" s="298">
        <f t="shared" si="8"/>
        <v>87.130647999999994</v>
      </c>
      <c r="H182" s="298">
        <f t="shared" si="9"/>
        <v>82.000021000000004</v>
      </c>
      <c r="I182" s="299">
        <f t="shared" si="10"/>
        <v>52.116368999999999</v>
      </c>
      <c r="J182" s="299">
        <f t="shared" si="11"/>
        <v>27.903410000000001</v>
      </c>
    </row>
    <row r="183" spans="1:10" s="213" customFormat="1" ht="15.75" customHeight="1" thickBot="1" x14ac:dyDescent="0.25">
      <c r="A183" s="215" t="s">
        <v>211</v>
      </c>
      <c r="B183" s="215">
        <v>13</v>
      </c>
      <c r="C183" s="255">
        <v>879.81</v>
      </c>
      <c r="D183" s="255" t="s">
        <v>133</v>
      </c>
      <c r="E183" s="255">
        <v>172.25</v>
      </c>
      <c r="F183" s="255">
        <v>896.18</v>
      </c>
      <c r="G183" s="298">
        <f t="shared" si="8"/>
        <v>86.750223999999989</v>
      </c>
      <c r="H183" s="298">
        <f t="shared" si="9"/>
        <v>81.641998000000001</v>
      </c>
      <c r="I183" s="299">
        <f t="shared" si="10"/>
        <v>51.888821999999998</v>
      </c>
      <c r="J183" s="299">
        <f t="shared" si="11"/>
        <v>27.781579999999998</v>
      </c>
    </row>
    <row r="184" spans="1:10" s="213" customFormat="1" ht="15.75" customHeight="1" thickBot="1" x14ac:dyDescent="0.25">
      <c r="A184" s="215" t="s">
        <v>211</v>
      </c>
      <c r="B184" s="215">
        <v>14</v>
      </c>
      <c r="C184" s="255">
        <v>888.53</v>
      </c>
      <c r="D184" s="255" t="s">
        <v>133</v>
      </c>
      <c r="E184" s="255">
        <v>177.83</v>
      </c>
      <c r="F184" s="255">
        <v>904.9</v>
      </c>
      <c r="G184" s="298">
        <f t="shared" si="8"/>
        <v>87.594319999999996</v>
      </c>
      <c r="H184" s="298">
        <f t="shared" si="9"/>
        <v>82.436390000000003</v>
      </c>
      <c r="I184" s="299">
        <f t="shared" si="10"/>
        <v>52.393709999999999</v>
      </c>
      <c r="J184" s="299">
        <f t="shared" si="11"/>
        <v>28.0519</v>
      </c>
    </row>
    <row r="185" spans="1:10" s="213" customFormat="1" ht="15.75" customHeight="1" thickBot="1" x14ac:dyDescent="0.25">
      <c r="A185" s="215" t="s">
        <v>211</v>
      </c>
      <c r="B185" s="215">
        <v>15</v>
      </c>
      <c r="C185" s="255">
        <v>939.9</v>
      </c>
      <c r="D185" s="255" t="s">
        <v>133</v>
      </c>
      <c r="E185" s="255">
        <v>217.85</v>
      </c>
      <c r="F185" s="255">
        <v>956.27</v>
      </c>
      <c r="G185" s="298">
        <f t="shared" si="8"/>
        <v>92.566935999999998</v>
      </c>
      <c r="H185" s="298">
        <f t="shared" si="9"/>
        <v>87.116197</v>
      </c>
      <c r="I185" s="299">
        <f t="shared" si="10"/>
        <v>55.368032999999997</v>
      </c>
      <c r="J185" s="299">
        <f t="shared" si="11"/>
        <v>29.644369999999999</v>
      </c>
    </row>
    <row r="186" spans="1:10" s="213" customFormat="1" ht="15.75" customHeight="1" thickBot="1" x14ac:dyDescent="0.25">
      <c r="A186" s="215" t="s">
        <v>211</v>
      </c>
      <c r="B186" s="215">
        <v>16</v>
      </c>
      <c r="C186" s="255">
        <v>913.55</v>
      </c>
      <c r="D186" s="255" t="s">
        <v>133</v>
      </c>
      <c r="E186" s="255">
        <v>132.82</v>
      </c>
      <c r="F186" s="255">
        <v>929.92</v>
      </c>
      <c r="G186" s="298">
        <f t="shared" si="8"/>
        <v>90.016255999999998</v>
      </c>
      <c r="H186" s="298">
        <f t="shared" si="9"/>
        <v>84.715711999999996</v>
      </c>
      <c r="I186" s="299">
        <f t="shared" si="10"/>
        <v>53.842368</v>
      </c>
      <c r="J186" s="299">
        <f t="shared" si="11"/>
        <v>28.82752</v>
      </c>
    </row>
    <row r="187" spans="1:10" s="213" customFormat="1" ht="15.75" customHeight="1" thickBot="1" x14ac:dyDescent="0.25">
      <c r="A187" s="215" t="s">
        <v>211</v>
      </c>
      <c r="B187" s="215">
        <v>17</v>
      </c>
      <c r="C187" s="255">
        <v>911.56</v>
      </c>
      <c r="D187" s="255" t="s">
        <v>133</v>
      </c>
      <c r="E187" s="255">
        <v>116.75</v>
      </c>
      <c r="F187" s="255">
        <v>927.93</v>
      </c>
      <c r="G187" s="298">
        <f t="shared" si="8"/>
        <v>89.823623999999995</v>
      </c>
      <c r="H187" s="298">
        <f t="shared" si="9"/>
        <v>84.53442299999999</v>
      </c>
      <c r="I187" s="299">
        <f t="shared" si="10"/>
        <v>53.727146999999995</v>
      </c>
      <c r="J187" s="299">
        <f t="shared" si="11"/>
        <v>28.765829999999998</v>
      </c>
    </row>
    <row r="188" spans="1:10" s="213" customFormat="1" ht="15.75" customHeight="1" thickBot="1" x14ac:dyDescent="0.25">
      <c r="A188" s="215" t="s">
        <v>211</v>
      </c>
      <c r="B188" s="215">
        <v>18</v>
      </c>
      <c r="C188" s="255">
        <v>899.96</v>
      </c>
      <c r="D188" s="255" t="s">
        <v>133</v>
      </c>
      <c r="E188" s="255">
        <v>162.59</v>
      </c>
      <c r="F188" s="255">
        <v>916.33</v>
      </c>
      <c r="G188" s="298">
        <f t="shared" si="8"/>
        <v>88.700744</v>
      </c>
      <c r="H188" s="298">
        <f t="shared" si="9"/>
        <v>83.477663000000007</v>
      </c>
      <c r="I188" s="299">
        <f t="shared" si="10"/>
        <v>53.055507000000006</v>
      </c>
      <c r="J188" s="299">
        <f t="shared" si="11"/>
        <v>28.406230000000001</v>
      </c>
    </row>
    <row r="189" spans="1:10" s="213" customFormat="1" ht="15.75" customHeight="1" thickBot="1" x14ac:dyDescent="0.25">
      <c r="A189" s="215" t="s">
        <v>211</v>
      </c>
      <c r="B189" s="215">
        <v>19</v>
      </c>
      <c r="C189" s="255">
        <v>890.11</v>
      </c>
      <c r="D189" s="255" t="s">
        <v>133</v>
      </c>
      <c r="E189" s="255">
        <v>72.81</v>
      </c>
      <c r="F189" s="255">
        <v>906.48</v>
      </c>
      <c r="G189" s="298">
        <f t="shared" si="8"/>
        <v>87.747264000000001</v>
      </c>
      <c r="H189" s="298">
        <f t="shared" si="9"/>
        <v>82.580328000000009</v>
      </c>
      <c r="I189" s="299">
        <f t="shared" si="10"/>
        <v>52.485191999999998</v>
      </c>
      <c r="J189" s="299">
        <f t="shared" si="11"/>
        <v>28.10088</v>
      </c>
    </row>
    <row r="190" spans="1:10" s="213" customFormat="1" ht="15.75" customHeight="1" thickBot="1" x14ac:dyDescent="0.25">
      <c r="A190" s="215" t="s">
        <v>211</v>
      </c>
      <c r="B190" s="215">
        <v>20</v>
      </c>
      <c r="C190" s="255">
        <v>883.16</v>
      </c>
      <c r="D190" s="255" t="s">
        <v>133</v>
      </c>
      <c r="E190" s="255">
        <v>147.85</v>
      </c>
      <c r="F190" s="255">
        <v>899.53</v>
      </c>
      <c r="G190" s="298">
        <f t="shared" si="8"/>
        <v>87.07450399999999</v>
      </c>
      <c r="H190" s="298">
        <f t="shared" si="9"/>
        <v>81.947182999999995</v>
      </c>
      <c r="I190" s="299">
        <f t="shared" si="10"/>
        <v>52.082786999999996</v>
      </c>
      <c r="J190" s="299">
        <f t="shared" si="11"/>
        <v>27.885429999999999</v>
      </c>
    </row>
    <row r="191" spans="1:10" s="213" customFormat="1" ht="15.75" customHeight="1" thickBot="1" x14ac:dyDescent="0.25">
      <c r="A191" s="215" t="s">
        <v>211</v>
      </c>
      <c r="B191" s="215">
        <v>21</v>
      </c>
      <c r="C191" s="255">
        <v>892.34</v>
      </c>
      <c r="D191" s="255" t="s">
        <v>133</v>
      </c>
      <c r="E191" s="255">
        <v>159.19</v>
      </c>
      <c r="F191" s="255">
        <v>908.71</v>
      </c>
      <c r="G191" s="298">
        <f t="shared" si="8"/>
        <v>87.963127999999998</v>
      </c>
      <c r="H191" s="298">
        <f t="shared" si="9"/>
        <v>82.783481000000009</v>
      </c>
      <c r="I191" s="299">
        <f t="shared" si="10"/>
        <v>52.614308999999999</v>
      </c>
      <c r="J191" s="299">
        <f t="shared" si="11"/>
        <v>28.170010000000001</v>
      </c>
    </row>
    <row r="192" spans="1:10" s="213" customFormat="1" ht="15.75" customHeight="1" thickBot="1" x14ac:dyDescent="0.25">
      <c r="A192" s="215" t="s">
        <v>211</v>
      </c>
      <c r="B192" s="215">
        <v>22</v>
      </c>
      <c r="C192" s="255">
        <v>886.43</v>
      </c>
      <c r="D192" s="255" t="s">
        <v>133</v>
      </c>
      <c r="E192" s="255">
        <v>60.77</v>
      </c>
      <c r="F192" s="255">
        <v>902.8</v>
      </c>
      <c r="G192" s="298">
        <f t="shared" si="8"/>
        <v>87.39103999999999</v>
      </c>
      <c r="H192" s="298">
        <f t="shared" si="9"/>
        <v>82.245080000000002</v>
      </c>
      <c r="I192" s="299">
        <f t="shared" si="10"/>
        <v>52.272119999999994</v>
      </c>
      <c r="J192" s="299">
        <f t="shared" si="11"/>
        <v>27.986799999999999</v>
      </c>
    </row>
    <row r="193" spans="1:10" s="301" customFormat="1" ht="15.75" customHeight="1" thickBot="1" x14ac:dyDescent="0.25">
      <c r="A193" s="215" t="s">
        <v>211</v>
      </c>
      <c r="B193" s="215">
        <v>23</v>
      </c>
      <c r="C193" s="255">
        <v>882.64</v>
      </c>
      <c r="D193" s="255" t="s">
        <v>133</v>
      </c>
      <c r="E193" s="255">
        <v>130.96</v>
      </c>
      <c r="F193" s="255">
        <v>899.01</v>
      </c>
      <c r="G193" s="298">
        <f t="shared" si="8"/>
        <v>87.024168000000003</v>
      </c>
      <c r="H193" s="298">
        <f t="shared" si="9"/>
        <v>81.899811</v>
      </c>
      <c r="I193" s="299">
        <f t="shared" si="10"/>
        <v>52.052678999999998</v>
      </c>
      <c r="J193" s="299">
        <f t="shared" si="11"/>
        <v>27.869309999999999</v>
      </c>
    </row>
    <row r="194" spans="1:10" s="300" customFormat="1" ht="15.75" customHeight="1" thickBot="1" x14ac:dyDescent="0.25">
      <c r="A194" s="215" t="s">
        <v>212</v>
      </c>
      <c r="B194" s="215">
        <v>0</v>
      </c>
      <c r="C194" s="255">
        <v>1023.81</v>
      </c>
      <c r="D194" s="255" t="s">
        <v>133</v>
      </c>
      <c r="E194" s="255">
        <v>130.85</v>
      </c>
      <c r="F194" s="255">
        <v>1040.18</v>
      </c>
      <c r="G194" s="298">
        <f t="shared" si="8"/>
        <v>100.689424</v>
      </c>
      <c r="H194" s="298">
        <f t="shared" si="9"/>
        <v>94.760398000000009</v>
      </c>
      <c r="I194" s="299">
        <f t="shared" si="10"/>
        <v>60.226422000000007</v>
      </c>
      <c r="J194" s="299">
        <f t="shared" si="11"/>
        <v>32.245580000000004</v>
      </c>
    </row>
    <row r="195" spans="1:10" s="213" customFormat="1" ht="15.75" customHeight="1" thickBot="1" x14ac:dyDescent="0.25">
      <c r="A195" s="215" t="s">
        <v>212</v>
      </c>
      <c r="B195" s="215">
        <v>1</v>
      </c>
      <c r="C195" s="255">
        <v>1047.82</v>
      </c>
      <c r="D195" s="255" t="s">
        <v>133</v>
      </c>
      <c r="E195" s="255">
        <v>164.92</v>
      </c>
      <c r="F195" s="255">
        <v>1064.19</v>
      </c>
      <c r="G195" s="298">
        <f t="shared" si="8"/>
        <v>103.013592</v>
      </c>
      <c r="H195" s="298">
        <f t="shared" si="9"/>
        <v>96.947709000000003</v>
      </c>
      <c r="I195" s="299">
        <f t="shared" si="10"/>
        <v>61.616601000000003</v>
      </c>
      <c r="J195" s="299">
        <f t="shared" si="11"/>
        <v>32.989890000000003</v>
      </c>
    </row>
    <row r="196" spans="1:10" s="213" customFormat="1" ht="15.75" customHeight="1" thickBot="1" x14ac:dyDescent="0.25">
      <c r="A196" s="215" t="s">
        <v>212</v>
      </c>
      <c r="B196" s="215">
        <v>2</v>
      </c>
      <c r="C196" s="255">
        <v>1083.8</v>
      </c>
      <c r="D196" s="255" t="s">
        <v>133</v>
      </c>
      <c r="E196" s="255">
        <v>241.78</v>
      </c>
      <c r="F196" s="255">
        <v>1100.17</v>
      </c>
      <c r="G196" s="298">
        <f t="shared" si="8"/>
        <v>106.49645600000001</v>
      </c>
      <c r="H196" s="298">
        <f t="shared" si="9"/>
        <v>100.225487</v>
      </c>
      <c r="I196" s="299">
        <f t="shared" si="10"/>
        <v>63.699843000000001</v>
      </c>
      <c r="J196" s="299">
        <f t="shared" si="11"/>
        <v>34.105270000000004</v>
      </c>
    </row>
    <row r="197" spans="1:10" s="213" customFormat="1" ht="15.75" customHeight="1" thickBot="1" x14ac:dyDescent="0.25">
      <c r="A197" s="215" t="s">
        <v>212</v>
      </c>
      <c r="B197" s="215">
        <v>3</v>
      </c>
      <c r="C197" s="255">
        <v>1131.3800000000001</v>
      </c>
      <c r="D197" s="255" t="s">
        <v>133</v>
      </c>
      <c r="E197" s="255">
        <v>308.19</v>
      </c>
      <c r="F197" s="255">
        <v>1147.75</v>
      </c>
      <c r="G197" s="298">
        <f t="shared" si="8"/>
        <v>111.1022</v>
      </c>
      <c r="H197" s="298">
        <f t="shared" si="9"/>
        <v>104.560025</v>
      </c>
      <c r="I197" s="299">
        <f t="shared" si="10"/>
        <v>66.454724999999996</v>
      </c>
      <c r="J197" s="299">
        <f t="shared" si="11"/>
        <v>35.580249999999999</v>
      </c>
    </row>
    <row r="198" spans="1:10" s="213" customFormat="1" ht="15.75" customHeight="1" thickBot="1" x14ac:dyDescent="0.25">
      <c r="A198" s="215" t="s">
        <v>212</v>
      </c>
      <c r="B198" s="215">
        <v>4</v>
      </c>
      <c r="C198" s="255">
        <v>1128.02</v>
      </c>
      <c r="D198" s="255" t="s">
        <v>133</v>
      </c>
      <c r="E198" s="255">
        <v>365.78</v>
      </c>
      <c r="F198" s="255">
        <v>1144.3900000000001</v>
      </c>
      <c r="G198" s="298">
        <f t="shared" si="8"/>
        <v>110.77695200000001</v>
      </c>
      <c r="H198" s="298">
        <f t="shared" si="9"/>
        <v>104.25392900000001</v>
      </c>
      <c r="I198" s="299">
        <f t="shared" si="10"/>
        <v>66.260181000000003</v>
      </c>
      <c r="J198" s="299">
        <f t="shared" si="11"/>
        <v>35.476090000000006</v>
      </c>
    </row>
    <row r="199" spans="1:10" s="213" customFormat="1" ht="15.75" customHeight="1" thickBot="1" x14ac:dyDescent="0.25">
      <c r="A199" s="215" t="s">
        <v>212</v>
      </c>
      <c r="B199" s="215">
        <v>5</v>
      </c>
      <c r="C199" s="255">
        <v>1041.53</v>
      </c>
      <c r="D199" s="255" t="s">
        <v>133</v>
      </c>
      <c r="E199" s="255">
        <v>337.86</v>
      </c>
      <c r="F199" s="255">
        <v>1057.9000000000001</v>
      </c>
      <c r="G199" s="298">
        <f t="shared" si="8"/>
        <v>102.40472000000001</v>
      </c>
      <c r="H199" s="298">
        <f t="shared" si="9"/>
        <v>96.374690000000015</v>
      </c>
      <c r="I199" s="299">
        <f t="shared" si="10"/>
        <v>61.252410000000005</v>
      </c>
      <c r="J199" s="299">
        <f t="shared" si="11"/>
        <v>32.794900000000005</v>
      </c>
    </row>
    <row r="200" spans="1:10" s="213" customFormat="1" ht="15.75" customHeight="1" thickBot="1" x14ac:dyDescent="0.25">
      <c r="A200" s="215" t="s">
        <v>212</v>
      </c>
      <c r="B200" s="215">
        <v>6</v>
      </c>
      <c r="C200" s="255">
        <v>1099.8</v>
      </c>
      <c r="D200" s="255">
        <v>0.01</v>
      </c>
      <c r="E200" s="255">
        <v>389.22</v>
      </c>
      <c r="F200" s="255">
        <v>1116.17</v>
      </c>
      <c r="G200" s="298">
        <f t="shared" si="8"/>
        <v>108.04525600000001</v>
      </c>
      <c r="H200" s="298">
        <f t="shared" si="9"/>
        <v>101.683087</v>
      </c>
      <c r="I200" s="299">
        <f t="shared" si="10"/>
        <v>64.626243000000002</v>
      </c>
      <c r="J200" s="299">
        <f t="shared" si="11"/>
        <v>34.60127</v>
      </c>
    </row>
    <row r="201" spans="1:10" s="213" customFormat="1" ht="15.75" customHeight="1" thickBot="1" x14ac:dyDescent="0.25">
      <c r="A201" s="215" t="s">
        <v>212</v>
      </c>
      <c r="B201" s="215">
        <v>7</v>
      </c>
      <c r="C201" s="255">
        <v>1088.1300000000001</v>
      </c>
      <c r="D201" s="255" t="s">
        <v>133</v>
      </c>
      <c r="E201" s="255">
        <v>376.6</v>
      </c>
      <c r="F201" s="255">
        <v>1104.5</v>
      </c>
      <c r="G201" s="298">
        <f t="shared" si="8"/>
        <v>106.9156</v>
      </c>
      <c r="H201" s="298">
        <f t="shared" si="9"/>
        <v>100.61995</v>
      </c>
      <c r="I201" s="299">
        <f t="shared" si="10"/>
        <v>63.95055</v>
      </c>
      <c r="J201" s="299">
        <f t="shared" si="11"/>
        <v>34.2395</v>
      </c>
    </row>
    <row r="202" spans="1:10" s="213" customFormat="1" ht="15.75" customHeight="1" thickBot="1" x14ac:dyDescent="0.25">
      <c r="A202" s="215" t="s">
        <v>212</v>
      </c>
      <c r="B202" s="215">
        <v>8</v>
      </c>
      <c r="C202" s="255">
        <v>1069.6099999999999</v>
      </c>
      <c r="D202" s="255" t="s">
        <v>133</v>
      </c>
      <c r="E202" s="255">
        <v>186.4</v>
      </c>
      <c r="F202" s="255">
        <v>1085.98</v>
      </c>
      <c r="G202" s="298">
        <f t="shared" si="8"/>
        <v>105.12286399999999</v>
      </c>
      <c r="H202" s="298">
        <f t="shared" si="9"/>
        <v>98.932777999999999</v>
      </c>
      <c r="I202" s="299">
        <f t="shared" si="10"/>
        <v>62.878242</v>
      </c>
      <c r="J202" s="299">
        <f t="shared" si="11"/>
        <v>33.665379999999999</v>
      </c>
    </row>
    <row r="203" spans="1:10" s="213" customFormat="1" ht="15.75" customHeight="1" thickBot="1" x14ac:dyDescent="0.25">
      <c r="A203" s="215" t="s">
        <v>212</v>
      </c>
      <c r="B203" s="215">
        <v>9</v>
      </c>
      <c r="C203" s="255">
        <v>1057.45</v>
      </c>
      <c r="D203" s="255" t="s">
        <v>133</v>
      </c>
      <c r="E203" s="255">
        <v>180.67</v>
      </c>
      <c r="F203" s="255">
        <v>1073.82</v>
      </c>
      <c r="G203" s="298">
        <f t="shared" si="8"/>
        <v>103.945776</v>
      </c>
      <c r="H203" s="298">
        <f t="shared" si="9"/>
        <v>97.825001999999998</v>
      </c>
      <c r="I203" s="299">
        <f t="shared" si="10"/>
        <v>62.174177999999998</v>
      </c>
      <c r="J203" s="299">
        <f t="shared" si="11"/>
        <v>33.288419999999995</v>
      </c>
    </row>
    <row r="204" spans="1:10" s="213" customFormat="1" ht="15.75" customHeight="1" thickBot="1" x14ac:dyDescent="0.25">
      <c r="A204" s="215" t="s">
        <v>212</v>
      </c>
      <c r="B204" s="215">
        <v>10</v>
      </c>
      <c r="C204" s="255">
        <v>1044.47</v>
      </c>
      <c r="D204" s="255" t="s">
        <v>133</v>
      </c>
      <c r="E204" s="255">
        <v>147.47</v>
      </c>
      <c r="F204" s="255">
        <v>1060.8399999999999</v>
      </c>
      <c r="G204" s="298">
        <f t="shared" si="8"/>
        <v>102.68931199999999</v>
      </c>
      <c r="H204" s="298">
        <f t="shared" si="9"/>
        <v>96.642523999999995</v>
      </c>
      <c r="I204" s="299">
        <f t="shared" si="10"/>
        <v>61.422635999999997</v>
      </c>
      <c r="J204" s="299">
        <f t="shared" si="11"/>
        <v>32.886039999999994</v>
      </c>
    </row>
    <row r="205" spans="1:10" s="213" customFormat="1" ht="15.75" customHeight="1" thickBot="1" x14ac:dyDescent="0.25">
      <c r="A205" s="215" t="s">
        <v>212</v>
      </c>
      <c r="B205" s="215">
        <v>11</v>
      </c>
      <c r="C205" s="255">
        <v>1050.1500000000001</v>
      </c>
      <c r="D205" s="255" t="s">
        <v>133</v>
      </c>
      <c r="E205" s="255">
        <v>151.13999999999999</v>
      </c>
      <c r="F205" s="255">
        <v>1066.52</v>
      </c>
      <c r="G205" s="298">
        <f t="shared" si="8"/>
        <v>103.239136</v>
      </c>
      <c r="H205" s="298">
        <f t="shared" si="9"/>
        <v>97.159971999999996</v>
      </c>
      <c r="I205" s="299">
        <f t="shared" si="10"/>
        <v>61.751508000000001</v>
      </c>
      <c r="J205" s="299">
        <f t="shared" si="11"/>
        <v>33.06212</v>
      </c>
    </row>
    <row r="206" spans="1:10" s="213" customFormat="1" ht="15.75" customHeight="1" thickBot="1" x14ac:dyDescent="0.25">
      <c r="A206" s="215" t="s">
        <v>212</v>
      </c>
      <c r="B206" s="215">
        <v>12</v>
      </c>
      <c r="C206" s="255">
        <v>1070.54</v>
      </c>
      <c r="D206" s="255" t="s">
        <v>133</v>
      </c>
      <c r="E206" s="255">
        <v>198.07</v>
      </c>
      <c r="F206" s="255">
        <v>1086.9100000000001</v>
      </c>
      <c r="G206" s="298">
        <f t="shared" si="8"/>
        <v>105.21288800000001</v>
      </c>
      <c r="H206" s="298">
        <f t="shared" si="9"/>
        <v>99.01750100000001</v>
      </c>
      <c r="I206" s="299">
        <f t="shared" si="10"/>
        <v>62.932089000000005</v>
      </c>
      <c r="J206" s="299">
        <f t="shared" si="11"/>
        <v>33.694210000000005</v>
      </c>
    </row>
    <row r="207" spans="1:10" s="213" customFormat="1" ht="15.75" customHeight="1" thickBot="1" x14ac:dyDescent="0.25">
      <c r="A207" s="215" t="s">
        <v>212</v>
      </c>
      <c r="B207" s="215">
        <v>13</v>
      </c>
      <c r="C207" s="255">
        <v>1071.32</v>
      </c>
      <c r="D207" s="255" t="s">
        <v>133</v>
      </c>
      <c r="E207" s="255">
        <v>214.07</v>
      </c>
      <c r="F207" s="255">
        <v>1087.69</v>
      </c>
      <c r="G207" s="298">
        <f t="shared" si="8"/>
        <v>105.288392</v>
      </c>
      <c r="H207" s="298">
        <f t="shared" si="9"/>
        <v>99.088559000000004</v>
      </c>
      <c r="I207" s="299">
        <f t="shared" si="10"/>
        <v>62.977251000000003</v>
      </c>
      <c r="J207" s="299">
        <f t="shared" si="11"/>
        <v>33.718389999999999</v>
      </c>
    </row>
    <row r="208" spans="1:10" s="213" customFormat="1" ht="15.75" customHeight="1" thickBot="1" x14ac:dyDescent="0.25">
      <c r="A208" s="215" t="s">
        <v>212</v>
      </c>
      <c r="B208" s="215">
        <v>14</v>
      </c>
      <c r="C208" s="255">
        <v>1081.82</v>
      </c>
      <c r="D208" s="255" t="s">
        <v>133</v>
      </c>
      <c r="E208" s="255">
        <v>196.12</v>
      </c>
      <c r="F208" s="255">
        <v>1098.19</v>
      </c>
      <c r="G208" s="298">
        <f t="shared" si="8"/>
        <v>106.30479200000001</v>
      </c>
      <c r="H208" s="298">
        <f t="shared" si="9"/>
        <v>100.04510900000001</v>
      </c>
      <c r="I208" s="299">
        <f t="shared" si="10"/>
        <v>63.585201000000005</v>
      </c>
      <c r="J208" s="299">
        <f t="shared" si="11"/>
        <v>34.043890000000005</v>
      </c>
    </row>
    <row r="209" spans="1:10" s="213" customFormat="1" ht="15.75" customHeight="1" thickBot="1" x14ac:dyDescent="0.25">
      <c r="A209" s="215" t="s">
        <v>212</v>
      </c>
      <c r="B209" s="215">
        <v>15</v>
      </c>
      <c r="C209" s="255">
        <v>1131.0899999999999</v>
      </c>
      <c r="D209" s="255" t="s">
        <v>133</v>
      </c>
      <c r="E209" s="255">
        <v>195.26</v>
      </c>
      <c r="F209" s="255">
        <v>1147.46</v>
      </c>
      <c r="G209" s="298">
        <f t="shared" si="8"/>
        <v>111.074128</v>
      </c>
      <c r="H209" s="298">
        <f t="shared" si="9"/>
        <v>104.53360600000001</v>
      </c>
      <c r="I209" s="299">
        <f t="shared" si="10"/>
        <v>66.437933999999998</v>
      </c>
      <c r="J209" s="299">
        <f t="shared" si="11"/>
        <v>35.571260000000002</v>
      </c>
    </row>
    <row r="210" spans="1:10" s="213" customFormat="1" ht="15.75" customHeight="1" thickBot="1" x14ac:dyDescent="0.25">
      <c r="A210" s="215" t="s">
        <v>212</v>
      </c>
      <c r="B210" s="215">
        <v>16</v>
      </c>
      <c r="C210" s="255">
        <v>1126.79</v>
      </c>
      <c r="D210" s="255" t="s">
        <v>133</v>
      </c>
      <c r="E210" s="255">
        <v>306.70999999999998</v>
      </c>
      <c r="F210" s="255">
        <v>1143.1600000000001</v>
      </c>
      <c r="G210" s="298">
        <f t="shared" si="8"/>
        <v>110.657888</v>
      </c>
      <c r="H210" s="298">
        <f t="shared" si="9"/>
        <v>104.14187600000001</v>
      </c>
      <c r="I210" s="299">
        <f t="shared" si="10"/>
        <v>66.188963999999999</v>
      </c>
      <c r="J210" s="299">
        <f t="shared" si="11"/>
        <v>35.437960000000004</v>
      </c>
    </row>
    <row r="211" spans="1:10" s="213" customFormat="1" ht="15.75" customHeight="1" thickBot="1" x14ac:dyDescent="0.25">
      <c r="A211" s="215" t="s">
        <v>212</v>
      </c>
      <c r="B211" s="215">
        <v>17</v>
      </c>
      <c r="C211" s="255">
        <v>1092.96</v>
      </c>
      <c r="D211" s="255" t="s">
        <v>133</v>
      </c>
      <c r="E211" s="255">
        <v>195.52</v>
      </c>
      <c r="F211" s="255">
        <v>1109.33</v>
      </c>
      <c r="G211" s="298">
        <f t="shared" si="8"/>
        <v>107.38314399999999</v>
      </c>
      <c r="H211" s="298">
        <f t="shared" si="9"/>
        <v>101.059963</v>
      </c>
      <c r="I211" s="299">
        <f t="shared" si="10"/>
        <v>64.230206999999993</v>
      </c>
      <c r="J211" s="299">
        <f t="shared" si="11"/>
        <v>34.389229999999998</v>
      </c>
    </row>
    <row r="212" spans="1:10" s="213" customFormat="1" ht="15.75" customHeight="1" thickBot="1" x14ac:dyDescent="0.25">
      <c r="A212" s="215" t="s">
        <v>212</v>
      </c>
      <c r="B212" s="215">
        <v>18</v>
      </c>
      <c r="C212" s="255">
        <v>1052.23</v>
      </c>
      <c r="D212" s="255" t="s">
        <v>133</v>
      </c>
      <c r="E212" s="255">
        <v>152.86000000000001</v>
      </c>
      <c r="F212" s="255">
        <v>1068.5999999999999</v>
      </c>
      <c r="G212" s="298">
        <f t="shared" si="8"/>
        <v>103.44047999999999</v>
      </c>
      <c r="H212" s="298">
        <f t="shared" si="9"/>
        <v>97.349459999999993</v>
      </c>
      <c r="I212" s="299">
        <f t="shared" si="10"/>
        <v>61.871939999999995</v>
      </c>
      <c r="J212" s="299">
        <f t="shared" si="11"/>
        <v>33.126599999999996</v>
      </c>
    </row>
    <row r="213" spans="1:10" s="213" customFormat="1" ht="15.75" customHeight="1" thickBot="1" x14ac:dyDescent="0.25">
      <c r="A213" s="215" t="s">
        <v>212</v>
      </c>
      <c r="B213" s="215">
        <v>19</v>
      </c>
      <c r="C213" s="255">
        <v>1082.7</v>
      </c>
      <c r="D213" s="255" t="s">
        <v>133</v>
      </c>
      <c r="E213" s="255">
        <v>195.27</v>
      </c>
      <c r="F213" s="255">
        <v>1099.07</v>
      </c>
      <c r="G213" s="298">
        <f t="shared" si="8"/>
        <v>106.38997599999999</v>
      </c>
      <c r="H213" s="298">
        <f t="shared" si="9"/>
        <v>100.125277</v>
      </c>
      <c r="I213" s="299">
        <f t="shared" si="10"/>
        <v>63.636152999999993</v>
      </c>
      <c r="J213" s="299">
        <f t="shared" si="11"/>
        <v>34.071169999999995</v>
      </c>
    </row>
    <row r="214" spans="1:10" s="213" customFormat="1" ht="15.75" customHeight="1" thickBot="1" x14ac:dyDescent="0.25">
      <c r="A214" s="215" t="s">
        <v>212</v>
      </c>
      <c r="B214" s="215">
        <v>20</v>
      </c>
      <c r="C214" s="255">
        <v>1057.27</v>
      </c>
      <c r="D214" s="255">
        <v>0.01</v>
      </c>
      <c r="E214" s="255">
        <v>149.5</v>
      </c>
      <c r="F214" s="255">
        <v>1073.6400000000001</v>
      </c>
      <c r="G214" s="298">
        <f t="shared" si="8"/>
        <v>103.928352</v>
      </c>
      <c r="H214" s="298">
        <f t="shared" si="9"/>
        <v>97.808604000000003</v>
      </c>
      <c r="I214" s="299">
        <f t="shared" si="10"/>
        <v>62.163756000000006</v>
      </c>
      <c r="J214" s="299">
        <f t="shared" si="11"/>
        <v>33.28284</v>
      </c>
    </row>
    <row r="215" spans="1:10" s="213" customFormat="1" ht="15.75" customHeight="1" thickBot="1" x14ac:dyDescent="0.25">
      <c r="A215" s="215" t="s">
        <v>212</v>
      </c>
      <c r="B215" s="215">
        <v>21</v>
      </c>
      <c r="C215" s="255">
        <v>1046.8900000000001</v>
      </c>
      <c r="D215" s="255" t="s">
        <v>133</v>
      </c>
      <c r="E215" s="255">
        <v>147.5</v>
      </c>
      <c r="F215" s="255">
        <v>1063.26</v>
      </c>
      <c r="G215" s="298">
        <f t="shared" si="8"/>
        <v>102.923568</v>
      </c>
      <c r="H215" s="298">
        <f t="shared" si="9"/>
        <v>96.862986000000006</v>
      </c>
      <c r="I215" s="299">
        <f t="shared" si="10"/>
        <v>61.562753999999998</v>
      </c>
      <c r="J215" s="299">
        <f t="shared" si="11"/>
        <v>32.961059999999996</v>
      </c>
    </row>
    <row r="216" spans="1:10" s="213" customFormat="1" ht="15.75" customHeight="1" thickBot="1" x14ac:dyDescent="0.25">
      <c r="A216" s="215" t="s">
        <v>212</v>
      </c>
      <c r="B216" s="215">
        <v>22</v>
      </c>
      <c r="C216" s="255">
        <v>1030.17</v>
      </c>
      <c r="D216" s="255">
        <v>0.01</v>
      </c>
      <c r="E216" s="255">
        <v>147.44</v>
      </c>
      <c r="F216" s="255">
        <v>1046.54</v>
      </c>
      <c r="G216" s="298">
        <f t="shared" si="8"/>
        <v>101.305072</v>
      </c>
      <c r="H216" s="298">
        <f t="shared" si="9"/>
        <v>95.339793999999998</v>
      </c>
      <c r="I216" s="299">
        <f t="shared" si="10"/>
        <v>60.594665999999997</v>
      </c>
      <c r="J216" s="299">
        <f t="shared" si="11"/>
        <v>32.442740000000001</v>
      </c>
    </row>
    <row r="217" spans="1:10" s="301" customFormat="1" ht="15.75" customHeight="1" thickBot="1" x14ac:dyDescent="0.25">
      <c r="A217" s="215" t="s">
        <v>212</v>
      </c>
      <c r="B217" s="215">
        <v>23</v>
      </c>
      <c r="C217" s="255">
        <v>1048.23</v>
      </c>
      <c r="D217" s="255">
        <v>0.01</v>
      </c>
      <c r="E217" s="255">
        <v>237.82</v>
      </c>
      <c r="F217" s="255">
        <v>1064.5999999999999</v>
      </c>
      <c r="G217" s="298">
        <f t="shared" si="8"/>
        <v>103.05327999999999</v>
      </c>
      <c r="H217" s="298">
        <f t="shared" si="9"/>
        <v>96.98505999999999</v>
      </c>
      <c r="I217" s="299">
        <f t="shared" si="10"/>
        <v>61.640339999999995</v>
      </c>
      <c r="J217" s="299">
        <f t="shared" si="11"/>
        <v>33.002599999999994</v>
      </c>
    </row>
    <row r="218" spans="1:10" s="300" customFormat="1" ht="15.75" customHeight="1" thickBot="1" x14ac:dyDescent="0.25">
      <c r="A218" s="215" t="s">
        <v>213</v>
      </c>
      <c r="B218" s="215">
        <v>0</v>
      </c>
      <c r="C218" s="255">
        <v>883.68</v>
      </c>
      <c r="D218" s="255" t="s">
        <v>133</v>
      </c>
      <c r="E218" s="255">
        <v>34.56</v>
      </c>
      <c r="F218" s="255">
        <v>900.05</v>
      </c>
      <c r="G218" s="298">
        <f t="shared" si="8"/>
        <v>87.124839999999992</v>
      </c>
      <c r="H218" s="298">
        <f t="shared" si="9"/>
        <v>81.994554999999991</v>
      </c>
      <c r="I218" s="299">
        <f t="shared" si="10"/>
        <v>52.112894999999995</v>
      </c>
      <c r="J218" s="299">
        <f t="shared" si="11"/>
        <v>27.901549999999997</v>
      </c>
    </row>
    <row r="219" spans="1:10" s="213" customFormat="1" ht="15.75" customHeight="1" thickBot="1" x14ac:dyDescent="0.25">
      <c r="A219" s="215" t="s">
        <v>213</v>
      </c>
      <c r="B219" s="215">
        <v>1</v>
      </c>
      <c r="C219" s="255">
        <v>904.36</v>
      </c>
      <c r="D219" s="255">
        <v>0.01</v>
      </c>
      <c r="E219" s="255">
        <v>48.45</v>
      </c>
      <c r="F219" s="255">
        <v>920.73</v>
      </c>
      <c r="G219" s="298">
        <f t="shared" si="8"/>
        <v>89.126664000000005</v>
      </c>
      <c r="H219" s="298">
        <f t="shared" si="9"/>
        <v>83.878503000000009</v>
      </c>
      <c r="I219" s="299">
        <f t="shared" si="10"/>
        <v>53.310267000000003</v>
      </c>
      <c r="J219" s="299">
        <f t="shared" si="11"/>
        <v>28.542629999999999</v>
      </c>
    </row>
    <row r="220" spans="1:10" s="213" customFormat="1" ht="15.75" customHeight="1" thickBot="1" x14ac:dyDescent="0.25">
      <c r="A220" s="215" t="s">
        <v>213</v>
      </c>
      <c r="B220" s="215">
        <v>2</v>
      </c>
      <c r="C220" s="255">
        <v>885.55</v>
      </c>
      <c r="D220" s="255" t="s">
        <v>133</v>
      </c>
      <c r="E220" s="255">
        <v>74.91</v>
      </c>
      <c r="F220" s="255">
        <v>901.92</v>
      </c>
      <c r="G220" s="298">
        <f t="shared" si="8"/>
        <v>87.305855999999991</v>
      </c>
      <c r="H220" s="298">
        <f t="shared" si="9"/>
        <v>82.164912000000001</v>
      </c>
      <c r="I220" s="299">
        <f t="shared" si="10"/>
        <v>52.221167999999999</v>
      </c>
      <c r="J220" s="299">
        <f t="shared" si="11"/>
        <v>27.959519999999998</v>
      </c>
    </row>
    <row r="221" spans="1:10" s="213" customFormat="1" ht="15.75" customHeight="1" thickBot="1" x14ac:dyDescent="0.25">
      <c r="A221" s="215" t="s">
        <v>213</v>
      </c>
      <c r="B221" s="215">
        <v>3</v>
      </c>
      <c r="C221" s="255">
        <v>903.12</v>
      </c>
      <c r="D221" s="255" t="s">
        <v>133</v>
      </c>
      <c r="E221" s="255">
        <v>89.45</v>
      </c>
      <c r="F221" s="255">
        <v>919.49</v>
      </c>
      <c r="G221" s="298">
        <f t="shared" si="8"/>
        <v>89.006631999999996</v>
      </c>
      <c r="H221" s="298">
        <f t="shared" si="9"/>
        <v>83.765539000000004</v>
      </c>
      <c r="I221" s="299">
        <f t="shared" si="10"/>
        <v>53.238471000000004</v>
      </c>
      <c r="J221" s="299">
        <f t="shared" si="11"/>
        <v>28.504190000000001</v>
      </c>
    </row>
    <row r="222" spans="1:10" s="213" customFormat="1" ht="15.75" customHeight="1" thickBot="1" x14ac:dyDescent="0.25">
      <c r="A222" s="215" t="s">
        <v>213</v>
      </c>
      <c r="B222" s="215">
        <v>4</v>
      </c>
      <c r="C222" s="255">
        <v>913.24</v>
      </c>
      <c r="D222" s="255" t="s">
        <v>133</v>
      </c>
      <c r="E222" s="255">
        <v>70.41</v>
      </c>
      <c r="F222" s="255">
        <v>929.61</v>
      </c>
      <c r="G222" s="298">
        <f t="shared" si="8"/>
        <v>89.986248000000003</v>
      </c>
      <c r="H222" s="298">
        <f t="shared" si="9"/>
        <v>84.687471000000002</v>
      </c>
      <c r="I222" s="299">
        <f t="shared" si="10"/>
        <v>53.824418999999999</v>
      </c>
      <c r="J222" s="299">
        <f t="shared" si="11"/>
        <v>28.817910000000001</v>
      </c>
    </row>
    <row r="223" spans="1:10" s="213" customFormat="1" ht="15.75" customHeight="1" thickBot="1" x14ac:dyDescent="0.25">
      <c r="A223" s="215" t="s">
        <v>213</v>
      </c>
      <c r="B223" s="215">
        <v>5</v>
      </c>
      <c r="C223" s="255">
        <v>920.25</v>
      </c>
      <c r="D223" s="255" t="s">
        <v>133</v>
      </c>
      <c r="E223" s="255">
        <v>37.950000000000003</v>
      </c>
      <c r="F223" s="255">
        <v>936.62</v>
      </c>
      <c r="G223" s="298">
        <f t="shared" si="8"/>
        <v>90.664816000000002</v>
      </c>
      <c r="H223" s="298">
        <f t="shared" si="9"/>
        <v>85.326082</v>
      </c>
      <c r="I223" s="299">
        <f t="shared" si="10"/>
        <v>54.230297999999998</v>
      </c>
      <c r="J223" s="299">
        <f t="shared" si="11"/>
        <v>29.035219999999999</v>
      </c>
    </row>
    <row r="224" spans="1:10" s="213" customFormat="1" ht="15.75" customHeight="1" thickBot="1" x14ac:dyDescent="0.25">
      <c r="A224" s="215" t="s">
        <v>213</v>
      </c>
      <c r="B224" s="215">
        <v>6</v>
      </c>
      <c r="C224" s="255">
        <v>920.66</v>
      </c>
      <c r="D224" s="255" t="s">
        <v>133</v>
      </c>
      <c r="E224" s="255">
        <v>45.7</v>
      </c>
      <c r="F224" s="255">
        <v>937.03</v>
      </c>
      <c r="G224" s="298">
        <f t="shared" si="8"/>
        <v>90.704504</v>
      </c>
      <c r="H224" s="298">
        <f t="shared" si="9"/>
        <v>85.363433000000001</v>
      </c>
      <c r="I224" s="299">
        <f t="shared" si="10"/>
        <v>54.254036999999997</v>
      </c>
      <c r="J224" s="299">
        <f t="shared" si="11"/>
        <v>29.047929999999997</v>
      </c>
    </row>
    <row r="225" spans="1:10" s="213" customFormat="1" ht="15.75" customHeight="1" thickBot="1" x14ac:dyDescent="0.25">
      <c r="A225" s="215" t="s">
        <v>213</v>
      </c>
      <c r="B225" s="215">
        <v>7</v>
      </c>
      <c r="C225" s="255">
        <v>922.34</v>
      </c>
      <c r="D225" s="255" t="s">
        <v>133</v>
      </c>
      <c r="E225" s="255">
        <v>11.39</v>
      </c>
      <c r="F225" s="255">
        <v>938.71</v>
      </c>
      <c r="G225" s="298">
        <f t="shared" si="8"/>
        <v>90.867127999999994</v>
      </c>
      <c r="H225" s="298">
        <f t="shared" si="9"/>
        <v>85.516480999999999</v>
      </c>
      <c r="I225" s="299">
        <f t="shared" si="10"/>
        <v>54.351309000000001</v>
      </c>
      <c r="J225" s="299">
        <f t="shared" si="11"/>
        <v>29.100010000000001</v>
      </c>
    </row>
    <row r="226" spans="1:10" s="213" customFormat="1" ht="15.75" customHeight="1" thickBot="1" x14ac:dyDescent="0.25">
      <c r="A226" s="215" t="s">
        <v>213</v>
      </c>
      <c r="B226" s="215">
        <v>8</v>
      </c>
      <c r="C226" s="255">
        <v>909.58</v>
      </c>
      <c r="D226" s="255" t="s">
        <v>133</v>
      </c>
      <c r="E226" s="255">
        <v>0.55000000000000004</v>
      </c>
      <c r="F226" s="255">
        <v>925.95</v>
      </c>
      <c r="G226" s="298">
        <f t="shared" si="8"/>
        <v>89.631960000000007</v>
      </c>
      <c r="H226" s="298">
        <f t="shared" si="9"/>
        <v>84.354044999999999</v>
      </c>
      <c r="I226" s="299">
        <f t="shared" si="10"/>
        <v>53.612505000000006</v>
      </c>
      <c r="J226" s="299">
        <f t="shared" si="11"/>
        <v>28.704450000000001</v>
      </c>
    </row>
    <row r="227" spans="1:10" s="213" customFormat="1" ht="15.75" customHeight="1" thickBot="1" x14ac:dyDescent="0.25">
      <c r="A227" s="215" t="s">
        <v>213</v>
      </c>
      <c r="B227" s="215">
        <v>9</v>
      </c>
      <c r="C227" s="255">
        <v>889.02</v>
      </c>
      <c r="D227" s="255">
        <v>5.81</v>
      </c>
      <c r="E227" s="255">
        <v>0</v>
      </c>
      <c r="F227" s="255">
        <v>905.39</v>
      </c>
      <c r="G227" s="298">
        <f t="shared" si="8"/>
        <v>87.641751999999997</v>
      </c>
      <c r="H227" s="298">
        <f t="shared" si="9"/>
        <v>82.481028999999992</v>
      </c>
      <c r="I227" s="299">
        <f t="shared" si="10"/>
        <v>52.422080999999999</v>
      </c>
      <c r="J227" s="299">
        <f t="shared" si="11"/>
        <v>28.06709</v>
      </c>
    </row>
    <row r="228" spans="1:10" s="213" customFormat="1" ht="15.75" customHeight="1" thickBot="1" x14ac:dyDescent="0.25">
      <c r="A228" s="215" t="s">
        <v>213</v>
      </c>
      <c r="B228" s="215">
        <v>10</v>
      </c>
      <c r="C228" s="255">
        <v>898.87</v>
      </c>
      <c r="D228" s="255">
        <v>12.09</v>
      </c>
      <c r="E228" s="255">
        <v>0</v>
      </c>
      <c r="F228" s="255">
        <v>915.24</v>
      </c>
      <c r="G228" s="298">
        <f t="shared" si="8"/>
        <v>88.595231999999996</v>
      </c>
      <c r="H228" s="298">
        <f t="shared" si="9"/>
        <v>83.378364000000005</v>
      </c>
      <c r="I228" s="299">
        <f t="shared" si="10"/>
        <v>52.992395999999999</v>
      </c>
      <c r="J228" s="299">
        <f t="shared" si="11"/>
        <v>28.372440000000001</v>
      </c>
    </row>
    <row r="229" spans="1:10" s="213" customFormat="1" ht="15.75" customHeight="1" thickBot="1" x14ac:dyDescent="0.25">
      <c r="A229" s="215" t="s">
        <v>213</v>
      </c>
      <c r="B229" s="215">
        <v>11</v>
      </c>
      <c r="C229" s="255">
        <v>897.53</v>
      </c>
      <c r="D229" s="255">
        <v>5.0999999999999996</v>
      </c>
      <c r="E229" s="255">
        <v>0.01</v>
      </c>
      <c r="F229" s="255">
        <v>913.9</v>
      </c>
      <c r="G229" s="298">
        <f t="shared" si="8"/>
        <v>88.465519999999998</v>
      </c>
      <c r="H229" s="298">
        <f t="shared" si="9"/>
        <v>83.256289999999993</v>
      </c>
      <c r="I229" s="299">
        <f t="shared" si="10"/>
        <v>52.914809999999996</v>
      </c>
      <c r="J229" s="299">
        <f t="shared" si="11"/>
        <v>28.3309</v>
      </c>
    </row>
    <row r="230" spans="1:10" s="213" customFormat="1" ht="15.75" customHeight="1" thickBot="1" x14ac:dyDescent="0.25">
      <c r="A230" s="215" t="s">
        <v>213</v>
      </c>
      <c r="B230" s="215">
        <v>12</v>
      </c>
      <c r="C230" s="255">
        <v>900.65</v>
      </c>
      <c r="D230" s="255" t="s">
        <v>133</v>
      </c>
      <c r="E230" s="255">
        <v>51.17</v>
      </c>
      <c r="F230" s="255">
        <v>917.02</v>
      </c>
      <c r="G230" s="298">
        <f t="shared" si="8"/>
        <v>88.767535999999993</v>
      </c>
      <c r="H230" s="298">
        <f t="shared" si="9"/>
        <v>83.540521999999996</v>
      </c>
      <c r="I230" s="299">
        <f t="shared" si="10"/>
        <v>53.095458000000001</v>
      </c>
      <c r="J230" s="299">
        <f t="shared" si="11"/>
        <v>28.427620000000001</v>
      </c>
    </row>
    <row r="231" spans="1:10" s="213" customFormat="1" ht="15.75" customHeight="1" thickBot="1" x14ac:dyDescent="0.25">
      <c r="A231" s="215" t="s">
        <v>213</v>
      </c>
      <c r="B231" s="215">
        <v>13</v>
      </c>
      <c r="C231" s="255">
        <v>907.09</v>
      </c>
      <c r="D231" s="255" t="s">
        <v>133</v>
      </c>
      <c r="E231" s="255">
        <v>88.36</v>
      </c>
      <c r="F231" s="255">
        <v>923.46</v>
      </c>
      <c r="G231" s="298">
        <f t="shared" si="8"/>
        <v>89.390928000000002</v>
      </c>
      <c r="H231" s="298">
        <f t="shared" si="9"/>
        <v>84.127206000000001</v>
      </c>
      <c r="I231" s="299">
        <f t="shared" si="10"/>
        <v>53.468333999999999</v>
      </c>
      <c r="J231" s="299">
        <f t="shared" si="11"/>
        <v>28.62726</v>
      </c>
    </row>
    <row r="232" spans="1:10" s="213" customFormat="1" ht="15.75" customHeight="1" thickBot="1" x14ac:dyDescent="0.25">
      <c r="A232" s="215" t="s">
        <v>213</v>
      </c>
      <c r="B232" s="215">
        <v>14</v>
      </c>
      <c r="C232" s="255">
        <v>908.48</v>
      </c>
      <c r="D232" s="255" t="s">
        <v>133</v>
      </c>
      <c r="E232" s="255">
        <v>98</v>
      </c>
      <c r="F232" s="255">
        <v>924.85</v>
      </c>
      <c r="G232" s="298">
        <f t="shared" si="8"/>
        <v>89.525480000000002</v>
      </c>
      <c r="H232" s="298">
        <f t="shared" si="9"/>
        <v>84.253835000000009</v>
      </c>
      <c r="I232" s="299">
        <f t="shared" si="10"/>
        <v>53.548815000000005</v>
      </c>
      <c r="J232" s="299">
        <f t="shared" si="11"/>
        <v>28.670349999999999</v>
      </c>
    </row>
    <row r="233" spans="1:10" s="213" customFormat="1" ht="15.75" customHeight="1" thickBot="1" x14ac:dyDescent="0.25">
      <c r="A233" s="215" t="s">
        <v>213</v>
      </c>
      <c r="B233" s="215">
        <v>15</v>
      </c>
      <c r="C233" s="255">
        <v>929.01</v>
      </c>
      <c r="D233" s="255" t="s">
        <v>133</v>
      </c>
      <c r="E233" s="255">
        <v>107.85</v>
      </c>
      <c r="F233" s="255">
        <v>945.38</v>
      </c>
      <c r="G233" s="298">
        <f t="shared" si="8"/>
        <v>91.512783999999996</v>
      </c>
      <c r="H233" s="298">
        <f t="shared" si="9"/>
        <v>86.124117999999996</v>
      </c>
      <c r="I233" s="299">
        <f t="shared" si="10"/>
        <v>54.737501999999999</v>
      </c>
      <c r="J233" s="299">
        <f t="shared" si="11"/>
        <v>29.30678</v>
      </c>
    </row>
    <row r="234" spans="1:10" s="213" customFormat="1" ht="15.75" customHeight="1" thickBot="1" x14ac:dyDescent="0.25">
      <c r="A234" s="215" t="s">
        <v>213</v>
      </c>
      <c r="B234" s="215">
        <v>16</v>
      </c>
      <c r="C234" s="255">
        <v>923.4</v>
      </c>
      <c r="D234" s="255" t="s">
        <v>133</v>
      </c>
      <c r="E234" s="255">
        <v>127.21</v>
      </c>
      <c r="F234" s="255">
        <v>939.77</v>
      </c>
      <c r="G234" s="298">
        <f t="shared" si="8"/>
        <v>90.969735999999997</v>
      </c>
      <c r="H234" s="298">
        <f t="shared" si="9"/>
        <v>85.613046999999995</v>
      </c>
      <c r="I234" s="299">
        <f t="shared" si="10"/>
        <v>54.412683000000001</v>
      </c>
      <c r="J234" s="299">
        <f t="shared" si="11"/>
        <v>29.13287</v>
      </c>
    </row>
    <row r="235" spans="1:10" s="213" customFormat="1" ht="15.75" customHeight="1" thickBot="1" x14ac:dyDescent="0.25">
      <c r="A235" s="215" t="s">
        <v>213</v>
      </c>
      <c r="B235" s="215">
        <v>17</v>
      </c>
      <c r="C235" s="255">
        <v>920.15</v>
      </c>
      <c r="D235" s="255" t="s">
        <v>133</v>
      </c>
      <c r="E235" s="255">
        <v>105.21</v>
      </c>
      <c r="F235" s="255">
        <v>936.52</v>
      </c>
      <c r="G235" s="298">
        <f t="shared" si="8"/>
        <v>90.655135999999999</v>
      </c>
      <c r="H235" s="298">
        <f t="shared" si="9"/>
        <v>85.316971999999993</v>
      </c>
      <c r="I235" s="299">
        <f t="shared" si="10"/>
        <v>54.224508</v>
      </c>
      <c r="J235" s="299">
        <f t="shared" si="11"/>
        <v>29.032119999999999</v>
      </c>
    </row>
    <row r="236" spans="1:10" s="213" customFormat="1" ht="15.75" customHeight="1" thickBot="1" x14ac:dyDescent="0.25">
      <c r="A236" s="215" t="s">
        <v>213</v>
      </c>
      <c r="B236" s="215">
        <v>18</v>
      </c>
      <c r="C236" s="255">
        <v>894.9</v>
      </c>
      <c r="D236" s="255" t="s">
        <v>133</v>
      </c>
      <c r="E236" s="255">
        <v>53.83</v>
      </c>
      <c r="F236" s="255">
        <v>911.27</v>
      </c>
      <c r="G236" s="298">
        <f t="shared" si="8"/>
        <v>88.21093599999999</v>
      </c>
      <c r="H236" s="298">
        <f t="shared" si="9"/>
        <v>83.016696999999994</v>
      </c>
      <c r="I236" s="299">
        <f t="shared" si="10"/>
        <v>52.762532999999998</v>
      </c>
      <c r="J236" s="299">
        <f t="shared" si="11"/>
        <v>28.249369999999999</v>
      </c>
    </row>
    <row r="237" spans="1:10" s="213" customFormat="1" ht="15.75" customHeight="1" thickBot="1" x14ac:dyDescent="0.25">
      <c r="A237" s="215" t="s">
        <v>213</v>
      </c>
      <c r="B237" s="215">
        <v>19</v>
      </c>
      <c r="C237" s="255">
        <v>896.1</v>
      </c>
      <c r="D237" s="255" t="s">
        <v>133</v>
      </c>
      <c r="E237" s="255">
        <v>57.83</v>
      </c>
      <c r="F237" s="255">
        <v>912.47</v>
      </c>
      <c r="G237" s="298">
        <f t="shared" si="8"/>
        <v>88.327095999999997</v>
      </c>
      <c r="H237" s="298">
        <f t="shared" si="9"/>
        <v>83.126017000000004</v>
      </c>
      <c r="I237" s="299">
        <f t="shared" si="10"/>
        <v>52.832013000000003</v>
      </c>
      <c r="J237" s="299">
        <f t="shared" si="11"/>
        <v>28.286570000000001</v>
      </c>
    </row>
    <row r="238" spans="1:10" s="213" customFormat="1" ht="15.75" customHeight="1" thickBot="1" x14ac:dyDescent="0.25">
      <c r="A238" s="215" t="s">
        <v>213</v>
      </c>
      <c r="B238" s="215">
        <v>20</v>
      </c>
      <c r="C238" s="255">
        <v>897.64</v>
      </c>
      <c r="D238" s="255" t="s">
        <v>133</v>
      </c>
      <c r="E238" s="255">
        <v>157.41</v>
      </c>
      <c r="F238" s="255">
        <v>914.01</v>
      </c>
      <c r="G238" s="298">
        <f t="shared" si="8"/>
        <v>88.476168000000001</v>
      </c>
      <c r="H238" s="298">
        <f t="shared" si="9"/>
        <v>83.266311000000002</v>
      </c>
      <c r="I238" s="299">
        <f t="shared" si="10"/>
        <v>52.921179000000002</v>
      </c>
      <c r="J238" s="299">
        <f t="shared" si="11"/>
        <v>28.334309999999999</v>
      </c>
    </row>
    <row r="239" spans="1:10" s="213" customFormat="1" ht="15.75" customHeight="1" thickBot="1" x14ac:dyDescent="0.25">
      <c r="A239" s="215" t="s">
        <v>213</v>
      </c>
      <c r="B239" s="215">
        <v>21</v>
      </c>
      <c r="C239" s="255">
        <v>898.04</v>
      </c>
      <c r="D239" s="255" t="s">
        <v>133</v>
      </c>
      <c r="E239" s="255">
        <v>99.52</v>
      </c>
      <c r="F239" s="255">
        <v>914.41</v>
      </c>
      <c r="G239" s="298">
        <f t="shared" si="8"/>
        <v>88.514887999999999</v>
      </c>
      <c r="H239" s="298">
        <f t="shared" si="9"/>
        <v>83.302751000000001</v>
      </c>
      <c r="I239" s="299">
        <f t="shared" si="10"/>
        <v>52.944338999999999</v>
      </c>
      <c r="J239" s="299">
        <f t="shared" si="11"/>
        <v>28.346709999999998</v>
      </c>
    </row>
    <row r="240" spans="1:10" s="213" customFormat="1" ht="15.75" customHeight="1" thickBot="1" x14ac:dyDescent="0.25">
      <c r="A240" s="215" t="s">
        <v>213</v>
      </c>
      <c r="B240" s="215">
        <v>22</v>
      </c>
      <c r="C240" s="255">
        <v>895.49</v>
      </c>
      <c r="D240" s="255" t="s">
        <v>133</v>
      </c>
      <c r="E240" s="255">
        <v>156.09</v>
      </c>
      <c r="F240" s="255">
        <v>911.86</v>
      </c>
      <c r="G240" s="298">
        <f t="shared" si="8"/>
        <v>88.268047999999993</v>
      </c>
      <c r="H240" s="298">
        <f t="shared" si="9"/>
        <v>83.070446000000004</v>
      </c>
      <c r="I240" s="299">
        <f t="shared" si="10"/>
        <v>52.796694000000002</v>
      </c>
      <c r="J240" s="299">
        <f t="shared" si="11"/>
        <v>28.267659999999999</v>
      </c>
    </row>
    <row r="241" spans="1:10" s="301" customFormat="1" ht="15.75" customHeight="1" thickBot="1" x14ac:dyDescent="0.25">
      <c r="A241" s="215" t="s">
        <v>213</v>
      </c>
      <c r="B241" s="215">
        <v>23</v>
      </c>
      <c r="C241" s="255">
        <v>896.15</v>
      </c>
      <c r="D241" s="255" t="s">
        <v>133</v>
      </c>
      <c r="E241" s="255">
        <v>144.78</v>
      </c>
      <c r="F241" s="255">
        <v>912.52</v>
      </c>
      <c r="G241" s="298">
        <f t="shared" si="8"/>
        <v>88.331935999999999</v>
      </c>
      <c r="H241" s="298">
        <f t="shared" si="9"/>
        <v>83.130572000000001</v>
      </c>
      <c r="I241" s="299">
        <f t="shared" si="10"/>
        <v>52.834907999999999</v>
      </c>
      <c r="J241" s="299">
        <f t="shared" si="11"/>
        <v>28.288119999999999</v>
      </c>
    </row>
    <row r="242" spans="1:10" s="300" customFormat="1" ht="15.75" customHeight="1" thickBot="1" x14ac:dyDescent="0.25">
      <c r="A242" s="215" t="s">
        <v>214</v>
      </c>
      <c r="B242" s="215">
        <v>0</v>
      </c>
      <c r="C242" s="255">
        <v>892.91</v>
      </c>
      <c r="D242" s="255" t="s">
        <v>133</v>
      </c>
      <c r="E242" s="255">
        <v>78.86</v>
      </c>
      <c r="F242" s="255">
        <v>909.28</v>
      </c>
      <c r="G242" s="298">
        <f t="shared" si="8"/>
        <v>88.018304000000001</v>
      </c>
      <c r="H242" s="298">
        <f t="shared" si="9"/>
        <v>82.835408000000001</v>
      </c>
      <c r="I242" s="299">
        <f t="shared" si="10"/>
        <v>52.647311999999999</v>
      </c>
      <c r="J242" s="299">
        <f t="shared" si="11"/>
        <v>28.18768</v>
      </c>
    </row>
    <row r="243" spans="1:10" s="213" customFormat="1" ht="15.75" customHeight="1" thickBot="1" x14ac:dyDescent="0.25">
      <c r="A243" s="215" t="s">
        <v>214</v>
      </c>
      <c r="B243" s="215">
        <v>1</v>
      </c>
      <c r="C243" s="255">
        <v>890.34</v>
      </c>
      <c r="D243" s="255" t="s">
        <v>133</v>
      </c>
      <c r="E243" s="255">
        <v>78.72</v>
      </c>
      <c r="F243" s="255">
        <v>906.71</v>
      </c>
      <c r="G243" s="298">
        <f t="shared" ref="G243:G306" si="12">F243*9.68%</f>
        <v>87.769527999999994</v>
      </c>
      <c r="H243" s="298">
        <f t="shared" ref="H243:H306" si="13">F243*9.11%</f>
        <v>82.601281</v>
      </c>
      <c r="I243" s="299">
        <f t="shared" ref="I243:I306" si="14">F243*5.79%</f>
        <v>52.498509000000006</v>
      </c>
      <c r="J243" s="299">
        <f t="shared" ref="J243:J306" si="15">F243*3.1%</f>
        <v>28.10801</v>
      </c>
    </row>
    <row r="244" spans="1:10" s="213" customFormat="1" ht="15.75" customHeight="1" thickBot="1" x14ac:dyDescent="0.25">
      <c r="A244" s="215" t="s">
        <v>214</v>
      </c>
      <c r="B244" s="215">
        <v>2</v>
      </c>
      <c r="C244" s="255">
        <v>890.99</v>
      </c>
      <c r="D244" s="255" t="s">
        <v>133</v>
      </c>
      <c r="E244" s="255">
        <v>160.13</v>
      </c>
      <c r="F244" s="255">
        <v>907.36</v>
      </c>
      <c r="G244" s="298">
        <f t="shared" si="12"/>
        <v>87.832447999999999</v>
      </c>
      <c r="H244" s="298">
        <f t="shared" si="13"/>
        <v>82.660495999999995</v>
      </c>
      <c r="I244" s="299">
        <f t="shared" si="14"/>
        <v>52.536144</v>
      </c>
      <c r="J244" s="299">
        <f t="shared" si="15"/>
        <v>28.128160000000001</v>
      </c>
    </row>
    <row r="245" spans="1:10" s="213" customFormat="1" ht="15.75" customHeight="1" thickBot="1" x14ac:dyDescent="0.25">
      <c r="A245" s="215" t="s">
        <v>214</v>
      </c>
      <c r="B245" s="215">
        <v>3</v>
      </c>
      <c r="C245" s="255">
        <v>901.4</v>
      </c>
      <c r="D245" s="255" t="s">
        <v>133</v>
      </c>
      <c r="E245" s="255">
        <v>163.69</v>
      </c>
      <c r="F245" s="255">
        <v>917.77</v>
      </c>
      <c r="G245" s="298">
        <f t="shared" si="12"/>
        <v>88.840136000000001</v>
      </c>
      <c r="H245" s="298">
        <f t="shared" si="13"/>
        <v>83.608846999999997</v>
      </c>
      <c r="I245" s="299">
        <f t="shared" si="14"/>
        <v>53.138883</v>
      </c>
      <c r="J245" s="299">
        <f t="shared" si="15"/>
        <v>28.450869999999998</v>
      </c>
    </row>
    <row r="246" spans="1:10" s="213" customFormat="1" ht="15.75" customHeight="1" thickBot="1" x14ac:dyDescent="0.25">
      <c r="A246" s="215" t="s">
        <v>214</v>
      </c>
      <c r="B246" s="215">
        <v>4</v>
      </c>
      <c r="C246" s="255">
        <v>897.44</v>
      </c>
      <c r="D246" s="255" t="s">
        <v>133</v>
      </c>
      <c r="E246" s="255">
        <v>163.25</v>
      </c>
      <c r="F246" s="255">
        <v>913.81</v>
      </c>
      <c r="G246" s="298">
        <f t="shared" si="12"/>
        <v>88.456807999999995</v>
      </c>
      <c r="H246" s="298">
        <f t="shared" si="13"/>
        <v>83.248091000000002</v>
      </c>
      <c r="I246" s="299">
        <f t="shared" si="14"/>
        <v>52.909599</v>
      </c>
      <c r="J246" s="299">
        <f t="shared" si="15"/>
        <v>28.328109999999999</v>
      </c>
    </row>
    <row r="247" spans="1:10" s="213" customFormat="1" ht="15.75" customHeight="1" thickBot="1" x14ac:dyDescent="0.25">
      <c r="A247" s="215" t="s">
        <v>214</v>
      </c>
      <c r="B247" s="215">
        <v>5</v>
      </c>
      <c r="C247" s="255">
        <v>901.04</v>
      </c>
      <c r="D247" s="255" t="s">
        <v>133</v>
      </c>
      <c r="E247" s="255">
        <v>148.09</v>
      </c>
      <c r="F247" s="255">
        <v>917.41</v>
      </c>
      <c r="G247" s="298">
        <f t="shared" si="12"/>
        <v>88.80528799999999</v>
      </c>
      <c r="H247" s="298">
        <f t="shared" si="13"/>
        <v>83.576050999999993</v>
      </c>
      <c r="I247" s="299">
        <f t="shared" si="14"/>
        <v>53.118038999999996</v>
      </c>
      <c r="J247" s="299">
        <f t="shared" si="15"/>
        <v>28.439709999999998</v>
      </c>
    </row>
    <row r="248" spans="1:10" s="213" customFormat="1" ht="15.75" customHeight="1" thickBot="1" x14ac:dyDescent="0.25">
      <c r="A248" s="215" t="s">
        <v>214</v>
      </c>
      <c r="B248" s="215">
        <v>6</v>
      </c>
      <c r="C248" s="255">
        <v>919.15</v>
      </c>
      <c r="D248" s="255" t="s">
        <v>133</v>
      </c>
      <c r="E248" s="255">
        <v>97.6</v>
      </c>
      <c r="F248" s="255">
        <v>935.52</v>
      </c>
      <c r="G248" s="298">
        <f t="shared" si="12"/>
        <v>90.558335999999997</v>
      </c>
      <c r="H248" s="298">
        <f t="shared" si="13"/>
        <v>85.225871999999995</v>
      </c>
      <c r="I248" s="299">
        <f t="shared" si="14"/>
        <v>54.166607999999997</v>
      </c>
      <c r="J248" s="299">
        <f t="shared" si="15"/>
        <v>29.00112</v>
      </c>
    </row>
    <row r="249" spans="1:10" s="213" customFormat="1" ht="15.75" customHeight="1" thickBot="1" x14ac:dyDescent="0.25">
      <c r="A249" s="215" t="s">
        <v>214</v>
      </c>
      <c r="B249" s="215">
        <v>7</v>
      </c>
      <c r="C249" s="255">
        <v>909.2</v>
      </c>
      <c r="D249" s="255" t="s">
        <v>133</v>
      </c>
      <c r="E249" s="255">
        <v>58.98</v>
      </c>
      <c r="F249" s="255">
        <v>925.57</v>
      </c>
      <c r="G249" s="298">
        <f t="shared" si="12"/>
        <v>89.595176000000009</v>
      </c>
      <c r="H249" s="298">
        <f t="shared" si="13"/>
        <v>84.319427000000005</v>
      </c>
      <c r="I249" s="299">
        <f t="shared" si="14"/>
        <v>53.590503000000005</v>
      </c>
      <c r="J249" s="299">
        <f t="shared" si="15"/>
        <v>28.69267</v>
      </c>
    </row>
    <row r="250" spans="1:10" s="213" customFormat="1" ht="15.75" customHeight="1" thickBot="1" x14ac:dyDescent="0.25">
      <c r="A250" s="215" t="s">
        <v>214</v>
      </c>
      <c r="B250" s="215">
        <v>8</v>
      </c>
      <c r="C250" s="255">
        <v>909.6</v>
      </c>
      <c r="D250" s="255" t="s">
        <v>133</v>
      </c>
      <c r="E250" s="255">
        <v>70.62</v>
      </c>
      <c r="F250" s="255">
        <v>925.97</v>
      </c>
      <c r="G250" s="298">
        <f t="shared" si="12"/>
        <v>89.633895999999993</v>
      </c>
      <c r="H250" s="298">
        <f t="shared" si="13"/>
        <v>84.355867000000003</v>
      </c>
      <c r="I250" s="299">
        <f t="shared" si="14"/>
        <v>53.613663000000003</v>
      </c>
      <c r="J250" s="299">
        <f t="shared" si="15"/>
        <v>28.705069999999999</v>
      </c>
    </row>
    <row r="251" spans="1:10" s="213" customFormat="1" ht="15.75" customHeight="1" thickBot="1" x14ac:dyDescent="0.25">
      <c r="A251" s="215" t="s">
        <v>214</v>
      </c>
      <c r="B251" s="215">
        <v>9</v>
      </c>
      <c r="C251" s="255">
        <v>906.69</v>
      </c>
      <c r="D251" s="255" t="s">
        <v>133</v>
      </c>
      <c r="E251" s="255">
        <v>67.53</v>
      </c>
      <c r="F251" s="255">
        <v>923.06</v>
      </c>
      <c r="G251" s="298">
        <f t="shared" si="12"/>
        <v>89.35220799999999</v>
      </c>
      <c r="H251" s="298">
        <f t="shared" si="13"/>
        <v>84.090766000000002</v>
      </c>
      <c r="I251" s="299">
        <f t="shared" si="14"/>
        <v>53.445173999999994</v>
      </c>
      <c r="J251" s="299">
        <f t="shared" si="15"/>
        <v>28.614859999999997</v>
      </c>
    </row>
    <row r="252" spans="1:10" s="213" customFormat="1" ht="15.75" customHeight="1" thickBot="1" x14ac:dyDescent="0.25">
      <c r="A252" s="215" t="s">
        <v>214</v>
      </c>
      <c r="B252" s="215">
        <v>10</v>
      </c>
      <c r="C252" s="255">
        <v>908.82</v>
      </c>
      <c r="D252" s="255" t="s">
        <v>133</v>
      </c>
      <c r="E252" s="255">
        <v>92.73</v>
      </c>
      <c r="F252" s="255">
        <v>925.19</v>
      </c>
      <c r="G252" s="298">
        <f t="shared" si="12"/>
        <v>89.558391999999998</v>
      </c>
      <c r="H252" s="298">
        <f t="shared" si="13"/>
        <v>84.28480900000001</v>
      </c>
      <c r="I252" s="299">
        <f t="shared" si="14"/>
        <v>53.568501000000005</v>
      </c>
      <c r="J252" s="299">
        <f t="shared" si="15"/>
        <v>28.680890000000002</v>
      </c>
    </row>
    <row r="253" spans="1:10" s="213" customFormat="1" ht="15.75" customHeight="1" thickBot="1" x14ac:dyDescent="0.25">
      <c r="A253" s="215" t="s">
        <v>214</v>
      </c>
      <c r="B253" s="215">
        <v>11</v>
      </c>
      <c r="C253" s="255">
        <v>913.38</v>
      </c>
      <c r="D253" s="255" t="s">
        <v>133</v>
      </c>
      <c r="E253" s="255">
        <v>99.89</v>
      </c>
      <c r="F253" s="255">
        <v>929.75</v>
      </c>
      <c r="G253" s="298">
        <f t="shared" si="12"/>
        <v>89.999799999999993</v>
      </c>
      <c r="H253" s="298">
        <f t="shared" si="13"/>
        <v>84.700225000000003</v>
      </c>
      <c r="I253" s="299">
        <f t="shared" si="14"/>
        <v>53.832524999999997</v>
      </c>
      <c r="J253" s="299">
        <f t="shared" si="15"/>
        <v>28.82225</v>
      </c>
    </row>
    <row r="254" spans="1:10" s="213" customFormat="1" ht="15.75" customHeight="1" thickBot="1" x14ac:dyDescent="0.25">
      <c r="A254" s="215" t="s">
        <v>214</v>
      </c>
      <c r="B254" s="215">
        <v>12</v>
      </c>
      <c r="C254" s="255">
        <v>909.37</v>
      </c>
      <c r="D254" s="255" t="s">
        <v>133</v>
      </c>
      <c r="E254" s="255">
        <v>87.94</v>
      </c>
      <c r="F254" s="255">
        <v>925.74</v>
      </c>
      <c r="G254" s="298">
        <f t="shared" si="12"/>
        <v>89.611632</v>
      </c>
      <c r="H254" s="298">
        <f t="shared" si="13"/>
        <v>84.334913999999998</v>
      </c>
      <c r="I254" s="299">
        <f t="shared" si="14"/>
        <v>53.600346000000002</v>
      </c>
      <c r="J254" s="299">
        <f t="shared" si="15"/>
        <v>28.697939999999999</v>
      </c>
    </row>
    <row r="255" spans="1:10" s="213" customFormat="1" ht="15.75" customHeight="1" thickBot="1" x14ac:dyDescent="0.25">
      <c r="A255" s="215" t="s">
        <v>214</v>
      </c>
      <c r="B255" s="215">
        <v>13</v>
      </c>
      <c r="C255" s="255">
        <v>901.29</v>
      </c>
      <c r="D255" s="255">
        <v>0.01</v>
      </c>
      <c r="E255" s="255">
        <v>88.47</v>
      </c>
      <c r="F255" s="255">
        <v>917.66</v>
      </c>
      <c r="G255" s="298">
        <f t="shared" si="12"/>
        <v>88.829487999999998</v>
      </c>
      <c r="H255" s="298">
        <f t="shared" si="13"/>
        <v>83.598826000000003</v>
      </c>
      <c r="I255" s="299">
        <f t="shared" si="14"/>
        <v>53.132514</v>
      </c>
      <c r="J255" s="299">
        <f t="shared" si="15"/>
        <v>28.44746</v>
      </c>
    </row>
    <row r="256" spans="1:10" s="213" customFormat="1" ht="15.75" customHeight="1" thickBot="1" x14ac:dyDescent="0.25">
      <c r="A256" s="215" t="s">
        <v>214</v>
      </c>
      <c r="B256" s="215">
        <v>14</v>
      </c>
      <c r="C256" s="255">
        <v>909.22</v>
      </c>
      <c r="D256" s="255" t="s">
        <v>133</v>
      </c>
      <c r="E256" s="255">
        <v>57.66</v>
      </c>
      <c r="F256" s="255">
        <v>925.59</v>
      </c>
      <c r="G256" s="298">
        <f t="shared" si="12"/>
        <v>89.597111999999996</v>
      </c>
      <c r="H256" s="298">
        <f t="shared" si="13"/>
        <v>84.321249000000009</v>
      </c>
      <c r="I256" s="299">
        <f t="shared" si="14"/>
        <v>53.591661000000002</v>
      </c>
      <c r="J256" s="299">
        <f t="shared" si="15"/>
        <v>28.693290000000001</v>
      </c>
    </row>
    <row r="257" spans="1:10" s="213" customFormat="1" ht="15.75" customHeight="1" thickBot="1" x14ac:dyDescent="0.25">
      <c r="A257" s="215" t="s">
        <v>214</v>
      </c>
      <c r="B257" s="215">
        <v>15</v>
      </c>
      <c r="C257" s="255">
        <v>919.19</v>
      </c>
      <c r="D257" s="255" t="s">
        <v>133</v>
      </c>
      <c r="E257" s="255">
        <v>77.69</v>
      </c>
      <c r="F257" s="255">
        <v>935.56</v>
      </c>
      <c r="G257" s="298">
        <f t="shared" si="12"/>
        <v>90.562207999999998</v>
      </c>
      <c r="H257" s="298">
        <f t="shared" si="13"/>
        <v>85.22951599999999</v>
      </c>
      <c r="I257" s="299">
        <f t="shared" si="14"/>
        <v>54.168923999999997</v>
      </c>
      <c r="J257" s="299">
        <f t="shared" si="15"/>
        <v>29.002359999999999</v>
      </c>
    </row>
    <row r="258" spans="1:10" s="213" customFormat="1" ht="15.75" customHeight="1" thickBot="1" x14ac:dyDescent="0.25">
      <c r="A258" s="215" t="s">
        <v>214</v>
      </c>
      <c r="B258" s="215">
        <v>16</v>
      </c>
      <c r="C258" s="255">
        <v>913.33</v>
      </c>
      <c r="D258" s="255" t="s">
        <v>133</v>
      </c>
      <c r="E258" s="255">
        <v>99.7</v>
      </c>
      <c r="F258" s="255">
        <v>929.7</v>
      </c>
      <c r="G258" s="298">
        <f t="shared" si="12"/>
        <v>89.994960000000006</v>
      </c>
      <c r="H258" s="298">
        <f t="shared" si="13"/>
        <v>84.695670000000007</v>
      </c>
      <c r="I258" s="299">
        <f t="shared" si="14"/>
        <v>53.829630000000002</v>
      </c>
      <c r="J258" s="299">
        <f t="shared" si="15"/>
        <v>28.820700000000002</v>
      </c>
    </row>
    <row r="259" spans="1:10" s="213" customFormat="1" ht="15.75" customHeight="1" thickBot="1" x14ac:dyDescent="0.25">
      <c r="A259" s="215" t="s">
        <v>214</v>
      </c>
      <c r="B259" s="215">
        <v>17</v>
      </c>
      <c r="C259" s="255">
        <v>908.91</v>
      </c>
      <c r="D259" s="255" t="s">
        <v>133</v>
      </c>
      <c r="E259" s="255">
        <v>60.72</v>
      </c>
      <c r="F259" s="255">
        <v>925.28</v>
      </c>
      <c r="G259" s="298">
        <f t="shared" si="12"/>
        <v>89.567104</v>
      </c>
      <c r="H259" s="298">
        <f t="shared" si="13"/>
        <v>84.293008</v>
      </c>
      <c r="I259" s="299">
        <f t="shared" si="14"/>
        <v>53.573712</v>
      </c>
      <c r="J259" s="299">
        <f t="shared" si="15"/>
        <v>28.683679999999999</v>
      </c>
    </row>
    <row r="260" spans="1:10" s="213" customFormat="1" ht="15.75" customHeight="1" thickBot="1" x14ac:dyDescent="0.25">
      <c r="A260" s="215" t="s">
        <v>214</v>
      </c>
      <c r="B260" s="215">
        <v>18</v>
      </c>
      <c r="C260" s="255">
        <v>894.92</v>
      </c>
      <c r="D260" s="255" t="s">
        <v>133</v>
      </c>
      <c r="E260" s="255">
        <v>16.37</v>
      </c>
      <c r="F260" s="255">
        <v>911.29</v>
      </c>
      <c r="G260" s="298">
        <f t="shared" si="12"/>
        <v>88.21287199999999</v>
      </c>
      <c r="H260" s="298">
        <f t="shared" si="13"/>
        <v>83.018518999999998</v>
      </c>
      <c r="I260" s="299">
        <f t="shared" si="14"/>
        <v>52.763691000000001</v>
      </c>
      <c r="J260" s="299">
        <f t="shared" si="15"/>
        <v>28.24999</v>
      </c>
    </row>
    <row r="261" spans="1:10" s="213" customFormat="1" ht="15.75" customHeight="1" thickBot="1" x14ac:dyDescent="0.25">
      <c r="A261" s="215" t="s">
        <v>214</v>
      </c>
      <c r="B261" s="215">
        <v>19</v>
      </c>
      <c r="C261" s="255">
        <v>908.57</v>
      </c>
      <c r="D261" s="255" t="s">
        <v>133</v>
      </c>
      <c r="E261" s="255">
        <v>23.12</v>
      </c>
      <c r="F261" s="255">
        <v>924.94</v>
      </c>
      <c r="G261" s="298">
        <f t="shared" si="12"/>
        <v>89.534192000000004</v>
      </c>
      <c r="H261" s="298">
        <f t="shared" si="13"/>
        <v>84.262034</v>
      </c>
      <c r="I261" s="299">
        <f t="shared" si="14"/>
        <v>53.554026</v>
      </c>
      <c r="J261" s="299">
        <f t="shared" si="15"/>
        <v>28.67314</v>
      </c>
    </row>
    <row r="262" spans="1:10" s="213" customFormat="1" ht="15.75" customHeight="1" thickBot="1" x14ac:dyDescent="0.25">
      <c r="A262" s="215" t="s">
        <v>214</v>
      </c>
      <c r="B262" s="215">
        <v>20</v>
      </c>
      <c r="C262" s="255">
        <v>899.63</v>
      </c>
      <c r="D262" s="255" t="s">
        <v>133</v>
      </c>
      <c r="E262" s="255">
        <v>101.3</v>
      </c>
      <c r="F262" s="255">
        <v>916</v>
      </c>
      <c r="G262" s="298">
        <f t="shared" si="12"/>
        <v>88.668800000000005</v>
      </c>
      <c r="H262" s="298">
        <f t="shared" si="13"/>
        <v>83.447599999999994</v>
      </c>
      <c r="I262" s="299">
        <f t="shared" si="14"/>
        <v>53.0364</v>
      </c>
      <c r="J262" s="299">
        <f t="shared" si="15"/>
        <v>28.396000000000001</v>
      </c>
    </row>
    <row r="263" spans="1:10" s="213" customFormat="1" ht="15.75" customHeight="1" thickBot="1" x14ac:dyDescent="0.25">
      <c r="A263" s="215" t="s">
        <v>214</v>
      </c>
      <c r="B263" s="215">
        <v>21</v>
      </c>
      <c r="C263" s="255">
        <v>893.64</v>
      </c>
      <c r="D263" s="255" t="s">
        <v>133</v>
      </c>
      <c r="E263" s="255">
        <v>90.46</v>
      </c>
      <c r="F263" s="255">
        <v>910.01</v>
      </c>
      <c r="G263" s="298">
        <f t="shared" si="12"/>
        <v>88.088967999999994</v>
      </c>
      <c r="H263" s="298">
        <f t="shared" si="13"/>
        <v>82.901910999999998</v>
      </c>
      <c r="I263" s="299">
        <f t="shared" si="14"/>
        <v>52.689579000000002</v>
      </c>
      <c r="J263" s="299">
        <f t="shared" si="15"/>
        <v>28.21031</v>
      </c>
    </row>
    <row r="264" spans="1:10" s="213" customFormat="1" ht="15.75" customHeight="1" thickBot="1" x14ac:dyDescent="0.25">
      <c r="A264" s="215" t="s">
        <v>214</v>
      </c>
      <c r="B264" s="215">
        <v>22</v>
      </c>
      <c r="C264" s="255">
        <v>887.74</v>
      </c>
      <c r="D264" s="255" t="s">
        <v>133</v>
      </c>
      <c r="E264" s="255">
        <v>179.12</v>
      </c>
      <c r="F264" s="255">
        <v>904.11</v>
      </c>
      <c r="G264" s="298">
        <f t="shared" si="12"/>
        <v>87.517848000000001</v>
      </c>
      <c r="H264" s="298">
        <f t="shared" si="13"/>
        <v>82.364421000000007</v>
      </c>
      <c r="I264" s="299">
        <f t="shared" si="14"/>
        <v>52.347968999999999</v>
      </c>
      <c r="J264" s="299">
        <f t="shared" si="15"/>
        <v>28.02741</v>
      </c>
    </row>
    <row r="265" spans="1:10" s="301" customFormat="1" ht="15.75" customHeight="1" thickBot="1" x14ac:dyDescent="0.25">
      <c r="A265" s="215" t="s">
        <v>214</v>
      </c>
      <c r="B265" s="215">
        <v>23</v>
      </c>
      <c r="C265" s="255">
        <v>888.01</v>
      </c>
      <c r="D265" s="255" t="s">
        <v>133</v>
      </c>
      <c r="E265" s="255">
        <v>154.07</v>
      </c>
      <c r="F265" s="255">
        <v>904.38</v>
      </c>
      <c r="G265" s="298">
        <f t="shared" si="12"/>
        <v>87.543983999999995</v>
      </c>
      <c r="H265" s="298">
        <f t="shared" si="13"/>
        <v>82.389017999999993</v>
      </c>
      <c r="I265" s="299">
        <f t="shared" si="14"/>
        <v>52.363602</v>
      </c>
      <c r="J265" s="299">
        <f t="shared" si="15"/>
        <v>28.035779999999999</v>
      </c>
    </row>
    <row r="266" spans="1:10" s="300" customFormat="1" ht="15.75" customHeight="1" thickBot="1" x14ac:dyDescent="0.25">
      <c r="A266" s="215" t="s">
        <v>215</v>
      </c>
      <c r="B266" s="215">
        <v>0</v>
      </c>
      <c r="C266" s="255">
        <v>913.41</v>
      </c>
      <c r="D266" s="255" t="s">
        <v>133</v>
      </c>
      <c r="E266" s="255">
        <v>116.15</v>
      </c>
      <c r="F266" s="255">
        <v>929.78</v>
      </c>
      <c r="G266" s="298">
        <f t="shared" si="12"/>
        <v>90.002703999999994</v>
      </c>
      <c r="H266" s="298">
        <f t="shared" si="13"/>
        <v>84.702957999999995</v>
      </c>
      <c r="I266" s="299">
        <f t="shared" si="14"/>
        <v>53.834261999999995</v>
      </c>
      <c r="J266" s="299">
        <f t="shared" si="15"/>
        <v>28.823180000000001</v>
      </c>
    </row>
    <row r="267" spans="1:10" s="213" customFormat="1" ht="15.75" customHeight="1" thickBot="1" x14ac:dyDescent="0.25">
      <c r="A267" s="215" t="s">
        <v>215</v>
      </c>
      <c r="B267" s="215">
        <v>1</v>
      </c>
      <c r="C267" s="255">
        <v>886.45</v>
      </c>
      <c r="D267" s="255" t="s">
        <v>133</v>
      </c>
      <c r="E267" s="255">
        <v>98.47</v>
      </c>
      <c r="F267" s="255">
        <v>902.82</v>
      </c>
      <c r="G267" s="298">
        <f t="shared" si="12"/>
        <v>87.392976000000004</v>
      </c>
      <c r="H267" s="298">
        <f t="shared" si="13"/>
        <v>82.246902000000006</v>
      </c>
      <c r="I267" s="299">
        <f t="shared" si="14"/>
        <v>52.273278000000005</v>
      </c>
      <c r="J267" s="299">
        <f t="shared" si="15"/>
        <v>27.98742</v>
      </c>
    </row>
    <row r="268" spans="1:10" s="213" customFormat="1" ht="15.75" customHeight="1" thickBot="1" x14ac:dyDescent="0.25">
      <c r="A268" s="215" t="s">
        <v>215</v>
      </c>
      <c r="B268" s="215">
        <v>2</v>
      </c>
      <c r="C268" s="255">
        <v>889.2</v>
      </c>
      <c r="D268" s="255" t="s">
        <v>133</v>
      </c>
      <c r="E268" s="255">
        <v>151.85</v>
      </c>
      <c r="F268" s="255">
        <v>905.57</v>
      </c>
      <c r="G268" s="298">
        <f t="shared" si="12"/>
        <v>87.659176000000002</v>
      </c>
      <c r="H268" s="298">
        <f t="shared" si="13"/>
        <v>82.497427000000002</v>
      </c>
      <c r="I268" s="299">
        <f t="shared" si="14"/>
        <v>52.432503000000004</v>
      </c>
      <c r="J268" s="299">
        <f t="shared" si="15"/>
        <v>28.072670000000002</v>
      </c>
    </row>
    <row r="269" spans="1:10" s="213" customFormat="1" ht="15.75" customHeight="1" thickBot="1" x14ac:dyDescent="0.25">
      <c r="A269" s="215" t="s">
        <v>215</v>
      </c>
      <c r="B269" s="215">
        <v>3</v>
      </c>
      <c r="C269" s="255">
        <v>898.69</v>
      </c>
      <c r="D269" s="255" t="s">
        <v>133</v>
      </c>
      <c r="E269" s="255">
        <v>88.69</v>
      </c>
      <c r="F269" s="255">
        <v>915.06</v>
      </c>
      <c r="G269" s="298">
        <f t="shared" si="12"/>
        <v>88.57780799999999</v>
      </c>
      <c r="H269" s="298">
        <f t="shared" si="13"/>
        <v>83.361965999999995</v>
      </c>
      <c r="I269" s="299">
        <f t="shared" si="14"/>
        <v>52.981973999999994</v>
      </c>
      <c r="J269" s="299">
        <f t="shared" si="15"/>
        <v>28.366859999999999</v>
      </c>
    </row>
    <row r="270" spans="1:10" s="213" customFormat="1" ht="15.75" customHeight="1" thickBot="1" x14ac:dyDescent="0.25">
      <c r="A270" s="215" t="s">
        <v>215</v>
      </c>
      <c r="B270" s="215">
        <v>4</v>
      </c>
      <c r="C270" s="255">
        <v>904.96</v>
      </c>
      <c r="D270" s="255" t="s">
        <v>133</v>
      </c>
      <c r="E270" s="255">
        <v>41.09</v>
      </c>
      <c r="F270" s="255">
        <v>921.33</v>
      </c>
      <c r="G270" s="298">
        <f t="shared" si="12"/>
        <v>89.184743999999995</v>
      </c>
      <c r="H270" s="298">
        <f t="shared" si="13"/>
        <v>83.933163000000008</v>
      </c>
      <c r="I270" s="299">
        <f t="shared" si="14"/>
        <v>53.345007000000003</v>
      </c>
      <c r="J270" s="299">
        <f t="shared" si="15"/>
        <v>28.561230000000002</v>
      </c>
    </row>
    <row r="271" spans="1:10" s="213" customFormat="1" ht="15.75" customHeight="1" thickBot="1" x14ac:dyDescent="0.25">
      <c r="A271" s="215" t="s">
        <v>215</v>
      </c>
      <c r="B271" s="215">
        <v>5</v>
      </c>
      <c r="C271" s="255">
        <v>901.27</v>
      </c>
      <c r="D271" s="255" t="s">
        <v>133</v>
      </c>
      <c r="E271" s="255">
        <v>41.9</v>
      </c>
      <c r="F271" s="255">
        <v>917.64</v>
      </c>
      <c r="G271" s="298">
        <f t="shared" si="12"/>
        <v>88.827551999999997</v>
      </c>
      <c r="H271" s="298">
        <f t="shared" si="13"/>
        <v>83.597003999999998</v>
      </c>
      <c r="I271" s="299">
        <f t="shared" si="14"/>
        <v>53.131355999999997</v>
      </c>
      <c r="J271" s="299">
        <f t="shared" si="15"/>
        <v>28.446839999999998</v>
      </c>
    </row>
    <row r="272" spans="1:10" s="213" customFormat="1" ht="15.75" customHeight="1" thickBot="1" x14ac:dyDescent="0.25">
      <c r="A272" s="215" t="s">
        <v>215</v>
      </c>
      <c r="B272" s="215">
        <v>6</v>
      </c>
      <c r="C272" s="255">
        <v>924.96</v>
      </c>
      <c r="D272" s="255" t="s">
        <v>133</v>
      </c>
      <c r="E272" s="255">
        <v>96.12</v>
      </c>
      <c r="F272" s="255">
        <v>941.33</v>
      </c>
      <c r="G272" s="298">
        <f t="shared" si="12"/>
        <v>91.120744000000002</v>
      </c>
      <c r="H272" s="298">
        <f t="shared" si="13"/>
        <v>85.75516300000001</v>
      </c>
      <c r="I272" s="299">
        <f t="shared" si="14"/>
        <v>54.503007000000004</v>
      </c>
      <c r="J272" s="299">
        <f t="shared" si="15"/>
        <v>29.181229999999999</v>
      </c>
    </row>
    <row r="273" spans="1:10" s="213" customFormat="1" ht="15.75" customHeight="1" thickBot="1" x14ac:dyDescent="0.25">
      <c r="A273" s="215" t="s">
        <v>215</v>
      </c>
      <c r="B273" s="215">
        <v>7</v>
      </c>
      <c r="C273" s="255">
        <v>898.37</v>
      </c>
      <c r="D273" s="255" t="s">
        <v>133</v>
      </c>
      <c r="E273" s="255">
        <v>38.19</v>
      </c>
      <c r="F273" s="255">
        <v>914.74</v>
      </c>
      <c r="G273" s="298">
        <f t="shared" si="12"/>
        <v>88.546831999999995</v>
      </c>
      <c r="H273" s="298">
        <f t="shared" si="13"/>
        <v>83.332813999999999</v>
      </c>
      <c r="I273" s="299">
        <f t="shared" si="14"/>
        <v>52.963445999999998</v>
      </c>
      <c r="J273" s="299">
        <f t="shared" si="15"/>
        <v>28.356940000000002</v>
      </c>
    </row>
    <row r="274" spans="1:10" s="213" customFormat="1" ht="15.75" customHeight="1" thickBot="1" x14ac:dyDescent="0.25">
      <c r="A274" s="215" t="s">
        <v>215</v>
      </c>
      <c r="B274" s="215">
        <v>8</v>
      </c>
      <c r="C274" s="255">
        <v>894.43</v>
      </c>
      <c r="D274" s="255" t="s">
        <v>133</v>
      </c>
      <c r="E274" s="255">
        <v>42.91</v>
      </c>
      <c r="F274" s="255">
        <v>910.8</v>
      </c>
      <c r="G274" s="298">
        <f t="shared" si="12"/>
        <v>88.16543999999999</v>
      </c>
      <c r="H274" s="298">
        <f t="shared" si="13"/>
        <v>82.973879999999994</v>
      </c>
      <c r="I274" s="299">
        <f t="shared" si="14"/>
        <v>52.735319999999994</v>
      </c>
      <c r="J274" s="299">
        <f t="shared" si="15"/>
        <v>28.2348</v>
      </c>
    </row>
    <row r="275" spans="1:10" s="213" customFormat="1" ht="15.75" customHeight="1" thickBot="1" x14ac:dyDescent="0.25">
      <c r="A275" s="215" t="s">
        <v>215</v>
      </c>
      <c r="B275" s="215">
        <v>9</v>
      </c>
      <c r="C275" s="255">
        <v>898.91</v>
      </c>
      <c r="D275" s="255" t="s">
        <v>133</v>
      </c>
      <c r="E275" s="255">
        <v>40.840000000000003</v>
      </c>
      <c r="F275" s="255">
        <v>915.28</v>
      </c>
      <c r="G275" s="298">
        <f t="shared" si="12"/>
        <v>88.599103999999997</v>
      </c>
      <c r="H275" s="298">
        <f t="shared" si="13"/>
        <v>83.382007999999999</v>
      </c>
      <c r="I275" s="299">
        <f t="shared" si="14"/>
        <v>52.994712</v>
      </c>
      <c r="J275" s="299">
        <f t="shared" si="15"/>
        <v>28.37368</v>
      </c>
    </row>
    <row r="276" spans="1:10" s="213" customFormat="1" ht="15.75" customHeight="1" thickBot="1" x14ac:dyDescent="0.25">
      <c r="A276" s="215" t="s">
        <v>215</v>
      </c>
      <c r="B276" s="215">
        <v>10</v>
      </c>
      <c r="C276" s="255">
        <v>889.6</v>
      </c>
      <c r="D276" s="255" t="s">
        <v>133</v>
      </c>
      <c r="E276" s="255">
        <v>64.34</v>
      </c>
      <c r="F276" s="255">
        <v>905.97</v>
      </c>
      <c r="G276" s="298">
        <f t="shared" si="12"/>
        <v>87.697896</v>
      </c>
      <c r="H276" s="298">
        <f t="shared" si="13"/>
        <v>82.533867000000001</v>
      </c>
      <c r="I276" s="299">
        <f t="shared" si="14"/>
        <v>52.455663000000001</v>
      </c>
      <c r="J276" s="299">
        <f t="shared" si="15"/>
        <v>28.085070000000002</v>
      </c>
    </row>
    <row r="277" spans="1:10" s="213" customFormat="1" ht="15.75" customHeight="1" thickBot="1" x14ac:dyDescent="0.25">
      <c r="A277" s="215" t="s">
        <v>215</v>
      </c>
      <c r="B277" s="215">
        <v>11</v>
      </c>
      <c r="C277" s="255">
        <v>891.51</v>
      </c>
      <c r="D277" s="255" t="s">
        <v>133</v>
      </c>
      <c r="E277" s="255">
        <v>56.32</v>
      </c>
      <c r="F277" s="255">
        <v>907.88</v>
      </c>
      <c r="G277" s="298">
        <f t="shared" si="12"/>
        <v>87.882784000000001</v>
      </c>
      <c r="H277" s="298">
        <f t="shared" si="13"/>
        <v>82.707868000000005</v>
      </c>
      <c r="I277" s="299">
        <f t="shared" si="14"/>
        <v>52.566251999999999</v>
      </c>
      <c r="J277" s="299">
        <f t="shared" si="15"/>
        <v>28.144279999999998</v>
      </c>
    </row>
    <row r="278" spans="1:10" s="213" customFormat="1" ht="15.75" customHeight="1" thickBot="1" x14ac:dyDescent="0.25">
      <c r="A278" s="215" t="s">
        <v>215</v>
      </c>
      <c r="B278" s="215">
        <v>12</v>
      </c>
      <c r="C278" s="255">
        <v>906.36</v>
      </c>
      <c r="D278" s="255" t="s">
        <v>133</v>
      </c>
      <c r="E278" s="255">
        <v>34.43</v>
      </c>
      <c r="F278" s="255">
        <v>922.73</v>
      </c>
      <c r="G278" s="298">
        <f t="shared" si="12"/>
        <v>89.320263999999995</v>
      </c>
      <c r="H278" s="298">
        <f t="shared" si="13"/>
        <v>84.060703000000004</v>
      </c>
      <c r="I278" s="299">
        <f t="shared" si="14"/>
        <v>53.426067000000003</v>
      </c>
      <c r="J278" s="299">
        <f t="shared" si="15"/>
        <v>28.60463</v>
      </c>
    </row>
    <row r="279" spans="1:10" s="213" customFormat="1" ht="15.75" customHeight="1" thickBot="1" x14ac:dyDescent="0.25">
      <c r="A279" s="215" t="s">
        <v>215</v>
      </c>
      <c r="B279" s="215">
        <v>13</v>
      </c>
      <c r="C279" s="255">
        <v>898.66</v>
      </c>
      <c r="D279" s="255" t="s">
        <v>133</v>
      </c>
      <c r="E279" s="255">
        <v>30.1</v>
      </c>
      <c r="F279" s="255">
        <v>915.03</v>
      </c>
      <c r="G279" s="298">
        <f t="shared" si="12"/>
        <v>88.574903999999989</v>
      </c>
      <c r="H279" s="298">
        <f t="shared" si="13"/>
        <v>83.359233000000003</v>
      </c>
      <c r="I279" s="299">
        <f t="shared" si="14"/>
        <v>52.980236999999995</v>
      </c>
      <c r="J279" s="299">
        <f t="shared" si="15"/>
        <v>28.365929999999999</v>
      </c>
    </row>
    <row r="280" spans="1:10" s="213" customFormat="1" ht="15.75" customHeight="1" thickBot="1" x14ac:dyDescent="0.25">
      <c r="A280" s="215" t="s">
        <v>215</v>
      </c>
      <c r="B280" s="215">
        <v>14</v>
      </c>
      <c r="C280" s="255">
        <v>897.56</v>
      </c>
      <c r="D280" s="255" t="s">
        <v>133</v>
      </c>
      <c r="E280" s="255">
        <v>79.19</v>
      </c>
      <c r="F280" s="255">
        <v>913.93</v>
      </c>
      <c r="G280" s="298">
        <f t="shared" si="12"/>
        <v>88.468423999999999</v>
      </c>
      <c r="H280" s="298">
        <f t="shared" si="13"/>
        <v>83.259022999999999</v>
      </c>
      <c r="I280" s="299">
        <f t="shared" si="14"/>
        <v>52.916546999999994</v>
      </c>
      <c r="J280" s="299">
        <f t="shared" si="15"/>
        <v>28.331829999999997</v>
      </c>
    </row>
    <row r="281" spans="1:10" s="213" customFormat="1" ht="15.75" customHeight="1" thickBot="1" x14ac:dyDescent="0.25">
      <c r="A281" s="215" t="s">
        <v>215</v>
      </c>
      <c r="B281" s="215">
        <v>15</v>
      </c>
      <c r="C281" s="255">
        <v>911.95</v>
      </c>
      <c r="D281" s="255" t="s">
        <v>133</v>
      </c>
      <c r="E281" s="255">
        <v>79.53</v>
      </c>
      <c r="F281" s="255">
        <v>928.32</v>
      </c>
      <c r="G281" s="298">
        <f t="shared" si="12"/>
        <v>89.861376000000007</v>
      </c>
      <c r="H281" s="298">
        <f t="shared" si="13"/>
        <v>84.569952000000001</v>
      </c>
      <c r="I281" s="299">
        <f t="shared" si="14"/>
        <v>53.749728000000005</v>
      </c>
      <c r="J281" s="299">
        <f t="shared" si="15"/>
        <v>28.777920000000002</v>
      </c>
    </row>
    <row r="282" spans="1:10" s="213" customFormat="1" ht="15.75" customHeight="1" thickBot="1" x14ac:dyDescent="0.25">
      <c r="A282" s="215" t="s">
        <v>215</v>
      </c>
      <c r="B282" s="215">
        <v>16</v>
      </c>
      <c r="C282" s="255">
        <v>906.84</v>
      </c>
      <c r="D282" s="255">
        <v>13.55</v>
      </c>
      <c r="E282" s="255">
        <v>0</v>
      </c>
      <c r="F282" s="255">
        <v>923.21</v>
      </c>
      <c r="G282" s="298">
        <f t="shared" si="12"/>
        <v>89.366727999999995</v>
      </c>
      <c r="H282" s="298">
        <f t="shared" si="13"/>
        <v>84.104431000000005</v>
      </c>
      <c r="I282" s="299">
        <f t="shared" si="14"/>
        <v>53.453859000000001</v>
      </c>
      <c r="J282" s="299">
        <f t="shared" si="15"/>
        <v>28.619510000000002</v>
      </c>
    </row>
    <row r="283" spans="1:10" s="213" customFormat="1" ht="15.75" customHeight="1" thickBot="1" x14ac:dyDescent="0.25">
      <c r="A283" s="215" t="s">
        <v>215</v>
      </c>
      <c r="B283" s="215">
        <v>17</v>
      </c>
      <c r="C283" s="255">
        <v>906.04</v>
      </c>
      <c r="D283" s="255">
        <v>11.97</v>
      </c>
      <c r="E283" s="255">
        <v>0.01</v>
      </c>
      <c r="F283" s="255">
        <v>922.41</v>
      </c>
      <c r="G283" s="298">
        <f t="shared" si="12"/>
        <v>89.289287999999999</v>
      </c>
      <c r="H283" s="298">
        <f t="shared" si="13"/>
        <v>84.031550999999993</v>
      </c>
      <c r="I283" s="299">
        <f t="shared" si="14"/>
        <v>53.407539</v>
      </c>
      <c r="J283" s="299">
        <f t="shared" si="15"/>
        <v>28.594709999999999</v>
      </c>
    </row>
    <row r="284" spans="1:10" s="213" customFormat="1" ht="15.75" customHeight="1" thickBot="1" x14ac:dyDescent="0.25">
      <c r="A284" s="215" t="s">
        <v>215</v>
      </c>
      <c r="B284" s="215">
        <v>18</v>
      </c>
      <c r="C284" s="255">
        <v>897.7</v>
      </c>
      <c r="D284" s="255" t="s">
        <v>133</v>
      </c>
      <c r="E284" s="255">
        <v>1.07</v>
      </c>
      <c r="F284" s="255">
        <v>914.07</v>
      </c>
      <c r="G284" s="298">
        <f t="shared" si="12"/>
        <v>88.481976000000003</v>
      </c>
      <c r="H284" s="298">
        <f t="shared" si="13"/>
        <v>83.271777</v>
      </c>
      <c r="I284" s="299">
        <f t="shared" si="14"/>
        <v>52.924653000000006</v>
      </c>
      <c r="J284" s="299">
        <f t="shared" si="15"/>
        <v>28.336170000000003</v>
      </c>
    </row>
    <row r="285" spans="1:10" s="213" customFormat="1" ht="15.75" customHeight="1" thickBot="1" x14ac:dyDescent="0.25">
      <c r="A285" s="215" t="s">
        <v>215</v>
      </c>
      <c r="B285" s="215">
        <v>19</v>
      </c>
      <c r="C285" s="255">
        <v>902.53</v>
      </c>
      <c r="D285" s="255">
        <v>3.38</v>
      </c>
      <c r="E285" s="255">
        <v>0</v>
      </c>
      <c r="F285" s="255">
        <v>918.9</v>
      </c>
      <c r="G285" s="298">
        <f t="shared" si="12"/>
        <v>88.949519999999993</v>
      </c>
      <c r="H285" s="298">
        <f t="shared" si="13"/>
        <v>83.711789999999993</v>
      </c>
      <c r="I285" s="299">
        <f t="shared" si="14"/>
        <v>53.20431</v>
      </c>
      <c r="J285" s="299">
        <f t="shared" si="15"/>
        <v>28.485899999999997</v>
      </c>
    </row>
    <row r="286" spans="1:10" s="213" customFormat="1" ht="15.75" customHeight="1" thickBot="1" x14ac:dyDescent="0.25">
      <c r="A286" s="215" t="s">
        <v>215</v>
      </c>
      <c r="B286" s="215">
        <v>20</v>
      </c>
      <c r="C286" s="255">
        <v>889.55</v>
      </c>
      <c r="D286" s="255" t="s">
        <v>133</v>
      </c>
      <c r="E286" s="255">
        <v>6.22</v>
      </c>
      <c r="F286" s="255">
        <v>905.92</v>
      </c>
      <c r="G286" s="298">
        <f t="shared" si="12"/>
        <v>87.693055999999999</v>
      </c>
      <c r="H286" s="298">
        <f t="shared" si="13"/>
        <v>82.52931199999999</v>
      </c>
      <c r="I286" s="299">
        <f t="shared" si="14"/>
        <v>52.452767999999999</v>
      </c>
      <c r="J286" s="299">
        <f t="shared" si="15"/>
        <v>28.08352</v>
      </c>
    </row>
    <row r="287" spans="1:10" s="213" customFormat="1" ht="15.75" customHeight="1" thickBot="1" x14ac:dyDescent="0.25">
      <c r="A287" s="215" t="s">
        <v>215</v>
      </c>
      <c r="B287" s="215">
        <v>21</v>
      </c>
      <c r="C287" s="255">
        <v>890.87</v>
      </c>
      <c r="D287" s="255" t="s">
        <v>133</v>
      </c>
      <c r="E287" s="255">
        <v>2.29</v>
      </c>
      <c r="F287" s="255">
        <v>907.24</v>
      </c>
      <c r="G287" s="298">
        <f t="shared" si="12"/>
        <v>87.820831999999996</v>
      </c>
      <c r="H287" s="298">
        <f t="shared" si="13"/>
        <v>82.649563999999998</v>
      </c>
      <c r="I287" s="299">
        <f t="shared" si="14"/>
        <v>52.529195999999999</v>
      </c>
      <c r="J287" s="299">
        <f t="shared" si="15"/>
        <v>28.12444</v>
      </c>
    </row>
    <row r="288" spans="1:10" s="213" customFormat="1" ht="15.75" customHeight="1" thickBot="1" x14ac:dyDescent="0.25">
      <c r="A288" s="215" t="s">
        <v>215</v>
      </c>
      <c r="B288" s="215">
        <v>22</v>
      </c>
      <c r="C288" s="255">
        <v>892.42</v>
      </c>
      <c r="D288" s="255" t="s">
        <v>133</v>
      </c>
      <c r="E288" s="255">
        <v>51.9</v>
      </c>
      <c r="F288" s="255">
        <v>908.79</v>
      </c>
      <c r="G288" s="298">
        <f t="shared" si="12"/>
        <v>87.970872</v>
      </c>
      <c r="H288" s="298">
        <f t="shared" si="13"/>
        <v>82.790768999999997</v>
      </c>
      <c r="I288" s="299">
        <f t="shared" si="14"/>
        <v>52.618941</v>
      </c>
      <c r="J288" s="299">
        <f t="shared" si="15"/>
        <v>28.17249</v>
      </c>
    </row>
    <row r="289" spans="1:10" s="301" customFormat="1" ht="15.75" customHeight="1" thickBot="1" x14ac:dyDescent="0.25">
      <c r="A289" s="215" t="s">
        <v>215</v>
      </c>
      <c r="B289" s="215">
        <v>23</v>
      </c>
      <c r="C289" s="255">
        <v>888.23</v>
      </c>
      <c r="D289" s="255" t="s">
        <v>133</v>
      </c>
      <c r="E289" s="255">
        <v>48.21</v>
      </c>
      <c r="F289" s="255">
        <v>904.6</v>
      </c>
      <c r="G289" s="298">
        <f t="shared" si="12"/>
        <v>87.565280000000001</v>
      </c>
      <c r="H289" s="298">
        <f t="shared" si="13"/>
        <v>82.409059999999997</v>
      </c>
      <c r="I289" s="299">
        <f t="shared" si="14"/>
        <v>52.376339999999999</v>
      </c>
      <c r="J289" s="299">
        <f t="shared" si="15"/>
        <v>28.0426</v>
      </c>
    </row>
    <row r="290" spans="1:10" s="300" customFormat="1" ht="15.75" customHeight="1" thickBot="1" x14ac:dyDescent="0.25">
      <c r="A290" s="215" t="s">
        <v>216</v>
      </c>
      <c r="B290" s="215">
        <v>0</v>
      </c>
      <c r="C290" s="255">
        <v>1001.07</v>
      </c>
      <c r="D290" s="255" t="s">
        <v>133</v>
      </c>
      <c r="E290" s="255">
        <v>95.36</v>
      </c>
      <c r="F290" s="255">
        <v>1017.44</v>
      </c>
      <c r="G290" s="298">
        <f t="shared" si="12"/>
        <v>98.488191999999998</v>
      </c>
      <c r="H290" s="298">
        <f t="shared" si="13"/>
        <v>92.688784000000012</v>
      </c>
      <c r="I290" s="299">
        <f t="shared" si="14"/>
        <v>58.909776000000001</v>
      </c>
      <c r="J290" s="299">
        <f t="shared" si="15"/>
        <v>31.54064</v>
      </c>
    </row>
    <row r="291" spans="1:10" s="213" customFormat="1" ht="15.75" customHeight="1" thickBot="1" x14ac:dyDescent="0.25">
      <c r="A291" s="215" t="s">
        <v>216</v>
      </c>
      <c r="B291" s="215">
        <v>1</v>
      </c>
      <c r="C291" s="255">
        <v>1021.34</v>
      </c>
      <c r="D291" s="255" t="s">
        <v>133</v>
      </c>
      <c r="E291" s="255">
        <v>155.49</v>
      </c>
      <c r="F291" s="255">
        <v>1037.71</v>
      </c>
      <c r="G291" s="298">
        <f t="shared" si="12"/>
        <v>100.450328</v>
      </c>
      <c r="H291" s="298">
        <f t="shared" si="13"/>
        <v>94.535381000000001</v>
      </c>
      <c r="I291" s="299">
        <f t="shared" si="14"/>
        <v>60.083409000000003</v>
      </c>
      <c r="J291" s="299">
        <f t="shared" si="15"/>
        <v>32.16901</v>
      </c>
    </row>
    <row r="292" spans="1:10" s="213" customFormat="1" ht="15.75" customHeight="1" thickBot="1" x14ac:dyDescent="0.25">
      <c r="A292" s="215" t="s">
        <v>216</v>
      </c>
      <c r="B292" s="215">
        <v>2</v>
      </c>
      <c r="C292" s="255">
        <v>1015.22</v>
      </c>
      <c r="D292" s="255" t="s">
        <v>133</v>
      </c>
      <c r="E292" s="255">
        <v>140.34</v>
      </c>
      <c r="F292" s="255">
        <v>1031.5899999999999</v>
      </c>
      <c r="G292" s="298">
        <f t="shared" si="12"/>
        <v>99.857911999999985</v>
      </c>
      <c r="H292" s="298">
        <f t="shared" si="13"/>
        <v>93.977848999999992</v>
      </c>
      <c r="I292" s="299">
        <f t="shared" si="14"/>
        <v>59.729060999999994</v>
      </c>
      <c r="J292" s="299">
        <f t="shared" si="15"/>
        <v>31.979289999999999</v>
      </c>
    </row>
    <row r="293" spans="1:10" s="213" customFormat="1" ht="15.75" customHeight="1" thickBot="1" x14ac:dyDescent="0.25">
      <c r="A293" s="215" t="s">
        <v>216</v>
      </c>
      <c r="B293" s="215">
        <v>3</v>
      </c>
      <c r="C293" s="255">
        <v>1036.93</v>
      </c>
      <c r="D293" s="255" t="s">
        <v>133</v>
      </c>
      <c r="E293" s="255">
        <v>145.76</v>
      </c>
      <c r="F293" s="255">
        <v>1053.3</v>
      </c>
      <c r="G293" s="298">
        <f t="shared" si="12"/>
        <v>101.95943999999999</v>
      </c>
      <c r="H293" s="298">
        <f t="shared" si="13"/>
        <v>95.955629999999999</v>
      </c>
      <c r="I293" s="299">
        <f t="shared" si="14"/>
        <v>60.986069999999998</v>
      </c>
      <c r="J293" s="299">
        <f t="shared" si="15"/>
        <v>32.652299999999997</v>
      </c>
    </row>
    <row r="294" spans="1:10" s="213" customFormat="1" ht="15.75" customHeight="1" thickBot="1" x14ac:dyDescent="0.25">
      <c r="A294" s="215" t="s">
        <v>216</v>
      </c>
      <c r="B294" s="215">
        <v>4</v>
      </c>
      <c r="C294" s="255">
        <v>1034.6500000000001</v>
      </c>
      <c r="D294" s="255">
        <v>0.02</v>
      </c>
      <c r="E294" s="255">
        <v>116.11</v>
      </c>
      <c r="F294" s="255">
        <v>1051.02</v>
      </c>
      <c r="G294" s="298">
        <f t="shared" si="12"/>
        <v>101.73873599999999</v>
      </c>
      <c r="H294" s="298">
        <f t="shared" si="13"/>
        <v>95.747922000000003</v>
      </c>
      <c r="I294" s="299">
        <f t="shared" si="14"/>
        <v>60.854058000000002</v>
      </c>
      <c r="J294" s="299">
        <f t="shared" si="15"/>
        <v>32.581620000000001</v>
      </c>
    </row>
    <row r="295" spans="1:10" s="213" customFormat="1" ht="15.75" customHeight="1" thickBot="1" x14ac:dyDescent="0.25">
      <c r="A295" s="215" t="s">
        <v>216</v>
      </c>
      <c r="B295" s="215">
        <v>5</v>
      </c>
      <c r="C295" s="255">
        <v>1035.6300000000001</v>
      </c>
      <c r="D295" s="255">
        <v>0.02</v>
      </c>
      <c r="E295" s="255">
        <v>118.08</v>
      </c>
      <c r="F295" s="255">
        <v>1052</v>
      </c>
      <c r="G295" s="298">
        <f t="shared" si="12"/>
        <v>101.83359999999999</v>
      </c>
      <c r="H295" s="298">
        <f t="shared" si="13"/>
        <v>95.837199999999996</v>
      </c>
      <c r="I295" s="299">
        <f t="shared" si="14"/>
        <v>60.910800000000002</v>
      </c>
      <c r="J295" s="299">
        <f t="shared" si="15"/>
        <v>32.612000000000002</v>
      </c>
    </row>
    <row r="296" spans="1:10" s="213" customFormat="1" ht="15.75" customHeight="1" thickBot="1" x14ac:dyDescent="0.25">
      <c r="A296" s="215" t="s">
        <v>216</v>
      </c>
      <c r="B296" s="215">
        <v>6</v>
      </c>
      <c r="C296" s="255">
        <v>1153.75</v>
      </c>
      <c r="D296" s="255" t="s">
        <v>133</v>
      </c>
      <c r="E296" s="255">
        <v>241.18</v>
      </c>
      <c r="F296" s="255">
        <v>1170.1199999999999</v>
      </c>
      <c r="G296" s="298">
        <f t="shared" si="12"/>
        <v>113.26761599999999</v>
      </c>
      <c r="H296" s="298">
        <f t="shared" si="13"/>
        <v>106.59793199999999</v>
      </c>
      <c r="I296" s="299">
        <f t="shared" si="14"/>
        <v>67.749947999999989</v>
      </c>
      <c r="J296" s="299">
        <f t="shared" si="15"/>
        <v>36.273719999999997</v>
      </c>
    </row>
    <row r="297" spans="1:10" s="213" customFormat="1" ht="15.75" customHeight="1" thickBot="1" x14ac:dyDescent="0.25">
      <c r="A297" s="215" t="s">
        <v>216</v>
      </c>
      <c r="B297" s="215">
        <v>7</v>
      </c>
      <c r="C297" s="255">
        <v>1021.72</v>
      </c>
      <c r="D297" s="255" t="s">
        <v>133</v>
      </c>
      <c r="E297" s="255">
        <v>111.74</v>
      </c>
      <c r="F297" s="255">
        <v>1038.0899999999999</v>
      </c>
      <c r="G297" s="298">
        <f t="shared" si="12"/>
        <v>100.487112</v>
      </c>
      <c r="H297" s="298">
        <f t="shared" si="13"/>
        <v>94.569998999999996</v>
      </c>
      <c r="I297" s="299">
        <f t="shared" si="14"/>
        <v>60.105410999999997</v>
      </c>
      <c r="J297" s="299">
        <f t="shared" si="15"/>
        <v>32.180789999999995</v>
      </c>
    </row>
    <row r="298" spans="1:10" s="213" customFormat="1" ht="15.75" customHeight="1" thickBot="1" x14ac:dyDescent="0.25">
      <c r="A298" s="215" t="s">
        <v>216</v>
      </c>
      <c r="B298" s="215">
        <v>8</v>
      </c>
      <c r="C298" s="255">
        <v>1023.67</v>
      </c>
      <c r="D298" s="255" t="s">
        <v>133</v>
      </c>
      <c r="E298" s="255">
        <v>93.76</v>
      </c>
      <c r="F298" s="255">
        <v>1040.04</v>
      </c>
      <c r="G298" s="298">
        <f t="shared" si="12"/>
        <v>100.675872</v>
      </c>
      <c r="H298" s="298">
        <f t="shared" si="13"/>
        <v>94.747643999999994</v>
      </c>
      <c r="I298" s="299">
        <f t="shared" si="14"/>
        <v>60.218316000000002</v>
      </c>
      <c r="J298" s="299">
        <f t="shared" si="15"/>
        <v>32.241239999999998</v>
      </c>
    </row>
    <row r="299" spans="1:10" s="213" customFormat="1" ht="15.75" customHeight="1" thickBot="1" x14ac:dyDescent="0.25">
      <c r="A299" s="215" t="s">
        <v>216</v>
      </c>
      <c r="B299" s="215">
        <v>9</v>
      </c>
      <c r="C299" s="255">
        <v>1018.35</v>
      </c>
      <c r="D299" s="255" t="s">
        <v>133</v>
      </c>
      <c r="E299" s="255">
        <v>103.1</v>
      </c>
      <c r="F299" s="255">
        <v>1034.72</v>
      </c>
      <c r="G299" s="298">
        <f t="shared" si="12"/>
        <v>100.16089599999999</v>
      </c>
      <c r="H299" s="298">
        <f t="shared" si="13"/>
        <v>94.262991999999997</v>
      </c>
      <c r="I299" s="299">
        <f t="shared" si="14"/>
        <v>59.910288000000001</v>
      </c>
      <c r="J299" s="299">
        <f t="shared" si="15"/>
        <v>32.076320000000003</v>
      </c>
    </row>
    <row r="300" spans="1:10" s="213" customFormat="1" ht="15.75" customHeight="1" thickBot="1" x14ac:dyDescent="0.25">
      <c r="A300" s="215" t="s">
        <v>216</v>
      </c>
      <c r="B300" s="215">
        <v>10</v>
      </c>
      <c r="C300" s="255">
        <v>1020.15</v>
      </c>
      <c r="D300" s="255" t="s">
        <v>133</v>
      </c>
      <c r="E300" s="255">
        <v>1.95</v>
      </c>
      <c r="F300" s="255">
        <v>1036.52</v>
      </c>
      <c r="G300" s="298">
        <f t="shared" si="12"/>
        <v>100.33513599999999</v>
      </c>
      <c r="H300" s="298">
        <f t="shared" si="13"/>
        <v>94.426971999999992</v>
      </c>
      <c r="I300" s="299">
        <f t="shared" si="14"/>
        <v>60.014507999999999</v>
      </c>
      <c r="J300" s="299">
        <f t="shared" si="15"/>
        <v>32.13212</v>
      </c>
    </row>
    <row r="301" spans="1:10" s="213" customFormat="1" ht="15.75" customHeight="1" thickBot="1" x14ac:dyDescent="0.25">
      <c r="A301" s="215" t="s">
        <v>216</v>
      </c>
      <c r="B301" s="215">
        <v>11</v>
      </c>
      <c r="C301" s="255">
        <v>1032.1099999999999</v>
      </c>
      <c r="D301" s="255" t="s">
        <v>133</v>
      </c>
      <c r="E301" s="255">
        <v>48.02</v>
      </c>
      <c r="F301" s="255">
        <v>1048.48</v>
      </c>
      <c r="G301" s="298">
        <f t="shared" si="12"/>
        <v>101.492864</v>
      </c>
      <c r="H301" s="298">
        <f t="shared" si="13"/>
        <v>95.516528000000008</v>
      </c>
      <c r="I301" s="299">
        <f t="shared" si="14"/>
        <v>60.706992</v>
      </c>
      <c r="J301" s="299">
        <f t="shared" si="15"/>
        <v>32.502879999999998</v>
      </c>
    </row>
    <row r="302" spans="1:10" s="213" customFormat="1" ht="15.75" customHeight="1" thickBot="1" x14ac:dyDescent="0.25">
      <c r="A302" s="215" t="s">
        <v>216</v>
      </c>
      <c r="B302" s="215">
        <v>12</v>
      </c>
      <c r="C302" s="255">
        <v>1036.4100000000001</v>
      </c>
      <c r="D302" s="255" t="s">
        <v>133</v>
      </c>
      <c r="E302" s="255">
        <v>100.61</v>
      </c>
      <c r="F302" s="255">
        <v>1052.78</v>
      </c>
      <c r="G302" s="298">
        <f t="shared" si="12"/>
        <v>101.909104</v>
      </c>
      <c r="H302" s="298">
        <f t="shared" si="13"/>
        <v>95.908258000000004</v>
      </c>
      <c r="I302" s="299">
        <f t="shared" si="14"/>
        <v>60.955962</v>
      </c>
      <c r="J302" s="299">
        <f t="shared" si="15"/>
        <v>32.636179999999996</v>
      </c>
    </row>
    <row r="303" spans="1:10" s="213" customFormat="1" ht="15.75" customHeight="1" thickBot="1" x14ac:dyDescent="0.25">
      <c r="A303" s="215" t="s">
        <v>216</v>
      </c>
      <c r="B303" s="215">
        <v>13</v>
      </c>
      <c r="C303" s="255">
        <v>1005.03</v>
      </c>
      <c r="D303" s="255" t="s">
        <v>133</v>
      </c>
      <c r="E303" s="255">
        <v>81.13</v>
      </c>
      <c r="F303" s="255">
        <v>1021.4</v>
      </c>
      <c r="G303" s="298">
        <f t="shared" si="12"/>
        <v>98.87151999999999</v>
      </c>
      <c r="H303" s="298">
        <f t="shared" si="13"/>
        <v>93.049539999999993</v>
      </c>
      <c r="I303" s="299">
        <f t="shared" si="14"/>
        <v>59.139060000000001</v>
      </c>
      <c r="J303" s="299">
        <f t="shared" si="15"/>
        <v>31.663399999999999</v>
      </c>
    </row>
    <row r="304" spans="1:10" s="213" customFormat="1" ht="15.75" customHeight="1" thickBot="1" x14ac:dyDescent="0.25">
      <c r="A304" s="215" t="s">
        <v>216</v>
      </c>
      <c r="B304" s="215">
        <v>14</v>
      </c>
      <c r="C304" s="255">
        <v>1032.31</v>
      </c>
      <c r="D304" s="255" t="s">
        <v>133</v>
      </c>
      <c r="E304" s="255">
        <v>122.67</v>
      </c>
      <c r="F304" s="255">
        <v>1048.68</v>
      </c>
      <c r="G304" s="298">
        <f t="shared" si="12"/>
        <v>101.512224</v>
      </c>
      <c r="H304" s="298">
        <f t="shared" si="13"/>
        <v>95.534748000000008</v>
      </c>
      <c r="I304" s="299">
        <f t="shared" si="14"/>
        <v>60.718572000000002</v>
      </c>
      <c r="J304" s="299">
        <f t="shared" si="15"/>
        <v>32.509080000000004</v>
      </c>
    </row>
    <row r="305" spans="1:10" s="213" customFormat="1" ht="15.75" customHeight="1" thickBot="1" x14ac:dyDescent="0.25">
      <c r="A305" s="215" t="s">
        <v>216</v>
      </c>
      <c r="B305" s="215">
        <v>15</v>
      </c>
      <c r="C305" s="255">
        <v>1035.3399999999999</v>
      </c>
      <c r="D305" s="255" t="s">
        <v>133</v>
      </c>
      <c r="E305" s="255">
        <v>95.13</v>
      </c>
      <c r="F305" s="255">
        <v>1051.71</v>
      </c>
      <c r="G305" s="298">
        <f t="shared" si="12"/>
        <v>101.805528</v>
      </c>
      <c r="H305" s="298">
        <f t="shared" si="13"/>
        <v>95.810781000000006</v>
      </c>
      <c r="I305" s="299">
        <f t="shared" si="14"/>
        <v>60.894009000000004</v>
      </c>
      <c r="J305" s="299">
        <f t="shared" si="15"/>
        <v>32.603009999999998</v>
      </c>
    </row>
    <row r="306" spans="1:10" s="213" customFormat="1" ht="15.75" customHeight="1" thickBot="1" x14ac:dyDescent="0.25">
      <c r="A306" s="215" t="s">
        <v>216</v>
      </c>
      <c r="B306" s="215">
        <v>16</v>
      </c>
      <c r="C306" s="255">
        <v>1034.51</v>
      </c>
      <c r="D306" s="255">
        <v>136.11000000000001</v>
      </c>
      <c r="E306" s="255">
        <v>0</v>
      </c>
      <c r="F306" s="255">
        <v>1050.8800000000001</v>
      </c>
      <c r="G306" s="298">
        <f t="shared" si="12"/>
        <v>101.72518400000001</v>
      </c>
      <c r="H306" s="298">
        <f t="shared" si="13"/>
        <v>95.735168000000016</v>
      </c>
      <c r="I306" s="299">
        <f t="shared" si="14"/>
        <v>60.845952000000004</v>
      </c>
      <c r="J306" s="299">
        <f t="shared" si="15"/>
        <v>32.577280000000002</v>
      </c>
    </row>
    <row r="307" spans="1:10" s="213" customFormat="1" ht="15.75" customHeight="1" thickBot="1" x14ac:dyDescent="0.25">
      <c r="A307" s="215" t="s">
        <v>216</v>
      </c>
      <c r="B307" s="215">
        <v>17</v>
      </c>
      <c r="C307" s="255">
        <v>1073.8900000000001</v>
      </c>
      <c r="D307" s="255">
        <v>58.37</v>
      </c>
      <c r="E307" s="255">
        <v>0</v>
      </c>
      <c r="F307" s="255">
        <v>1090.26</v>
      </c>
      <c r="G307" s="298">
        <f t="shared" ref="G307:G370" si="16">F307*9.68%</f>
        <v>105.53716799999999</v>
      </c>
      <c r="H307" s="298">
        <f t="shared" ref="H307:H370" si="17">F307*9.11%</f>
        <v>99.322686000000004</v>
      </c>
      <c r="I307" s="299">
        <f t="shared" ref="I307:I370" si="18">F307*5.79%</f>
        <v>63.126053999999996</v>
      </c>
      <c r="J307" s="299">
        <f t="shared" ref="J307:J370" si="19">F307*3.1%</f>
        <v>33.79806</v>
      </c>
    </row>
    <row r="308" spans="1:10" s="213" customFormat="1" ht="15.75" customHeight="1" thickBot="1" x14ac:dyDescent="0.25">
      <c r="A308" s="215" t="s">
        <v>216</v>
      </c>
      <c r="B308" s="215">
        <v>18</v>
      </c>
      <c r="C308" s="255">
        <v>1037.52</v>
      </c>
      <c r="D308" s="255">
        <v>24.68</v>
      </c>
      <c r="E308" s="255">
        <v>0</v>
      </c>
      <c r="F308" s="255">
        <v>1053.8900000000001</v>
      </c>
      <c r="G308" s="298">
        <f t="shared" si="16"/>
        <v>102.016552</v>
      </c>
      <c r="H308" s="298">
        <f t="shared" si="17"/>
        <v>96.00937900000001</v>
      </c>
      <c r="I308" s="299">
        <f t="shared" si="18"/>
        <v>61.020231000000003</v>
      </c>
      <c r="J308" s="299">
        <f t="shared" si="19"/>
        <v>32.670590000000004</v>
      </c>
    </row>
    <row r="309" spans="1:10" s="213" customFormat="1" ht="15.75" customHeight="1" thickBot="1" x14ac:dyDescent="0.25">
      <c r="A309" s="215" t="s">
        <v>216</v>
      </c>
      <c r="B309" s="215">
        <v>19</v>
      </c>
      <c r="C309" s="255">
        <v>1009.74</v>
      </c>
      <c r="D309" s="255" t="s">
        <v>133</v>
      </c>
      <c r="E309" s="255">
        <v>136.05000000000001</v>
      </c>
      <c r="F309" s="255">
        <v>1026.1099999999999</v>
      </c>
      <c r="G309" s="298">
        <f t="shared" si="16"/>
        <v>99.32744799999999</v>
      </c>
      <c r="H309" s="298">
        <f t="shared" si="17"/>
        <v>93.47862099999999</v>
      </c>
      <c r="I309" s="299">
        <f t="shared" si="18"/>
        <v>59.411768999999993</v>
      </c>
      <c r="J309" s="299">
        <f t="shared" si="19"/>
        <v>31.809409999999996</v>
      </c>
    </row>
    <row r="310" spans="1:10" s="213" customFormat="1" ht="15.75" customHeight="1" thickBot="1" x14ac:dyDescent="0.25">
      <c r="A310" s="215" t="s">
        <v>216</v>
      </c>
      <c r="B310" s="215">
        <v>20</v>
      </c>
      <c r="C310" s="255">
        <v>999.43</v>
      </c>
      <c r="D310" s="255" t="s">
        <v>133</v>
      </c>
      <c r="E310" s="255">
        <v>67.099999999999994</v>
      </c>
      <c r="F310" s="255">
        <v>1015.8</v>
      </c>
      <c r="G310" s="298">
        <f t="shared" si="16"/>
        <v>98.329439999999991</v>
      </c>
      <c r="H310" s="298">
        <f t="shared" si="17"/>
        <v>92.539379999999994</v>
      </c>
      <c r="I310" s="299">
        <f t="shared" si="18"/>
        <v>58.814819999999997</v>
      </c>
      <c r="J310" s="299">
        <f t="shared" si="19"/>
        <v>31.489799999999999</v>
      </c>
    </row>
    <row r="311" spans="1:10" s="213" customFormat="1" ht="15.75" customHeight="1" thickBot="1" x14ac:dyDescent="0.25">
      <c r="A311" s="215" t="s">
        <v>216</v>
      </c>
      <c r="B311" s="215">
        <v>21</v>
      </c>
      <c r="C311" s="255">
        <v>997.32</v>
      </c>
      <c r="D311" s="255" t="s">
        <v>133</v>
      </c>
      <c r="E311" s="255">
        <v>55.38</v>
      </c>
      <c r="F311" s="255">
        <v>1013.69</v>
      </c>
      <c r="G311" s="298">
        <f t="shared" si="16"/>
        <v>98.125191999999998</v>
      </c>
      <c r="H311" s="298">
        <f t="shared" si="17"/>
        <v>92.347159000000005</v>
      </c>
      <c r="I311" s="299">
        <f t="shared" si="18"/>
        <v>58.692651000000005</v>
      </c>
      <c r="J311" s="299">
        <f t="shared" si="19"/>
        <v>31.424390000000002</v>
      </c>
    </row>
    <row r="312" spans="1:10" s="213" customFormat="1" ht="15.75" customHeight="1" thickBot="1" x14ac:dyDescent="0.25">
      <c r="A312" s="215" t="s">
        <v>216</v>
      </c>
      <c r="B312" s="215">
        <v>22</v>
      </c>
      <c r="C312" s="255">
        <v>991.61</v>
      </c>
      <c r="D312" s="255" t="s">
        <v>133</v>
      </c>
      <c r="E312" s="255">
        <v>131.55000000000001</v>
      </c>
      <c r="F312" s="255">
        <v>1007.98</v>
      </c>
      <c r="G312" s="298">
        <f t="shared" si="16"/>
        <v>97.572463999999997</v>
      </c>
      <c r="H312" s="298">
        <f t="shared" si="17"/>
        <v>91.826977999999997</v>
      </c>
      <c r="I312" s="299">
        <f t="shared" si="18"/>
        <v>58.362042000000002</v>
      </c>
      <c r="J312" s="299">
        <f t="shared" si="19"/>
        <v>31.24738</v>
      </c>
    </row>
    <row r="313" spans="1:10" s="301" customFormat="1" ht="15.75" customHeight="1" thickBot="1" x14ac:dyDescent="0.25">
      <c r="A313" s="215" t="s">
        <v>216</v>
      </c>
      <c r="B313" s="215">
        <v>23</v>
      </c>
      <c r="C313" s="255">
        <v>984.81</v>
      </c>
      <c r="D313" s="255" t="s">
        <v>133</v>
      </c>
      <c r="E313" s="255">
        <v>140.15</v>
      </c>
      <c r="F313" s="255">
        <v>1001.18</v>
      </c>
      <c r="G313" s="298">
        <f t="shared" si="16"/>
        <v>96.91422399999999</v>
      </c>
      <c r="H313" s="298">
        <f t="shared" si="17"/>
        <v>91.207498000000001</v>
      </c>
      <c r="I313" s="299">
        <f t="shared" si="18"/>
        <v>57.968322000000001</v>
      </c>
      <c r="J313" s="299">
        <f t="shared" si="19"/>
        <v>31.036579999999997</v>
      </c>
    </row>
    <row r="314" spans="1:10" s="300" customFormat="1" ht="15.75" customHeight="1" thickBot="1" x14ac:dyDescent="0.25">
      <c r="A314" s="215" t="s">
        <v>217</v>
      </c>
      <c r="B314" s="215">
        <v>0</v>
      </c>
      <c r="C314" s="255">
        <v>959.51</v>
      </c>
      <c r="D314" s="255" t="s">
        <v>133</v>
      </c>
      <c r="E314" s="255">
        <v>37.21</v>
      </c>
      <c r="F314" s="255">
        <v>975.88</v>
      </c>
      <c r="G314" s="298">
        <f t="shared" si="16"/>
        <v>94.465183999999994</v>
      </c>
      <c r="H314" s="298">
        <f t="shared" si="17"/>
        <v>88.902668000000006</v>
      </c>
      <c r="I314" s="299">
        <f t="shared" si="18"/>
        <v>56.503452000000003</v>
      </c>
      <c r="J314" s="299">
        <f t="shared" si="19"/>
        <v>30.252279999999999</v>
      </c>
    </row>
    <row r="315" spans="1:10" s="213" customFormat="1" ht="15.75" customHeight="1" thickBot="1" x14ac:dyDescent="0.25">
      <c r="A315" s="215" t="s">
        <v>217</v>
      </c>
      <c r="B315" s="215">
        <v>1</v>
      </c>
      <c r="C315" s="255">
        <v>957</v>
      </c>
      <c r="D315" s="255" t="s">
        <v>133</v>
      </c>
      <c r="E315" s="255">
        <v>44.57</v>
      </c>
      <c r="F315" s="255">
        <v>973.37</v>
      </c>
      <c r="G315" s="298">
        <f t="shared" si="16"/>
        <v>94.222216000000003</v>
      </c>
      <c r="H315" s="298">
        <f t="shared" si="17"/>
        <v>88.674007000000003</v>
      </c>
      <c r="I315" s="299">
        <f t="shared" si="18"/>
        <v>56.358122999999999</v>
      </c>
      <c r="J315" s="299">
        <f t="shared" si="19"/>
        <v>30.174469999999999</v>
      </c>
    </row>
    <row r="316" spans="1:10" s="213" customFormat="1" ht="15.75" customHeight="1" thickBot="1" x14ac:dyDescent="0.25">
      <c r="A316" s="215" t="s">
        <v>217</v>
      </c>
      <c r="B316" s="215">
        <v>2</v>
      </c>
      <c r="C316" s="255">
        <v>961.86</v>
      </c>
      <c r="D316" s="255" t="s">
        <v>133</v>
      </c>
      <c r="E316" s="255">
        <v>35.82</v>
      </c>
      <c r="F316" s="255">
        <v>978.23</v>
      </c>
      <c r="G316" s="298">
        <f t="shared" si="16"/>
        <v>94.692663999999994</v>
      </c>
      <c r="H316" s="298">
        <f t="shared" si="17"/>
        <v>89.116753000000003</v>
      </c>
      <c r="I316" s="299">
        <f t="shared" si="18"/>
        <v>56.639516999999998</v>
      </c>
      <c r="J316" s="299">
        <f t="shared" si="19"/>
        <v>30.325130000000001</v>
      </c>
    </row>
    <row r="317" spans="1:10" s="213" customFormat="1" ht="15.75" customHeight="1" thickBot="1" x14ac:dyDescent="0.25">
      <c r="A317" s="215" t="s">
        <v>217</v>
      </c>
      <c r="B317" s="215">
        <v>3</v>
      </c>
      <c r="C317" s="255">
        <v>972.46</v>
      </c>
      <c r="D317" s="255" t="s">
        <v>133</v>
      </c>
      <c r="E317" s="255">
        <v>16.04</v>
      </c>
      <c r="F317" s="255">
        <v>988.83</v>
      </c>
      <c r="G317" s="298">
        <f t="shared" si="16"/>
        <v>95.718744000000001</v>
      </c>
      <c r="H317" s="298">
        <f t="shared" si="17"/>
        <v>90.082413000000003</v>
      </c>
      <c r="I317" s="299">
        <f t="shared" si="18"/>
        <v>57.253257000000005</v>
      </c>
      <c r="J317" s="299">
        <f t="shared" si="19"/>
        <v>30.653729999999999</v>
      </c>
    </row>
    <row r="318" spans="1:10" s="213" customFormat="1" ht="15.75" customHeight="1" thickBot="1" x14ac:dyDescent="0.25">
      <c r="A318" s="215" t="s">
        <v>217</v>
      </c>
      <c r="B318" s="215">
        <v>4</v>
      </c>
      <c r="C318" s="255">
        <v>960.93</v>
      </c>
      <c r="D318" s="255">
        <v>76.86</v>
      </c>
      <c r="E318" s="255">
        <v>0</v>
      </c>
      <c r="F318" s="255">
        <v>977.3</v>
      </c>
      <c r="G318" s="298">
        <f t="shared" si="16"/>
        <v>94.602639999999994</v>
      </c>
      <c r="H318" s="298">
        <f t="shared" si="17"/>
        <v>89.032029999999992</v>
      </c>
      <c r="I318" s="299">
        <f t="shared" si="18"/>
        <v>56.58567</v>
      </c>
      <c r="J318" s="299">
        <f t="shared" si="19"/>
        <v>30.296299999999999</v>
      </c>
    </row>
    <row r="319" spans="1:10" s="213" customFormat="1" ht="15.75" customHeight="1" thickBot="1" x14ac:dyDescent="0.25">
      <c r="A319" s="215" t="s">
        <v>217</v>
      </c>
      <c r="B319" s="215">
        <v>5</v>
      </c>
      <c r="C319" s="255">
        <v>1033.99</v>
      </c>
      <c r="D319" s="255">
        <v>0.02</v>
      </c>
      <c r="E319" s="255">
        <v>25.32</v>
      </c>
      <c r="F319" s="255">
        <v>1050.3599999999999</v>
      </c>
      <c r="G319" s="298">
        <f t="shared" si="16"/>
        <v>101.67484799999998</v>
      </c>
      <c r="H319" s="298">
        <f t="shared" si="17"/>
        <v>95.687795999999992</v>
      </c>
      <c r="I319" s="299">
        <f t="shared" si="18"/>
        <v>60.815843999999991</v>
      </c>
      <c r="J319" s="299">
        <f t="shared" si="19"/>
        <v>32.561159999999994</v>
      </c>
    </row>
    <row r="320" spans="1:10" s="213" customFormat="1" ht="15.75" customHeight="1" thickBot="1" x14ac:dyDescent="0.25">
      <c r="A320" s="215" t="s">
        <v>217</v>
      </c>
      <c r="B320" s="215">
        <v>6</v>
      </c>
      <c r="C320" s="255">
        <v>1066.98</v>
      </c>
      <c r="D320" s="255">
        <v>0.03</v>
      </c>
      <c r="E320" s="255">
        <v>150.5</v>
      </c>
      <c r="F320" s="255">
        <v>1083.3499999999999</v>
      </c>
      <c r="G320" s="298">
        <f t="shared" si="16"/>
        <v>104.86827999999998</v>
      </c>
      <c r="H320" s="298">
        <f t="shared" si="17"/>
        <v>98.693184999999986</v>
      </c>
      <c r="I320" s="299">
        <f t="shared" si="18"/>
        <v>62.725964999999995</v>
      </c>
      <c r="J320" s="299">
        <f t="shared" si="19"/>
        <v>33.583849999999998</v>
      </c>
    </row>
    <row r="321" spans="1:10" s="213" customFormat="1" ht="15.75" customHeight="1" thickBot="1" x14ac:dyDescent="0.25">
      <c r="A321" s="215" t="s">
        <v>217</v>
      </c>
      <c r="B321" s="215">
        <v>7</v>
      </c>
      <c r="C321" s="255">
        <v>961.75</v>
      </c>
      <c r="D321" s="255" t="s">
        <v>133</v>
      </c>
      <c r="E321" s="255">
        <v>39.01</v>
      </c>
      <c r="F321" s="255">
        <v>978.12</v>
      </c>
      <c r="G321" s="298">
        <f t="shared" si="16"/>
        <v>94.682016000000004</v>
      </c>
      <c r="H321" s="298">
        <f t="shared" si="17"/>
        <v>89.106731999999994</v>
      </c>
      <c r="I321" s="299">
        <f t="shared" si="18"/>
        <v>56.633147999999998</v>
      </c>
      <c r="J321" s="299">
        <f t="shared" si="19"/>
        <v>30.321719999999999</v>
      </c>
    </row>
    <row r="322" spans="1:10" s="213" customFormat="1" ht="15.75" customHeight="1" thickBot="1" x14ac:dyDescent="0.25">
      <c r="A322" s="215" t="s">
        <v>217</v>
      </c>
      <c r="B322" s="215">
        <v>8</v>
      </c>
      <c r="C322" s="255">
        <v>993.59</v>
      </c>
      <c r="D322" s="255">
        <v>141.49</v>
      </c>
      <c r="E322" s="255">
        <v>0</v>
      </c>
      <c r="F322" s="255">
        <v>1009.96</v>
      </c>
      <c r="G322" s="298">
        <f t="shared" si="16"/>
        <v>97.764127999999999</v>
      </c>
      <c r="H322" s="298">
        <f t="shared" si="17"/>
        <v>92.007356000000001</v>
      </c>
      <c r="I322" s="299">
        <f t="shared" si="18"/>
        <v>58.476683999999999</v>
      </c>
      <c r="J322" s="299">
        <f t="shared" si="19"/>
        <v>31.308759999999999</v>
      </c>
    </row>
    <row r="323" spans="1:10" s="213" customFormat="1" ht="15.75" customHeight="1" thickBot="1" x14ac:dyDescent="0.25">
      <c r="A323" s="215" t="s">
        <v>217</v>
      </c>
      <c r="B323" s="215">
        <v>9</v>
      </c>
      <c r="C323" s="255">
        <v>984.8</v>
      </c>
      <c r="D323" s="255">
        <v>137.04</v>
      </c>
      <c r="E323" s="255" t="s">
        <v>133</v>
      </c>
      <c r="F323" s="255">
        <v>1001.17</v>
      </c>
      <c r="G323" s="298">
        <f t="shared" si="16"/>
        <v>96.91325599999999</v>
      </c>
      <c r="H323" s="298">
        <f t="shared" si="17"/>
        <v>91.206586999999999</v>
      </c>
      <c r="I323" s="299">
        <f t="shared" si="18"/>
        <v>57.967742999999999</v>
      </c>
      <c r="J323" s="299">
        <f t="shared" si="19"/>
        <v>31.036269999999998</v>
      </c>
    </row>
    <row r="324" spans="1:10" s="213" customFormat="1" ht="15.75" customHeight="1" thickBot="1" x14ac:dyDescent="0.25">
      <c r="A324" s="215" t="s">
        <v>217</v>
      </c>
      <c r="B324" s="215">
        <v>10</v>
      </c>
      <c r="C324" s="255">
        <v>1001.61</v>
      </c>
      <c r="D324" s="255">
        <v>73.61</v>
      </c>
      <c r="E324" s="255" t="s">
        <v>133</v>
      </c>
      <c r="F324" s="255">
        <v>1017.98</v>
      </c>
      <c r="G324" s="298">
        <f t="shared" si="16"/>
        <v>98.540464</v>
      </c>
      <c r="H324" s="298">
        <f t="shared" si="17"/>
        <v>92.737977999999998</v>
      </c>
      <c r="I324" s="299">
        <f t="shared" si="18"/>
        <v>58.941042000000003</v>
      </c>
      <c r="J324" s="299">
        <f t="shared" si="19"/>
        <v>31.557380000000002</v>
      </c>
    </row>
    <row r="325" spans="1:10" s="213" customFormat="1" ht="15.75" customHeight="1" thickBot="1" x14ac:dyDescent="0.25">
      <c r="A325" s="215" t="s">
        <v>217</v>
      </c>
      <c r="B325" s="215">
        <v>11</v>
      </c>
      <c r="C325" s="255">
        <v>1015.77</v>
      </c>
      <c r="D325" s="255" t="s">
        <v>133</v>
      </c>
      <c r="E325" s="255">
        <v>15.27</v>
      </c>
      <c r="F325" s="255">
        <v>1032.1400000000001</v>
      </c>
      <c r="G325" s="298">
        <f t="shared" si="16"/>
        <v>99.911152000000001</v>
      </c>
      <c r="H325" s="298">
        <f t="shared" si="17"/>
        <v>94.027954000000008</v>
      </c>
      <c r="I325" s="299">
        <f t="shared" si="18"/>
        <v>59.760906000000006</v>
      </c>
      <c r="J325" s="299">
        <f t="shared" si="19"/>
        <v>31.996340000000004</v>
      </c>
    </row>
    <row r="326" spans="1:10" s="213" customFormat="1" ht="15.75" customHeight="1" thickBot="1" x14ac:dyDescent="0.25">
      <c r="A326" s="215" t="s">
        <v>217</v>
      </c>
      <c r="B326" s="215">
        <v>12</v>
      </c>
      <c r="C326" s="255">
        <v>961.23</v>
      </c>
      <c r="D326" s="255" t="s">
        <v>133</v>
      </c>
      <c r="E326" s="255">
        <v>58.64</v>
      </c>
      <c r="F326" s="255">
        <v>977.6</v>
      </c>
      <c r="G326" s="298">
        <f t="shared" si="16"/>
        <v>94.631680000000003</v>
      </c>
      <c r="H326" s="298">
        <f t="shared" si="17"/>
        <v>89.059359999999998</v>
      </c>
      <c r="I326" s="299">
        <f t="shared" si="18"/>
        <v>56.60304</v>
      </c>
      <c r="J326" s="299">
        <f t="shared" si="19"/>
        <v>30.305600000000002</v>
      </c>
    </row>
    <row r="327" spans="1:10" s="213" customFormat="1" ht="15.75" customHeight="1" thickBot="1" x14ac:dyDescent="0.25">
      <c r="A327" s="215" t="s">
        <v>217</v>
      </c>
      <c r="B327" s="215">
        <v>13</v>
      </c>
      <c r="C327" s="255">
        <v>960.09</v>
      </c>
      <c r="D327" s="255" t="s">
        <v>133</v>
      </c>
      <c r="E327" s="255">
        <v>30.68</v>
      </c>
      <c r="F327" s="255">
        <v>976.46</v>
      </c>
      <c r="G327" s="298">
        <f t="shared" si="16"/>
        <v>94.521327999999997</v>
      </c>
      <c r="H327" s="298">
        <f t="shared" si="17"/>
        <v>88.955506</v>
      </c>
      <c r="I327" s="299">
        <f t="shared" si="18"/>
        <v>56.537034000000006</v>
      </c>
      <c r="J327" s="299">
        <f t="shared" si="19"/>
        <v>30.27026</v>
      </c>
    </row>
    <row r="328" spans="1:10" s="213" customFormat="1" ht="15.75" customHeight="1" thickBot="1" x14ac:dyDescent="0.25">
      <c r="A328" s="215" t="s">
        <v>217</v>
      </c>
      <c r="B328" s="215">
        <v>14</v>
      </c>
      <c r="C328" s="255">
        <v>977.19</v>
      </c>
      <c r="D328" s="255">
        <v>44.93</v>
      </c>
      <c r="E328" s="255">
        <v>0.01</v>
      </c>
      <c r="F328" s="255">
        <v>993.56</v>
      </c>
      <c r="G328" s="298">
        <f t="shared" si="16"/>
        <v>96.176607999999987</v>
      </c>
      <c r="H328" s="298">
        <f t="shared" si="17"/>
        <v>90.513315999999989</v>
      </c>
      <c r="I328" s="299">
        <f t="shared" si="18"/>
        <v>57.527123999999993</v>
      </c>
      <c r="J328" s="299">
        <f t="shared" si="19"/>
        <v>30.800359999999998</v>
      </c>
    </row>
    <row r="329" spans="1:10" s="213" customFormat="1" ht="15.75" customHeight="1" thickBot="1" x14ac:dyDescent="0.25">
      <c r="A329" s="215" t="s">
        <v>217</v>
      </c>
      <c r="B329" s="215">
        <v>15</v>
      </c>
      <c r="C329" s="255">
        <v>1016.77</v>
      </c>
      <c r="D329" s="255">
        <v>76.56</v>
      </c>
      <c r="E329" s="255" t="s">
        <v>133</v>
      </c>
      <c r="F329" s="255">
        <v>1033.1400000000001</v>
      </c>
      <c r="G329" s="298">
        <f t="shared" si="16"/>
        <v>100.007952</v>
      </c>
      <c r="H329" s="298">
        <f t="shared" si="17"/>
        <v>94.119054000000006</v>
      </c>
      <c r="I329" s="299">
        <f t="shared" si="18"/>
        <v>59.818806000000009</v>
      </c>
      <c r="J329" s="299">
        <f t="shared" si="19"/>
        <v>32.027340000000002</v>
      </c>
    </row>
    <row r="330" spans="1:10" s="213" customFormat="1" ht="15.75" customHeight="1" thickBot="1" x14ac:dyDescent="0.25">
      <c r="A330" s="215" t="s">
        <v>217</v>
      </c>
      <c r="B330" s="215">
        <v>16</v>
      </c>
      <c r="C330" s="255">
        <v>1061.69</v>
      </c>
      <c r="D330" s="255">
        <v>0.02</v>
      </c>
      <c r="E330" s="255">
        <v>114.92</v>
      </c>
      <c r="F330" s="255">
        <v>1078.06</v>
      </c>
      <c r="G330" s="298">
        <f t="shared" si="16"/>
        <v>104.356208</v>
      </c>
      <c r="H330" s="298">
        <f t="shared" si="17"/>
        <v>98.211265999999995</v>
      </c>
      <c r="I330" s="299">
        <f t="shared" si="18"/>
        <v>62.419673999999993</v>
      </c>
      <c r="J330" s="299">
        <f t="shared" si="19"/>
        <v>33.41986</v>
      </c>
    </row>
    <row r="331" spans="1:10" s="213" customFormat="1" ht="15.75" customHeight="1" thickBot="1" x14ac:dyDescent="0.25">
      <c r="A331" s="215" t="s">
        <v>217</v>
      </c>
      <c r="B331" s="215">
        <v>17</v>
      </c>
      <c r="C331" s="255">
        <v>979.98</v>
      </c>
      <c r="D331" s="255" t="s">
        <v>133</v>
      </c>
      <c r="E331" s="255">
        <v>51.93</v>
      </c>
      <c r="F331" s="255">
        <v>996.35</v>
      </c>
      <c r="G331" s="298">
        <f t="shared" si="16"/>
        <v>96.446680000000001</v>
      </c>
      <c r="H331" s="298">
        <f t="shared" si="17"/>
        <v>90.767485000000008</v>
      </c>
      <c r="I331" s="299">
        <f t="shared" si="18"/>
        <v>57.688665</v>
      </c>
      <c r="J331" s="299">
        <f t="shared" si="19"/>
        <v>30.886849999999999</v>
      </c>
    </row>
    <row r="332" spans="1:10" s="213" customFormat="1" ht="15.75" customHeight="1" thickBot="1" x14ac:dyDescent="0.25">
      <c r="A332" s="215" t="s">
        <v>217</v>
      </c>
      <c r="B332" s="215">
        <v>18</v>
      </c>
      <c r="C332" s="255">
        <v>942.62</v>
      </c>
      <c r="D332" s="255" t="s">
        <v>133</v>
      </c>
      <c r="E332" s="255">
        <v>71.27</v>
      </c>
      <c r="F332" s="255">
        <v>958.99</v>
      </c>
      <c r="G332" s="298">
        <f t="shared" si="16"/>
        <v>92.830231999999995</v>
      </c>
      <c r="H332" s="298">
        <f t="shared" si="17"/>
        <v>87.363989000000004</v>
      </c>
      <c r="I332" s="299">
        <f t="shared" si="18"/>
        <v>55.525520999999998</v>
      </c>
      <c r="J332" s="299">
        <f t="shared" si="19"/>
        <v>29.72869</v>
      </c>
    </row>
    <row r="333" spans="1:10" s="213" customFormat="1" ht="15.75" customHeight="1" thickBot="1" x14ac:dyDescent="0.25">
      <c r="A333" s="215" t="s">
        <v>217</v>
      </c>
      <c r="B333" s="215">
        <v>19</v>
      </c>
      <c r="C333" s="255">
        <v>930.53</v>
      </c>
      <c r="D333" s="255" t="s">
        <v>133</v>
      </c>
      <c r="E333" s="255">
        <v>71.81</v>
      </c>
      <c r="F333" s="255">
        <v>946.9</v>
      </c>
      <c r="G333" s="298">
        <f t="shared" si="16"/>
        <v>91.65992</v>
      </c>
      <c r="H333" s="298">
        <f t="shared" si="17"/>
        <v>86.262590000000003</v>
      </c>
      <c r="I333" s="299">
        <f t="shared" si="18"/>
        <v>54.825510000000001</v>
      </c>
      <c r="J333" s="299">
        <f t="shared" si="19"/>
        <v>29.353899999999999</v>
      </c>
    </row>
    <row r="334" spans="1:10" s="213" customFormat="1" ht="15.75" customHeight="1" thickBot="1" x14ac:dyDescent="0.25">
      <c r="A334" s="215" t="s">
        <v>217</v>
      </c>
      <c r="B334" s="215">
        <v>20</v>
      </c>
      <c r="C334" s="255">
        <v>940.62</v>
      </c>
      <c r="D334" s="255" t="s">
        <v>133</v>
      </c>
      <c r="E334" s="255">
        <v>123.33</v>
      </c>
      <c r="F334" s="255">
        <v>956.99</v>
      </c>
      <c r="G334" s="298">
        <f t="shared" si="16"/>
        <v>92.636631999999992</v>
      </c>
      <c r="H334" s="298">
        <f t="shared" si="17"/>
        <v>87.181788999999995</v>
      </c>
      <c r="I334" s="299">
        <f t="shared" si="18"/>
        <v>55.409720999999998</v>
      </c>
      <c r="J334" s="299">
        <f t="shared" si="19"/>
        <v>29.666689999999999</v>
      </c>
    </row>
    <row r="335" spans="1:10" s="213" customFormat="1" ht="15.75" customHeight="1" thickBot="1" x14ac:dyDescent="0.25">
      <c r="A335" s="215" t="s">
        <v>217</v>
      </c>
      <c r="B335" s="215">
        <v>21</v>
      </c>
      <c r="C335" s="255">
        <v>938.92</v>
      </c>
      <c r="D335" s="255" t="s">
        <v>133</v>
      </c>
      <c r="E335" s="255">
        <v>306.10000000000002</v>
      </c>
      <c r="F335" s="255">
        <v>955.29</v>
      </c>
      <c r="G335" s="298">
        <f t="shared" si="16"/>
        <v>92.472071999999997</v>
      </c>
      <c r="H335" s="298">
        <f t="shared" si="17"/>
        <v>87.026918999999992</v>
      </c>
      <c r="I335" s="299">
        <f t="shared" si="18"/>
        <v>55.311290999999997</v>
      </c>
      <c r="J335" s="299">
        <f t="shared" si="19"/>
        <v>29.613989999999998</v>
      </c>
    </row>
    <row r="336" spans="1:10" s="213" customFormat="1" ht="15.75" customHeight="1" thickBot="1" x14ac:dyDescent="0.25">
      <c r="A336" s="215" t="s">
        <v>217</v>
      </c>
      <c r="B336" s="215">
        <v>22</v>
      </c>
      <c r="C336" s="255">
        <v>941.99</v>
      </c>
      <c r="D336" s="255" t="s">
        <v>133</v>
      </c>
      <c r="E336" s="255">
        <v>98.99</v>
      </c>
      <c r="F336" s="255">
        <v>958.36</v>
      </c>
      <c r="G336" s="298">
        <f t="shared" si="16"/>
        <v>92.769248000000005</v>
      </c>
      <c r="H336" s="298">
        <f t="shared" si="17"/>
        <v>87.306595999999999</v>
      </c>
      <c r="I336" s="299">
        <f t="shared" si="18"/>
        <v>55.489044</v>
      </c>
      <c r="J336" s="299">
        <f t="shared" si="19"/>
        <v>29.709160000000001</v>
      </c>
    </row>
    <row r="337" spans="1:10" s="301" customFormat="1" ht="15.75" customHeight="1" thickBot="1" x14ac:dyDescent="0.25">
      <c r="A337" s="215" t="s">
        <v>217</v>
      </c>
      <c r="B337" s="215">
        <v>23</v>
      </c>
      <c r="C337" s="255">
        <v>951.15</v>
      </c>
      <c r="D337" s="255" t="s">
        <v>133</v>
      </c>
      <c r="E337" s="255">
        <v>49.51</v>
      </c>
      <c r="F337" s="255">
        <v>967.52</v>
      </c>
      <c r="G337" s="298">
        <f t="shared" si="16"/>
        <v>93.655935999999997</v>
      </c>
      <c r="H337" s="298">
        <f t="shared" si="17"/>
        <v>88.141071999999994</v>
      </c>
      <c r="I337" s="299">
        <f t="shared" si="18"/>
        <v>56.019407999999999</v>
      </c>
      <c r="J337" s="299">
        <f t="shared" si="19"/>
        <v>29.993119999999998</v>
      </c>
    </row>
    <row r="338" spans="1:10" s="300" customFormat="1" ht="15.75" customHeight="1" thickBot="1" x14ac:dyDescent="0.25">
      <c r="A338" s="215" t="s">
        <v>218</v>
      </c>
      <c r="B338" s="215">
        <v>0</v>
      </c>
      <c r="C338" s="255">
        <v>997.1</v>
      </c>
      <c r="D338" s="255" t="s">
        <v>133</v>
      </c>
      <c r="E338" s="255">
        <v>99.93</v>
      </c>
      <c r="F338" s="255">
        <v>1013.47</v>
      </c>
      <c r="G338" s="298">
        <f t="shared" si="16"/>
        <v>98.103896000000006</v>
      </c>
      <c r="H338" s="298">
        <f t="shared" si="17"/>
        <v>92.327117000000001</v>
      </c>
      <c r="I338" s="299">
        <f t="shared" si="18"/>
        <v>58.679912999999999</v>
      </c>
      <c r="J338" s="299">
        <f t="shared" si="19"/>
        <v>31.417570000000001</v>
      </c>
    </row>
    <row r="339" spans="1:10" s="213" customFormat="1" ht="15.75" customHeight="1" thickBot="1" x14ac:dyDescent="0.25">
      <c r="A339" s="215" t="s">
        <v>218</v>
      </c>
      <c r="B339" s="215">
        <v>1</v>
      </c>
      <c r="C339" s="255">
        <v>1011.37</v>
      </c>
      <c r="D339" s="255" t="s">
        <v>133</v>
      </c>
      <c r="E339" s="255">
        <v>184.01</v>
      </c>
      <c r="F339" s="255">
        <v>1027.74</v>
      </c>
      <c r="G339" s="298">
        <f t="shared" si="16"/>
        <v>99.485231999999996</v>
      </c>
      <c r="H339" s="298">
        <f t="shared" si="17"/>
        <v>93.627114000000006</v>
      </c>
      <c r="I339" s="299">
        <f t="shared" si="18"/>
        <v>59.506146000000001</v>
      </c>
      <c r="J339" s="299">
        <f t="shared" si="19"/>
        <v>31.859940000000002</v>
      </c>
    </row>
    <row r="340" spans="1:10" s="213" customFormat="1" ht="15.75" customHeight="1" thickBot="1" x14ac:dyDescent="0.25">
      <c r="A340" s="215" t="s">
        <v>218</v>
      </c>
      <c r="B340" s="215">
        <v>2</v>
      </c>
      <c r="C340" s="255">
        <v>1004.45</v>
      </c>
      <c r="D340" s="255" t="s">
        <v>133</v>
      </c>
      <c r="E340" s="255">
        <v>103.14</v>
      </c>
      <c r="F340" s="255">
        <v>1020.82</v>
      </c>
      <c r="G340" s="298">
        <f t="shared" si="16"/>
        <v>98.815376000000001</v>
      </c>
      <c r="H340" s="298">
        <f t="shared" si="17"/>
        <v>92.996701999999999</v>
      </c>
      <c r="I340" s="299">
        <f t="shared" si="18"/>
        <v>59.105478000000005</v>
      </c>
      <c r="J340" s="299">
        <f t="shared" si="19"/>
        <v>31.645420000000001</v>
      </c>
    </row>
    <row r="341" spans="1:10" s="213" customFormat="1" ht="15.75" customHeight="1" thickBot="1" x14ac:dyDescent="0.25">
      <c r="A341" s="215" t="s">
        <v>218</v>
      </c>
      <c r="B341" s="215">
        <v>3</v>
      </c>
      <c r="C341" s="255">
        <v>1026.1600000000001</v>
      </c>
      <c r="D341" s="255" t="s">
        <v>133</v>
      </c>
      <c r="E341" s="255">
        <v>66.72</v>
      </c>
      <c r="F341" s="255">
        <v>1042.53</v>
      </c>
      <c r="G341" s="298">
        <f t="shared" si="16"/>
        <v>100.91690399999999</v>
      </c>
      <c r="H341" s="298">
        <f t="shared" si="17"/>
        <v>94.974482999999992</v>
      </c>
      <c r="I341" s="299">
        <f t="shared" si="18"/>
        <v>60.362487000000002</v>
      </c>
      <c r="J341" s="299">
        <f t="shared" si="19"/>
        <v>32.318429999999999</v>
      </c>
    </row>
    <row r="342" spans="1:10" s="213" customFormat="1" ht="15.75" customHeight="1" thickBot="1" x14ac:dyDescent="0.25">
      <c r="A342" s="215" t="s">
        <v>218</v>
      </c>
      <c r="B342" s="215">
        <v>4</v>
      </c>
      <c r="C342" s="255">
        <v>1018.14</v>
      </c>
      <c r="D342" s="255" t="s">
        <v>133</v>
      </c>
      <c r="E342" s="255">
        <v>55.46</v>
      </c>
      <c r="F342" s="255">
        <v>1034.51</v>
      </c>
      <c r="G342" s="298">
        <f t="shared" si="16"/>
        <v>100.140568</v>
      </c>
      <c r="H342" s="298">
        <f t="shared" si="17"/>
        <v>94.243860999999995</v>
      </c>
      <c r="I342" s="299">
        <f t="shared" si="18"/>
        <v>59.898128999999997</v>
      </c>
      <c r="J342" s="299">
        <f t="shared" si="19"/>
        <v>32.069809999999997</v>
      </c>
    </row>
    <row r="343" spans="1:10" s="213" customFormat="1" ht="15.75" customHeight="1" thickBot="1" x14ac:dyDescent="0.25">
      <c r="A343" s="215" t="s">
        <v>218</v>
      </c>
      <c r="B343" s="215">
        <v>5</v>
      </c>
      <c r="C343" s="255">
        <v>1006.29</v>
      </c>
      <c r="D343" s="255" t="s">
        <v>133</v>
      </c>
      <c r="E343" s="255">
        <v>107.87</v>
      </c>
      <c r="F343" s="255">
        <v>1022.66</v>
      </c>
      <c r="G343" s="298">
        <f t="shared" si="16"/>
        <v>98.993487999999999</v>
      </c>
      <c r="H343" s="298">
        <f t="shared" si="17"/>
        <v>93.164326000000003</v>
      </c>
      <c r="I343" s="299">
        <f t="shared" si="18"/>
        <v>59.212013999999996</v>
      </c>
      <c r="J343" s="299">
        <f t="shared" si="19"/>
        <v>31.702459999999999</v>
      </c>
    </row>
    <row r="344" spans="1:10" s="213" customFormat="1" ht="15.75" customHeight="1" thickBot="1" x14ac:dyDescent="0.25">
      <c r="A344" s="215" t="s">
        <v>218</v>
      </c>
      <c r="B344" s="215">
        <v>6</v>
      </c>
      <c r="C344" s="255">
        <v>1015.38</v>
      </c>
      <c r="D344" s="255" t="s">
        <v>133</v>
      </c>
      <c r="E344" s="255">
        <v>152.15</v>
      </c>
      <c r="F344" s="255">
        <v>1031.75</v>
      </c>
      <c r="G344" s="298">
        <f t="shared" si="16"/>
        <v>99.873400000000004</v>
      </c>
      <c r="H344" s="298">
        <f t="shared" si="17"/>
        <v>93.992424999999997</v>
      </c>
      <c r="I344" s="299">
        <f t="shared" si="18"/>
        <v>59.738325000000003</v>
      </c>
      <c r="J344" s="299">
        <f t="shared" si="19"/>
        <v>31.984249999999999</v>
      </c>
    </row>
    <row r="345" spans="1:10" s="213" customFormat="1" ht="15.75" customHeight="1" thickBot="1" x14ac:dyDescent="0.25">
      <c r="A345" s="215" t="s">
        <v>218</v>
      </c>
      <c r="B345" s="215">
        <v>7</v>
      </c>
      <c r="C345" s="255">
        <v>1001.81</v>
      </c>
      <c r="D345" s="255" t="s">
        <v>133</v>
      </c>
      <c r="E345" s="255">
        <v>145.13999999999999</v>
      </c>
      <c r="F345" s="255">
        <v>1018.18</v>
      </c>
      <c r="G345" s="298">
        <f t="shared" si="16"/>
        <v>98.559823999999992</v>
      </c>
      <c r="H345" s="298">
        <f t="shared" si="17"/>
        <v>92.756197999999998</v>
      </c>
      <c r="I345" s="299">
        <f t="shared" si="18"/>
        <v>58.952621999999998</v>
      </c>
      <c r="J345" s="299">
        <f t="shared" si="19"/>
        <v>31.563579999999998</v>
      </c>
    </row>
    <row r="346" spans="1:10" s="213" customFormat="1" ht="15.75" customHeight="1" thickBot="1" x14ac:dyDescent="0.25">
      <c r="A346" s="215" t="s">
        <v>218</v>
      </c>
      <c r="B346" s="215">
        <v>8</v>
      </c>
      <c r="C346" s="255">
        <v>984.46</v>
      </c>
      <c r="D346" s="255" t="s">
        <v>133</v>
      </c>
      <c r="E346" s="255">
        <v>114.82</v>
      </c>
      <c r="F346" s="255">
        <v>1000.83</v>
      </c>
      <c r="G346" s="298">
        <f t="shared" si="16"/>
        <v>96.880344000000008</v>
      </c>
      <c r="H346" s="298">
        <f t="shared" si="17"/>
        <v>91.175612999999998</v>
      </c>
      <c r="I346" s="299">
        <f t="shared" si="18"/>
        <v>57.948057000000006</v>
      </c>
      <c r="J346" s="299">
        <f t="shared" si="19"/>
        <v>31.025729999999999</v>
      </c>
    </row>
    <row r="347" spans="1:10" s="213" customFormat="1" ht="15.75" customHeight="1" thickBot="1" x14ac:dyDescent="0.25">
      <c r="A347" s="215" t="s">
        <v>218</v>
      </c>
      <c r="B347" s="215">
        <v>9</v>
      </c>
      <c r="C347" s="255">
        <v>1003.15</v>
      </c>
      <c r="D347" s="255" t="s">
        <v>133</v>
      </c>
      <c r="E347" s="255">
        <v>99.78</v>
      </c>
      <c r="F347" s="255">
        <v>1019.52</v>
      </c>
      <c r="G347" s="298">
        <f t="shared" si="16"/>
        <v>98.68953599999999</v>
      </c>
      <c r="H347" s="298">
        <f t="shared" si="17"/>
        <v>92.878271999999996</v>
      </c>
      <c r="I347" s="299">
        <f t="shared" si="18"/>
        <v>59.030208000000002</v>
      </c>
      <c r="J347" s="299">
        <f t="shared" si="19"/>
        <v>31.605119999999999</v>
      </c>
    </row>
    <row r="348" spans="1:10" s="213" customFormat="1" ht="15.75" customHeight="1" thickBot="1" x14ac:dyDescent="0.25">
      <c r="A348" s="215" t="s">
        <v>218</v>
      </c>
      <c r="B348" s="215">
        <v>10</v>
      </c>
      <c r="C348" s="255">
        <v>1006.36</v>
      </c>
      <c r="D348" s="255" t="s">
        <v>133</v>
      </c>
      <c r="E348" s="255">
        <v>40.4</v>
      </c>
      <c r="F348" s="255">
        <v>1022.73</v>
      </c>
      <c r="G348" s="298">
        <f t="shared" si="16"/>
        <v>99.000264000000001</v>
      </c>
      <c r="H348" s="298">
        <f t="shared" si="17"/>
        <v>93.170703000000003</v>
      </c>
      <c r="I348" s="299">
        <f t="shared" si="18"/>
        <v>59.216067000000002</v>
      </c>
      <c r="J348" s="299">
        <f t="shared" si="19"/>
        <v>31.704630000000002</v>
      </c>
    </row>
    <row r="349" spans="1:10" s="213" customFormat="1" ht="15.75" customHeight="1" thickBot="1" x14ac:dyDescent="0.25">
      <c r="A349" s="215" t="s">
        <v>218</v>
      </c>
      <c r="B349" s="215">
        <v>11</v>
      </c>
      <c r="C349" s="255">
        <v>1007.71</v>
      </c>
      <c r="D349" s="255" t="s">
        <v>133</v>
      </c>
      <c r="E349" s="255">
        <v>77.88</v>
      </c>
      <c r="F349" s="255">
        <v>1024.08</v>
      </c>
      <c r="G349" s="298">
        <f t="shared" si="16"/>
        <v>99.130943999999985</v>
      </c>
      <c r="H349" s="298">
        <f t="shared" si="17"/>
        <v>93.293687999999989</v>
      </c>
      <c r="I349" s="299">
        <f t="shared" si="18"/>
        <v>59.294231999999994</v>
      </c>
      <c r="J349" s="299">
        <f t="shared" si="19"/>
        <v>31.746479999999998</v>
      </c>
    </row>
    <row r="350" spans="1:10" s="213" customFormat="1" ht="15.75" customHeight="1" thickBot="1" x14ac:dyDescent="0.25">
      <c r="A350" s="215" t="s">
        <v>218</v>
      </c>
      <c r="B350" s="215">
        <v>12</v>
      </c>
      <c r="C350" s="255">
        <v>993.19</v>
      </c>
      <c r="D350" s="255" t="s">
        <v>133</v>
      </c>
      <c r="E350" s="255">
        <v>151.66999999999999</v>
      </c>
      <c r="F350" s="255">
        <v>1009.56</v>
      </c>
      <c r="G350" s="298">
        <f t="shared" si="16"/>
        <v>97.725407999999987</v>
      </c>
      <c r="H350" s="298">
        <f t="shared" si="17"/>
        <v>91.970916000000003</v>
      </c>
      <c r="I350" s="299">
        <f t="shared" si="18"/>
        <v>58.453523999999994</v>
      </c>
      <c r="J350" s="299">
        <f t="shared" si="19"/>
        <v>31.296359999999996</v>
      </c>
    </row>
    <row r="351" spans="1:10" s="213" customFormat="1" ht="15.75" customHeight="1" thickBot="1" x14ac:dyDescent="0.25">
      <c r="A351" s="215" t="s">
        <v>218</v>
      </c>
      <c r="B351" s="215">
        <v>13</v>
      </c>
      <c r="C351" s="255">
        <v>995.28</v>
      </c>
      <c r="D351" s="255" t="s">
        <v>133</v>
      </c>
      <c r="E351" s="255">
        <v>98.29</v>
      </c>
      <c r="F351" s="255">
        <v>1011.65</v>
      </c>
      <c r="G351" s="298">
        <f t="shared" si="16"/>
        <v>97.927719999999994</v>
      </c>
      <c r="H351" s="298">
        <f t="shared" si="17"/>
        <v>92.161315000000002</v>
      </c>
      <c r="I351" s="299">
        <f t="shared" si="18"/>
        <v>58.574534999999997</v>
      </c>
      <c r="J351" s="299">
        <f t="shared" si="19"/>
        <v>31.361149999999999</v>
      </c>
    </row>
    <row r="352" spans="1:10" s="213" customFormat="1" ht="15.75" customHeight="1" thickBot="1" x14ac:dyDescent="0.25">
      <c r="A352" s="215" t="s">
        <v>218</v>
      </c>
      <c r="B352" s="215">
        <v>14</v>
      </c>
      <c r="C352" s="255">
        <v>995.23</v>
      </c>
      <c r="D352" s="255">
        <v>23.17</v>
      </c>
      <c r="E352" s="255">
        <v>0.01</v>
      </c>
      <c r="F352" s="255">
        <v>1011.6</v>
      </c>
      <c r="G352" s="298">
        <f t="shared" si="16"/>
        <v>97.922880000000006</v>
      </c>
      <c r="H352" s="298">
        <f t="shared" si="17"/>
        <v>92.156760000000006</v>
      </c>
      <c r="I352" s="299">
        <f t="shared" si="18"/>
        <v>58.571640000000002</v>
      </c>
      <c r="J352" s="299">
        <f t="shared" si="19"/>
        <v>31.3596</v>
      </c>
    </row>
    <row r="353" spans="1:10" s="213" customFormat="1" ht="15.75" customHeight="1" thickBot="1" x14ac:dyDescent="0.25">
      <c r="A353" s="215" t="s">
        <v>218</v>
      </c>
      <c r="B353" s="215">
        <v>15</v>
      </c>
      <c r="C353" s="255">
        <v>1018.82</v>
      </c>
      <c r="D353" s="255">
        <v>53.94</v>
      </c>
      <c r="E353" s="255">
        <v>0.01</v>
      </c>
      <c r="F353" s="255">
        <v>1035.19</v>
      </c>
      <c r="G353" s="298">
        <f t="shared" si="16"/>
        <v>100.20639200000001</v>
      </c>
      <c r="H353" s="298">
        <f t="shared" si="17"/>
        <v>94.305809000000011</v>
      </c>
      <c r="I353" s="299">
        <f t="shared" si="18"/>
        <v>59.937501000000005</v>
      </c>
      <c r="J353" s="299">
        <f t="shared" si="19"/>
        <v>32.090890000000002</v>
      </c>
    </row>
    <row r="354" spans="1:10" s="213" customFormat="1" ht="15.75" customHeight="1" thickBot="1" x14ac:dyDescent="0.25">
      <c r="A354" s="215" t="s">
        <v>218</v>
      </c>
      <c r="B354" s="215">
        <v>16</v>
      </c>
      <c r="C354" s="255">
        <v>1019.53</v>
      </c>
      <c r="D354" s="255" t="s">
        <v>133</v>
      </c>
      <c r="E354" s="255">
        <v>113.05</v>
      </c>
      <c r="F354" s="255">
        <v>1035.9000000000001</v>
      </c>
      <c r="G354" s="298">
        <f t="shared" si="16"/>
        <v>100.27512</v>
      </c>
      <c r="H354" s="298">
        <f t="shared" si="17"/>
        <v>94.370490000000004</v>
      </c>
      <c r="I354" s="299">
        <f t="shared" si="18"/>
        <v>59.978610000000003</v>
      </c>
      <c r="J354" s="299">
        <f t="shared" si="19"/>
        <v>32.112900000000003</v>
      </c>
    </row>
    <row r="355" spans="1:10" s="213" customFormat="1" ht="15.75" customHeight="1" thickBot="1" x14ac:dyDescent="0.25">
      <c r="A355" s="215" t="s">
        <v>218</v>
      </c>
      <c r="B355" s="215">
        <v>17</v>
      </c>
      <c r="C355" s="255">
        <v>1012.15</v>
      </c>
      <c r="D355" s="255" t="s">
        <v>133</v>
      </c>
      <c r="E355" s="255">
        <v>173.91</v>
      </c>
      <c r="F355" s="255">
        <v>1028.52</v>
      </c>
      <c r="G355" s="298">
        <f t="shared" si="16"/>
        <v>99.560735999999991</v>
      </c>
      <c r="H355" s="298">
        <f t="shared" si="17"/>
        <v>93.698172</v>
      </c>
      <c r="I355" s="299">
        <f t="shared" si="18"/>
        <v>59.551307999999999</v>
      </c>
      <c r="J355" s="299">
        <f t="shared" si="19"/>
        <v>31.884119999999999</v>
      </c>
    </row>
    <row r="356" spans="1:10" s="213" customFormat="1" ht="15.75" customHeight="1" thickBot="1" x14ac:dyDescent="0.25">
      <c r="A356" s="215" t="s">
        <v>218</v>
      </c>
      <c r="B356" s="215">
        <v>18</v>
      </c>
      <c r="C356" s="255">
        <v>1010.52</v>
      </c>
      <c r="D356" s="255" t="s">
        <v>133</v>
      </c>
      <c r="E356" s="255">
        <v>145.44999999999999</v>
      </c>
      <c r="F356" s="255">
        <v>1026.8900000000001</v>
      </c>
      <c r="G356" s="298">
        <f t="shared" si="16"/>
        <v>99.402952000000013</v>
      </c>
      <c r="H356" s="298">
        <f t="shared" si="17"/>
        <v>93.549679000000012</v>
      </c>
      <c r="I356" s="299">
        <f t="shared" si="18"/>
        <v>59.456931000000004</v>
      </c>
      <c r="J356" s="299">
        <f t="shared" si="19"/>
        <v>31.833590000000004</v>
      </c>
    </row>
    <row r="357" spans="1:10" s="213" customFormat="1" ht="15.75" customHeight="1" thickBot="1" x14ac:dyDescent="0.25">
      <c r="A357" s="215" t="s">
        <v>218</v>
      </c>
      <c r="B357" s="215">
        <v>19</v>
      </c>
      <c r="C357" s="255">
        <v>1006.19</v>
      </c>
      <c r="D357" s="255" t="s">
        <v>133</v>
      </c>
      <c r="E357" s="255">
        <v>183.29</v>
      </c>
      <c r="F357" s="255">
        <v>1022.56</v>
      </c>
      <c r="G357" s="298">
        <f t="shared" si="16"/>
        <v>98.983807999999996</v>
      </c>
      <c r="H357" s="298">
        <f t="shared" si="17"/>
        <v>93.155215999999996</v>
      </c>
      <c r="I357" s="299">
        <f t="shared" si="18"/>
        <v>59.206223999999999</v>
      </c>
      <c r="J357" s="299">
        <f t="shared" si="19"/>
        <v>31.699359999999999</v>
      </c>
    </row>
    <row r="358" spans="1:10" s="213" customFormat="1" ht="15.75" customHeight="1" thickBot="1" x14ac:dyDescent="0.25">
      <c r="A358" s="215" t="s">
        <v>218</v>
      </c>
      <c r="B358" s="215">
        <v>20</v>
      </c>
      <c r="C358" s="255">
        <v>973.15</v>
      </c>
      <c r="D358" s="255" t="s">
        <v>133</v>
      </c>
      <c r="E358" s="255">
        <v>203.57</v>
      </c>
      <c r="F358" s="255">
        <v>989.52</v>
      </c>
      <c r="G358" s="298">
        <f t="shared" si="16"/>
        <v>95.785535999999993</v>
      </c>
      <c r="H358" s="298">
        <f t="shared" si="17"/>
        <v>90.145272000000006</v>
      </c>
      <c r="I358" s="299">
        <f t="shared" si="18"/>
        <v>57.293208</v>
      </c>
      <c r="J358" s="299">
        <f t="shared" si="19"/>
        <v>30.67512</v>
      </c>
    </row>
    <row r="359" spans="1:10" s="213" customFormat="1" ht="15.75" customHeight="1" thickBot="1" x14ac:dyDescent="0.25">
      <c r="A359" s="215" t="s">
        <v>218</v>
      </c>
      <c r="B359" s="215">
        <v>21</v>
      </c>
      <c r="C359" s="255">
        <v>993.33</v>
      </c>
      <c r="D359" s="255">
        <v>0.01</v>
      </c>
      <c r="E359" s="255">
        <v>200.58</v>
      </c>
      <c r="F359" s="255">
        <v>1009.7</v>
      </c>
      <c r="G359" s="298">
        <f t="shared" si="16"/>
        <v>97.738960000000006</v>
      </c>
      <c r="H359" s="298">
        <f t="shared" si="17"/>
        <v>91.983670000000004</v>
      </c>
      <c r="I359" s="299">
        <f t="shared" si="18"/>
        <v>58.46163</v>
      </c>
      <c r="J359" s="299">
        <f t="shared" si="19"/>
        <v>31.300700000000003</v>
      </c>
    </row>
    <row r="360" spans="1:10" s="213" customFormat="1" ht="15.75" customHeight="1" thickBot="1" x14ac:dyDescent="0.25">
      <c r="A360" s="215" t="s">
        <v>218</v>
      </c>
      <c r="B360" s="215">
        <v>22</v>
      </c>
      <c r="C360" s="255">
        <v>990.55</v>
      </c>
      <c r="D360" s="255" t="s">
        <v>133</v>
      </c>
      <c r="E360" s="255">
        <v>187.09</v>
      </c>
      <c r="F360" s="255">
        <v>1006.92</v>
      </c>
      <c r="G360" s="298">
        <f t="shared" si="16"/>
        <v>97.469855999999993</v>
      </c>
      <c r="H360" s="298">
        <f t="shared" si="17"/>
        <v>91.730412000000001</v>
      </c>
      <c r="I360" s="299">
        <f t="shared" si="18"/>
        <v>58.300667999999995</v>
      </c>
      <c r="J360" s="299">
        <f t="shared" si="19"/>
        <v>31.21452</v>
      </c>
    </row>
    <row r="361" spans="1:10" s="301" customFormat="1" ht="15.75" customHeight="1" thickBot="1" x14ac:dyDescent="0.25">
      <c r="A361" s="215" t="s">
        <v>218</v>
      </c>
      <c r="B361" s="215">
        <v>23</v>
      </c>
      <c r="C361" s="255">
        <v>976.86</v>
      </c>
      <c r="D361" s="255" t="s">
        <v>133</v>
      </c>
      <c r="E361" s="255">
        <v>132.26</v>
      </c>
      <c r="F361" s="255">
        <v>993.23</v>
      </c>
      <c r="G361" s="298">
        <f t="shared" si="16"/>
        <v>96.144664000000006</v>
      </c>
      <c r="H361" s="298">
        <f t="shared" si="17"/>
        <v>90.483253000000005</v>
      </c>
      <c r="I361" s="299">
        <f t="shared" si="18"/>
        <v>57.508017000000002</v>
      </c>
      <c r="J361" s="299">
        <f t="shared" si="19"/>
        <v>30.790130000000001</v>
      </c>
    </row>
    <row r="362" spans="1:10" s="300" customFormat="1" ht="15.75" customHeight="1" thickBot="1" x14ac:dyDescent="0.25">
      <c r="A362" s="215" t="s">
        <v>219</v>
      </c>
      <c r="B362" s="215">
        <v>0</v>
      </c>
      <c r="C362" s="255">
        <v>926.49</v>
      </c>
      <c r="D362" s="255" t="s">
        <v>133</v>
      </c>
      <c r="E362" s="255">
        <v>78.510000000000005</v>
      </c>
      <c r="F362" s="255">
        <v>942.86</v>
      </c>
      <c r="G362" s="298">
        <f t="shared" si="16"/>
        <v>91.268848000000006</v>
      </c>
      <c r="H362" s="298">
        <f t="shared" si="17"/>
        <v>85.894546000000005</v>
      </c>
      <c r="I362" s="299">
        <f t="shared" si="18"/>
        <v>54.591594000000001</v>
      </c>
      <c r="J362" s="299">
        <f t="shared" si="19"/>
        <v>29.228660000000001</v>
      </c>
    </row>
    <row r="363" spans="1:10" s="213" customFormat="1" ht="15.75" customHeight="1" thickBot="1" x14ac:dyDescent="0.25">
      <c r="A363" s="215" t="s">
        <v>219</v>
      </c>
      <c r="B363" s="215">
        <v>1</v>
      </c>
      <c r="C363" s="255">
        <v>926.04</v>
      </c>
      <c r="D363" s="255" t="s">
        <v>133</v>
      </c>
      <c r="E363" s="255">
        <v>66.69</v>
      </c>
      <c r="F363" s="255">
        <v>942.41</v>
      </c>
      <c r="G363" s="298">
        <f t="shared" si="16"/>
        <v>91.225287999999992</v>
      </c>
      <c r="H363" s="298">
        <f t="shared" si="17"/>
        <v>85.853550999999996</v>
      </c>
      <c r="I363" s="299">
        <f t="shared" si="18"/>
        <v>54.565539000000001</v>
      </c>
      <c r="J363" s="299">
        <f t="shared" si="19"/>
        <v>29.21471</v>
      </c>
    </row>
    <row r="364" spans="1:10" s="213" customFormat="1" ht="15.75" customHeight="1" thickBot="1" x14ac:dyDescent="0.25">
      <c r="A364" s="215" t="s">
        <v>219</v>
      </c>
      <c r="B364" s="215">
        <v>2</v>
      </c>
      <c r="C364" s="255">
        <v>941.81</v>
      </c>
      <c r="D364" s="255" t="s">
        <v>133</v>
      </c>
      <c r="E364" s="255">
        <v>73.540000000000006</v>
      </c>
      <c r="F364" s="255">
        <v>958.18</v>
      </c>
      <c r="G364" s="298">
        <f t="shared" si="16"/>
        <v>92.751823999999999</v>
      </c>
      <c r="H364" s="298">
        <f t="shared" si="17"/>
        <v>87.29019799999999</v>
      </c>
      <c r="I364" s="299">
        <f t="shared" si="18"/>
        <v>55.478621999999994</v>
      </c>
      <c r="J364" s="299">
        <f t="shared" si="19"/>
        <v>29.703579999999999</v>
      </c>
    </row>
    <row r="365" spans="1:10" s="213" customFormat="1" ht="15.75" customHeight="1" thickBot="1" x14ac:dyDescent="0.25">
      <c r="A365" s="215" t="s">
        <v>219</v>
      </c>
      <c r="B365" s="215">
        <v>3</v>
      </c>
      <c r="C365" s="255">
        <v>938.05</v>
      </c>
      <c r="D365" s="255" t="s">
        <v>133</v>
      </c>
      <c r="E365" s="255">
        <v>15.62</v>
      </c>
      <c r="F365" s="255">
        <v>954.42</v>
      </c>
      <c r="G365" s="298">
        <f t="shared" si="16"/>
        <v>92.387855999999999</v>
      </c>
      <c r="H365" s="298">
        <f t="shared" si="17"/>
        <v>86.947661999999994</v>
      </c>
      <c r="I365" s="299">
        <f t="shared" si="18"/>
        <v>55.260917999999997</v>
      </c>
      <c r="J365" s="299">
        <f t="shared" si="19"/>
        <v>29.587019999999999</v>
      </c>
    </row>
    <row r="366" spans="1:10" s="213" customFormat="1" ht="15.75" customHeight="1" thickBot="1" x14ac:dyDescent="0.25">
      <c r="A366" s="215" t="s">
        <v>219</v>
      </c>
      <c r="B366" s="215">
        <v>4</v>
      </c>
      <c r="C366" s="255">
        <v>947.16</v>
      </c>
      <c r="D366" s="255">
        <v>110.9</v>
      </c>
      <c r="E366" s="255">
        <v>0.01</v>
      </c>
      <c r="F366" s="255">
        <v>963.53</v>
      </c>
      <c r="G366" s="298">
        <f t="shared" si="16"/>
        <v>93.26970399999999</v>
      </c>
      <c r="H366" s="298">
        <f t="shared" si="17"/>
        <v>87.777582999999993</v>
      </c>
      <c r="I366" s="299">
        <f t="shared" si="18"/>
        <v>55.788387</v>
      </c>
      <c r="J366" s="299">
        <f t="shared" si="19"/>
        <v>29.869429999999998</v>
      </c>
    </row>
    <row r="367" spans="1:10" s="213" customFormat="1" ht="15.75" customHeight="1" thickBot="1" x14ac:dyDescent="0.25">
      <c r="A367" s="215" t="s">
        <v>219</v>
      </c>
      <c r="B367" s="215">
        <v>5</v>
      </c>
      <c r="C367" s="255">
        <v>942.19</v>
      </c>
      <c r="D367" s="255">
        <v>1.54</v>
      </c>
      <c r="E367" s="255" t="s">
        <v>133</v>
      </c>
      <c r="F367" s="255">
        <v>958.56</v>
      </c>
      <c r="G367" s="298">
        <f t="shared" si="16"/>
        <v>92.788607999999996</v>
      </c>
      <c r="H367" s="298">
        <f t="shared" si="17"/>
        <v>87.324815999999998</v>
      </c>
      <c r="I367" s="299">
        <f t="shared" si="18"/>
        <v>55.500623999999995</v>
      </c>
      <c r="J367" s="299">
        <f t="shared" si="19"/>
        <v>29.715359999999997</v>
      </c>
    </row>
    <row r="368" spans="1:10" s="213" customFormat="1" ht="15.75" customHeight="1" thickBot="1" x14ac:dyDescent="0.25">
      <c r="A368" s="215" t="s">
        <v>219</v>
      </c>
      <c r="B368" s="215">
        <v>6</v>
      </c>
      <c r="C368" s="255">
        <v>949.46</v>
      </c>
      <c r="D368" s="255" t="s">
        <v>133</v>
      </c>
      <c r="E368" s="255">
        <v>62.91</v>
      </c>
      <c r="F368" s="255">
        <v>965.83</v>
      </c>
      <c r="G368" s="298">
        <f t="shared" si="16"/>
        <v>93.492344000000003</v>
      </c>
      <c r="H368" s="298">
        <f t="shared" si="17"/>
        <v>87.987113000000008</v>
      </c>
      <c r="I368" s="299">
        <f t="shared" si="18"/>
        <v>55.921557</v>
      </c>
      <c r="J368" s="299">
        <f t="shared" si="19"/>
        <v>29.940730000000002</v>
      </c>
    </row>
    <row r="369" spans="1:10" s="213" customFormat="1" ht="15.75" customHeight="1" thickBot="1" x14ac:dyDescent="0.25">
      <c r="A369" s="215" t="s">
        <v>219</v>
      </c>
      <c r="B369" s="215">
        <v>7</v>
      </c>
      <c r="C369" s="255">
        <v>935.54</v>
      </c>
      <c r="D369" s="255" t="s">
        <v>133</v>
      </c>
      <c r="E369" s="255">
        <v>24.48</v>
      </c>
      <c r="F369" s="255">
        <v>951.91</v>
      </c>
      <c r="G369" s="298">
        <f t="shared" si="16"/>
        <v>92.144887999999995</v>
      </c>
      <c r="H369" s="298">
        <f t="shared" si="17"/>
        <v>86.719000999999992</v>
      </c>
      <c r="I369" s="299">
        <f t="shared" si="18"/>
        <v>55.115589</v>
      </c>
      <c r="J369" s="299">
        <f t="shared" si="19"/>
        <v>29.509209999999999</v>
      </c>
    </row>
    <row r="370" spans="1:10" s="213" customFormat="1" ht="15.75" customHeight="1" thickBot="1" x14ac:dyDescent="0.25">
      <c r="A370" s="215" t="s">
        <v>219</v>
      </c>
      <c r="B370" s="215">
        <v>8</v>
      </c>
      <c r="C370" s="255">
        <v>934.29</v>
      </c>
      <c r="D370" s="255" t="s">
        <v>133</v>
      </c>
      <c r="E370" s="255">
        <v>17.14</v>
      </c>
      <c r="F370" s="255">
        <v>950.66</v>
      </c>
      <c r="G370" s="298">
        <f t="shared" si="16"/>
        <v>92.023887999999999</v>
      </c>
      <c r="H370" s="298">
        <f t="shared" si="17"/>
        <v>86.605125999999998</v>
      </c>
      <c r="I370" s="299">
        <f t="shared" si="18"/>
        <v>55.043213999999999</v>
      </c>
      <c r="J370" s="299">
        <f t="shared" si="19"/>
        <v>29.470459999999999</v>
      </c>
    </row>
    <row r="371" spans="1:10" s="213" customFormat="1" ht="15.75" customHeight="1" thickBot="1" x14ac:dyDescent="0.25">
      <c r="A371" s="215" t="s">
        <v>219</v>
      </c>
      <c r="B371" s="215">
        <v>9</v>
      </c>
      <c r="C371" s="255">
        <v>923.94</v>
      </c>
      <c r="D371" s="255" t="s">
        <v>133</v>
      </c>
      <c r="E371" s="255">
        <v>66.760000000000005</v>
      </c>
      <c r="F371" s="255">
        <v>940.31</v>
      </c>
      <c r="G371" s="298">
        <f t="shared" ref="G371:G434" si="20">F371*9.68%</f>
        <v>91.022007999999985</v>
      </c>
      <c r="H371" s="298">
        <f t="shared" ref="H371:H434" si="21">F371*9.11%</f>
        <v>85.662240999999995</v>
      </c>
      <c r="I371" s="299">
        <f t="shared" ref="I371:I434" si="22">F371*5.79%</f>
        <v>54.443948999999996</v>
      </c>
      <c r="J371" s="299">
        <f t="shared" ref="J371:J434" si="23">F371*3.1%</f>
        <v>29.149609999999999</v>
      </c>
    </row>
    <row r="372" spans="1:10" s="213" customFormat="1" ht="15.75" customHeight="1" thickBot="1" x14ac:dyDescent="0.25">
      <c r="A372" s="215" t="s">
        <v>219</v>
      </c>
      <c r="B372" s="215">
        <v>10</v>
      </c>
      <c r="C372" s="255">
        <v>911.72</v>
      </c>
      <c r="D372" s="255" t="s">
        <v>133</v>
      </c>
      <c r="E372" s="255" t="s">
        <v>220</v>
      </c>
      <c r="F372" s="255">
        <v>928.09</v>
      </c>
      <c r="G372" s="298">
        <f t="shared" si="20"/>
        <v>89.839112</v>
      </c>
      <c r="H372" s="298">
        <f t="shared" si="21"/>
        <v>84.548999000000009</v>
      </c>
      <c r="I372" s="299">
        <f t="shared" si="22"/>
        <v>53.736411000000004</v>
      </c>
      <c r="J372" s="299">
        <f t="shared" si="23"/>
        <v>28.770790000000002</v>
      </c>
    </row>
    <row r="373" spans="1:10" s="213" customFormat="1" ht="15.75" customHeight="1" thickBot="1" x14ac:dyDescent="0.25">
      <c r="A373" s="215" t="s">
        <v>219</v>
      </c>
      <c r="B373" s="215">
        <v>11</v>
      </c>
      <c r="C373" s="255">
        <v>912.41</v>
      </c>
      <c r="D373" s="255" t="s">
        <v>133</v>
      </c>
      <c r="E373" s="255">
        <v>194.79</v>
      </c>
      <c r="F373" s="255">
        <v>928.78</v>
      </c>
      <c r="G373" s="298">
        <f t="shared" si="20"/>
        <v>89.905903999999992</v>
      </c>
      <c r="H373" s="298">
        <f t="shared" si="21"/>
        <v>84.611857999999998</v>
      </c>
      <c r="I373" s="299">
        <f t="shared" si="22"/>
        <v>53.776361999999999</v>
      </c>
      <c r="J373" s="299">
        <f t="shared" si="23"/>
        <v>28.792179999999998</v>
      </c>
    </row>
    <row r="374" spans="1:10" s="213" customFormat="1" ht="15.75" customHeight="1" thickBot="1" x14ac:dyDescent="0.25">
      <c r="A374" s="215" t="s">
        <v>219</v>
      </c>
      <c r="B374" s="215">
        <v>12</v>
      </c>
      <c r="C374" s="255">
        <v>914.63</v>
      </c>
      <c r="D374" s="255" t="s">
        <v>133</v>
      </c>
      <c r="E374" s="255">
        <v>195.82</v>
      </c>
      <c r="F374" s="255" t="s">
        <v>221</v>
      </c>
      <c r="G374" s="298">
        <f t="shared" si="20"/>
        <v>90.120800000000003</v>
      </c>
      <c r="H374" s="298">
        <f t="shared" si="21"/>
        <v>84.814099999999996</v>
      </c>
      <c r="I374" s="299">
        <f t="shared" si="22"/>
        <v>53.904899999999998</v>
      </c>
      <c r="J374" s="299">
        <f t="shared" si="23"/>
        <v>28.861000000000001</v>
      </c>
    </row>
    <row r="375" spans="1:10" s="213" customFormat="1" ht="15.75" customHeight="1" thickBot="1" x14ac:dyDescent="0.25">
      <c r="A375" s="215" t="s">
        <v>219</v>
      </c>
      <c r="B375" s="215">
        <v>13</v>
      </c>
      <c r="C375" s="255">
        <v>907.96</v>
      </c>
      <c r="D375" s="255" t="s">
        <v>133</v>
      </c>
      <c r="E375" s="255">
        <v>18.850000000000001</v>
      </c>
      <c r="F375" s="255">
        <v>924.33</v>
      </c>
      <c r="G375" s="298">
        <f t="shared" si="20"/>
        <v>89.475144</v>
      </c>
      <c r="H375" s="298">
        <f t="shared" si="21"/>
        <v>84.206462999999999</v>
      </c>
      <c r="I375" s="299">
        <f t="shared" si="22"/>
        <v>53.518706999999999</v>
      </c>
      <c r="J375" s="299">
        <f t="shared" si="23"/>
        <v>28.654230000000002</v>
      </c>
    </row>
    <row r="376" spans="1:10" s="213" customFormat="1" ht="15.75" customHeight="1" thickBot="1" x14ac:dyDescent="0.25">
      <c r="A376" s="215" t="s">
        <v>219</v>
      </c>
      <c r="B376" s="215">
        <v>14</v>
      </c>
      <c r="C376" s="255">
        <v>935.54</v>
      </c>
      <c r="D376" s="255" t="s">
        <v>133</v>
      </c>
      <c r="E376" s="255">
        <v>17.399999999999999</v>
      </c>
      <c r="F376" s="255">
        <v>951.91</v>
      </c>
      <c r="G376" s="298">
        <f t="shared" si="20"/>
        <v>92.144887999999995</v>
      </c>
      <c r="H376" s="298">
        <f t="shared" si="21"/>
        <v>86.719000999999992</v>
      </c>
      <c r="I376" s="299">
        <f t="shared" si="22"/>
        <v>55.115589</v>
      </c>
      <c r="J376" s="299">
        <f t="shared" si="23"/>
        <v>29.509209999999999</v>
      </c>
    </row>
    <row r="377" spans="1:10" s="213" customFormat="1" ht="15.75" customHeight="1" thickBot="1" x14ac:dyDescent="0.25">
      <c r="A377" s="215" t="s">
        <v>219</v>
      </c>
      <c r="B377" s="215">
        <v>15</v>
      </c>
      <c r="C377" s="255">
        <v>938.08</v>
      </c>
      <c r="D377" s="255" t="s">
        <v>133</v>
      </c>
      <c r="E377" s="255">
        <v>18.04</v>
      </c>
      <c r="F377" s="255">
        <v>954.45</v>
      </c>
      <c r="G377" s="298">
        <f t="shared" si="20"/>
        <v>92.39076</v>
      </c>
      <c r="H377" s="298">
        <f t="shared" si="21"/>
        <v>86.950395</v>
      </c>
      <c r="I377" s="299">
        <f t="shared" si="22"/>
        <v>55.262655000000002</v>
      </c>
      <c r="J377" s="299">
        <f t="shared" si="23"/>
        <v>29.587950000000003</v>
      </c>
    </row>
    <row r="378" spans="1:10" s="213" customFormat="1" ht="15.75" customHeight="1" thickBot="1" x14ac:dyDescent="0.25">
      <c r="A378" s="215" t="s">
        <v>219</v>
      </c>
      <c r="B378" s="215">
        <v>16</v>
      </c>
      <c r="C378" s="255">
        <v>957.54</v>
      </c>
      <c r="D378" s="255" t="s">
        <v>133</v>
      </c>
      <c r="E378" s="255">
        <v>36.71</v>
      </c>
      <c r="F378" s="255">
        <v>973.91</v>
      </c>
      <c r="G378" s="298">
        <f t="shared" si="20"/>
        <v>94.274487999999991</v>
      </c>
      <c r="H378" s="298">
        <f t="shared" si="21"/>
        <v>88.723201000000003</v>
      </c>
      <c r="I378" s="299">
        <f t="shared" si="22"/>
        <v>56.389389000000001</v>
      </c>
      <c r="J378" s="299">
        <f t="shared" si="23"/>
        <v>30.191209999999998</v>
      </c>
    </row>
    <row r="379" spans="1:10" s="213" customFormat="1" ht="15.75" customHeight="1" thickBot="1" x14ac:dyDescent="0.25">
      <c r="A379" s="215" t="s">
        <v>219</v>
      </c>
      <c r="B379" s="215">
        <v>17</v>
      </c>
      <c r="C379" s="255">
        <v>957.5</v>
      </c>
      <c r="D379" s="255" t="s">
        <v>133</v>
      </c>
      <c r="E379" s="255">
        <v>240.13</v>
      </c>
      <c r="F379" s="255">
        <v>973.87</v>
      </c>
      <c r="G379" s="298">
        <f t="shared" si="20"/>
        <v>94.270616000000004</v>
      </c>
      <c r="H379" s="298">
        <f t="shared" si="21"/>
        <v>88.719556999999995</v>
      </c>
      <c r="I379" s="299">
        <f t="shared" si="22"/>
        <v>56.387073000000001</v>
      </c>
      <c r="J379" s="299">
        <f t="shared" si="23"/>
        <v>30.189969999999999</v>
      </c>
    </row>
    <row r="380" spans="1:10" s="213" customFormat="1" ht="15.75" customHeight="1" thickBot="1" x14ac:dyDescent="0.25">
      <c r="A380" s="215" t="s">
        <v>219</v>
      </c>
      <c r="B380" s="215">
        <v>18</v>
      </c>
      <c r="C380" s="255">
        <v>1020.37</v>
      </c>
      <c r="D380" s="255">
        <v>0.01</v>
      </c>
      <c r="E380" s="255">
        <v>218.1</v>
      </c>
      <c r="F380" s="255">
        <v>1036.74</v>
      </c>
      <c r="G380" s="298">
        <f t="shared" si="20"/>
        <v>100.356432</v>
      </c>
      <c r="H380" s="298">
        <f t="shared" si="21"/>
        <v>94.447013999999996</v>
      </c>
      <c r="I380" s="299">
        <f t="shared" si="22"/>
        <v>60.027245999999998</v>
      </c>
      <c r="J380" s="299">
        <f t="shared" si="23"/>
        <v>32.138939999999998</v>
      </c>
    </row>
    <row r="381" spans="1:10" s="213" customFormat="1" ht="15.75" customHeight="1" thickBot="1" x14ac:dyDescent="0.25">
      <c r="A381" s="215" t="s">
        <v>219</v>
      </c>
      <c r="B381" s="215">
        <v>19</v>
      </c>
      <c r="C381" s="255">
        <v>923.02</v>
      </c>
      <c r="D381" s="255" t="s">
        <v>133</v>
      </c>
      <c r="E381" s="255">
        <v>222.78</v>
      </c>
      <c r="F381" s="255">
        <v>939.39</v>
      </c>
      <c r="G381" s="298">
        <f t="shared" si="20"/>
        <v>90.932952</v>
      </c>
      <c r="H381" s="298">
        <f t="shared" si="21"/>
        <v>85.578429</v>
      </c>
      <c r="I381" s="299">
        <f t="shared" si="22"/>
        <v>54.390681000000001</v>
      </c>
      <c r="J381" s="299">
        <f t="shared" si="23"/>
        <v>29.121089999999999</v>
      </c>
    </row>
    <row r="382" spans="1:10" s="213" customFormat="1" ht="15.75" customHeight="1" thickBot="1" x14ac:dyDescent="0.25">
      <c r="A382" s="215" t="s">
        <v>219</v>
      </c>
      <c r="B382" s="215">
        <v>20</v>
      </c>
      <c r="C382" s="255">
        <v>931</v>
      </c>
      <c r="D382" s="255" t="s">
        <v>133</v>
      </c>
      <c r="E382" s="255">
        <v>306.29000000000002</v>
      </c>
      <c r="F382" s="255">
        <v>947.37</v>
      </c>
      <c r="G382" s="298">
        <f t="shared" si="20"/>
        <v>91.705416</v>
      </c>
      <c r="H382" s="298">
        <f t="shared" si="21"/>
        <v>86.305407000000002</v>
      </c>
      <c r="I382" s="299">
        <f t="shared" si="22"/>
        <v>54.852722999999997</v>
      </c>
      <c r="J382" s="299">
        <f t="shared" si="23"/>
        <v>29.368469999999999</v>
      </c>
    </row>
    <row r="383" spans="1:10" s="213" customFormat="1" ht="15.75" customHeight="1" thickBot="1" x14ac:dyDescent="0.25">
      <c r="A383" s="215" t="s">
        <v>219</v>
      </c>
      <c r="B383" s="215">
        <v>21</v>
      </c>
      <c r="C383" s="255">
        <v>923.26</v>
      </c>
      <c r="D383" s="255" t="s">
        <v>133</v>
      </c>
      <c r="E383" s="255">
        <v>300.79000000000002</v>
      </c>
      <c r="F383" s="255">
        <v>939.63</v>
      </c>
      <c r="G383" s="298">
        <f t="shared" si="20"/>
        <v>90.956183999999993</v>
      </c>
      <c r="H383" s="298">
        <f t="shared" si="21"/>
        <v>85.600292999999994</v>
      </c>
      <c r="I383" s="299">
        <f t="shared" si="22"/>
        <v>54.404577000000003</v>
      </c>
      <c r="J383" s="299">
        <f t="shared" si="23"/>
        <v>29.128530000000001</v>
      </c>
    </row>
    <row r="384" spans="1:10" s="213" customFormat="1" ht="15.75" customHeight="1" thickBot="1" x14ac:dyDescent="0.25">
      <c r="A384" s="215" t="s">
        <v>219</v>
      </c>
      <c r="B384" s="215">
        <v>22</v>
      </c>
      <c r="C384" s="255">
        <v>917.68</v>
      </c>
      <c r="D384" s="255" t="s">
        <v>133</v>
      </c>
      <c r="E384" s="255">
        <v>274.45999999999998</v>
      </c>
      <c r="F384" s="255">
        <v>934.05</v>
      </c>
      <c r="G384" s="298">
        <f t="shared" si="20"/>
        <v>90.416039999999995</v>
      </c>
      <c r="H384" s="298">
        <f t="shared" si="21"/>
        <v>85.091954999999999</v>
      </c>
      <c r="I384" s="299">
        <f t="shared" si="22"/>
        <v>54.081494999999997</v>
      </c>
      <c r="J384" s="299">
        <f t="shared" si="23"/>
        <v>28.955549999999999</v>
      </c>
    </row>
    <row r="385" spans="1:10" s="301" customFormat="1" ht="15.75" customHeight="1" thickBot="1" x14ac:dyDescent="0.25">
      <c r="A385" s="215" t="s">
        <v>219</v>
      </c>
      <c r="B385" s="215">
        <v>23</v>
      </c>
      <c r="C385" s="255">
        <v>915.37</v>
      </c>
      <c r="D385" s="255" t="s">
        <v>133</v>
      </c>
      <c r="E385" s="255">
        <v>211.71</v>
      </c>
      <c r="F385" s="255">
        <v>931.74</v>
      </c>
      <c r="G385" s="298">
        <f t="shared" si="20"/>
        <v>90.192431999999997</v>
      </c>
      <c r="H385" s="298">
        <f t="shared" si="21"/>
        <v>84.881513999999996</v>
      </c>
      <c r="I385" s="299">
        <f t="shared" si="22"/>
        <v>53.947746000000002</v>
      </c>
      <c r="J385" s="299">
        <f t="shared" si="23"/>
        <v>28.883939999999999</v>
      </c>
    </row>
    <row r="386" spans="1:10" s="300" customFormat="1" ht="15.75" customHeight="1" thickBot="1" x14ac:dyDescent="0.25">
      <c r="A386" s="215" t="s">
        <v>222</v>
      </c>
      <c r="B386" s="215">
        <v>0</v>
      </c>
      <c r="C386" s="255">
        <v>940.17</v>
      </c>
      <c r="D386" s="255" t="s">
        <v>133</v>
      </c>
      <c r="E386" s="255">
        <v>125.05</v>
      </c>
      <c r="F386" s="255">
        <v>956.54</v>
      </c>
      <c r="G386" s="298">
        <f t="shared" si="20"/>
        <v>92.593071999999992</v>
      </c>
      <c r="H386" s="298">
        <f t="shared" si="21"/>
        <v>87.140794</v>
      </c>
      <c r="I386" s="299">
        <f t="shared" si="22"/>
        <v>55.383665999999998</v>
      </c>
      <c r="J386" s="299">
        <f t="shared" si="23"/>
        <v>29.652739999999998</v>
      </c>
    </row>
    <row r="387" spans="1:10" s="213" customFormat="1" ht="15.75" customHeight="1" thickBot="1" x14ac:dyDescent="0.25">
      <c r="A387" s="215" t="s">
        <v>222</v>
      </c>
      <c r="B387" s="215">
        <v>1</v>
      </c>
      <c r="C387" s="255">
        <v>937</v>
      </c>
      <c r="D387" s="255" t="s">
        <v>133</v>
      </c>
      <c r="E387" s="255">
        <v>162.69999999999999</v>
      </c>
      <c r="F387" s="255">
        <v>953.37</v>
      </c>
      <c r="G387" s="298">
        <f t="shared" si="20"/>
        <v>92.286215999999996</v>
      </c>
      <c r="H387" s="298">
        <f t="shared" si="21"/>
        <v>86.852007</v>
      </c>
      <c r="I387" s="299">
        <f t="shared" si="22"/>
        <v>55.200122999999998</v>
      </c>
      <c r="J387" s="299">
        <f t="shared" si="23"/>
        <v>29.554469999999998</v>
      </c>
    </row>
    <row r="388" spans="1:10" s="213" customFormat="1" ht="15.75" customHeight="1" thickBot="1" x14ac:dyDescent="0.25">
      <c r="A388" s="215" t="s">
        <v>222</v>
      </c>
      <c r="B388" s="215">
        <v>2</v>
      </c>
      <c r="C388" s="255">
        <v>934.62</v>
      </c>
      <c r="D388" s="255" t="s">
        <v>133</v>
      </c>
      <c r="E388" s="255">
        <v>294.31</v>
      </c>
      <c r="F388" s="255">
        <v>950.99</v>
      </c>
      <c r="G388" s="298">
        <f t="shared" si="20"/>
        <v>92.055831999999995</v>
      </c>
      <c r="H388" s="298">
        <f t="shared" si="21"/>
        <v>86.635188999999997</v>
      </c>
      <c r="I388" s="299">
        <f t="shared" si="22"/>
        <v>55.062320999999997</v>
      </c>
      <c r="J388" s="299">
        <f t="shared" si="23"/>
        <v>29.480689999999999</v>
      </c>
    </row>
    <row r="389" spans="1:10" s="213" customFormat="1" ht="15.75" customHeight="1" thickBot="1" x14ac:dyDescent="0.25">
      <c r="A389" s="215" t="s">
        <v>222</v>
      </c>
      <c r="B389" s="215">
        <v>3</v>
      </c>
      <c r="C389" s="255">
        <v>958.75</v>
      </c>
      <c r="D389" s="255">
        <v>0.01</v>
      </c>
      <c r="E389" s="255">
        <v>239.62</v>
      </c>
      <c r="F389" s="255">
        <v>975.12</v>
      </c>
      <c r="G389" s="298">
        <f t="shared" si="20"/>
        <v>94.391615999999999</v>
      </c>
      <c r="H389" s="298">
        <f t="shared" si="21"/>
        <v>88.833432000000002</v>
      </c>
      <c r="I389" s="299">
        <f t="shared" si="22"/>
        <v>56.459448000000002</v>
      </c>
      <c r="J389" s="299">
        <f t="shared" si="23"/>
        <v>30.228719999999999</v>
      </c>
    </row>
    <row r="390" spans="1:10" s="213" customFormat="1" ht="15.75" customHeight="1" thickBot="1" x14ac:dyDescent="0.25">
      <c r="A390" s="215" t="s">
        <v>222</v>
      </c>
      <c r="B390" s="215">
        <v>4</v>
      </c>
      <c r="C390" s="255">
        <v>946.68</v>
      </c>
      <c r="D390" s="255">
        <v>0.04</v>
      </c>
      <c r="E390" s="255">
        <v>239.46</v>
      </c>
      <c r="F390" s="255">
        <v>963.05</v>
      </c>
      <c r="G390" s="298">
        <f t="shared" si="20"/>
        <v>93.22323999999999</v>
      </c>
      <c r="H390" s="298">
        <f t="shared" si="21"/>
        <v>87.733854999999991</v>
      </c>
      <c r="I390" s="299">
        <f t="shared" si="22"/>
        <v>55.760594999999995</v>
      </c>
      <c r="J390" s="299">
        <f t="shared" si="23"/>
        <v>29.85455</v>
      </c>
    </row>
    <row r="391" spans="1:10" s="213" customFormat="1" ht="15.75" customHeight="1" thickBot="1" x14ac:dyDescent="0.25">
      <c r="A391" s="215" t="s">
        <v>222</v>
      </c>
      <c r="B391" s="215">
        <v>5</v>
      </c>
      <c r="C391" s="255">
        <v>952.17</v>
      </c>
      <c r="D391" s="255">
        <v>0.02</v>
      </c>
      <c r="E391" s="255">
        <v>245.84</v>
      </c>
      <c r="F391" s="255">
        <v>968.54</v>
      </c>
      <c r="G391" s="298">
        <f t="shared" si="20"/>
        <v>93.754671999999999</v>
      </c>
      <c r="H391" s="298">
        <f t="shared" si="21"/>
        <v>88.233993999999996</v>
      </c>
      <c r="I391" s="299">
        <f t="shared" si="22"/>
        <v>56.078465999999999</v>
      </c>
      <c r="J391" s="299">
        <f t="shared" si="23"/>
        <v>30.024739999999998</v>
      </c>
    </row>
    <row r="392" spans="1:10" s="213" customFormat="1" ht="15.75" customHeight="1" thickBot="1" x14ac:dyDescent="0.25">
      <c r="A392" s="215" t="s">
        <v>222</v>
      </c>
      <c r="B392" s="215">
        <v>6</v>
      </c>
      <c r="C392" s="255">
        <v>992.47</v>
      </c>
      <c r="D392" s="255">
        <v>0.03</v>
      </c>
      <c r="E392" s="255">
        <v>288.05</v>
      </c>
      <c r="F392" s="255">
        <v>1008.84</v>
      </c>
      <c r="G392" s="298">
        <f t="shared" si="20"/>
        <v>97.655711999999994</v>
      </c>
      <c r="H392" s="298">
        <f t="shared" si="21"/>
        <v>91.905324000000007</v>
      </c>
      <c r="I392" s="299">
        <f t="shared" si="22"/>
        <v>58.411836000000001</v>
      </c>
      <c r="J392" s="299">
        <f t="shared" si="23"/>
        <v>31.274039999999999</v>
      </c>
    </row>
    <row r="393" spans="1:10" s="213" customFormat="1" ht="15.75" customHeight="1" thickBot="1" x14ac:dyDescent="0.25">
      <c r="A393" s="215" t="s">
        <v>222</v>
      </c>
      <c r="B393" s="215">
        <v>7</v>
      </c>
      <c r="C393" s="255">
        <v>955.22</v>
      </c>
      <c r="D393" s="255" t="s">
        <v>133</v>
      </c>
      <c r="E393" s="255">
        <v>191.7</v>
      </c>
      <c r="F393" s="255">
        <v>971.59</v>
      </c>
      <c r="G393" s="298">
        <f t="shared" si="20"/>
        <v>94.049912000000006</v>
      </c>
      <c r="H393" s="298">
        <f t="shared" si="21"/>
        <v>88.511848999999998</v>
      </c>
      <c r="I393" s="299">
        <f t="shared" si="22"/>
        <v>56.255061000000005</v>
      </c>
      <c r="J393" s="299">
        <f t="shared" si="23"/>
        <v>30.119289999999999</v>
      </c>
    </row>
    <row r="394" spans="1:10" s="213" customFormat="1" ht="15.75" customHeight="1" thickBot="1" x14ac:dyDescent="0.25">
      <c r="A394" s="215" t="s">
        <v>222</v>
      </c>
      <c r="B394" s="215">
        <v>8</v>
      </c>
      <c r="C394" s="255">
        <v>955.84</v>
      </c>
      <c r="D394" s="255" t="s">
        <v>133</v>
      </c>
      <c r="E394" s="255">
        <v>192.52</v>
      </c>
      <c r="F394" s="255">
        <v>972.21</v>
      </c>
      <c r="G394" s="298">
        <f t="shared" si="20"/>
        <v>94.109927999999996</v>
      </c>
      <c r="H394" s="298">
        <f t="shared" si="21"/>
        <v>88.568331000000001</v>
      </c>
      <c r="I394" s="299">
        <f t="shared" si="22"/>
        <v>56.290959000000001</v>
      </c>
      <c r="J394" s="299">
        <f t="shared" si="23"/>
        <v>30.13851</v>
      </c>
    </row>
    <row r="395" spans="1:10" s="213" customFormat="1" ht="15.75" customHeight="1" thickBot="1" x14ac:dyDescent="0.25">
      <c r="A395" s="215" t="s">
        <v>222</v>
      </c>
      <c r="B395" s="215">
        <v>9</v>
      </c>
      <c r="C395" s="255">
        <v>948.05</v>
      </c>
      <c r="D395" s="255" t="s">
        <v>133</v>
      </c>
      <c r="E395" s="255">
        <v>186.03</v>
      </c>
      <c r="F395" s="255">
        <v>964.42</v>
      </c>
      <c r="G395" s="298">
        <f t="shared" si="20"/>
        <v>93.355855999999989</v>
      </c>
      <c r="H395" s="298">
        <f t="shared" si="21"/>
        <v>87.858661999999995</v>
      </c>
      <c r="I395" s="299">
        <f t="shared" si="22"/>
        <v>55.839917999999997</v>
      </c>
      <c r="J395" s="299">
        <f t="shared" si="23"/>
        <v>29.897019999999998</v>
      </c>
    </row>
    <row r="396" spans="1:10" s="213" customFormat="1" ht="15.75" customHeight="1" thickBot="1" x14ac:dyDescent="0.25">
      <c r="A396" s="215" t="s">
        <v>222</v>
      </c>
      <c r="B396" s="215">
        <v>10</v>
      </c>
      <c r="C396" s="255">
        <v>947.19</v>
      </c>
      <c r="D396" s="255" t="s">
        <v>133</v>
      </c>
      <c r="E396" s="255">
        <v>229.94</v>
      </c>
      <c r="F396" s="255">
        <v>963.56</v>
      </c>
      <c r="G396" s="298">
        <f t="shared" si="20"/>
        <v>93.272607999999991</v>
      </c>
      <c r="H396" s="298">
        <f t="shared" si="21"/>
        <v>87.780315999999999</v>
      </c>
      <c r="I396" s="299">
        <f t="shared" si="22"/>
        <v>55.790123999999999</v>
      </c>
      <c r="J396" s="299">
        <f t="shared" si="23"/>
        <v>29.870359999999998</v>
      </c>
    </row>
    <row r="397" spans="1:10" s="213" customFormat="1" ht="15.75" customHeight="1" thickBot="1" x14ac:dyDescent="0.25">
      <c r="A397" s="215" t="s">
        <v>222</v>
      </c>
      <c r="B397" s="215">
        <v>11</v>
      </c>
      <c r="C397" s="255">
        <v>952.03</v>
      </c>
      <c r="D397" s="255" t="s">
        <v>133</v>
      </c>
      <c r="E397" s="255">
        <v>61.11</v>
      </c>
      <c r="F397" s="255">
        <v>968.4</v>
      </c>
      <c r="G397" s="298">
        <f t="shared" si="20"/>
        <v>93.741119999999995</v>
      </c>
      <c r="H397" s="298">
        <f t="shared" si="21"/>
        <v>88.221239999999995</v>
      </c>
      <c r="I397" s="299">
        <f t="shared" si="22"/>
        <v>56.070360000000001</v>
      </c>
      <c r="J397" s="299">
        <f t="shared" si="23"/>
        <v>30.020399999999999</v>
      </c>
    </row>
    <row r="398" spans="1:10" s="213" customFormat="1" ht="15.75" customHeight="1" thickBot="1" x14ac:dyDescent="0.25">
      <c r="A398" s="215" t="s">
        <v>222</v>
      </c>
      <c r="B398" s="215">
        <v>12</v>
      </c>
      <c r="C398" s="255">
        <v>940.51</v>
      </c>
      <c r="D398" s="255" t="s">
        <v>133</v>
      </c>
      <c r="E398" s="255">
        <v>237.69</v>
      </c>
      <c r="F398" s="255">
        <v>956.88</v>
      </c>
      <c r="G398" s="298">
        <f t="shared" si="20"/>
        <v>92.625984000000003</v>
      </c>
      <c r="H398" s="298">
        <f t="shared" si="21"/>
        <v>87.171768</v>
      </c>
      <c r="I398" s="299">
        <f t="shared" si="22"/>
        <v>55.403351999999998</v>
      </c>
      <c r="J398" s="299">
        <f t="shared" si="23"/>
        <v>29.66328</v>
      </c>
    </row>
    <row r="399" spans="1:10" s="213" customFormat="1" ht="15.75" customHeight="1" thickBot="1" x14ac:dyDescent="0.25">
      <c r="A399" s="215" t="s">
        <v>222</v>
      </c>
      <c r="B399" s="215">
        <v>13</v>
      </c>
      <c r="C399" s="255">
        <v>932.86</v>
      </c>
      <c r="D399" s="255" t="s">
        <v>133</v>
      </c>
      <c r="E399" s="255">
        <v>213.84</v>
      </c>
      <c r="F399" s="255">
        <v>949.23</v>
      </c>
      <c r="G399" s="298">
        <f t="shared" si="20"/>
        <v>91.885463999999999</v>
      </c>
      <c r="H399" s="298">
        <f t="shared" si="21"/>
        <v>86.474852999999996</v>
      </c>
      <c r="I399" s="299">
        <f t="shared" si="22"/>
        <v>54.960417</v>
      </c>
      <c r="J399" s="299">
        <f t="shared" si="23"/>
        <v>29.426130000000001</v>
      </c>
    </row>
    <row r="400" spans="1:10" s="213" customFormat="1" ht="15.75" customHeight="1" thickBot="1" x14ac:dyDescent="0.25">
      <c r="A400" s="215" t="s">
        <v>222</v>
      </c>
      <c r="B400" s="215">
        <v>14</v>
      </c>
      <c r="C400" s="255">
        <v>955.93</v>
      </c>
      <c r="D400" s="255" t="s">
        <v>133</v>
      </c>
      <c r="E400" s="255">
        <v>238.08</v>
      </c>
      <c r="F400" s="255">
        <v>972.3</v>
      </c>
      <c r="G400" s="298">
        <f t="shared" si="20"/>
        <v>94.118639999999999</v>
      </c>
      <c r="H400" s="298">
        <f t="shared" si="21"/>
        <v>88.576529999999991</v>
      </c>
      <c r="I400" s="299">
        <f t="shared" si="22"/>
        <v>56.296169999999996</v>
      </c>
      <c r="J400" s="299">
        <f t="shared" si="23"/>
        <v>30.141299999999998</v>
      </c>
    </row>
    <row r="401" spans="1:10" s="213" customFormat="1" ht="15.75" customHeight="1" thickBot="1" x14ac:dyDescent="0.25">
      <c r="A401" s="215" t="s">
        <v>222</v>
      </c>
      <c r="B401" s="215">
        <v>15</v>
      </c>
      <c r="C401" s="255">
        <v>970.96</v>
      </c>
      <c r="D401" s="255">
        <v>0.01</v>
      </c>
      <c r="E401" s="255">
        <v>254.19</v>
      </c>
      <c r="F401" s="255">
        <v>987.33</v>
      </c>
      <c r="G401" s="298">
        <f t="shared" si="20"/>
        <v>95.573543999999998</v>
      </c>
      <c r="H401" s="298">
        <f t="shared" si="21"/>
        <v>89.945762999999999</v>
      </c>
      <c r="I401" s="299">
        <f t="shared" si="22"/>
        <v>57.166407</v>
      </c>
      <c r="J401" s="299">
        <f t="shared" si="23"/>
        <v>30.607230000000001</v>
      </c>
    </row>
    <row r="402" spans="1:10" s="213" customFormat="1" ht="15.75" customHeight="1" thickBot="1" x14ac:dyDescent="0.25">
      <c r="A402" s="215" t="s">
        <v>222</v>
      </c>
      <c r="B402" s="215">
        <v>16</v>
      </c>
      <c r="C402" s="255">
        <v>968.41</v>
      </c>
      <c r="D402" s="255">
        <v>0.01</v>
      </c>
      <c r="E402" s="255">
        <v>273.06</v>
      </c>
      <c r="F402" s="255">
        <v>984.78</v>
      </c>
      <c r="G402" s="298">
        <f t="shared" si="20"/>
        <v>95.326703999999992</v>
      </c>
      <c r="H402" s="298">
        <f t="shared" si="21"/>
        <v>89.713458000000003</v>
      </c>
      <c r="I402" s="299">
        <f t="shared" si="22"/>
        <v>57.018761999999995</v>
      </c>
      <c r="J402" s="299">
        <f t="shared" si="23"/>
        <v>30.528179999999999</v>
      </c>
    </row>
    <row r="403" spans="1:10" s="213" customFormat="1" ht="15.75" customHeight="1" thickBot="1" x14ac:dyDescent="0.25">
      <c r="A403" s="215" t="s">
        <v>222</v>
      </c>
      <c r="B403" s="215">
        <v>17</v>
      </c>
      <c r="C403" s="255">
        <v>949.41</v>
      </c>
      <c r="D403" s="255" t="s">
        <v>133</v>
      </c>
      <c r="E403" s="255">
        <v>241.17</v>
      </c>
      <c r="F403" s="255">
        <v>965.78</v>
      </c>
      <c r="G403" s="298">
        <f t="shared" si="20"/>
        <v>93.487504000000001</v>
      </c>
      <c r="H403" s="298">
        <f t="shared" si="21"/>
        <v>87.982557999999997</v>
      </c>
      <c r="I403" s="299">
        <f t="shared" si="22"/>
        <v>55.918661999999998</v>
      </c>
      <c r="J403" s="299">
        <f t="shared" si="23"/>
        <v>29.93918</v>
      </c>
    </row>
    <row r="404" spans="1:10" s="213" customFormat="1" ht="15.75" customHeight="1" thickBot="1" x14ac:dyDescent="0.25">
      <c r="A404" s="215" t="s">
        <v>222</v>
      </c>
      <c r="B404" s="215">
        <v>18</v>
      </c>
      <c r="C404" s="255">
        <v>942.51</v>
      </c>
      <c r="D404" s="255" t="s">
        <v>133</v>
      </c>
      <c r="E404" s="255">
        <v>221.87</v>
      </c>
      <c r="F404" s="255">
        <v>958.88</v>
      </c>
      <c r="G404" s="298">
        <f t="shared" si="20"/>
        <v>92.819583999999992</v>
      </c>
      <c r="H404" s="298">
        <f t="shared" si="21"/>
        <v>87.353967999999995</v>
      </c>
      <c r="I404" s="299">
        <f t="shared" si="22"/>
        <v>55.519151999999998</v>
      </c>
      <c r="J404" s="299">
        <f t="shared" si="23"/>
        <v>29.725279999999998</v>
      </c>
    </row>
    <row r="405" spans="1:10" s="213" customFormat="1" ht="15.75" customHeight="1" thickBot="1" x14ac:dyDescent="0.25">
      <c r="A405" s="215" t="s">
        <v>222</v>
      </c>
      <c r="B405" s="215">
        <v>19</v>
      </c>
      <c r="C405" s="255">
        <v>923.94</v>
      </c>
      <c r="D405" s="255">
        <v>0.01</v>
      </c>
      <c r="E405" s="255">
        <v>222.6</v>
      </c>
      <c r="F405" s="255">
        <v>940.31</v>
      </c>
      <c r="G405" s="298">
        <f t="shared" si="20"/>
        <v>91.022007999999985</v>
      </c>
      <c r="H405" s="298">
        <f t="shared" si="21"/>
        <v>85.662240999999995</v>
      </c>
      <c r="I405" s="299">
        <f t="shared" si="22"/>
        <v>54.443948999999996</v>
      </c>
      <c r="J405" s="299">
        <f t="shared" si="23"/>
        <v>29.149609999999999</v>
      </c>
    </row>
    <row r="406" spans="1:10" s="213" customFormat="1" ht="15.75" customHeight="1" thickBot="1" x14ac:dyDescent="0.25">
      <c r="A406" s="215" t="s">
        <v>222</v>
      </c>
      <c r="B406" s="215">
        <v>20</v>
      </c>
      <c r="C406" s="255">
        <v>908.24</v>
      </c>
      <c r="D406" s="255" t="s">
        <v>133</v>
      </c>
      <c r="E406" s="255">
        <v>194.25</v>
      </c>
      <c r="F406" s="255">
        <v>924.61</v>
      </c>
      <c r="G406" s="298">
        <f t="shared" si="20"/>
        <v>89.502247999999994</v>
      </c>
      <c r="H406" s="298">
        <f t="shared" si="21"/>
        <v>84.231971000000001</v>
      </c>
      <c r="I406" s="299">
        <f t="shared" si="22"/>
        <v>53.534919000000002</v>
      </c>
      <c r="J406" s="299">
        <f t="shared" si="23"/>
        <v>28.66291</v>
      </c>
    </row>
    <row r="407" spans="1:10" s="213" customFormat="1" ht="15.75" customHeight="1" thickBot="1" x14ac:dyDescent="0.25">
      <c r="A407" s="215" t="s">
        <v>222</v>
      </c>
      <c r="B407" s="215">
        <v>21</v>
      </c>
      <c r="C407" s="255">
        <v>928.7</v>
      </c>
      <c r="D407" s="255" t="s">
        <v>133</v>
      </c>
      <c r="E407" s="255">
        <v>224.93</v>
      </c>
      <c r="F407" s="255">
        <v>945.07</v>
      </c>
      <c r="G407" s="298">
        <f t="shared" si="20"/>
        <v>91.482776000000001</v>
      </c>
      <c r="H407" s="298">
        <f t="shared" si="21"/>
        <v>86.095877000000002</v>
      </c>
      <c r="I407" s="299">
        <f t="shared" si="22"/>
        <v>54.719553000000005</v>
      </c>
      <c r="J407" s="299">
        <f t="shared" si="23"/>
        <v>29.297170000000001</v>
      </c>
    </row>
    <row r="408" spans="1:10" s="213" customFormat="1" ht="15.75" customHeight="1" thickBot="1" x14ac:dyDescent="0.25">
      <c r="A408" s="215" t="s">
        <v>222</v>
      </c>
      <c r="B408" s="215">
        <v>22</v>
      </c>
      <c r="C408" s="255">
        <v>932.4</v>
      </c>
      <c r="D408" s="255" t="s">
        <v>133</v>
      </c>
      <c r="E408" s="255">
        <v>288.36</v>
      </c>
      <c r="F408" s="255">
        <v>948.77</v>
      </c>
      <c r="G408" s="298">
        <f t="shared" si="20"/>
        <v>91.840935999999999</v>
      </c>
      <c r="H408" s="298">
        <f t="shared" si="21"/>
        <v>86.432946999999999</v>
      </c>
      <c r="I408" s="299">
        <f t="shared" si="22"/>
        <v>54.933782999999998</v>
      </c>
      <c r="J408" s="299">
        <f t="shared" si="23"/>
        <v>29.41187</v>
      </c>
    </row>
    <row r="409" spans="1:10" s="301" customFormat="1" ht="15.75" customHeight="1" thickBot="1" x14ac:dyDescent="0.25">
      <c r="A409" s="215" t="s">
        <v>222</v>
      </c>
      <c r="B409" s="215">
        <v>23</v>
      </c>
      <c r="C409" s="255">
        <v>927.71</v>
      </c>
      <c r="D409" s="255" t="s">
        <v>133</v>
      </c>
      <c r="E409" s="255">
        <v>302.82</v>
      </c>
      <c r="F409" s="255">
        <v>944.08</v>
      </c>
      <c r="G409" s="298">
        <f t="shared" si="20"/>
        <v>91.386944</v>
      </c>
      <c r="H409" s="298">
        <f t="shared" si="21"/>
        <v>86.005688000000006</v>
      </c>
      <c r="I409" s="299">
        <f t="shared" si="22"/>
        <v>54.662232000000003</v>
      </c>
      <c r="J409" s="299">
        <f t="shared" si="23"/>
        <v>29.266480000000001</v>
      </c>
    </row>
    <row r="410" spans="1:10" s="300" customFormat="1" ht="15.75" customHeight="1" thickBot="1" x14ac:dyDescent="0.25">
      <c r="A410" s="215" t="s">
        <v>223</v>
      </c>
      <c r="B410" s="215">
        <v>0</v>
      </c>
      <c r="C410" s="255">
        <v>1013.45</v>
      </c>
      <c r="D410" s="255" t="s">
        <v>133</v>
      </c>
      <c r="E410" s="255">
        <v>310.43</v>
      </c>
      <c r="F410" s="255">
        <v>1029.82</v>
      </c>
      <c r="G410" s="298">
        <f t="shared" si="20"/>
        <v>99.686575999999988</v>
      </c>
      <c r="H410" s="298">
        <f t="shared" si="21"/>
        <v>93.816601999999989</v>
      </c>
      <c r="I410" s="299">
        <f t="shared" si="22"/>
        <v>59.626577999999995</v>
      </c>
      <c r="J410" s="299">
        <f t="shared" si="23"/>
        <v>31.924419999999998</v>
      </c>
    </row>
    <row r="411" spans="1:10" s="213" customFormat="1" ht="15.75" customHeight="1" thickBot="1" x14ac:dyDescent="0.25">
      <c r="A411" s="215" t="s">
        <v>223</v>
      </c>
      <c r="B411" s="215">
        <v>1</v>
      </c>
      <c r="C411" s="255">
        <v>999.74</v>
      </c>
      <c r="D411" s="255" t="s">
        <v>133</v>
      </c>
      <c r="E411" s="255">
        <v>163.93</v>
      </c>
      <c r="F411" s="255">
        <v>1016.11</v>
      </c>
      <c r="G411" s="298">
        <f t="shared" si="20"/>
        <v>98.359448</v>
      </c>
      <c r="H411" s="298">
        <f t="shared" si="21"/>
        <v>92.567621000000003</v>
      </c>
      <c r="I411" s="299">
        <f t="shared" si="22"/>
        <v>58.832768999999999</v>
      </c>
      <c r="J411" s="299">
        <f t="shared" si="23"/>
        <v>31.499410000000001</v>
      </c>
    </row>
    <row r="412" spans="1:10" s="213" customFormat="1" ht="15.75" customHeight="1" thickBot="1" x14ac:dyDescent="0.25">
      <c r="A412" s="215" t="s">
        <v>223</v>
      </c>
      <c r="B412" s="215">
        <v>2</v>
      </c>
      <c r="C412" s="255">
        <v>990.96</v>
      </c>
      <c r="D412" s="255" t="s">
        <v>133</v>
      </c>
      <c r="E412" s="255">
        <v>210.66</v>
      </c>
      <c r="F412" s="255">
        <v>1007.33</v>
      </c>
      <c r="G412" s="298">
        <f t="shared" si="20"/>
        <v>97.509544000000005</v>
      </c>
      <c r="H412" s="298">
        <f t="shared" si="21"/>
        <v>91.767763000000002</v>
      </c>
      <c r="I412" s="299">
        <f t="shared" si="22"/>
        <v>58.324407000000001</v>
      </c>
      <c r="J412" s="299">
        <f t="shared" si="23"/>
        <v>31.227230000000002</v>
      </c>
    </row>
    <row r="413" spans="1:10" s="213" customFormat="1" ht="15.75" customHeight="1" thickBot="1" x14ac:dyDescent="0.25">
      <c r="A413" s="215" t="s">
        <v>223</v>
      </c>
      <c r="B413" s="215">
        <v>3</v>
      </c>
      <c r="C413" s="255">
        <v>979.02</v>
      </c>
      <c r="D413" s="255" t="s">
        <v>133</v>
      </c>
      <c r="E413" s="255">
        <v>620.82000000000005</v>
      </c>
      <c r="F413" s="255">
        <v>995.39</v>
      </c>
      <c r="G413" s="298">
        <f t="shared" si="20"/>
        <v>96.353752</v>
      </c>
      <c r="H413" s="298">
        <f t="shared" si="21"/>
        <v>90.680029000000005</v>
      </c>
      <c r="I413" s="299">
        <f t="shared" si="22"/>
        <v>57.633080999999997</v>
      </c>
      <c r="J413" s="299">
        <f t="shared" si="23"/>
        <v>30.857089999999999</v>
      </c>
    </row>
    <row r="414" spans="1:10" s="213" customFormat="1" ht="15.75" customHeight="1" thickBot="1" x14ac:dyDescent="0.25">
      <c r="A414" s="215" t="s">
        <v>223</v>
      </c>
      <c r="B414" s="215">
        <v>4</v>
      </c>
      <c r="C414" s="255">
        <v>1036.28</v>
      </c>
      <c r="D414" s="255" t="s">
        <v>133</v>
      </c>
      <c r="E414" s="255">
        <v>1067.49</v>
      </c>
      <c r="F414" s="255">
        <v>1052.6500000000001</v>
      </c>
      <c r="G414" s="298">
        <f t="shared" si="20"/>
        <v>101.89652000000001</v>
      </c>
      <c r="H414" s="298">
        <f t="shared" si="21"/>
        <v>95.896415000000005</v>
      </c>
      <c r="I414" s="299">
        <f t="shared" si="22"/>
        <v>60.948435000000003</v>
      </c>
      <c r="J414" s="299">
        <f t="shared" si="23"/>
        <v>32.632150000000003</v>
      </c>
    </row>
    <row r="415" spans="1:10" s="213" customFormat="1" ht="15.75" customHeight="1" thickBot="1" x14ac:dyDescent="0.25">
      <c r="A415" s="215" t="s">
        <v>223</v>
      </c>
      <c r="B415" s="215">
        <v>5</v>
      </c>
      <c r="C415" s="255">
        <v>1000.47</v>
      </c>
      <c r="D415" s="255" t="s">
        <v>133</v>
      </c>
      <c r="E415" s="255">
        <v>324.81</v>
      </c>
      <c r="F415" s="255">
        <v>1016.84</v>
      </c>
      <c r="G415" s="298">
        <f t="shared" si="20"/>
        <v>98.430111999999994</v>
      </c>
      <c r="H415" s="298">
        <f t="shared" si="21"/>
        <v>92.634124</v>
      </c>
      <c r="I415" s="299">
        <f t="shared" si="22"/>
        <v>58.875036000000001</v>
      </c>
      <c r="J415" s="299">
        <f t="shared" si="23"/>
        <v>31.522040000000001</v>
      </c>
    </row>
    <row r="416" spans="1:10" s="213" customFormat="1" ht="15.75" customHeight="1" thickBot="1" x14ac:dyDescent="0.25">
      <c r="A416" s="215" t="s">
        <v>223</v>
      </c>
      <c r="B416" s="215">
        <v>6</v>
      </c>
      <c r="C416" s="255">
        <v>983.97</v>
      </c>
      <c r="D416" s="255" t="s">
        <v>133</v>
      </c>
      <c r="E416" s="255">
        <v>647.91999999999996</v>
      </c>
      <c r="F416" s="255">
        <v>1000.34</v>
      </c>
      <c r="G416" s="298">
        <f t="shared" si="20"/>
        <v>96.832911999999993</v>
      </c>
      <c r="H416" s="298">
        <f t="shared" si="21"/>
        <v>91.130974000000009</v>
      </c>
      <c r="I416" s="299">
        <f t="shared" si="22"/>
        <v>57.919685999999999</v>
      </c>
      <c r="J416" s="299">
        <f t="shared" si="23"/>
        <v>31.010540000000002</v>
      </c>
    </row>
    <row r="417" spans="1:10" s="213" customFormat="1" ht="15.75" customHeight="1" thickBot="1" x14ac:dyDescent="0.25">
      <c r="A417" s="215" t="s">
        <v>223</v>
      </c>
      <c r="B417" s="215">
        <v>7</v>
      </c>
      <c r="C417" s="255">
        <v>992.88</v>
      </c>
      <c r="D417" s="255" t="s">
        <v>133</v>
      </c>
      <c r="E417" s="255">
        <v>345.05</v>
      </c>
      <c r="F417" s="255">
        <v>1009.25</v>
      </c>
      <c r="G417" s="298">
        <f t="shared" si="20"/>
        <v>97.695399999999992</v>
      </c>
      <c r="H417" s="298">
        <f t="shared" si="21"/>
        <v>91.942674999999994</v>
      </c>
      <c r="I417" s="299">
        <f t="shared" si="22"/>
        <v>58.435575</v>
      </c>
      <c r="J417" s="299">
        <f t="shared" si="23"/>
        <v>31.286750000000001</v>
      </c>
    </row>
    <row r="418" spans="1:10" s="213" customFormat="1" ht="15.75" customHeight="1" thickBot="1" x14ac:dyDescent="0.25">
      <c r="A418" s="215" t="s">
        <v>223</v>
      </c>
      <c r="B418" s="215">
        <v>8</v>
      </c>
      <c r="C418" s="255">
        <v>1011.59</v>
      </c>
      <c r="D418" s="255" t="s">
        <v>133</v>
      </c>
      <c r="E418" s="255">
        <v>203.41</v>
      </c>
      <c r="F418" s="255">
        <v>1027.96</v>
      </c>
      <c r="G418" s="298">
        <f t="shared" si="20"/>
        <v>99.506528000000003</v>
      </c>
      <c r="H418" s="298">
        <f t="shared" si="21"/>
        <v>93.64715600000001</v>
      </c>
      <c r="I418" s="299">
        <f t="shared" si="22"/>
        <v>59.518884</v>
      </c>
      <c r="J418" s="299">
        <f t="shared" si="23"/>
        <v>31.866759999999999</v>
      </c>
    </row>
    <row r="419" spans="1:10" s="213" customFormat="1" ht="15.75" customHeight="1" thickBot="1" x14ac:dyDescent="0.25">
      <c r="A419" s="215" t="s">
        <v>223</v>
      </c>
      <c r="B419" s="215">
        <v>9</v>
      </c>
      <c r="C419" s="255">
        <v>1011.69</v>
      </c>
      <c r="D419" s="255" t="s">
        <v>133</v>
      </c>
      <c r="E419" s="255">
        <v>206.09</v>
      </c>
      <c r="F419" s="255">
        <v>1028.06</v>
      </c>
      <c r="G419" s="298">
        <f t="shared" si="20"/>
        <v>99.516207999999992</v>
      </c>
      <c r="H419" s="298">
        <f t="shared" si="21"/>
        <v>93.656266000000002</v>
      </c>
      <c r="I419" s="299">
        <f t="shared" si="22"/>
        <v>59.524673999999997</v>
      </c>
      <c r="J419" s="299">
        <f t="shared" si="23"/>
        <v>31.869859999999999</v>
      </c>
    </row>
    <row r="420" spans="1:10" s="213" customFormat="1" ht="15.75" customHeight="1" thickBot="1" x14ac:dyDescent="0.25">
      <c r="A420" s="215" t="s">
        <v>223</v>
      </c>
      <c r="B420" s="215">
        <v>10</v>
      </c>
      <c r="C420" s="255">
        <v>1016.4</v>
      </c>
      <c r="D420" s="255" t="s">
        <v>133</v>
      </c>
      <c r="E420" s="255">
        <v>320.42</v>
      </c>
      <c r="F420" s="255">
        <v>1032.77</v>
      </c>
      <c r="G420" s="298">
        <f t="shared" si="20"/>
        <v>99.972135999999992</v>
      </c>
      <c r="H420" s="298">
        <f t="shared" si="21"/>
        <v>94.085346999999999</v>
      </c>
      <c r="I420" s="299">
        <f t="shared" si="22"/>
        <v>59.797382999999996</v>
      </c>
      <c r="J420" s="299">
        <f t="shared" si="23"/>
        <v>32.01587</v>
      </c>
    </row>
    <row r="421" spans="1:10" s="213" customFormat="1" ht="15.75" customHeight="1" thickBot="1" x14ac:dyDescent="0.25">
      <c r="A421" s="215" t="s">
        <v>223</v>
      </c>
      <c r="B421" s="215">
        <v>11</v>
      </c>
      <c r="C421" s="255">
        <v>1016.62</v>
      </c>
      <c r="D421" s="255" t="s">
        <v>133</v>
      </c>
      <c r="E421" s="255">
        <v>401.55</v>
      </c>
      <c r="F421" s="255">
        <v>1032.99</v>
      </c>
      <c r="G421" s="298">
        <f t="shared" si="20"/>
        <v>99.993431999999999</v>
      </c>
      <c r="H421" s="298">
        <f t="shared" si="21"/>
        <v>94.105389000000002</v>
      </c>
      <c r="I421" s="299">
        <f t="shared" si="22"/>
        <v>59.810121000000002</v>
      </c>
      <c r="J421" s="299">
        <f t="shared" si="23"/>
        <v>32.022689999999997</v>
      </c>
    </row>
    <row r="422" spans="1:10" s="213" customFormat="1" ht="15.75" customHeight="1" thickBot="1" x14ac:dyDescent="0.25">
      <c r="A422" s="215" t="s">
        <v>223</v>
      </c>
      <c r="B422" s="215">
        <v>12</v>
      </c>
      <c r="C422" s="255">
        <v>986.29</v>
      </c>
      <c r="D422" s="255" t="s">
        <v>133</v>
      </c>
      <c r="E422" s="255">
        <v>369.62</v>
      </c>
      <c r="F422" s="255">
        <v>1002.66</v>
      </c>
      <c r="G422" s="298">
        <f t="shared" si="20"/>
        <v>97.057487999999992</v>
      </c>
      <c r="H422" s="298">
        <f t="shared" si="21"/>
        <v>91.342326</v>
      </c>
      <c r="I422" s="299">
        <f t="shared" si="22"/>
        <v>58.054013999999995</v>
      </c>
      <c r="J422" s="299">
        <f t="shared" si="23"/>
        <v>31.082459999999998</v>
      </c>
    </row>
    <row r="423" spans="1:10" s="213" customFormat="1" ht="15.75" customHeight="1" thickBot="1" x14ac:dyDescent="0.25">
      <c r="A423" s="215" t="s">
        <v>223</v>
      </c>
      <c r="B423" s="215">
        <v>13</v>
      </c>
      <c r="C423" s="255">
        <v>979.75</v>
      </c>
      <c r="D423" s="255" t="s">
        <v>133</v>
      </c>
      <c r="E423" s="255">
        <v>362.83</v>
      </c>
      <c r="F423" s="255">
        <v>996.12</v>
      </c>
      <c r="G423" s="298">
        <f t="shared" si="20"/>
        <v>96.424415999999994</v>
      </c>
      <c r="H423" s="298">
        <f t="shared" si="21"/>
        <v>90.746532000000002</v>
      </c>
      <c r="I423" s="299">
        <f t="shared" si="22"/>
        <v>57.675348</v>
      </c>
      <c r="J423" s="299">
        <f t="shared" si="23"/>
        <v>30.879719999999999</v>
      </c>
    </row>
    <row r="424" spans="1:10" s="213" customFormat="1" ht="15.75" customHeight="1" thickBot="1" x14ac:dyDescent="0.25">
      <c r="A424" s="215" t="s">
        <v>223</v>
      </c>
      <c r="B424" s="215">
        <v>14</v>
      </c>
      <c r="C424" s="255">
        <v>1029</v>
      </c>
      <c r="D424" s="255" t="s">
        <v>133</v>
      </c>
      <c r="E424" s="255">
        <v>308.8</v>
      </c>
      <c r="F424" s="255">
        <v>1045.3699999999999</v>
      </c>
      <c r="G424" s="298">
        <f t="shared" si="20"/>
        <v>101.19181599999999</v>
      </c>
      <c r="H424" s="298">
        <f t="shared" si="21"/>
        <v>95.233206999999993</v>
      </c>
      <c r="I424" s="299">
        <f t="shared" si="22"/>
        <v>60.526922999999996</v>
      </c>
      <c r="J424" s="299">
        <f t="shared" si="23"/>
        <v>32.406469999999999</v>
      </c>
    </row>
    <row r="425" spans="1:10" s="213" customFormat="1" ht="15.75" customHeight="1" thickBot="1" x14ac:dyDescent="0.25">
      <c r="A425" s="215" t="s">
        <v>223</v>
      </c>
      <c r="B425" s="215">
        <v>15</v>
      </c>
      <c r="C425" s="255">
        <v>1058.8800000000001</v>
      </c>
      <c r="D425" s="255" t="s">
        <v>133</v>
      </c>
      <c r="E425" s="255">
        <v>341.81</v>
      </c>
      <c r="F425" s="255">
        <v>1075.25</v>
      </c>
      <c r="G425" s="298">
        <f t="shared" si="20"/>
        <v>104.0842</v>
      </c>
      <c r="H425" s="298">
        <f t="shared" si="21"/>
        <v>97.955275</v>
      </c>
      <c r="I425" s="299">
        <f t="shared" si="22"/>
        <v>62.256974999999997</v>
      </c>
      <c r="J425" s="299">
        <f t="shared" si="23"/>
        <v>33.332749999999997</v>
      </c>
    </row>
    <row r="426" spans="1:10" s="213" customFormat="1" ht="15.75" customHeight="1" thickBot="1" x14ac:dyDescent="0.25">
      <c r="A426" s="215" t="s">
        <v>223</v>
      </c>
      <c r="B426" s="215">
        <v>16</v>
      </c>
      <c r="C426" s="255">
        <v>1157.0899999999999</v>
      </c>
      <c r="D426" s="255" t="s">
        <v>133</v>
      </c>
      <c r="E426" s="255">
        <v>456.47</v>
      </c>
      <c r="F426" s="255">
        <v>1173.46</v>
      </c>
      <c r="G426" s="298">
        <f t="shared" si="20"/>
        <v>113.59092800000001</v>
      </c>
      <c r="H426" s="298">
        <f t="shared" si="21"/>
        <v>106.90220600000001</v>
      </c>
      <c r="I426" s="299">
        <f t="shared" si="22"/>
        <v>67.943334000000007</v>
      </c>
      <c r="J426" s="299">
        <f t="shared" si="23"/>
        <v>36.37726</v>
      </c>
    </row>
    <row r="427" spans="1:10" s="213" customFormat="1" ht="15.75" customHeight="1" thickBot="1" x14ac:dyDescent="0.25">
      <c r="A427" s="215" t="s">
        <v>223</v>
      </c>
      <c r="B427" s="215">
        <v>17</v>
      </c>
      <c r="C427" s="255">
        <v>1097.96</v>
      </c>
      <c r="D427" s="255" t="s">
        <v>133</v>
      </c>
      <c r="E427" s="255">
        <v>340.29</v>
      </c>
      <c r="F427" s="255">
        <v>1114.33</v>
      </c>
      <c r="G427" s="298">
        <f t="shared" si="20"/>
        <v>107.867144</v>
      </c>
      <c r="H427" s="298">
        <f t="shared" si="21"/>
        <v>101.515463</v>
      </c>
      <c r="I427" s="299">
        <f t="shared" si="22"/>
        <v>64.519706999999997</v>
      </c>
      <c r="J427" s="299">
        <f t="shared" si="23"/>
        <v>34.544229999999999</v>
      </c>
    </row>
    <row r="428" spans="1:10" s="213" customFormat="1" ht="15.75" customHeight="1" thickBot="1" x14ac:dyDescent="0.25">
      <c r="A428" s="215" t="s">
        <v>223</v>
      </c>
      <c r="B428" s="215">
        <v>18</v>
      </c>
      <c r="C428" s="255">
        <v>1072.49</v>
      </c>
      <c r="D428" s="255" t="s">
        <v>133</v>
      </c>
      <c r="E428" s="255">
        <v>217.89</v>
      </c>
      <c r="F428" s="255">
        <v>1088.8599999999999</v>
      </c>
      <c r="G428" s="298">
        <f t="shared" si="20"/>
        <v>105.40164799999998</v>
      </c>
      <c r="H428" s="298">
        <f t="shared" si="21"/>
        <v>99.195145999999994</v>
      </c>
      <c r="I428" s="299">
        <f t="shared" si="22"/>
        <v>63.044993999999996</v>
      </c>
      <c r="J428" s="299">
        <f t="shared" si="23"/>
        <v>33.754659999999994</v>
      </c>
    </row>
    <row r="429" spans="1:10" s="213" customFormat="1" ht="15.75" customHeight="1" thickBot="1" x14ac:dyDescent="0.25">
      <c r="A429" s="215" t="s">
        <v>223</v>
      </c>
      <c r="B429" s="215">
        <v>19</v>
      </c>
      <c r="C429" s="255">
        <v>1050.24</v>
      </c>
      <c r="D429" s="255" t="s">
        <v>133</v>
      </c>
      <c r="E429" s="255">
        <v>235.8</v>
      </c>
      <c r="F429" s="255">
        <v>1066.6099999999999</v>
      </c>
      <c r="G429" s="298">
        <f t="shared" si="20"/>
        <v>103.24784799999999</v>
      </c>
      <c r="H429" s="298">
        <f t="shared" si="21"/>
        <v>97.168170999999987</v>
      </c>
      <c r="I429" s="299">
        <f t="shared" si="22"/>
        <v>61.756718999999997</v>
      </c>
      <c r="J429" s="299">
        <f t="shared" si="23"/>
        <v>33.064909999999998</v>
      </c>
    </row>
    <row r="430" spans="1:10" s="213" customFormat="1" ht="15.75" customHeight="1" thickBot="1" x14ac:dyDescent="0.25">
      <c r="A430" s="215" t="s">
        <v>223</v>
      </c>
      <c r="B430" s="215">
        <v>20</v>
      </c>
      <c r="C430" s="255">
        <v>1000.46</v>
      </c>
      <c r="D430" s="255" t="s">
        <v>133</v>
      </c>
      <c r="E430" s="255">
        <v>209.78</v>
      </c>
      <c r="F430" s="255">
        <v>1016.83</v>
      </c>
      <c r="G430" s="298">
        <f t="shared" si="20"/>
        <v>98.429144000000008</v>
      </c>
      <c r="H430" s="298">
        <f t="shared" si="21"/>
        <v>92.633212999999998</v>
      </c>
      <c r="I430" s="299">
        <f t="shared" si="22"/>
        <v>58.874457</v>
      </c>
      <c r="J430" s="299">
        <f t="shared" si="23"/>
        <v>31.521730000000002</v>
      </c>
    </row>
    <row r="431" spans="1:10" s="213" customFormat="1" ht="15.75" customHeight="1" thickBot="1" x14ac:dyDescent="0.25">
      <c r="A431" s="215" t="s">
        <v>223</v>
      </c>
      <c r="B431" s="215">
        <v>21</v>
      </c>
      <c r="C431" s="255">
        <v>985.88</v>
      </c>
      <c r="D431" s="255" t="s">
        <v>133</v>
      </c>
      <c r="E431" s="255">
        <v>186.39</v>
      </c>
      <c r="F431" s="255">
        <v>1002.25</v>
      </c>
      <c r="G431" s="298">
        <f t="shared" si="20"/>
        <v>97.017799999999994</v>
      </c>
      <c r="H431" s="298">
        <f t="shared" si="21"/>
        <v>91.304974999999999</v>
      </c>
      <c r="I431" s="299">
        <f t="shared" si="22"/>
        <v>58.030275000000003</v>
      </c>
      <c r="J431" s="299">
        <f t="shared" si="23"/>
        <v>31.069749999999999</v>
      </c>
    </row>
    <row r="432" spans="1:10" s="213" customFormat="1" ht="15.75" customHeight="1" thickBot="1" x14ac:dyDescent="0.25">
      <c r="A432" s="215" t="s">
        <v>223</v>
      </c>
      <c r="B432" s="215">
        <v>22</v>
      </c>
      <c r="C432" s="255">
        <v>996.85</v>
      </c>
      <c r="D432" s="255" t="s">
        <v>133</v>
      </c>
      <c r="E432" s="255">
        <v>248.56</v>
      </c>
      <c r="F432" s="255">
        <v>1013.22</v>
      </c>
      <c r="G432" s="298">
        <f t="shared" si="20"/>
        <v>98.079695999999998</v>
      </c>
      <c r="H432" s="298">
        <f t="shared" si="21"/>
        <v>92.304342000000005</v>
      </c>
      <c r="I432" s="299">
        <f t="shared" si="22"/>
        <v>58.665438000000002</v>
      </c>
      <c r="J432" s="299">
        <f t="shared" si="23"/>
        <v>31.40982</v>
      </c>
    </row>
    <row r="433" spans="1:10" s="301" customFormat="1" ht="15.75" customHeight="1" thickBot="1" x14ac:dyDescent="0.25">
      <c r="A433" s="215" t="s">
        <v>223</v>
      </c>
      <c r="B433" s="215">
        <v>23</v>
      </c>
      <c r="C433" s="255">
        <v>1015.63</v>
      </c>
      <c r="D433" s="255" t="s">
        <v>133</v>
      </c>
      <c r="E433" s="255">
        <v>369.25</v>
      </c>
      <c r="F433" s="255">
        <v>1032</v>
      </c>
      <c r="G433" s="298">
        <f t="shared" si="20"/>
        <v>99.897599999999997</v>
      </c>
      <c r="H433" s="298">
        <f t="shared" si="21"/>
        <v>94.015200000000007</v>
      </c>
      <c r="I433" s="299">
        <f t="shared" si="22"/>
        <v>59.752800000000001</v>
      </c>
      <c r="J433" s="299">
        <f t="shared" si="23"/>
        <v>31.992000000000001</v>
      </c>
    </row>
    <row r="434" spans="1:10" s="300" customFormat="1" ht="15.75" customHeight="1" thickBot="1" x14ac:dyDescent="0.25">
      <c r="A434" s="215" t="s">
        <v>224</v>
      </c>
      <c r="B434" s="215">
        <v>0</v>
      </c>
      <c r="C434" s="255">
        <v>1014.64</v>
      </c>
      <c r="D434" s="255">
        <v>0.01</v>
      </c>
      <c r="E434" s="255">
        <v>97.95</v>
      </c>
      <c r="F434" s="255">
        <v>1031.01</v>
      </c>
      <c r="G434" s="298">
        <f t="shared" si="20"/>
        <v>99.801767999999996</v>
      </c>
      <c r="H434" s="298">
        <f t="shared" si="21"/>
        <v>93.925010999999998</v>
      </c>
      <c r="I434" s="299">
        <f t="shared" si="22"/>
        <v>59.695478999999999</v>
      </c>
      <c r="J434" s="299">
        <f t="shared" si="23"/>
        <v>31.961310000000001</v>
      </c>
    </row>
    <row r="435" spans="1:10" s="213" customFormat="1" ht="15.75" customHeight="1" thickBot="1" x14ac:dyDescent="0.25">
      <c r="A435" s="215" t="s">
        <v>224</v>
      </c>
      <c r="B435" s="215">
        <v>1</v>
      </c>
      <c r="C435" s="255">
        <v>1035.6199999999999</v>
      </c>
      <c r="D435" s="255" t="s">
        <v>133</v>
      </c>
      <c r="E435" s="255">
        <v>147.71</v>
      </c>
      <c r="F435" s="255">
        <v>1051.99</v>
      </c>
      <c r="G435" s="298">
        <f t="shared" ref="G435:G498" si="24">F435*9.68%</f>
        <v>101.832632</v>
      </c>
      <c r="H435" s="298">
        <f t="shared" ref="H435:H498" si="25">F435*9.11%</f>
        <v>95.836289000000008</v>
      </c>
      <c r="I435" s="299">
        <f t="shared" ref="I435:I498" si="26">F435*5.79%</f>
        <v>60.910221</v>
      </c>
      <c r="J435" s="299">
        <f t="shared" ref="J435:J498" si="27">F435*3.1%</f>
        <v>32.611690000000003</v>
      </c>
    </row>
    <row r="436" spans="1:10" s="213" customFormat="1" ht="15.75" customHeight="1" thickBot="1" x14ac:dyDescent="0.25">
      <c r="A436" s="215" t="s">
        <v>224</v>
      </c>
      <c r="B436" s="215">
        <v>2</v>
      </c>
      <c r="C436" s="255">
        <v>1030.6500000000001</v>
      </c>
      <c r="D436" s="255" t="s">
        <v>133</v>
      </c>
      <c r="E436" s="255">
        <v>155.44999999999999</v>
      </c>
      <c r="F436" s="255">
        <v>1047.02</v>
      </c>
      <c r="G436" s="298">
        <f t="shared" si="24"/>
        <v>101.351536</v>
      </c>
      <c r="H436" s="298">
        <f t="shared" si="25"/>
        <v>95.383521999999999</v>
      </c>
      <c r="I436" s="299">
        <f t="shared" si="26"/>
        <v>60.622458000000002</v>
      </c>
      <c r="J436" s="299">
        <f t="shared" si="27"/>
        <v>32.457619999999999</v>
      </c>
    </row>
    <row r="437" spans="1:10" s="213" customFormat="1" ht="15.75" customHeight="1" thickBot="1" x14ac:dyDescent="0.25">
      <c r="A437" s="215" t="s">
        <v>224</v>
      </c>
      <c r="B437" s="215">
        <v>3</v>
      </c>
      <c r="C437" s="255">
        <v>1048.1500000000001</v>
      </c>
      <c r="D437" s="255" t="s">
        <v>133</v>
      </c>
      <c r="E437" s="255">
        <v>169.69</v>
      </c>
      <c r="F437" s="255">
        <v>1064.52</v>
      </c>
      <c r="G437" s="298">
        <f t="shared" si="24"/>
        <v>103.045536</v>
      </c>
      <c r="H437" s="298">
        <f t="shared" si="25"/>
        <v>96.977772000000002</v>
      </c>
      <c r="I437" s="299">
        <f t="shared" si="26"/>
        <v>61.635708000000001</v>
      </c>
      <c r="J437" s="299">
        <f t="shared" si="27"/>
        <v>33.000120000000003</v>
      </c>
    </row>
    <row r="438" spans="1:10" s="213" customFormat="1" ht="15.75" customHeight="1" thickBot="1" x14ac:dyDescent="0.25">
      <c r="A438" s="215" t="s">
        <v>224</v>
      </c>
      <c r="B438" s="215">
        <v>4</v>
      </c>
      <c r="C438" s="255">
        <v>1048.07</v>
      </c>
      <c r="D438" s="255" t="s">
        <v>133</v>
      </c>
      <c r="E438" s="255">
        <v>173.74</v>
      </c>
      <c r="F438" s="255">
        <v>1064.44</v>
      </c>
      <c r="G438" s="298">
        <f t="shared" si="24"/>
        <v>103.037792</v>
      </c>
      <c r="H438" s="298">
        <f t="shared" si="25"/>
        <v>96.970483999999999</v>
      </c>
      <c r="I438" s="299">
        <f t="shared" si="26"/>
        <v>61.631076</v>
      </c>
      <c r="J438" s="299">
        <f t="shared" si="27"/>
        <v>32.997640000000004</v>
      </c>
    </row>
    <row r="439" spans="1:10" s="213" customFormat="1" ht="15.75" customHeight="1" thickBot="1" x14ac:dyDescent="0.25">
      <c r="A439" s="215" t="s">
        <v>224</v>
      </c>
      <c r="B439" s="215">
        <v>5</v>
      </c>
      <c r="C439" s="255">
        <v>1040.56</v>
      </c>
      <c r="D439" s="255" t="s">
        <v>133</v>
      </c>
      <c r="E439" s="255">
        <v>190.65</v>
      </c>
      <c r="F439" s="255">
        <v>1056.93</v>
      </c>
      <c r="G439" s="298">
        <f t="shared" si="24"/>
        <v>102.310824</v>
      </c>
      <c r="H439" s="298">
        <f t="shared" si="25"/>
        <v>96.28632300000001</v>
      </c>
      <c r="I439" s="299">
        <f t="shared" si="26"/>
        <v>61.196247000000007</v>
      </c>
      <c r="J439" s="299">
        <f t="shared" si="27"/>
        <v>32.764830000000003</v>
      </c>
    </row>
    <row r="440" spans="1:10" s="213" customFormat="1" ht="15.75" customHeight="1" thickBot="1" x14ac:dyDescent="0.25">
      <c r="A440" s="215" t="s">
        <v>224</v>
      </c>
      <c r="B440" s="215">
        <v>6</v>
      </c>
      <c r="C440" s="255">
        <v>1051.26</v>
      </c>
      <c r="D440" s="255" t="s">
        <v>133</v>
      </c>
      <c r="E440" s="255">
        <v>171.72</v>
      </c>
      <c r="F440" s="255">
        <v>1067.6300000000001</v>
      </c>
      <c r="G440" s="298">
        <f t="shared" si="24"/>
        <v>103.34658400000001</v>
      </c>
      <c r="H440" s="298">
        <f t="shared" si="25"/>
        <v>97.261093000000017</v>
      </c>
      <c r="I440" s="299">
        <f t="shared" si="26"/>
        <v>61.815777000000004</v>
      </c>
      <c r="J440" s="299">
        <f t="shared" si="27"/>
        <v>33.096530000000001</v>
      </c>
    </row>
    <row r="441" spans="1:10" s="213" customFormat="1" ht="15.75" customHeight="1" thickBot="1" x14ac:dyDescent="0.25">
      <c r="A441" s="215" t="s">
        <v>224</v>
      </c>
      <c r="B441" s="215">
        <v>7</v>
      </c>
      <c r="C441" s="255">
        <v>1042.01</v>
      </c>
      <c r="D441" s="255">
        <v>0.01</v>
      </c>
      <c r="E441" s="255">
        <v>160.94</v>
      </c>
      <c r="F441" s="255">
        <v>1058.3800000000001</v>
      </c>
      <c r="G441" s="298">
        <f t="shared" si="24"/>
        <v>102.45118400000001</v>
      </c>
      <c r="H441" s="298">
        <f t="shared" si="25"/>
        <v>96.418418000000017</v>
      </c>
      <c r="I441" s="299">
        <f t="shared" si="26"/>
        <v>61.28020200000001</v>
      </c>
      <c r="J441" s="299">
        <f t="shared" si="27"/>
        <v>32.809780000000003</v>
      </c>
    </row>
    <row r="442" spans="1:10" s="213" customFormat="1" ht="15.75" customHeight="1" thickBot="1" x14ac:dyDescent="0.25">
      <c r="A442" s="215" t="s">
        <v>224</v>
      </c>
      <c r="B442" s="215">
        <v>8</v>
      </c>
      <c r="C442" s="255">
        <v>1098.6400000000001</v>
      </c>
      <c r="D442" s="255" t="s">
        <v>133</v>
      </c>
      <c r="E442" s="255">
        <v>212.62</v>
      </c>
      <c r="F442" s="255">
        <v>1115.01</v>
      </c>
      <c r="G442" s="298">
        <f t="shared" si="24"/>
        <v>107.932968</v>
      </c>
      <c r="H442" s="298">
        <f t="shared" si="25"/>
        <v>101.577411</v>
      </c>
      <c r="I442" s="299">
        <f t="shared" si="26"/>
        <v>64.559078999999997</v>
      </c>
      <c r="J442" s="299">
        <f t="shared" si="27"/>
        <v>34.565309999999997</v>
      </c>
    </row>
    <row r="443" spans="1:10" s="213" customFormat="1" ht="15.75" customHeight="1" thickBot="1" x14ac:dyDescent="0.25">
      <c r="A443" s="215" t="s">
        <v>224</v>
      </c>
      <c r="B443" s="215">
        <v>9</v>
      </c>
      <c r="C443" s="255">
        <v>1070.31</v>
      </c>
      <c r="D443" s="255" t="s">
        <v>133</v>
      </c>
      <c r="E443" s="255">
        <v>195.76</v>
      </c>
      <c r="F443" s="255">
        <v>1086.68</v>
      </c>
      <c r="G443" s="298">
        <f t="shared" si="24"/>
        <v>105.190624</v>
      </c>
      <c r="H443" s="298">
        <f t="shared" si="25"/>
        <v>98.996548000000004</v>
      </c>
      <c r="I443" s="299">
        <f t="shared" si="26"/>
        <v>62.918772000000004</v>
      </c>
      <c r="J443" s="299">
        <f t="shared" si="27"/>
        <v>33.687080000000002</v>
      </c>
    </row>
    <row r="444" spans="1:10" s="213" customFormat="1" ht="15.75" customHeight="1" thickBot="1" x14ac:dyDescent="0.25">
      <c r="A444" s="215" t="s">
        <v>224</v>
      </c>
      <c r="B444" s="215">
        <v>10</v>
      </c>
      <c r="C444" s="255">
        <v>1042.8</v>
      </c>
      <c r="D444" s="255" t="s">
        <v>133</v>
      </c>
      <c r="E444" s="255">
        <v>154.41999999999999</v>
      </c>
      <c r="F444" s="255">
        <v>1059.17</v>
      </c>
      <c r="G444" s="298">
        <f t="shared" si="24"/>
        <v>102.52765600000001</v>
      </c>
      <c r="H444" s="298">
        <f t="shared" si="25"/>
        <v>96.490387000000013</v>
      </c>
      <c r="I444" s="299">
        <f t="shared" si="26"/>
        <v>61.325943000000002</v>
      </c>
      <c r="J444" s="299">
        <f t="shared" si="27"/>
        <v>32.834270000000004</v>
      </c>
    </row>
    <row r="445" spans="1:10" s="213" customFormat="1" ht="15.75" customHeight="1" thickBot="1" x14ac:dyDescent="0.25">
      <c r="A445" s="215" t="s">
        <v>224</v>
      </c>
      <c r="B445" s="215">
        <v>11</v>
      </c>
      <c r="C445" s="255">
        <v>1054.8699999999999</v>
      </c>
      <c r="D445" s="255" t="s">
        <v>133</v>
      </c>
      <c r="E445" s="255">
        <v>162.27000000000001</v>
      </c>
      <c r="F445" s="255">
        <v>1071.24</v>
      </c>
      <c r="G445" s="298">
        <f t="shared" si="24"/>
        <v>103.696032</v>
      </c>
      <c r="H445" s="298">
        <f t="shared" si="25"/>
        <v>97.589963999999995</v>
      </c>
      <c r="I445" s="299">
        <f t="shared" si="26"/>
        <v>62.024796000000002</v>
      </c>
      <c r="J445" s="299">
        <f t="shared" si="27"/>
        <v>33.208440000000003</v>
      </c>
    </row>
    <row r="446" spans="1:10" s="213" customFormat="1" ht="15.75" customHeight="1" thickBot="1" x14ac:dyDescent="0.25">
      <c r="A446" s="215" t="s">
        <v>224</v>
      </c>
      <c r="B446" s="215">
        <v>12</v>
      </c>
      <c r="C446" s="255">
        <v>1031.54</v>
      </c>
      <c r="D446" s="255" t="s">
        <v>133</v>
      </c>
      <c r="E446" s="255">
        <v>152.11000000000001</v>
      </c>
      <c r="F446" s="255">
        <v>1047.9100000000001</v>
      </c>
      <c r="G446" s="298">
        <f t="shared" si="24"/>
        <v>101.43768800000001</v>
      </c>
      <c r="H446" s="298">
        <f t="shared" si="25"/>
        <v>95.464601000000002</v>
      </c>
      <c r="I446" s="299">
        <f t="shared" si="26"/>
        <v>60.673989000000006</v>
      </c>
      <c r="J446" s="299">
        <f t="shared" si="27"/>
        <v>32.485210000000002</v>
      </c>
    </row>
    <row r="447" spans="1:10" s="213" customFormat="1" ht="15.75" customHeight="1" thickBot="1" x14ac:dyDescent="0.25">
      <c r="A447" s="215" t="s">
        <v>224</v>
      </c>
      <c r="B447" s="215">
        <v>13</v>
      </c>
      <c r="C447" s="255">
        <v>1034.93</v>
      </c>
      <c r="D447" s="255" t="s">
        <v>133</v>
      </c>
      <c r="E447" s="255">
        <v>171.25</v>
      </c>
      <c r="F447" s="255">
        <v>1051.3</v>
      </c>
      <c r="G447" s="298">
        <f t="shared" si="24"/>
        <v>101.76584</v>
      </c>
      <c r="H447" s="298">
        <f t="shared" si="25"/>
        <v>95.773429999999991</v>
      </c>
      <c r="I447" s="299">
        <f t="shared" si="26"/>
        <v>60.870269999999998</v>
      </c>
      <c r="J447" s="299">
        <f t="shared" si="27"/>
        <v>32.590299999999999</v>
      </c>
    </row>
    <row r="448" spans="1:10" s="213" customFormat="1" ht="15.75" customHeight="1" thickBot="1" x14ac:dyDescent="0.25">
      <c r="A448" s="215" t="s">
        <v>224</v>
      </c>
      <c r="B448" s="215">
        <v>14</v>
      </c>
      <c r="C448" s="255">
        <v>1017.17</v>
      </c>
      <c r="D448" s="255" t="s">
        <v>133</v>
      </c>
      <c r="E448" s="255">
        <v>130.36000000000001</v>
      </c>
      <c r="F448" s="255">
        <v>1033.54</v>
      </c>
      <c r="G448" s="298">
        <f t="shared" si="24"/>
        <v>100.04667199999999</v>
      </c>
      <c r="H448" s="298">
        <f t="shared" si="25"/>
        <v>94.15549399999999</v>
      </c>
      <c r="I448" s="299">
        <f t="shared" si="26"/>
        <v>59.841965999999999</v>
      </c>
      <c r="J448" s="299">
        <f t="shared" si="27"/>
        <v>32.039740000000002</v>
      </c>
    </row>
    <row r="449" spans="1:10" s="213" customFormat="1" ht="15.75" customHeight="1" thickBot="1" x14ac:dyDescent="0.25">
      <c r="A449" s="215" t="s">
        <v>224</v>
      </c>
      <c r="B449" s="215">
        <v>15</v>
      </c>
      <c r="C449" s="255">
        <v>1086.74</v>
      </c>
      <c r="D449" s="255" t="s">
        <v>133</v>
      </c>
      <c r="E449" s="255">
        <v>361.92</v>
      </c>
      <c r="F449" s="255">
        <v>1103.1099999999999</v>
      </c>
      <c r="G449" s="298">
        <f t="shared" si="24"/>
        <v>106.78104799999998</v>
      </c>
      <c r="H449" s="298">
        <f t="shared" si="25"/>
        <v>100.49332099999999</v>
      </c>
      <c r="I449" s="299">
        <f t="shared" si="26"/>
        <v>63.870068999999994</v>
      </c>
      <c r="J449" s="299">
        <f t="shared" si="27"/>
        <v>34.19641</v>
      </c>
    </row>
    <row r="450" spans="1:10" s="213" customFormat="1" ht="15.75" customHeight="1" thickBot="1" x14ac:dyDescent="0.25">
      <c r="A450" s="215" t="s">
        <v>224</v>
      </c>
      <c r="B450" s="215">
        <v>16</v>
      </c>
      <c r="C450" s="255">
        <v>1080.29</v>
      </c>
      <c r="D450" s="255" t="s">
        <v>133</v>
      </c>
      <c r="E450" s="255">
        <v>252.5</v>
      </c>
      <c r="F450" s="255">
        <v>1096.6600000000001</v>
      </c>
      <c r="G450" s="298">
        <f t="shared" si="24"/>
        <v>106.156688</v>
      </c>
      <c r="H450" s="298">
        <f t="shared" si="25"/>
        <v>99.905726000000001</v>
      </c>
      <c r="I450" s="299">
        <f t="shared" si="26"/>
        <v>63.496614000000008</v>
      </c>
      <c r="J450" s="299">
        <f t="shared" si="27"/>
        <v>33.996459999999999</v>
      </c>
    </row>
    <row r="451" spans="1:10" s="213" customFormat="1" ht="15.75" customHeight="1" thickBot="1" x14ac:dyDescent="0.25">
      <c r="A451" s="215" t="s">
        <v>224</v>
      </c>
      <c r="B451" s="215">
        <v>17</v>
      </c>
      <c r="C451" s="255">
        <v>1027.1400000000001</v>
      </c>
      <c r="D451" s="255" t="s">
        <v>133</v>
      </c>
      <c r="E451" s="255">
        <v>137.34</v>
      </c>
      <c r="F451" s="255">
        <v>1043.51</v>
      </c>
      <c r="G451" s="298">
        <f t="shared" si="24"/>
        <v>101.01176799999999</v>
      </c>
      <c r="H451" s="298">
        <f t="shared" si="25"/>
        <v>95.063761</v>
      </c>
      <c r="I451" s="299">
        <f t="shared" si="26"/>
        <v>60.419229000000001</v>
      </c>
      <c r="J451" s="299">
        <f t="shared" si="27"/>
        <v>32.34881</v>
      </c>
    </row>
    <row r="452" spans="1:10" s="213" customFormat="1" ht="15.75" customHeight="1" thickBot="1" x14ac:dyDescent="0.25">
      <c r="A452" s="215" t="s">
        <v>224</v>
      </c>
      <c r="B452" s="215">
        <v>18</v>
      </c>
      <c r="C452" s="255">
        <v>1033.01</v>
      </c>
      <c r="D452" s="255" t="s">
        <v>133</v>
      </c>
      <c r="E452" s="255">
        <v>239.16</v>
      </c>
      <c r="F452" s="255">
        <v>1049.3800000000001</v>
      </c>
      <c r="G452" s="298">
        <f t="shared" si="24"/>
        <v>101.57998400000001</v>
      </c>
      <c r="H452" s="298">
        <f t="shared" si="25"/>
        <v>95.598518000000013</v>
      </c>
      <c r="I452" s="299">
        <f t="shared" si="26"/>
        <v>60.759102000000006</v>
      </c>
      <c r="J452" s="299">
        <f t="shared" si="27"/>
        <v>32.53078</v>
      </c>
    </row>
    <row r="453" spans="1:10" s="213" customFormat="1" ht="15.75" customHeight="1" thickBot="1" x14ac:dyDescent="0.25">
      <c r="A453" s="215" t="s">
        <v>224</v>
      </c>
      <c r="B453" s="215">
        <v>19</v>
      </c>
      <c r="C453" s="255">
        <v>1033</v>
      </c>
      <c r="D453" s="255" t="s">
        <v>133</v>
      </c>
      <c r="E453" s="255">
        <v>203.29</v>
      </c>
      <c r="F453" s="255">
        <v>1049.3699999999999</v>
      </c>
      <c r="G453" s="298">
        <f t="shared" si="24"/>
        <v>101.57901599999998</v>
      </c>
      <c r="H453" s="298">
        <f t="shared" si="25"/>
        <v>95.597606999999996</v>
      </c>
      <c r="I453" s="299">
        <f t="shared" si="26"/>
        <v>60.758522999999997</v>
      </c>
      <c r="J453" s="299">
        <f t="shared" si="27"/>
        <v>32.530469999999994</v>
      </c>
    </row>
    <row r="454" spans="1:10" s="213" customFormat="1" ht="15.75" customHeight="1" thickBot="1" x14ac:dyDescent="0.25">
      <c r="A454" s="215" t="s">
        <v>224</v>
      </c>
      <c r="B454" s="215">
        <v>20</v>
      </c>
      <c r="C454" s="255">
        <v>1037.68</v>
      </c>
      <c r="D454" s="255" t="s">
        <v>133</v>
      </c>
      <c r="E454" s="255">
        <v>205.09</v>
      </c>
      <c r="F454" s="255">
        <v>1054.05</v>
      </c>
      <c r="G454" s="298">
        <f t="shared" si="24"/>
        <v>102.03203999999999</v>
      </c>
      <c r="H454" s="298">
        <f t="shared" si="25"/>
        <v>96.023955000000001</v>
      </c>
      <c r="I454" s="299">
        <f t="shared" si="26"/>
        <v>61.029494999999997</v>
      </c>
      <c r="J454" s="299">
        <f t="shared" si="27"/>
        <v>32.675550000000001</v>
      </c>
    </row>
    <row r="455" spans="1:10" s="213" customFormat="1" ht="15.75" customHeight="1" thickBot="1" x14ac:dyDescent="0.25">
      <c r="A455" s="215" t="s">
        <v>224</v>
      </c>
      <c r="B455" s="215">
        <v>21</v>
      </c>
      <c r="C455" s="255">
        <v>1017.28</v>
      </c>
      <c r="D455" s="255" t="s">
        <v>133</v>
      </c>
      <c r="E455" s="255">
        <v>215.04</v>
      </c>
      <c r="F455" s="255">
        <v>1033.6500000000001</v>
      </c>
      <c r="G455" s="298">
        <f t="shared" si="24"/>
        <v>100.05732</v>
      </c>
      <c r="H455" s="298">
        <f t="shared" si="25"/>
        <v>94.165515000000013</v>
      </c>
      <c r="I455" s="299">
        <f t="shared" si="26"/>
        <v>59.848335000000006</v>
      </c>
      <c r="J455" s="299">
        <f t="shared" si="27"/>
        <v>32.043150000000004</v>
      </c>
    </row>
    <row r="456" spans="1:10" s="213" customFormat="1" ht="15.75" customHeight="1" thickBot="1" x14ac:dyDescent="0.25">
      <c r="A456" s="215" t="s">
        <v>224</v>
      </c>
      <c r="B456" s="215">
        <v>22</v>
      </c>
      <c r="C456" s="255">
        <v>1007.13</v>
      </c>
      <c r="D456" s="255" t="s">
        <v>133</v>
      </c>
      <c r="E456" s="255">
        <v>144.41</v>
      </c>
      <c r="F456" s="255">
        <v>1023.5</v>
      </c>
      <c r="G456" s="298">
        <f t="shared" si="24"/>
        <v>99.074799999999996</v>
      </c>
      <c r="H456" s="298">
        <f t="shared" si="25"/>
        <v>93.240849999999995</v>
      </c>
      <c r="I456" s="299">
        <f t="shared" si="26"/>
        <v>59.260649999999998</v>
      </c>
      <c r="J456" s="299">
        <f t="shared" si="27"/>
        <v>31.7285</v>
      </c>
    </row>
    <row r="457" spans="1:10" s="301" customFormat="1" ht="15.75" customHeight="1" thickBot="1" x14ac:dyDescent="0.25">
      <c r="A457" s="215" t="s">
        <v>224</v>
      </c>
      <c r="B457" s="215">
        <v>23</v>
      </c>
      <c r="C457" s="255">
        <v>996.91</v>
      </c>
      <c r="D457" s="255" t="s">
        <v>133</v>
      </c>
      <c r="E457" s="255">
        <v>197.31</v>
      </c>
      <c r="F457" s="255">
        <v>1013.28</v>
      </c>
      <c r="G457" s="298">
        <f t="shared" si="24"/>
        <v>98.085504</v>
      </c>
      <c r="H457" s="298">
        <f t="shared" si="25"/>
        <v>92.309808000000004</v>
      </c>
      <c r="I457" s="299">
        <f t="shared" si="26"/>
        <v>58.668911999999999</v>
      </c>
      <c r="J457" s="299">
        <f t="shared" si="27"/>
        <v>31.41168</v>
      </c>
    </row>
    <row r="458" spans="1:10" s="300" customFormat="1" ht="15.75" customHeight="1" thickBot="1" x14ac:dyDescent="0.25">
      <c r="A458" s="215" t="s">
        <v>225</v>
      </c>
      <c r="B458" s="215">
        <v>0</v>
      </c>
      <c r="C458" s="255">
        <v>1035.51</v>
      </c>
      <c r="D458" s="255" t="s">
        <v>133</v>
      </c>
      <c r="E458" s="255">
        <v>256.97000000000003</v>
      </c>
      <c r="F458" s="255">
        <v>1051.8800000000001</v>
      </c>
      <c r="G458" s="298">
        <f t="shared" si="24"/>
        <v>101.821984</v>
      </c>
      <c r="H458" s="298">
        <f t="shared" si="25"/>
        <v>95.826268000000013</v>
      </c>
      <c r="I458" s="299">
        <f t="shared" si="26"/>
        <v>60.903852000000008</v>
      </c>
      <c r="J458" s="299">
        <f t="shared" si="27"/>
        <v>32.608280000000001</v>
      </c>
    </row>
    <row r="459" spans="1:10" s="213" customFormat="1" ht="15.75" customHeight="1" thickBot="1" x14ac:dyDescent="0.25">
      <c r="A459" s="215" t="s">
        <v>225</v>
      </c>
      <c r="B459" s="215">
        <v>1</v>
      </c>
      <c r="C459" s="255">
        <v>1009.6</v>
      </c>
      <c r="D459" s="255" t="s">
        <v>133</v>
      </c>
      <c r="E459" s="255">
        <v>237.19</v>
      </c>
      <c r="F459" s="255">
        <v>1025.97</v>
      </c>
      <c r="G459" s="298">
        <f t="shared" si="24"/>
        <v>99.313896</v>
      </c>
      <c r="H459" s="298">
        <f t="shared" si="25"/>
        <v>93.465867000000003</v>
      </c>
      <c r="I459" s="299">
        <f t="shared" si="26"/>
        <v>59.403663000000002</v>
      </c>
      <c r="J459" s="299">
        <f t="shared" si="27"/>
        <v>31.805070000000001</v>
      </c>
    </row>
    <row r="460" spans="1:10" s="213" customFormat="1" ht="15.75" customHeight="1" thickBot="1" x14ac:dyDescent="0.25">
      <c r="A460" s="215" t="s">
        <v>225</v>
      </c>
      <c r="B460" s="215">
        <v>2</v>
      </c>
      <c r="C460" s="255">
        <v>1023.71</v>
      </c>
      <c r="D460" s="255" t="s">
        <v>133</v>
      </c>
      <c r="E460" s="255">
        <v>269.37</v>
      </c>
      <c r="F460" s="255">
        <v>1040.08</v>
      </c>
      <c r="G460" s="298">
        <f t="shared" si="24"/>
        <v>100.67974399999999</v>
      </c>
      <c r="H460" s="298">
        <f t="shared" si="25"/>
        <v>94.751287999999988</v>
      </c>
      <c r="I460" s="299">
        <f t="shared" si="26"/>
        <v>60.220631999999995</v>
      </c>
      <c r="J460" s="299">
        <f t="shared" si="27"/>
        <v>32.24248</v>
      </c>
    </row>
    <row r="461" spans="1:10" s="213" customFormat="1" ht="15.75" customHeight="1" thickBot="1" x14ac:dyDescent="0.25">
      <c r="A461" s="215" t="s">
        <v>225</v>
      </c>
      <c r="B461" s="215">
        <v>3</v>
      </c>
      <c r="C461" s="255">
        <v>1028.42</v>
      </c>
      <c r="D461" s="255" t="s">
        <v>133</v>
      </c>
      <c r="E461" s="255">
        <v>247</v>
      </c>
      <c r="F461" s="255">
        <v>1044.79</v>
      </c>
      <c r="G461" s="298">
        <f t="shared" si="24"/>
        <v>101.135672</v>
      </c>
      <c r="H461" s="298">
        <f t="shared" si="25"/>
        <v>95.180368999999999</v>
      </c>
      <c r="I461" s="299">
        <f t="shared" si="26"/>
        <v>60.493341000000001</v>
      </c>
      <c r="J461" s="299">
        <f t="shared" si="27"/>
        <v>32.388489999999997</v>
      </c>
    </row>
    <row r="462" spans="1:10" s="213" customFormat="1" ht="15.75" customHeight="1" thickBot="1" x14ac:dyDescent="0.25">
      <c r="A462" s="215" t="s">
        <v>225</v>
      </c>
      <c r="B462" s="215">
        <v>4</v>
      </c>
      <c r="C462" s="255">
        <v>1015.59</v>
      </c>
      <c r="D462" s="255" t="s">
        <v>133</v>
      </c>
      <c r="E462" s="255">
        <v>272.45999999999998</v>
      </c>
      <c r="F462" s="255">
        <v>1031.96</v>
      </c>
      <c r="G462" s="298">
        <f t="shared" si="24"/>
        <v>99.893727999999996</v>
      </c>
      <c r="H462" s="298">
        <f t="shared" si="25"/>
        <v>94.011555999999999</v>
      </c>
      <c r="I462" s="299">
        <f t="shared" si="26"/>
        <v>59.750484</v>
      </c>
      <c r="J462" s="299">
        <f t="shared" si="27"/>
        <v>31.990760000000002</v>
      </c>
    </row>
    <row r="463" spans="1:10" s="213" customFormat="1" ht="15.75" customHeight="1" thickBot="1" x14ac:dyDescent="0.25">
      <c r="A463" s="215" t="s">
        <v>225</v>
      </c>
      <c r="B463" s="215">
        <v>5</v>
      </c>
      <c r="C463" s="255">
        <v>1010.93</v>
      </c>
      <c r="D463" s="255" t="s">
        <v>133</v>
      </c>
      <c r="E463" s="255">
        <v>269.64999999999998</v>
      </c>
      <c r="F463" s="255">
        <v>1027.3</v>
      </c>
      <c r="G463" s="298">
        <f t="shared" si="24"/>
        <v>99.442639999999997</v>
      </c>
      <c r="H463" s="298">
        <f t="shared" si="25"/>
        <v>93.587029999999999</v>
      </c>
      <c r="I463" s="299">
        <f t="shared" si="26"/>
        <v>59.480669999999996</v>
      </c>
      <c r="J463" s="299">
        <f t="shared" si="27"/>
        <v>31.846299999999999</v>
      </c>
    </row>
    <row r="464" spans="1:10" s="213" customFormat="1" ht="15.75" customHeight="1" thickBot="1" x14ac:dyDescent="0.25">
      <c r="A464" s="215" t="s">
        <v>225</v>
      </c>
      <c r="B464" s="215">
        <v>6</v>
      </c>
      <c r="C464" s="255">
        <v>1012.36</v>
      </c>
      <c r="D464" s="255" t="s">
        <v>133</v>
      </c>
      <c r="E464" s="255">
        <v>268.98</v>
      </c>
      <c r="F464" s="255">
        <v>1028.73</v>
      </c>
      <c r="G464" s="298">
        <f t="shared" si="24"/>
        <v>99.581063999999998</v>
      </c>
      <c r="H464" s="298">
        <f t="shared" si="25"/>
        <v>93.717303000000001</v>
      </c>
      <c r="I464" s="299">
        <f t="shared" si="26"/>
        <v>59.563467000000003</v>
      </c>
      <c r="J464" s="299">
        <f t="shared" si="27"/>
        <v>31.890630000000002</v>
      </c>
    </row>
    <row r="465" spans="1:10" s="213" customFormat="1" ht="15.75" customHeight="1" thickBot="1" x14ac:dyDescent="0.25">
      <c r="A465" s="215" t="s">
        <v>225</v>
      </c>
      <c r="B465" s="215">
        <v>7</v>
      </c>
      <c r="C465" s="255">
        <v>996.8</v>
      </c>
      <c r="D465" s="255" t="s">
        <v>133</v>
      </c>
      <c r="E465" s="255">
        <v>235.3</v>
      </c>
      <c r="F465" s="255">
        <v>1013.17</v>
      </c>
      <c r="G465" s="298">
        <f t="shared" si="24"/>
        <v>98.074855999999997</v>
      </c>
      <c r="H465" s="298">
        <f t="shared" si="25"/>
        <v>92.299786999999995</v>
      </c>
      <c r="I465" s="299">
        <f t="shared" si="26"/>
        <v>58.662542999999999</v>
      </c>
      <c r="J465" s="299">
        <f t="shared" si="27"/>
        <v>31.408269999999998</v>
      </c>
    </row>
    <row r="466" spans="1:10" s="213" customFormat="1" ht="15.75" customHeight="1" thickBot="1" x14ac:dyDescent="0.25">
      <c r="A466" s="215" t="s">
        <v>225</v>
      </c>
      <c r="B466" s="215">
        <v>8</v>
      </c>
      <c r="C466" s="255">
        <v>974.64</v>
      </c>
      <c r="D466" s="255" t="s">
        <v>133</v>
      </c>
      <c r="E466" s="255">
        <v>232.65</v>
      </c>
      <c r="F466" s="255">
        <v>991.01</v>
      </c>
      <c r="G466" s="298">
        <f t="shared" si="24"/>
        <v>95.929767999999996</v>
      </c>
      <c r="H466" s="298">
        <f t="shared" si="25"/>
        <v>90.281011000000007</v>
      </c>
      <c r="I466" s="299">
        <f t="shared" si="26"/>
        <v>57.379478999999996</v>
      </c>
      <c r="J466" s="299">
        <f t="shared" si="27"/>
        <v>30.721309999999999</v>
      </c>
    </row>
    <row r="467" spans="1:10" s="213" customFormat="1" ht="15.75" customHeight="1" thickBot="1" x14ac:dyDescent="0.25">
      <c r="A467" s="215" t="s">
        <v>225</v>
      </c>
      <c r="B467" s="215">
        <v>9</v>
      </c>
      <c r="C467" s="255">
        <v>969.69</v>
      </c>
      <c r="D467" s="255" t="s">
        <v>133</v>
      </c>
      <c r="E467" s="255">
        <v>216.95</v>
      </c>
      <c r="F467" s="255">
        <v>986.06</v>
      </c>
      <c r="G467" s="298">
        <f t="shared" si="24"/>
        <v>95.450607999999988</v>
      </c>
      <c r="H467" s="298">
        <f t="shared" si="25"/>
        <v>89.830066000000002</v>
      </c>
      <c r="I467" s="299">
        <f t="shared" si="26"/>
        <v>57.092873999999995</v>
      </c>
      <c r="J467" s="299">
        <f t="shared" si="27"/>
        <v>30.56786</v>
      </c>
    </row>
    <row r="468" spans="1:10" s="213" customFormat="1" ht="15.75" customHeight="1" thickBot="1" x14ac:dyDescent="0.25">
      <c r="A468" s="215" t="s">
        <v>225</v>
      </c>
      <c r="B468" s="215">
        <v>10</v>
      </c>
      <c r="C468" s="255">
        <v>969.79</v>
      </c>
      <c r="D468" s="255" t="s">
        <v>133</v>
      </c>
      <c r="E468" s="255">
        <v>162.97999999999999</v>
      </c>
      <c r="F468" s="255">
        <v>986.16</v>
      </c>
      <c r="G468" s="298">
        <f t="shared" si="24"/>
        <v>95.460287999999991</v>
      </c>
      <c r="H468" s="298">
        <f t="shared" si="25"/>
        <v>89.839175999999995</v>
      </c>
      <c r="I468" s="299">
        <f t="shared" si="26"/>
        <v>57.098663999999999</v>
      </c>
      <c r="J468" s="299">
        <f t="shared" si="27"/>
        <v>30.570959999999999</v>
      </c>
    </row>
    <row r="469" spans="1:10" s="213" customFormat="1" ht="15.75" customHeight="1" thickBot="1" x14ac:dyDescent="0.25">
      <c r="A469" s="215" t="s">
        <v>225</v>
      </c>
      <c r="B469" s="215">
        <v>11</v>
      </c>
      <c r="C469" s="255">
        <v>977.15</v>
      </c>
      <c r="D469" s="255" t="s">
        <v>133</v>
      </c>
      <c r="E469" s="255">
        <v>234.65</v>
      </c>
      <c r="F469" s="255">
        <v>993.52</v>
      </c>
      <c r="G469" s="298">
        <f t="shared" si="24"/>
        <v>96.172736</v>
      </c>
      <c r="H469" s="298">
        <f t="shared" si="25"/>
        <v>90.509671999999995</v>
      </c>
      <c r="I469" s="299">
        <f t="shared" si="26"/>
        <v>57.524808</v>
      </c>
      <c r="J469" s="299">
        <f t="shared" si="27"/>
        <v>30.799119999999998</v>
      </c>
    </row>
    <row r="470" spans="1:10" s="213" customFormat="1" ht="15.75" customHeight="1" thickBot="1" x14ac:dyDescent="0.25">
      <c r="A470" s="215" t="s">
        <v>225</v>
      </c>
      <c r="B470" s="215">
        <v>12</v>
      </c>
      <c r="C470" s="255">
        <v>1016.41</v>
      </c>
      <c r="D470" s="255" t="s">
        <v>133</v>
      </c>
      <c r="E470" s="255">
        <v>191.04</v>
      </c>
      <c r="F470" s="255">
        <v>1032.78</v>
      </c>
      <c r="G470" s="298">
        <f t="shared" si="24"/>
        <v>99.973103999999992</v>
      </c>
      <c r="H470" s="298">
        <f t="shared" si="25"/>
        <v>94.086258000000001</v>
      </c>
      <c r="I470" s="299">
        <f t="shared" si="26"/>
        <v>59.797961999999998</v>
      </c>
      <c r="J470" s="299">
        <f t="shared" si="27"/>
        <v>32.016179999999999</v>
      </c>
    </row>
    <row r="471" spans="1:10" s="213" customFormat="1" ht="15.75" customHeight="1" thickBot="1" x14ac:dyDescent="0.25">
      <c r="A471" s="215" t="s">
        <v>225</v>
      </c>
      <c r="B471" s="215">
        <v>13</v>
      </c>
      <c r="C471" s="255">
        <v>1012.12</v>
      </c>
      <c r="D471" s="255" t="s">
        <v>133</v>
      </c>
      <c r="E471" s="255">
        <v>196.53</v>
      </c>
      <c r="F471" s="255">
        <v>1028.49</v>
      </c>
      <c r="G471" s="298">
        <f t="shared" si="24"/>
        <v>99.557832000000005</v>
      </c>
      <c r="H471" s="298">
        <f t="shared" si="25"/>
        <v>93.695439000000007</v>
      </c>
      <c r="I471" s="299">
        <f t="shared" si="26"/>
        <v>59.549571</v>
      </c>
      <c r="J471" s="299">
        <f t="shared" si="27"/>
        <v>31.883189999999999</v>
      </c>
    </row>
    <row r="472" spans="1:10" s="213" customFormat="1" ht="15.75" customHeight="1" thickBot="1" x14ac:dyDescent="0.25">
      <c r="A472" s="215" t="s">
        <v>225</v>
      </c>
      <c r="B472" s="215">
        <v>14</v>
      </c>
      <c r="C472" s="255">
        <v>1016.98</v>
      </c>
      <c r="D472" s="255" t="s">
        <v>133</v>
      </c>
      <c r="E472" s="255">
        <v>230.53</v>
      </c>
      <c r="F472" s="255">
        <v>1033.3499999999999</v>
      </c>
      <c r="G472" s="298">
        <f t="shared" si="24"/>
        <v>100.02828</v>
      </c>
      <c r="H472" s="298">
        <f t="shared" si="25"/>
        <v>94.138184999999993</v>
      </c>
      <c r="I472" s="299">
        <f t="shared" si="26"/>
        <v>59.830964999999992</v>
      </c>
      <c r="J472" s="299">
        <f t="shared" si="27"/>
        <v>32.033849999999994</v>
      </c>
    </row>
    <row r="473" spans="1:10" s="213" customFormat="1" ht="15.75" customHeight="1" thickBot="1" x14ac:dyDescent="0.25">
      <c r="A473" s="215" t="s">
        <v>225</v>
      </c>
      <c r="B473" s="215">
        <v>15</v>
      </c>
      <c r="C473" s="255">
        <v>1028.03</v>
      </c>
      <c r="D473" s="255" t="s">
        <v>133</v>
      </c>
      <c r="E473" s="255">
        <v>270.74</v>
      </c>
      <c r="F473" s="255">
        <v>1044.4000000000001</v>
      </c>
      <c r="G473" s="298">
        <f t="shared" si="24"/>
        <v>101.09792</v>
      </c>
      <c r="H473" s="298">
        <f t="shared" si="25"/>
        <v>95.144840000000002</v>
      </c>
      <c r="I473" s="299">
        <f t="shared" si="26"/>
        <v>60.470760000000006</v>
      </c>
      <c r="J473" s="299">
        <f t="shared" si="27"/>
        <v>32.376400000000004</v>
      </c>
    </row>
    <row r="474" spans="1:10" s="213" customFormat="1" ht="15.75" customHeight="1" thickBot="1" x14ac:dyDescent="0.25">
      <c r="A474" s="215" t="s">
        <v>225</v>
      </c>
      <c r="B474" s="215">
        <v>16</v>
      </c>
      <c r="C474" s="255">
        <v>1017.38</v>
      </c>
      <c r="D474" s="255" t="s">
        <v>133</v>
      </c>
      <c r="E474" s="255">
        <v>213.97</v>
      </c>
      <c r="F474" s="255">
        <v>1033.75</v>
      </c>
      <c r="G474" s="298">
        <f t="shared" si="24"/>
        <v>100.06699999999999</v>
      </c>
      <c r="H474" s="298">
        <f t="shared" si="25"/>
        <v>94.174625000000006</v>
      </c>
      <c r="I474" s="299">
        <f t="shared" si="26"/>
        <v>59.854125000000003</v>
      </c>
      <c r="J474" s="299">
        <f t="shared" si="27"/>
        <v>32.046250000000001</v>
      </c>
    </row>
    <row r="475" spans="1:10" s="213" customFormat="1" ht="15.75" customHeight="1" thickBot="1" x14ac:dyDescent="0.25">
      <c r="A475" s="215" t="s">
        <v>225</v>
      </c>
      <c r="B475" s="215">
        <v>17</v>
      </c>
      <c r="C475" s="255">
        <v>1031.45</v>
      </c>
      <c r="D475" s="255" t="s">
        <v>133</v>
      </c>
      <c r="E475" s="255">
        <v>127.33</v>
      </c>
      <c r="F475" s="255">
        <v>1047.82</v>
      </c>
      <c r="G475" s="298">
        <f t="shared" si="24"/>
        <v>101.42897599999999</v>
      </c>
      <c r="H475" s="298">
        <f t="shared" si="25"/>
        <v>95.456401999999997</v>
      </c>
      <c r="I475" s="299">
        <f t="shared" si="26"/>
        <v>60.668777999999996</v>
      </c>
      <c r="J475" s="299">
        <f t="shared" si="27"/>
        <v>32.482419999999998</v>
      </c>
    </row>
    <row r="476" spans="1:10" s="213" customFormat="1" ht="15.75" customHeight="1" thickBot="1" x14ac:dyDescent="0.25">
      <c r="A476" s="215" t="s">
        <v>225</v>
      </c>
      <c r="B476" s="215">
        <v>18</v>
      </c>
      <c r="C476" s="255">
        <v>1026.49</v>
      </c>
      <c r="D476" s="255" t="s">
        <v>133</v>
      </c>
      <c r="E476" s="255">
        <v>133.84</v>
      </c>
      <c r="F476" s="255">
        <v>1042.8599999999999</v>
      </c>
      <c r="G476" s="298">
        <f t="shared" si="24"/>
        <v>100.94884799999998</v>
      </c>
      <c r="H476" s="298">
        <f t="shared" si="25"/>
        <v>95.004545999999991</v>
      </c>
      <c r="I476" s="299">
        <f t="shared" si="26"/>
        <v>60.381593999999993</v>
      </c>
      <c r="J476" s="299">
        <f t="shared" si="27"/>
        <v>32.328659999999999</v>
      </c>
    </row>
    <row r="477" spans="1:10" s="213" customFormat="1" ht="15.75" customHeight="1" thickBot="1" x14ac:dyDescent="0.25">
      <c r="A477" s="215" t="s">
        <v>225</v>
      </c>
      <c r="B477" s="215">
        <v>19</v>
      </c>
      <c r="C477" s="255">
        <v>1019.44</v>
      </c>
      <c r="D477" s="255" t="s">
        <v>133</v>
      </c>
      <c r="E477" s="255">
        <v>127.48</v>
      </c>
      <c r="F477" s="255">
        <v>1035.81</v>
      </c>
      <c r="G477" s="298">
        <f t="shared" si="24"/>
        <v>100.266408</v>
      </c>
      <c r="H477" s="298">
        <f t="shared" si="25"/>
        <v>94.362290999999999</v>
      </c>
      <c r="I477" s="299">
        <f t="shared" si="26"/>
        <v>59.973398999999993</v>
      </c>
      <c r="J477" s="299">
        <f t="shared" si="27"/>
        <v>32.110109999999999</v>
      </c>
    </row>
    <row r="478" spans="1:10" s="213" customFormat="1" ht="15.75" customHeight="1" thickBot="1" x14ac:dyDescent="0.25">
      <c r="A478" s="215" t="s">
        <v>225</v>
      </c>
      <c r="B478" s="215">
        <v>20</v>
      </c>
      <c r="C478" s="255">
        <v>998.84</v>
      </c>
      <c r="D478" s="255" t="s">
        <v>133</v>
      </c>
      <c r="E478" s="255">
        <v>147.25</v>
      </c>
      <c r="F478" s="255">
        <v>1015.21</v>
      </c>
      <c r="G478" s="298">
        <f t="shared" si="24"/>
        <v>98.272328000000002</v>
      </c>
      <c r="H478" s="298">
        <f t="shared" si="25"/>
        <v>92.485630999999998</v>
      </c>
      <c r="I478" s="299">
        <f t="shared" si="26"/>
        <v>58.780659</v>
      </c>
      <c r="J478" s="299">
        <f t="shared" si="27"/>
        <v>31.471510000000002</v>
      </c>
    </row>
    <row r="479" spans="1:10" s="213" customFormat="1" ht="15.75" customHeight="1" thickBot="1" x14ac:dyDescent="0.25">
      <c r="A479" s="215" t="s">
        <v>225</v>
      </c>
      <c r="B479" s="215">
        <v>21</v>
      </c>
      <c r="C479" s="255">
        <v>1023.44</v>
      </c>
      <c r="D479" s="255" t="s">
        <v>133</v>
      </c>
      <c r="E479" s="255">
        <v>188.57</v>
      </c>
      <c r="F479" s="255">
        <v>1039.81</v>
      </c>
      <c r="G479" s="298">
        <f t="shared" si="24"/>
        <v>100.65360799999999</v>
      </c>
      <c r="H479" s="298">
        <f t="shared" si="25"/>
        <v>94.726691000000002</v>
      </c>
      <c r="I479" s="299">
        <f t="shared" si="26"/>
        <v>60.204998999999994</v>
      </c>
      <c r="J479" s="299">
        <f t="shared" si="27"/>
        <v>32.234110000000001</v>
      </c>
    </row>
    <row r="480" spans="1:10" s="213" customFormat="1" ht="15.75" customHeight="1" thickBot="1" x14ac:dyDescent="0.25">
      <c r="A480" s="215" t="s">
        <v>225</v>
      </c>
      <c r="B480" s="215">
        <v>22</v>
      </c>
      <c r="C480" s="255">
        <v>1016.1</v>
      </c>
      <c r="D480" s="255" t="s">
        <v>133</v>
      </c>
      <c r="E480" s="255">
        <v>217.35</v>
      </c>
      <c r="F480" s="255">
        <v>1032.47</v>
      </c>
      <c r="G480" s="298">
        <f t="shared" si="24"/>
        <v>99.943095999999997</v>
      </c>
      <c r="H480" s="298">
        <f t="shared" si="25"/>
        <v>94.058017000000007</v>
      </c>
      <c r="I480" s="299">
        <f t="shared" si="26"/>
        <v>59.780013000000004</v>
      </c>
      <c r="J480" s="299">
        <f t="shared" si="27"/>
        <v>32.006570000000004</v>
      </c>
    </row>
    <row r="481" spans="1:10" s="301" customFormat="1" ht="15.75" customHeight="1" thickBot="1" x14ac:dyDescent="0.25">
      <c r="A481" s="215" t="s">
        <v>225</v>
      </c>
      <c r="B481" s="215">
        <v>23</v>
      </c>
      <c r="C481" s="255">
        <v>1011.02</v>
      </c>
      <c r="D481" s="255" t="s">
        <v>133</v>
      </c>
      <c r="E481" s="255">
        <v>253.03</v>
      </c>
      <c r="F481" s="255">
        <v>1027.3900000000001</v>
      </c>
      <c r="G481" s="298">
        <f t="shared" si="24"/>
        <v>99.451352</v>
      </c>
      <c r="H481" s="298">
        <f t="shared" si="25"/>
        <v>93.595229000000003</v>
      </c>
      <c r="I481" s="299">
        <f t="shared" si="26"/>
        <v>59.485881000000006</v>
      </c>
      <c r="J481" s="299">
        <f t="shared" si="27"/>
        <v>31.849090000000004</v>
      </c>
    </row>
    <row r="482" spans="1:10" s="300" customFormat="1" ht="15.75" customHeight="1" thickBot="1" x14ac:dyDescent="0.25">
      <c r="A482" s="215" t="s">
        <v>226</v>
      </c>
      <c r="B482" s="215">
        <v>0</v>
      </c>
      <c r="C482" s="255">
        <v>919.97</v>
      </c>
      <c r="D482" s="255" t="s">
        <v>133</v>
      </c>
      <c r="E482" s="255">
        <v>942.97</v>
      </c>
      <c r="F482" s="255">
        <v>936.34</v>
      </c>
      <c r="G482" s="298">
        <f t="shared" si="24"/>
        <v>90.637711999999993</v>
      </c>
      <c r="H482" s="298">
        <f t="shared" si="25"/>
        <v>85.300573999999997</v>
      </c>
      <c r="I482" s="299">
        <f t="shared" si="26"/>
        <v>54.214086000000002</v>
      </c>
      <c r="J482" s="299">
        <f t="shared" si="27"/>
        <v>29.026540000000001</v>
      </c>
    </row>
    <row r="483" spans="1:10" s="213" customFormat="1" ht="15.75" customHeight="1" thickBot="1" x14ac:dyDescent="0.25">
      <c r="A483" s="215" t="s">
        <v>226</v>
      </c>
      <c r="B483" s="215">
        <v>1</v>
      </c>
      <c r="C483" s="255">
        <v>918.88</v>
      </c>
      <c r="D483" s="255" t="s">
        <v>133</v>
      </c>
      <c r="E483" s="255">
        <v>942.59</v>
      </c>
      <c r="F483" s="255">
        <v>935.25</v>
      </c>
      <c r="G483" s="298">
        <f t="shared" si="24"/>
        <v>90.532200000000003</v>
      </c>
      <c r="H483" s="298">
        <f t="shared" si="25"/>
        <v>85.201274999999995</v>
      </c>
      <c r="I483" s="299">
        <f t="shared" si="26"/>
        <v>54.150975000000003</v>
      </c>
      <c r="J483" s="299">
        <f t="shared" si="27"/>
        <v>28.992750000000001</v>
      </c>
    </row>
    <row r="484" spans="1:10" s="213" customFormat="1" ht="15.75" customHeight="1" thickBot="1" x14ac:dyDescent="0.25">
      <c r="A484" s="215" t="s">
        <v>226</v>
      </c>
      <c r="B484" s="215">
        <v>2</v>
      </c>
      <c r="C484" s="255">
        <v>916.54</v>
      </c>
      <c r="D484" s="255" t="s">
        <v>133</v>
      </c>
      <c r="E484" s="255">
        <v>158.72999999999999</v>
      </c>
      <c r="F484" s="255">
        <v>932.91</v>
      </c>
      <c r="G484" s="298">
        <f t="shared" si="24"/>
        <v>90.305687999999989</v>
      </c>
      <c r="H484" s="298">
        <f t="shared" si="25"/>
        <v>84.988101</v>
      </c>
      <c r="I484" s="299">
        <f t="shared" si="26"/>
        <v>54.015488999999995</v>
      </c>
      <c r="J484" s="299">
        <f t="shared" si="27"/>
        <v>28.920209999999997</v>
      </c>
    </row>
    <row r="485" spans="1:10" s="213" customFormat="1" ht="15.75" customHeight="1" thickBot="1" x14ac:dyDescent="0.25">
      <c r="A485" s="215" t="s">
        <v>226</v>
      </c>
      <c r="B485" s="215">
        <v>3</v>
      </c>
      <c r="C485" s="255">
        <v>931.56</v>
      </c>
      <c r="D485" s="255" t="s">
        <v>133</v>
      </c>
      <c r="E485" s="255">
        <v>111.37</v>
      </c>
      <c r="F485" s="255">
        <v>947.93</v>
      </c>
      <c r="G485" s="298">
        <f t="shared" si="24"/>
        <v>91.759623999999988</v>
      </c>
      <c r="H485" s="298">
        <f t="shared" si="25"/>
        <v>86.356422999999992</v>
      </c>
      <c r="I485" s="299">
        <f t="shared" si="26"/>
        <v>54.885146999999996</v>
      </c>
      <c r="J485" s="299">
        <f t="shared" si="27"/>
        <v>29.385829999999999</v>
      </c>
    </row>
    <row r="486" spans="1:10" s="213" customFormat="1" ht="15.75" customHeight="1" thickBot="1" x14ac:dyDescent="0.25">
      <c r="A486" s="215" t="s">
        <v>226</v>
      </c>
      <c r="B486" s="215">
        <v>4</v>
      </c>
      <c r="C486" s="255">
        <v>927.78</v>
      </c>
      <c r="D486" s="255" t="s">
        <v>133</v>
      </c>
      <c r="E486" s="255">
        <v>143.36000000000001</v>
      </c>
      <c r="F486" s="255">
        <v>944.15</v>
      </c>
      <c r="G486" s="298">
        <f t="shared" si="24"/>
        <v>91.393720000000002</v>
      </c>
      <c r="H486" s="298">
        <f t="shared" si="25"/>
        <v>86.012064999999993</v>
      </c>
      <c r="I486" s="299">
        <f t="shared" si="26"/>
        <v>54.666285000000002</v>
      </c>
      <c r="J486" s="299">
        <f t="shared" si="27"/>
        <v>29.268649999999997</v>
      </c>
    </row>
    <row r="487" spans="1:10" s="213" customFormat="1" ht="15.75" customHeight="1" thickBot="1" x14ac:dyDescent="0.25">
      <c r="A487" s="215" t="s">
        <v>226</v>
      </c>
      <c r="B487" s="215">
        <v>5</v>
      </c>
      <c r="C487" s="255">
        <v>935.41</v>
      </c>
      <c r="D487" s="255" t="s">
        <v>133</v>
      </c>
      <c r="E487" s="255">
        <v>46.31</v>
      </c>
      <c r="F487" s="255">
        <v>951.78</v>
      </c>
      <c r="G487" s="298">
        <f t="shared" si="24"/>
        <v>92.132303999999991</v>
      </c>
      <c r="H487" s="298">
        <f t="shared" si="25"/>
        <v>86.707157999999993</v>
      </c>
      <c r="I487" s="299">
        <f t="shared" si="26"/>
        <v>55.108061999999997</v>
      </c>
      <c r="J487" s="299">
        <f t="shared" si="27"/>
        <v>29.505179999999999</v>
      </c>
    </row>
    <row r="488" spans="1:10" s="213" customFormat="1" ht="15.75" customHeight="1" thickBot="1" x14ac:dyDescent="0.25">
      <c r="A488" s="215" t="s">
        <v>226</v>
      </c>
      <c r="B488" s="215">
        <v>6</v>
      </c>
      <c r="C488" s="255">
        <v>938.81</v>
      </c>
      <c r="D488" s="255" t="s">
        <v>133</v>
      </c>
      <c r="E488" s="255">
        <v>27.38</v>
      </c>
      <c r="F488" s="255">
        <v>955.18</v>
      </c>
      <c r="G488" s="298">
        <f t="shared" si="24"/>
        <v>92.461423999999994</v>
      </c>
      <c r="H488" s="298">
        <f t="shared" si="25"/>
        <v>87.016897999999998</v>
      </c>
      <c r="I488" s="299">
        <f t="shared" si="26"/>
        <v>55.304921999999998</v>
      </c>
      <c r="J488" s="299">
        <f t="shared" si="27"/>
        <v>29.610579999999999</v>
      </c>
    </row>
    <row r="489" spans="1:10" s="213" customFormat="1" ht="15.75" customHeight="1" thickBot="1" x14ac:dyDescent="0.25">
      <c r="A489" s="215" t="s">
        <v>226</v>
      </c>
      <c r="B489" s="215">
        <v>7</v>
      </c>
      <c r="C489" s="255">
        <v>932.36</v>
      </c>
      <c r="D489" s="255" t="s">
        <v>133</v>
      </c>
      <c r="E489" s="255">
        <v>25.09</v>
      </c>
      <c r="F489" s="255">
        <v>948.73</v>
      </c>
      <c r="G489" s="298">
        <f t="shared" si="24"/>
        <v>91.837063999999998</v>
      </c>
      <c r="H489" s="298">
        <f t="shared" si="25"/>
        <v>86.429303000000004</v>
      </c>
      <c r="I489" s="299">
        <f t="shared" si="26"/>
        <v>54.931466999999998</v>
      </c>
      <c r="J489" s="299">
        <f t="shared" si="27"/>
        <v>29.410630000000001</v>
      </c>
    </row>
    <row r="490" spans="1:10" s="213" customFormat="1" ht="15.75" customHeight="1" thickBot="1" x14ac:dyDescent="0.25">
      <c r="A490" s="215" t="s">
        <v>226</v>
      </c>
      <c r="B490" s="215">
        <v>8</v>
      </c>
      <c r="C490" s="255">
        <v>922.48</v>
      </c>
      <c r="D490" s="255" t="s">
        <v>133</v>
      </c>
      <c r="E490" s="255">
        <v>13.7</v>
      </c>
      <c r="F490" s="255">
        <v>938.85</v>
      </c>
      <c r="G490" s="298">
        <f t="shared" si="24"/>
        <v>90.880679999999998</v>
      </c>
      <c r="H490" s="298">
        <f t="shared" si="25"/>
        <v>85.529235</v>
      </c>
      <c r="I490" s="299">
        <f t="shared" si="26"/>
        <v>54.359414999999998</v>
      </c>
      <c r="J490" s="299">
        <f t="shared" si="27"/>
        <v>29.10435</v>
      </c>
    </row>
    <row r="491" spans="1:10" s="213" customFormat="1" ht="15.75" customHeight="1" thickBot="1" x14ac:dyDescent="0.25">
      <c r="A491" s="215" t="s">
        <v>226</v>
      </c>
      <c r="B491" s="215">
        <v>9</v>
      </c>
      <c r="C491" s="255">
        <v>916.5</v>
      </c>
      <c r="D491" s="255">
        <v>16.07</v>
      </c>
      <c r="E491" s="255">
        <v>0</v>
      </c>
      <c r="F491" s="255">
        <v>932.87</v>
      </c>
      <c r="G491" s="298">
        <f t="shared" si="24"/>
        <v>90.301816000000002</v>
      </c>
      <c r="H491" s="298">
        <f t="shared" si="25"/>
        <v>84.984457000000006</v>
      </c>
      <c r="I491" s="299">
        <f t="shared" si="26"/>
        <v>54.013173000000002</v>
      </c>
      <c r="J491" s="299">
        <f t="shared" si="27"/>
        <v>28.918970000000002</v>
      </c>
    </row>
    <row r="492" spans="1:10" s="213" customFormat="1" ht="15.75" customHeight="1" thickBot="1" x14ac:dyDescent="0.25">
      <c r="A492" s="215" t="s">
        <v>226</v>
      </c>
      <c r="B492" s="215">
        <v>10</v>
      </c>
      <c r="C492" s="255">
        <v>917.36</v>
      </c>
      <c r="D492" s="255">
        <v>58.63</v>
      </c>
      <c r="E492" s="255">
        <v>0.01</v>
      </c>
      <c r="F492" s="255">
        <v>933.73</v>
      </c>
      <c r="G492" s="298">
        <f t="shared" si="24"/>
        <v>90.385064</v>
      </c>
      <c r="H492" s="298">
        <f t="shared" si="25"/>
        <v>85.062803000000002</v>
      </c>
      <c r="I492" s="299">
        <f t="shared" si="26"/>
        <v>54.062967</v>
      </c>
      <c r="J492" s="299">
        <f t="shared" si="27"/>
        <v>28.945630000000001</v>
      </c>
    </row>
    <row r="493" spans="1:10" s="213" customFormat="1" ht="15.75" customHeight="1" thickBot="1" x14ac:dyDescent="0.25">
      <c r="A493" s="215" t="s">
        <v>226</v>
      </c>
      <c r="B493" s="215">
        <v>11</v>
      </c>
      <c r="C493" s="255">
        <v>916.86</v>
      </c>
      <c r="D493" s="255">
        <v>10.66</v>
      </c>
      <c r="E493" s="255">
        <v>0</v>
      </c>
      <c r="F493" s="255">
        <v>933.23</v>
      </c>
      <c r="G493" s="298">
        <f t="shared" si="24"/>
        <v>90.336663999999999</v>
      </c>
      <c r="H493" s="298">
        <f t="shared" si="25"/>
        <v>85.017252999999997</v>
      </c>
      <c r="I493" s="299">
        <f t="shared" si="26"/>
        <v>54.034016999999999</v>
      </c>
      <c r="J493" s="299">
        <f t="shared" si="27"/>
        <v>28.930130000000002</v>
      </c>
    </row>
    <row r="494" spans="1:10" s="213" customFormat="1" ht="15.75" customHeight="1" thickBot="1" x14ac:dyDescent="0.25">
      <c r="A494" s="215" t="s">
        <v>226</v>
      </c>
      <c r="B494" s="215">
        <v>12</v>
      </c>
      <c r="C494" s="255">
        <v>938.4</v>
      </c>
      <c r="D494" s="255">
        <v>33.450000000000003</v>
      </c>
      <c r="E494" s="255">
        <v>0</v>
      </c>
      <c r="F494" s="255">
        <v>954.77</v>
      </c>
      <c r="G494" s="298">
        <f t="shared" si="24"/>
        <v>92.421735999999996</v>
      </c>
      <c r="H494" s="298">
        <f t="shared" si="25"/>
        <v>86.979546999999997</v>
      </c>
      <c r="I494" s="299">
        <f t="shared" si="26"/>
        <v>55.281182999999999</v>
      </c>
      <c r="J494" s="299">
        <f t="shared" si="27"/>
        <v>29.59787</v>
      </c>
    </row>
    <row r="495" spans="1:10" s="213" customFormat="1" ht="15.75" customHeight="1" thickBot="1" x14ac:dyDescent="0.25">
      <c r="A495" s="215" t="s">
        <v>226</v>
      </c>
      <c r="B495" s="215">
        <v>13</v>
      </c>
      <c r="C495" s="255">
        <v>924.46</v>
      </c>
      <c r="D495" s="255">
        <v>0</v>
      </c>
      <c r="E495" s="255">
        <v>7.53</v>
      </c>
      <c r="F495" s="255">
        <v>940.83</v>
      </c>
      <c r="G495" s="298">
        <f t="shared" si="24"/>
        <v>91.072344000000001</v>
      </c>
      <c r="H495" s="298">
        <f t="shared" si="25"/>
        <v>85.709613000000004</v>
      </c>
      <c r="I495" s="299">
        <f t="shared" si="26"/>
        <v>54.474057000000002</v>
      </c>
      <c r="J495" s="299">
        <f t="shared" si="27"/>
        <v>29.16573</v>
      </c>
    </row>
    <row r="496" spans="1:10" s="213" customFormat="1" ht="15.75" customHeight="1" thickBot="1" x14ac:dyDescent="0.25">
      <c r="A496" s="215" t="s">
        <v>226</v>
      </c>
      <c r="B496" s="215">
        <v>14</v>
      </c>
      <c r="C496" s="255">
        <v>928.64</v>
      </c>
      <c r="D496" s="255">
        <v>0</v>
      </c>
      <c r="E496" s="255">
        <v>2.4700000000000002</v>
      </c>
      <c r="F496" s="255">
        <v>945.01</v>
      </c>
      <c r="G496" s="298">
        <f t="shared" si="24"/>
        <v>91.476967999999999</v>
      </c>
      <c r="H496" s="298">
        <f t="shared" si="25"/>
        <v>86.090411000000003</v>
      </c>
      <c r="I496" s="299">
        <f t="shared" si="26"/>
        <v>54.716079000000001</v>
      </c>
      <c r="J496" s="299">
        <f t="shared" si="27"/>
        <v>29.295310000000001</v>
      </c>
    </row>
    <row r="497" spans="1:10" s="213" customFormat="1" ht="15.75" customHeight="1" thickBot="1" x14ac:dyDescent="0.25">
      <c r="A497" s="215" t="s">
        <v>226</v>
      </c>
      <c r="B497" s="215">
        <v>15</v>
      </c>
      <c r="C497" s="255">
        <v>939.21</v>
      </c>
      <c r="D497" s="255">
        <v>0.01</v>
      </c>
      <c r="E497" s="255">
        <v>150.63</v>
      </c>
      <c r="F497" s="255">
        <v>955.58</v>
      </c>
      <c r="G497" s="298">
        <f t="shared" si="24"/>
        <v>92.500144000000006</v>
      </c>
      <c r="H497" s="298">
        <f t="shared" si="25"/>
        <v>87.053338000000011</v>
      </c>
      <c r="I497" s="299">
        <f t="shared" si="26"/>
        <v>55.328082000000002</v>
      </c>
      <c r="J497" s="299">
        <f t="shared" si="27"/>
        <v>29.622980000000002</v>
      </c>
    </row>
    <row r="498" spans="1:10" s="213" customFormat="1" ht="15.75" customHeight="1" thickBot="1" x14ac:dyDescent="0.25">
      <c r="A498" s="215" t="s">
        <v>226</v>
      </c>
      <c r="B498" s="215">
        <v>16</v>
      </c>
      <c r="C498" s="255">
        <v>941.19</v>
      </c>
      <c r="D498" s="255">
        <v>0.01</v>
      </c>
      <c r="E498" s="255">
        <v>36.130000000000003</v>
      </c>
      <c r="F498" s="255">
        <v>957.56</v>
      </c>
      <c r="G498" s="298">
        <f t="shared" si="24"/>
        <v>92.691807999999995</v>
      </c>
      <c r="H498" s="298">
        <f t="shared" si="25"/>
        <v>87.233716000000001</v>
      </c>
      <c r="I498" s="299">
        <f t="shared" si="26"/>
        <v>55.442723999999998</v>
      </c>
      <c r="J498" s="299">
        <f t="shared" si="27"/>
        <v>29.684359999999998</v>
      </c>
    </row>
    <row r="499" spans="1:10" s="213" customFormat="1" ht="15.75" customHeight="1" thickBot="1" x14ac:dyDescent="0.25">
      <c r="A499" s="215" t="s">
        <v>226</v>
      </c>
      <c r="B499" s="215">
        <v>17</v>
      </c>
      <c r="C499" s="255">
        <v>952.86</v>
      </c>
      <c r="D499" s="255" t="s">
        <v>133</v>
      </c>
      <c r="E499" s="255">
        <v>209.9</v>
      </c>
      <c r="F499" s="255">
        <v>969.23</v>
      </c>
      <c r="G499" s="298">
        <f t="shared" ref="G499:G562" si="28">F499*9.68%</f>
        <v>93.821464000000006</v>
      </c>
      <c r="H499" s="298">
        <f t="shared" ref="H499:H562" si="29">F499*9.11%</f>
        <v>88.296852999999999</v>
      </c>
      <c r="I499" s="299">
        <f t="shared" ref="I499:I562" si="30">F499*5.79%</f>
        <v>56.118417000000001</v>
      </c>
      <c r="J499" s="299">
        <f t="shared" ref="J499:J562" si="31">F499*3.1%</f>
        <v>30.046130000000002</v>
      </c>
    </row>
    <row r="500" spans="1:10" s="213" customFormat="1" ht="15.75" customHeight="1" thickBot="1" x14ac:dyDescent="0.25">
      <c r="A500" s="215" t="s">
        <v>226</v>
      </c>
      <c r="B500" s="215">
        <v>18</v>
      </c>
      <c r="C500" s="255">
        <v>937.51</v>
      </c>
      <c r="D500" s="255" t="s">
        <v>133</v>
      </c>
      <c r="E500" s="255">
        <v>28.93</v>
      </c>
      <c r="F500" s="255">
        <v>953.88</v>
      </c>
      <c r="G500" s="298">
        <f t="shared" si="28"/>
        <v>92.335583999999997</v>
      </c>
      <c r="H500" s="298">
        <f t="shared" si="29"/>
        <v>86.898467999999994</v>
      </c>
      <c r="I500" s="299">
        <f t="shared" si="30"/>
        <v>55.229652000000002</v>
      </c>
      <c r="J500" s="299">
        <f t="shared" si="31"/>
        <v>29.57028</v>
      </c>
    </row>
    <row r="501" spans="1:10" s="213" customFormat="1" ht="15.75" customHeight="1" thickBot="1" x14ac:dyDescent="0.25">
      <c r="A501" s="215" t="s">
        <v>226</v>
      </c>
      <c r="B501" s="215">
        <v>19</v>
      </c>
      <c r="C501" s="255">
        <v>937.87</v>
      </c>
      <c r="D501" s="255">
        <v>22.82</v>
      </c>
      <c r="E501" s="255">
        <v>0</v>
      </c>
      <c r="F501" s="255">
        <v>954.24</v>
      </c>
      <c r="G501" s="298">
        <f t="shared" si="28"/>
        <v>92.370431999999994</v>
      </c>
      <c r="H501" s="298">
        <f t="shared" si="29"/>
        <v>86.931263999999999</v>
      </c>
      <c r="I501" s="299">
        <f t="shared" si="30"/>
        <v>55.250495999999998</v>
      </c>
      <c r="J501" s="299">
        <f t="shared" si="31"/>
        <v>29.581440000000001</v>
      </c>
    </row>
    <row r="502" spans="1:10" s="213" customFormat="1" ht="15.75" customHeight="1" thickBot="1" x14ac:dyDescent="0.25">
      <c r="A502" s="215" t="s">
        <v>226</v>
      </c>
      <c r="B502" s="215">
        <v>20</v>
      </c>
      <c r="C502" s="255">
        <v>926.12</v>
      </c>
      <c r="D502" s="255" t="s">
        <v>133</v>
      </c>
      <c r="E502" s="255">
        <v>26.5</v>
      </c>
      <c r="F502" s="255">
        <v>942.49</v>
      </c>
      <c r="G502" s="298">
        <f t="shared" si="28"/>
        <v>91.233031999999994</v>
      </c>
      <c r="H502" s="298">
        <f t="shared" si="29"/>
        <v>85.860838999999999</v>
      </c>
      <c r="I502" s="299">
        <f t="shared" si="30"/>
        <v>54.570171000000002</v>
      </c>
      <c r="J502" s="299">
        <f t="shared" si="31"/>
        <v>29.217189999999999</v>
      </c>
    </row>
    <row r="503" spans="1:10" s="213" customFormat="1" ht="15.75" customHeight="1" thickBot="1" x14ac:dyDescent="0.25">
      <c r="A503" s="215" t="s">
        <v>226</v>
      </c>
      <c r="B503" s="215">
        <v>21</v>
      </c>
      <c r="C503" s="255">
        <v>927.96</v>
      </c>
      <c r="D503" s="255" t="s">
        <v>133</v>
      </c>
      <c r="E503" s="255">
        <v>120.42</v>
      </c>
      <c r="F503" s="255">
        <v>944.33</v>
      </c>
      <c r="G503" s="298">
        <f t="shared" si="28"/>
        <v>91.411144000000007</v>
      </c>
      <c r="H503" s="298">
        <f t="shared" si="29"/>
        <v>86.028463000000002</v>
      </c>
      <c r="I503" s="299">
        <f t="shared" si="30"/>
        <v>54.676707</v>
      </c>
      <c r="J503" s="299">
        <f t="shared" si="31"/>
        <v>29.274229999999999</v>
      </c>
    </row>
    <row r="504" spans="1:10" s="213" customFormat="1" ht="15.75" customHeight="1" thickBot="1" x14ac:dyDescent="0.25">
      <c r="A504" s="215" t="s">
        <v>226</v>
      </c>
      <c r="B504" s="215">
        <v>22</v>
      </c>
      <c r="C504" s="255">
        <v>927.75</v>
      </c>
      <c r="D504" s="255" t="s">
        <v>133</v>
      </c>
      <c r="E504" s="255">
        <v>76.12</v>
      </c>
      <c r="F504" s="255">
        <v>944.12</v>
      </c>
      <c r="G504" s="298">
        <f t="shared" si="28"/>
        <v>91.390816000000001</v>
      </c>
      <c r="H504" s="298">
        <f t="shared" si="29"/>
        <v>86.009332000000001</v>
      </c>
      <c r="I504" s="299">
        <f t="shared" si="30"/>
        <v>54.664548000000003</v>
      </c>
      <c r="J504" s="299">
        <f t="shared" si="31"/>
        <v>29.267720000000001</v>
      </c>
    </row>
    <row r="505" spans="1:10" s="301" customFormat="1" ht="15.75" customHeight="1" thickBot="1" x14ac:dyDescent="0.25">
      <c r="A505" s="215" t="s">
        <v>226</v>
      </c>
      <c r="B505" s="215">
        <v>23</v>
      </c>
      <c r="C505" s="255">
        <v>928.81</v>
      </c>
      <c r="D505" s="255" t="s">
        <v>133</v>
      </c>
      <c r="E505" s="255">
        <v>158.47</v>
      </c>
      <c r="F505" s="255">
        <v>945.18</v>
      </c>
      <c r="G505" s="298">
        <f t="shared" si="28"/>
        <v>91.49342399999999</v>
      </c>
      <c r="H505" s="298">
        <f t="shared" si="29"/>
        <v>86.105897999999996</v>
      </c>
      <c r="I505" s="299">
        <f t="shared" si="30"/>
        <v>54.725921999999997</v>
      </c>
      <c r="J505" s="299">
        <f t="shared" si="31"/>
        <v>29.300579999999997</v>
      </c>
    </row>
    <row r="506" spans="1:10" s="300" customFormat="1" ht="15.75" customHeight="1" thickBot="1" x14ac:dyDescent="0.25">
      <c r="A506" s="215" t="s">
        <v>227</v>
      </c>
      <c r="B506" s="215">
        <v>0</v>
      </c>
      <c r="C506" s="255">
        <v>907.69</v>
      </c>
      <c r="D506" s="255" t="s">
        <v>133</v>
      </c>
      <c r="E506" s="255">
        <v>113.22</v>
      </c>
      <c r="F506" s="255">
        <v>924.06</v>
      </c>
      <c r="G506" s="298">
        <f t="shared" si="28"/>
        <v>89.449007999999992</v>
      </c>
      <c r="H506" s="298">
        <f t="shared" si="29"/>
        <v>84.181865999999999</v>
      </c>
      <c r="I506" s="299">
        <f t="shared" si="30"/>
        <v>53.503073999999998</v>
      </c>
      <c r="J506" s="299">
        <f t="shared" si="31"/>
        <v>28.645859999999999</v>
      </c>
    </row>
    <row r="507" spans="1:10" s="213" customFormat="1" ht="15.75" customHeight="1" thickBot="1" x14ac:dyDescent="0.25">
      <c r="A507" s="215" t="s">
        <v>227</v>
      </c>
      <c r="B507" s="215">
        <v>1</v>
      </c>
      <c r="C507" s="255">
        <v>905.89</v>
      </c>
      <c r="D507" s="255" t="s">
        <v>133</v>
      </c>
      <c r="E507" s="255">
        <v>83.8</v>
      </c>
      <c r="F507" s="255">
        <v>922.26</v>
      </c>
      <c r="G507" s="298">
        <f t="shared" si="28"/>
        <v>89.274767999999995</v>
      </c>
      <c r="H507" s="298">
        <f t="shared" si="29"/>
        <v>84.017886000000004</v>
      </c>
      <c r="I507" s="299">
        <f t="shared" si="30"/>
        <v>53.398854</v>
      </c>
      <c r="J507" s="299">
        <f t="shared" si="31"/>
        <v>28.590060000000001</v>
      </c>
    </row>
    <row r="508" spans="1:10" s="213" customFormat="1" ht="15.75" customHeight="1" thickBot="1" x14ac:dyDescent="0.25">
      <c r="A508" s="215" t="s">
        <v>227</v>
      </c>
      <c r="B508" s="215">
        <v>2</v>
      </c>
      <c r="C508" s="255">
        <v>912.24</v>
      </c>
      <c r="D508" s="255" t="s">
        <v>133</v>
      </c>
      <c r="E508" s="255">
        <v>105.18</v>
      </c>
      <c r="F508" s="255">
        <v>928.61</v>
      </c>
      <c r="G508" s="298">
        <f t="shared" si="28"/>
        <v>89.889448000000002</v>
      </c>
      <c r="H508" s="298">
        <f t="shared" si="29"/>
        <v>84.596371000000005</v>
      </c>
      <c r="I508" s="299">
        <f t="shared" si="30"/>
        <v>53.766519000000002</v>
      </c>
      <c r="J508" s="299">
        <f t="shared" si="31"/>
        <v>28.786909999999999</v>
      </c>
    </row>
    <row r="509" spans="1:10" s="213" customFormat="1" ht="15.75" customHeight="1" thickBot="1" x14ac:dyDescent="0.25">
      <c r="A509" s="215" t="s">
        <v>227</v>
      </c>
      <c r="B509" s="215">
        <v>3</v>
      </c>
      <c r="C509" s="255">
        <v>923.07</v>
      </c>
      <c r="D509" s="255">
        <v>0.02</v>
      </c>
      <c r="E509" s="255">
        <v>44.5</v>
      </c>
      <c r="F509" s="255">
        <v>939.44</v>
      </c>
      <c r="G509" s="298">
        <f t="shared" si="28"/>
        <v>90.937792000000002</v>
      </c>
      <c r="H509" s="298">
        <f t="shared" si="29"/>
        <v>85.58298400000001</v>
      </c>
      <c r="I509" s="299">
        <f t="shared" si="30"/>
        <v>54.393576000000003</v>
      </c>
      <c r="J509" s="299">
        <f t="shared" si="31"/>
        <v>29.122640000000001</v>
      </c>
    </row>
    <row r="510" spans="1:10" s="213" customFormat="1" ht="15.75" customHeight="1" thickBot="1" x14ac:dyDescent="0.25">
      <c r="A510" s="215" t="s">
        <v>227</v>
      </c>
      <c r="B510" s="215">
        <v>4</v>
      </c>
      <c r="C510" s="255">
        <v>908.65</v>
      </c>
      <c r="D510" s="255" t="s">
        <v>133</v>
      </c>
      <c r="E510" s="255">
        <v>4.62</v>
      </c>
      <c r="F510" s="255">
        <v>925.02</v>
      </c>
      <c r="G510" s="298">
        <f t="shared" si="28"/>
        <v>89.541935999999993</v>
      </c>
      <c r="H510" s="298">
        <f t="shared" si="29"/>
        <v>84.269322000000003</v>
      </c>
      <c r="I510" s="299">
        <f t="shared" si="30"/>
        <v>53.558658000000001</v>
      </c>
      <c r="J510" s="299">
        <f t="shared" si="31"/>
        <v>28.675619999999999</v>
      </c>
    </row>
    <row r="511" spans="1:10" s="213" customFormat="1" ht="15.75" customHeight="1" thickBot="1" x14ac:dyDescent="0.25">
      <c r="A511" s="215" t="s">
        <v>227</v>
      </c>
      <c r="B511" s="215">
        <v>5</v>
      </c>
      <c r="C511" s="255">
        <v>914.45</v>
      </c>
      <c r="D511" s="255" t="s">
        <v>133</v>
      </c>
      <c r="E511" s="255">
        <v>8.7799999999999994</v>
      </c>
      <c r="F511" s="255">
        <v>930.82</v>
      </c>
      <c r="G511" s="298">
        <f t="shared" si="28"/>
        <v>90.103375999999997</v>
      </c>
      <c r="H511" s="298">
        <f t="shared" si="29"/>
        <v>84.797702000000001</v>
      </c>
      <c r="I511" s="299">
        <f t="shared" si="30"/>
        <v>53.894477999999999</v>
      </c>
      <c r="J511" s="299">
        <f t="shared" si="31"/>
        <v>28.855420000000002</v>
      </c>
    </row>
    <row r="512" spans="1:10" s="213" customFormat="1" ht="15.75" customHeight="1" thickBot="1" x14ac:dyDescent="0.25">
      <c r="A512" s="215" t="s">
        <v>227</v>
      </c>
      <c r="B512" s="215">
        <v>6</v>
      </c>
      <c r="C512" s="255">
        <v>919.87</v>
      </c>
      <c r="D512" s="255">
        <v>0.01</v>
      </c>
      <c r="E512" s="255">
        <v>6.81</v>
      </c>
      <c r="F512" s="255">
        <v>936.24</v>
      </c>
      <c r="G512" s="298">
        <f t="shared" si="28"/>
        <v>90.628032000000005</v>
      </c>
      <c r="H512" s="298">
        <f t="shared" si="29"/>
        <v>85.291464000000005</v>
      </c>
      <c r="I512" s="299">
        <f t="shared" si="30"/>
        <v>54.208295999999997</v>
      </c>
      <c r="J512" s="299">
        <f t="shared" si="31"/>
        <v>29.023440000000001</v>
      </c>
    </row>
    <row r="513" spans="1:10" s="213" customFormat="1" ht="15.75" customHeight="1" thickBot="1" x14ac:dyDescent="0.25">
      <c r="A513" s="215" t="s">
        <v>227</v>
      </c>
      <c r="B513" s="215">
        <v>7</v>
      </c>
      <c r="C513" s="255">
        <v>913.74</v>
      </c>
      <c r="D513" s="255">
        <v>1.52</v>
      </c>
      <c r="E513" s="255">
        <v>0.01</v>
      </c>
      <c r="F513" s="255">
        <v>930.11</v>
      </c>
      <c r="G513" s="298">
        <f t="shared" si="28"/>
        <v>90.034648000000004</v>
      </c>
      <c r="H513" s="298">
        <f t="shared" si="29"/>
        <v>84.733021000000008</v>
      </c>
      <c r="I513" s="299">
        <f t="shared" si="30"/>
        <v>53.853369000000001</v>
      </c>
      <c r="J513" s="299">
        <f t="shared" si="31"/>
        <v>28.833410000000001</v>
      </c>
    </row>
    <row r="514" spans="1:10" s="213" customFormat="1" ht="15.75" customHeight="1" thickBot="1" x14ac:dyDescent="0.25">
      <c r="A514" s="215" t="s">
        <v>227</v>
      </c>
      <c r="B514" s="215">
        <v>8</v>
      </c>
      <c r="C514" s="255">
        <v>1222.9100000000001</v>
      </c>
      <c r="D514" s="255">
        <v>0.01</v>
      </c>
      <c r="E514" s="255">
        <v>331.97</v>
      </c>
      <c r="F514" s="255">
        <v>1239.28</v>
      </c>
      <c r="G514" s="298">
        <f t="shared" si="28"/>
        <v>119.96230399999999</v>
      </c>
      <c r="H514" s="298">
        <f t="shared" si="29"/>
        <v>112.898408</v>
      </c>
      <c r="I514" s="299">
        <f t="shared" si="30"/>
        <v>71.754311999999999</v>
      </c>
      <c r="J514" s="299">
        <f t="shared" si="31"/>
        <v>38.417679999999997</v>
      </c>
    </row>
    <row r="515" spans="1:10" s="213" customFormat="1" ht="15.75" customHeight="1" thickBot="1" x14ac:dyDescent="0.25">
      <c r="A515" s="215" t="s">
        <v>227</v>
      </c>
      <c r="B515" s="215">
        <v>9</v>
      </c>
      <c r="C515" s="255">
        <v>899.95</v>
      </c>
      <c r="D515" s="255" t="s">
        <v>133</v>
      </c>
      <c r="E515" s="255">
        <v>9.1</v>
      </c>
      <c r="F515" s="255">
        <v>916.32</v>
      </c>
      <c r="G515" s="298">
        <f t="shared" si="28"/>
        <v>88.699776</v>
      </c>
      <c r="H515" s="298">
        <f t="shared" si="29"/>
        <v>83.476752000000005</v>
      </c>
      <c r="I515" s="299">
        <f t="shared" si="30"/>
        <v>53.054928000000004</v>
      </c>
      <c r="J515" s="299">
        <f t="shared" si="31"/>
        <v>28.405920000000002</v>
      </c>
    </row>
    <row r="516" spans="1:10" s="213" customFormat="1" ht="15.75" customHeight="1" thickBot="1" x14ac:dyDescent="0.25">
      <c r="A516" s="215" t="s">
        <v>227</v>
      </c>
      <c r="B516" s="215">
        <v>10</v>
      </c>
      <c r="C516" s="255">
        <v>1204.6400000000001</v>
      </c>
      <c r="D516" s="255" t="s">
        <v>133</v>
      </c>
      <c r="E516" s="255">
        <v>317.57</v>
      </c>
      <c r="F516" s="255">
        <v>1221.01</v>
      </c>
      <c r="G516" s="298">
        <f t="shared" si="28"/>
        <v>118.19376799999999</v>
      </c>
      <c r="H516" s="298">
        <f t="shared" si="29"/>
        <v>111.234011</v>
      </c>
      <c r="I516" s="299">
        <f t="shared" si="30"/>
        <v>70.696478999999997</v>
      </c>
      <c r="J516" s="299">
        <f t="shared" si="31"/>
        <v>37.851309999999998</v>
      </c>
    </row>
    <row r="517" spans="1:10" s="213" customFormat="1" ht="15.75" customHeight="1" thickBot="1" x14ac:dyDescent="0.25">
      <c r="A517" s="215" t="s">
        <v>227</v>
      </c>
      <c r="B517" s="215">
        <v>11</v>
      </c>
      <c r="C517" s="255">
        <v>903.68</v>
      </c>
      <c r="D517" s="255" t="s">
        <v>133</v>
      </c>
      <c r="E517" s="255">
        <v>1.1399999999999999</v>
      </c>
      <c r="F517" s="255">
        <v>920.05</v>
      </c>
      <c r="G517" s="298">
        <f t="shared" si="28"/>
        <v>89.060839999999999</v>
      </c>
      <c r="H517" s="298">
        <f t="shared" si="29"/>
        <v>83.816554999999994</v>
      </c>
      <c r="I517" s="299">
        <f t="shared" si="30"/>
        <v>53.270894999999996</v>
      </c>
      <c r="J517" s="299">
        <f t="shared" si="31"/>
        <v>28.521549999999998</v>
      </c>
    </row>
    <row r="518" spans="1:10" s="213" customFormat="1" ht="15.75" customHeight="1" thickBot="1" x14ac:dyDescent="0.25">
      <c r="A518" s="215" t="s">
        <v>227</v>
      </c>
      <c r="B518" s="215">
        <v>12</v>
      </c>
      <c r="C518" s="255">
        <v>911.18</v>
      </c>
      <c r="D518" s="255" t="s">
        <v>133</v>
      </c>
      <c r="E518" s="255">
        <v>50.66</v>
      </c>
      <c r="F518" s="255">
        <v>927.55</v>
      </c>
      <c r="G518" s="298">
        <f t="shared" si="28"/>
        <v>89.786839999999998</v>
      </c>
      <c r="H518" s="298">
        <f t="shared" si="29"/>
        <v>84.499804999999995</v>
      </c>
      <c r="I518" s="299">
        <f t="shared" si="30"/>
        <v>53.705144999999995</v>
      </c>
      <c r="J518" s="299">
        <f t="shared" si="31"/>
        <v>28.754049999999999</v>
      </c>
    </row>
    <row r="519" spans="1:10" s="213" customFormat="1" ht="15.75" customHeight="1" thickBot="1" x14ac:dyDescent="0.25">
      <c r="A519" s="215" t="s">
        <v>227</v>
      </c>
      <c r="B519" s="215">
        <v>13</v>
      </c>
      <c r="C519" s="255">
        <v>907.06</v>
      </c>
      <c r="D519" s="255" t="s">
        <v>133</v>
      </c>
      <c r="E519" s="255">
        <v>27.11</v>
      </c>
      <c r="F519" s="255">
        <v>923.43</v>
      </c>
      <c r="G519" s="298">
        <f t="shared" si="28"/>
        <v>89.388023999999987</v>
      </c>
      <c r="H519" s="298">
        <f t="shared" si="29"/>
        <v>84.124472999999995</v>
      </c>
      <c r="I519" s="299">
        <f t="shared" si="30"/>
        <v>53.466597</v>
      </c>
      <c r="J519" s="299">
        <f t="shared" si="31"/>
        <v>28.626329999999999</v>
      </c>
    </row>
    <row r="520" spans="1:10" s="213" customFormat="1" ht="15.75" customHeight="1" thickBot="1" x14ac:dyDescent="0.25">
      <c r="A520" s="215" t="s">
        <v>227</v>
      </c>
      <c r="B520" s="215">
        <v>14</v>
      </c>
      <c r="C520" s="255">
        <v>907.48</v>
      </c>
      <c r="D520" s="255" t="s">
        <v>133</v>
      </c>
      <c r="E520" s="255">
        <v>25.25</v>
      </c>
      <c r="F520" s="255">
        <v>923.85</v>
      </c>
      <c r="G520" s="298">
        <f t="shared" si="28"/>
        <v>89.42868</v>
      </c>
      <c r="H520" s="298">
        <f t="shared" si="29"/>
        <v>84.162734999999998</v>
      </c>
      <c r="I520" s="299">
        <f t="shared" si="30"/>
        <v>53.490915000000001</v>
      </c>
      <c r="J520" s="299">
        <f t="shared" si="31"/>
        <v>28.63935</v>
      </c>
    </row>
    <row r="521" spans="1:10" s="213" customFormat="1" ht="15.75" customHeight="1" thickBot="1" x14ac:dyDescent="0.25">
      <c r="A521" s="215" t="s">
        <v>227</v>
      </c>
      <c r="B521" s="215">
        <v>15</v>
      </c>
      <c r="C521" s="255">
        <v>919.05</v>
      </c>
      <c r="D521" s="255">
        <v>0.01</v>
      </c>
      <c r="E521" s="255">
        <v>20.59</v>
      </c>
      <c r="F521" s="255">
        <v>935.42</v>
      </c>
      <c r="G521" s="298">
        <f t="shared" si="28"/>
        <v>90.548655999999994</v>
      </c>
      <c r="H521" s="298">
        <f t="shared" si="29"/>
        <v>85.216762000000003</v>
      </c>
      <c r="I521" s="299">
        <f t="shared" si="30"/>
        <v>54.160817999999999</v>
      </c>
      <c r="J521" s="299">
        <f t="shared" si="31"/>
        <v>28.998019999999997</v>
      </c>
    </row>
    <row r="522" spans="1:10" s="213" customFormat="1" ht="15.75" customHeight="1" thickBot="1" x14ac:dyDescent="0.25">
      <c r="A522" s="215" t="s">
        <v>227</v>
      </c>
      <c r="B522" s="215">
        <v>16</v>
      </c>
      <c r="C522" s="255">
        <v>917.17</v>
      </c>
      <c r="D522" s="255" t="s">
        <v>133</v>
      </c>
      <c r="E522" s="255">
        <v>87.59</v>
      </c>
      <c r="F522" s="255">
        <v>933.54</v>
      </c>
      <c r="G522" s="298">
        <f t="shared" si="28"/>
        <v>90.366671999999994</v>
      </c>
      <c r="H522" s="298">
        <f t="shared" si="29"/>
        <v>85.045493999999991</v>
      </c>
      <c r="I522" s="299">
        <f t="shared" si="30"/>
        <v>54.051966</v>
      </c>
      <c r="J522" s="299">
        <f t="shared" si="31"/>
        <v>28.939739999999997</v>
      </c>
    </row>
    <row r="523" spans="1:10" s="213" customFormat="1" ht="15.75" customHeight="1" thickBot="1" x14ac:dyDescent="0.25">
      <c r="A523" s="215" t="s">
        <v>227</v>
      </c>
      <c r="B523" s="215">
        <v>17</v>
      </c>
      <c r="C523" s="255">
        <v>919.28</v>
      </c>
      <c r="D523" s="255" t="s">
        <v>133</v>
      </c>
      <c r="E523" s="255">
        <v>33.130000000000003</v>
      </c>
      <c r="F523" s="255">
        <v>935.65</v>
      </c>
      <c r="G523" s="298">
        <f t="shared" si="28"/>
        <v>90.570920000000001</v>
      </c>
      <c r="H523" s="298">
        <f t="shared" si="29"/>
        <v>85.237714999999994</v>
      </c>
      <c r="I523" s="299">
        <f t="shared" si="30"/>
        <v>54.174135</v>
      </c>
      <c r="J523" s="299">
        <f t="shared" si="31"/>
        <v>29.00515</v>
      </c>
    </row>
    <row r="524" spans="1:10" s="213" customFormat="1" ht="15.75" customHeight="1" thickBot="1" x14ac:dyDescent="0.25">
      <c r="A524" s="215" t="s">
        <v>227</v>
      </c>
      <c r="B524" s="215">
        <v>18</v>
      </c>
      <c r="C524" s="255">
        <v>908.44</v>
      </c>
      <c r="D524" s="255" t="s">
        <v>133</v>
      </c>
      <c r="E524" s="255">
        <v>14.02</v>
      </c>
      <c r="F524" s="255">
        <v>924.81</v>
      </c>
      <c r="G524" s="298">
        <f t="shared" si="28"/>
        <v>89.521607999999986</v>
      </c>
      <c r="H524" s="298">
        <f t="shared" si="29"/>
        <v>84.250191000000001</v>
      </c>
      <c r="I524" s="299">
        <f t="shared" si="30"/>
        <v>53.546498999999997</v>
      </c>
      <c r="J524" s="299">
        <f t="shared" si="31"/>
        <v>28.66911</v>
      </c>
    </row>
    <row r="525" spans="1:10" s="213" customFormat="1" ht="15.75" customHeight="1" thickBot="1" x14ac:dyDescent="0.25">
      <c r="A525" s="215" t="s">
        <v>227</v>
      </c>
      <c r="B525" s="215">
        <v>19</v>
      </c>
      <c r="C525" s="255">
        <v>901.18</v>
      </c>
      <c r="D525" s="255" t="s">
        <v>133</v>
      </c>
      <c r="E525" s="255">
        <v>44.44</v>
      </c>
      <c r="F525" s="255">
        <v>917.55</v>
      </c>
      <c r="G525" s="298">
        <f t="shared" si="28"/>
        <v>88.818839999999994</v>
      </c>
      <c r="H525" s="298">
        <f t="shared" si="29"/>
        <v>83.588804999999994</v>
      </c>
      <c r="I525" s="299">
        <f t="shared" si="30"/>
        <v>53.126144999999994</v>
      </c>
      <c r="J525" s="299">
        <f t="shared" si="31"/>
        <v>28.444049999999997</v>
      </c>
    </row>
    <row r="526" spans="1:10" s="213" customFormat="1" ht="15.75" customHeight="1" thickBot="1" x14ac:dyDescent="0.25">
      <c r="A526" s="215" t="s">
        <v>227</v>
      </c>
      <c r="B526" s="215">
        <v>20</v>
      </c>
      <c r="C526" s="255">
        <v>897.01</v>
      </c>
      <c r="D526" s="255" t="s">
        <v>133</v>
      </c>
      <c r="E526" s="255">
        <v>127.09</v>
      </c>
      <c r="F526" s="255">
        <v>913.38</v>
      </c>
      <c r="G526" s="298">
        <f t="shared" si="28"/>
        <v>88.415183999999996</v>
      </c>
      <c r="H526" s="298">
        <f t="shared" si="29"/>
        <v>83.208917999999997</v>
      </c>
      <c r="I526" s="299">
        <f t="shared" si="30"/>
        <v>52.884701999999997</v>
      </c>
      <c r="J526" s="299">
        <f t="shared" si="31"/>
        <v>28.314779999999999</v>
      </c>
    </row>
    <row r="527" spans="1:10" s="213" customFormat="1" ht="15.75" customHeight="1" thickBot="1" x14ac:dyDescent="0.25">
      <c r="A527" s="215" t="s">
        <v>227</v>
      </c>
      <c r="B527" s="215">
        <v>21</v>
      </c>
      <c r="C527" s="255">
        <v>900.39</v>
      </c>
      <c r="D527" s="255" t="s">
        <v>133</v>
      </c>
      <c r="E527" s="255">
        <v>101.39</v>
      </c>
      <c r="F527" s="255">
        <v>916.76</v>
      </c>
      <c r="G527" s="298">
        <f t="shared" si="28"/>
        <v>88.742367999999999</v>
      </c>
      <c r="H527" s="298">
        <f t="shared" si="29"/>
        <v>83.516835999999998</v>
      </c>
      <c r="I527" s="299">
        <f t="shared" si="30"/>
        <v>53.080404000000001</v>
      </c>
      <c r="J527" s="299">
        <f t="shared" si="31"/>
        <v>28.419560000000001</v>
      </c>
    </row>
    <row r="528" spans="1:10" s="213" customFormat="1" ht="15.75" customHeight="1" thickBot="1" x14ac:dyDescent="0.25">
      <c r="A528" s="215" t="s">
        <v>227</v>
      </c>
      <c r="B528" s="215">
        <v>22</v>
      </c>
      <c r="C528" s="255">
        <v>897.24</v>
      </c>
      <c r="D528" s="255" t="s">
        <v>133</v>
      </c>
      <c r="E528" s="255">
        <v>132.19</v>
      </c>
      <c r="F528" s="255">
        <v>913.61</v>
      </c>
      <c r="G528" s="298">
        <f t="shared" si="28"/>
        <v>88.437448000000003</v>
      </c>
      <c r="H528" s="298">
        <f t="shared" si="29"/>
        <v>83.229871000000003</v>
      </c>
      <c r="I528" s="299">
        <f t="shared" si="30"/>
        <v>52.898018999999998</v>
      </c>
      <c r="J528" s="299">
        <f t="shared" si="31"/>
        <v>28.321909999999999</v>
      </c>
    </row>
    <row r="529" spans="1:10" s="301" customFormat="1" ht="15.75" customHeight="1" thickBot="1" x14ac:dyDescent="0.25">
      <c r="A529" s="215" t="s">
        <v>227</v>
      </c>
      <c r="B529" s="215">
        <v>23</v>
      </c>
      <c r="C529" s="255">
        <v>895.23</v>
      </c>
      <c r="D529" s="255" t="s">
        <v>133</v>
      </c>
      <c r="E529" s="255">
        <v>139.24</v>
      </c>
      <c r="F529" s="255">
        <v>911.6</v>
      </c>
      <c r="G529" s="298">
        <f t="shared" si="28"/>
        <v>88.24288</v>
      </c>
      <c r="H529" s="298">
        <f t="shared" si="29"/>
        <v>83.046760000000006</v>
      </c>
      <c r="I529" s="299">
        <f t="shared" si="30"/>
        <v>52.781640000000003</v>
      </c>
      <c r="J529" s="299">
        <f t="shared" si="31"/>
        <v>28.259599999999999</v>
      </c>
    </row>
    <row r="530" spans="1:10" s="300" customFormat="1" ht="15.75" customHeight="1" thickBot="1" x14ac:dyDescent="0.25">
      <c r="A530" s="215" t="s">
        <v>228</v>
      </c>
      <c r="B530" s="215">
        <v>0</v>
      </c>
      <c r="C530" s="255">
        <v>1041.54</v>
      </c>
      <c r="D530" s="255" t="s">
        <v>133</v>
      </c>
      <c r="E530" s="255">
        <v>246.75</v>
      </c>
      <c r="F530" s="255">
        <v>1057.9100000000001</v>
      </c>
      <c r="G530" s="298">
        <f t="shared" si="28"/>
        <v>102.405688</v>
      </c>
      <c r="H530" s="298">
        <f t="shared" si="29"/>
        <v>96.375601000000003</v>
      </c>
      <c r="I530" s="299">
        <f t="shared" si="30"/>
        <v>61.252989000000007</v>
      </c>
      <c r="J530" s="299">
        <f t="shared" si="31"/>
        <v>32.795210000000004</v>
      </c>
    </row>
    <row r="531" spans="1:10" s="213" customFormat="1" ht="15.75" customHeight="1" thickBot="1" x14ac:dyDescent="0.25">
      <c r="A531" s="215" t="s">
        <v>228</v>
      </c>
      <c r="B531" s="215">
        <v>1</v>
      </c>
      <c r="C531" s="255">
        <v>1016.74</v>
      </c>
      <c r="D531" s="255" t="s">
        <v>133</v>
      </c>
      <c r="E531" s="255">
        <v>239.78</v>
      </c>
      <c r="F531" s="255">
        <v>1033.1099999999999</v>
      </c>
      <c r="G531" s="298">
        <f t="shared" si="28"/>
        <v>100.00504799999999</v>
      </c>
      <c r="H531" s="298">
        <f t="shared" si="29"/>
        <v>94.116320999999985</v>
      </c>
      <c r="I531" s="299">
        <f t="shared" si="30"/>
        <v>59.817068999999996</v>
      </c>
      <c r="J531" s="299">
        <f t="shared" si="31"/>
        <v>32.026409999999998</v>
      </c>
    </row>
    <row r="532" spans="1:10" s="213" customFormat="1" ht="15.75" customHeight="1" thickBot="1" x14ac:dyDescent="0.25">
      <c r="A532" s="215" t="s">
        <v>228</v>
      </c>
      <c r="B532" s="215">
        <v>2</v>
      </c>
      <c r="C532" s="255">
        <v>1035.8399999999999</v>
      </c>
      <c r="D532" s="255" t="s">
        <v>133</v>
      </c>
      <c r="E532" s="255">
        <v>276.23</v>
      </c>
      <c r="F532" s="255">
        <v>1052.21</v>
      </c>
      <c r="G532" s="298">
        <f t="shared" si="28"/>
        <v>101.853928</v>
      </c>
      <c r="H532" s="298">
        <f t="shared" si="29"/>
        <v>95.856330999999997</v>
      </c>
      <c r="I532" s="299">
        <f t="shared" si="30"/>
        <v>60.922958999999999</v>
      </c>
      <c r="J532" s="299">
        <f t="shared" si="31"/>
        <v>32.618510000000001</v>
      </c>
    </row>
    <row r="533" spans="1:10" s="213" customFormat="1" ht="15.75" customHeight="1" thickBot="1" x14ac:dyDescent="0.25">
      <c r="A533" s="215" t="s">
        <v>228</v>
      </c>
      <c r="B533" s="215">
        <v>3</v>
      </c>
      <c r="C533" s="255">
        <v>1040.9000000000001</v>
      </c>
      <c r="D533" s="255" t="s">
        <v>133</v>
      </c>
      <c r="E533" s="255">
        <v>281.85000000000002</v>
      </c>
      <c r="F533" s="255">
        <v>1057.27</v>
      </c>
      <c r="G533" s="298">
        <f t="shared" si="28"/>
        <v>102.34373599999999</v>
      </c>
      <c r="H533" s="298">
        <f t="shared" si="29"/>
        <v>96.317296999999996</v>
      </c>
      <c r="I533" s="299">
        <f t="shared" si="30"/>
        <v>61.215933</v>
      </c>
      <c r="J533" s="299">
        <f t="shared" si="31"/>
        <v>32.775370000000002</v>
      </c>
    </row>
    <row r="534" spans="1:10" s="213" customFormat="1" ht="15.75" customHeight="1" thickBot="1" x14ac:dyDescent="0.25">
      <c r="A534" s="215" t="s">
        <v>228</v>
      </c>
      <c r="B534" s="215">
        <v>4</v>
      </c>
      <c r="C534" s="255">
        <v>1020.01</v>
      </c>
      <c r="D534" s="255" t="s">
        <v>133</v>
      </c>
      <c r="E534" s="255">
        <v>207.47</v>
      </c>
      <c r="F534" s="255">
        <v>1036.3800000000001</v>
      </c>
      <c r="G534" s="298">
        <f t="shared" si="28"/>
        <v>100.321584</v>
      </c>
      <c r="H534" s="298">
        <f t="shared" si="29"/>
        <v>94.414218000000005</v>
      </c>
      <c r="I534" s="299">
        <f t="shared" si="30"/>
        <v>60.006402000000008</v>
      </c>
      <c r="J534" s="299">
        <f t="shared" si="31"/>
        <v>32.127780000000001</v>
      </c>
    </row>
    <row r="535" spans="1:10" s="213" customFormat="1" ht="15.75" customHeight="1" thickBot="1" x14ac:dyDescent="0.25">
      <c r="A535" s="215" t="s">
        <v>228</v>
      </c>
      <c r="B535" s="215">
        <v>5</v>
      </c>
      <c r="C535" s="255">
        <v>1030.25</v>
      </c>
      <c r="D535" s="255" t="s">
        <v>133</v>
      </c>
      <c r="E535" s="255">
        <v>186.66</v>
      </c>
      <c r="F535" s="255">
        <v>1046.6199999999999</v>
      </c>
      <c r="G535" s="298">
        <f t="shared" si="28"/>
        <v>101.31281599999998</v>
      </c>
      <c r="H535" s="298">
        <f t="shared" si="29"/>
        <v>95.347081999999986</v>
      </c>
      <c r="I535" s="299">
        <f t="shared" si="30"/>
        <v>60.59929799999999</v>
      </c>
      <c r="J535" s="299">
        <f t="shared" si="31"/>
        <v>32.445219999999999</v>
      </c>
    </row>
    <row r="536" spans="1:10" s="213" customFormat="1" ht="15.75" customHeight="1" thickBot="1" x14ac:dyDescent="0.25">
      <c r="A536" s="215" t="s">
        <v>228</v>
      </c>
      <c r="B536" s="215">
        <v>6</v>
      </c>
      <c r="C536" s="255">
        <v>1029.6400000000001</v>
      </c>
      <c r="D536" s="255">
        <v>0.05</v>
      </c>
      <c r="E536" s="255">
        <v>140.38999999999999</v>
      </c>
      <c r="F536" s="255">
        <v>1046.01</v>
      </c>
      <c r="G536" s="298">
        <f t="shared" si="28"/>
        <v>101.25376799999999</v>
      </c>
      <c r="H536" s="298">
        <f t="shared" si="29"/>
        <v>95.291511</v>
      </c>
      <c r="I536" s="299">
        <f t="shared" si="30"/>
        <v>60.563978999999996</v>
      </c>
      <c r="J536" s="299">
        <f t="shared" si="31"/>
        <v>32.426310000000001</v>
      </c>
    </row>
    <row r="537" spans="1:10" s="213" customFormat="1" ht="15.75" customHeight="1" thickBot="1" x14ac:dyDescent="0.25">
      <c r="A537" s="215" t="s">
        <v>228</v>
      </c>
      <c r="B537" s="215">
        <v>7</v>
      </c>
      <c r="C537" s="255">
        <v>1029.81</v>
      </c>
      <c r="D537" s="255" t="s">
        <v>133</v>
      </c>
      <c r="E537" s="255">
        <v>159.94</v>
      </c>
      <c r="F537" s="255">
        <v>1046.18</v>
      </c>
      <c r="G537" s="298">
        <f t="shared" si="28"/>
        <v>101.270224</v>
      </c>
      <c r="H537" s="298">
        <f t="shared" si="29"/>
        <v>95.306998000000007</v>
      </c>
      <c r="I537" s="299">
        <f t="shared" si="30"/>
        <v>60.573822000000007</v>
      </c>
      <c r="J537" s="299">
        <f t="shared" si="31"/>
        <v>32.431580000000004</v>
      </c>
    </row>
    <row r="538" spans="1:10" s="213" customFormat="1" ht="15.75" customHeight="1" thickBot="1" x14ac:dyDescent="0.25">
      <c r="A538" s="215" t="s">
        <v>228</v>
      </c>
      <c r="B538" s="215">
        <v>8</v>
      </c>
      <c r="C538" s="255">
        <v>1026.24</v>
      </c>
      <c r="D538" s="255" t="s">
        <v>133</v>
      </c>
      <c r="E538" s="255">
        <v>181.03</v>
      </c>
      <c r="F538" s="255">
        <v>1042.6099999999999</v>
      </c>
      <c r="G538" s="298">
        <f t="shared" si="28"/>
        <v>100.92464799999999</v>
      </c>
      <c r="H538" s="298">
        <f t="shared" si="29"/>
        <v>94.981770999999995</v>
      </c>
      <c r="I538" s="299">
        <f t="shared" si="30"/>
        <v>60.367118999999995</v>
      </c>
      <c r="J538" s="299">
        <f t="shared" si="31"/>
        <v>32.320909999999998</v>
      </c>
    </row>
    <row r="539" spans="1:10" s="213" customFormat="1" ht="15.75" customHeight="1" thickBot="1" x14ac:dyDescent="0.25">
      <c r="A539" s="215" t="s">
        <v>228</v>
      </c>
      <c r="B539" s="215">
        <v>9</v>
      </c>
      <c r="C539" s="255">
        <v>1023.24</v>
      </c>
      <c r="D539" s="255" t="s">
        <v>133</v>
      </c>
      <c r="E539" s="255">
        <v>189.36</v>
      </c>
      <c r="F539" s="255">
        <v>1039.6099999999999</v>
      </c>
      <c r="G539" s="298">
        <f t="shared" si="28"/>
        <v>100.63424799999999</v>
      </c>
      <c r="H539" s="298">
        <f t="shared" si="29"/>
        <v>94.708470999999989</v>
      </c>
      <c r="I539" s="299">
        <f t="shared" si="30"/>
        <v>60.193418999999992</v>
      </c>
      <c r="J539" s="299">
        <f t="shared" si="31"/>
        <v>32.227909999999994</v>
      </c>
    </row>
    <row r="540" spans="1:10" s="213" customFormat="1" ht="15.75" customHeight="1" thickBot="1" x14ac:dyDescent="0.25">
      <c r="A540" s="215" t="s">
        <v>228</v>
      </c>
      <c r="B540" s="215">
        <v>10</v>
      </c>
      <c r="C540" s="255">
        <v>1026.1600000000001</v>
      </c>
      <c r="D540" s="255" t="s">
        <v>133</v>
      </c>
      <c r="E540" s="255">
        <v>161.54</v>
      </c>
      <c r="F540" s="255">
        <v>1042.53</v>
      </c>
      <c r="G540" s="298">
        <f t="shared" si="28"/>
        <v>100.91690399999999</v>
      </c>
      <c r="H540" s="298">
        <f t="shared" si="29"/>
        <v>94.974482999999992</v>
      </c>
      <c r="I540" s="299">
        <f t="shared" si="30"/>
        <v>60.362487000000002</v>
      </c>
      <c r="J540" s="299">
        <f t="shared" si="31"/>
        <v>32.318429999999999</v>
      </c>
    </row>
    <row r="541" spans="1:10" s="213" customFormat="1" ht="15.75" customHeight="1" thickBot="1" x14ac:dyDescent="0.25">
      <c r="A541" s="215" t="s">
        <v>228</v>
      </c>
      <c r="B541" s="215">
        <v>11</v>
      </c>
      <c r="C541" s="255">
        <v>1021.79</v>
      </c>
      <c r="D541" s="255" t="s">
        <v>133</v>
      </c>
      <c r="E541" s="255">
        <v>158.62</v>
      </c>
      <c r="F541" s="255">
        <v>1038.1600000000001</v>
      </c>
      <c r="G541" s="298">
        <f t="shared" si="28"/>
        <v>100.493888</v>
      </c>
      <c r="H541" s="298">
        <f t="shared" si="29"/>
        <v>94.57637600000001</v>
      </c>
      <c r="I541" s="299">
        <f t="shared" si="30"/>
        <v>60.109464000000003</v>
      </c>
      <c r="J541" s="299">
        <f t="shared" si="31"/>
        <v>32.182960000000001</v>
      </c>
    </row>
    <row r="542" spans="1:10" s="213" customFormat="1" ht="15.75" customHeight="1" thickBot="1" x14ac:dyDescent="0.25">
      <c r="A542" s="215" t="s">
        <v>228</v>
      </c>
      <c r="B542" s="215">
        <v>12</v>
      </c>
      <c r="C542" s="255">
        <v>1044.58</v>
      </c>
      <c r="D542" s="255" t="s">
        <v>133</v>
      </c>
      <c r="E542" s="255">
        <v>162.38</v>
      </c>
      <c r="F542" s="255">
        <v>1060.95</v>
      </c>
      <c r="G542" s="298">
        <f t="shared" si="28"/>
        <v>102.69996</v>
      </c>
      <c r="H542" s="298">
        <f t="shared" si="29"/>
        <v>96.652545000000003</v>
      </c>
      <c r="I542" s="299">
        <f t="shared" si="30"/>
        <v>61.429005000000004</v>
      </c>
      <c r="J542" s="299">
        <f t="shared" si="31"/>
        <v>32.889450000000004</v>
      </c>
    </row>
    <row r="543" spans="1:10" s="213" customFormat="1" ht="15.75" customHeight="1" thickBot="1" x14ac:dyDescent="0.25">
      <c r="A543" s="215" t="s">
        <v>228</v>
      </c>
      <c r="B543" s="215">
        <v>13</v>
      </c>
      <c r="C543" s="255">
        <v>1026.42</v>
      </c>
      <c r="D543" s="255" t="s">
        <v>133</v>
      </c>
      <c r="E543" s="255">
        <v>161.63999999999999</v>
      </c>
      <c r="F543" s="255">
        <v>1042.79</v>
      </c>
      <c r="G543" s="298">
        <f t="shared" si="28"/>
        <v>100.942072</v>
      </c>
      <c r="H543" s="298">
        <f t="shared" si="29"/>
        <v>94.99816899999999</v>
      </c>
      <c r="I543" s="299">
        <f t="shared" si="30"/>
        <v>60.377541000000001</v>
      </c>
      <c r="J543" s="299">
        <f t="shared" si="31"/>
        <v>32.32649</v>
      </c>
    </row>
    <row r="544" spans="1:10" s="213" customFormat="1" ht="15.75" customHeight="1" thickBot="1" x14ac:dyDescent="0.25">
      <c r="A544" s="215" t="s">
        <v>228</v>
      </c>
      <c r="B544" s="215">
        <v>14</v>
      </c>
      <c r="C544" s="255">
        <v>1042.1199999999999</v>
      </c>
      <c r="D544" s="255" t="s">
        <v>133</v>
      </c>
      <c r="E544" s="255">
        <v>149.72999999999999</v>
      </c>
      <c r="F544" s="255">
        <v>1058.49</v>
      </c>
      <c r="G544" s="298">
        <f t="shared" si="28"/>
        <v>102.461832</v>
      </c>
      <c r="H544" s="298">
        <f t="shared" si="29"/>
        <v>96.428438999999997</v>
      </c>
      <c r="I544" s="299">
        <f t="shared" si="30"/>
        <v>61.286571000000002</v>
      </c>
      <c r="J544" s="299">
        <f t="shared" si="31"/>
        <v>32.813189999999999</v>
      </c>
    </row>
    <row r="545" spans="1:10" s="213" customFormat="1" ht="15.75" customHeight="1" thickBot="1" x14ac:dyDescent="0.25">
      <c r="A545" s="215" t="s">
        <v>228</v>
      </c>
      <c r="B545" s="215">
        <v>15</v>
      </c>
      <c r="C545" s="255">
        <v>1042.1500000000001</v>
      </c>
      <c r="D545" s="255">
        <v>0.02</v>
      </c>
      <c r="E545" s="255">
        <v>159.99</v>
      </c>
      <c r="F545" s="255">
        <v>1058.52</v>
      </c>
      <c r="G545" s="298">
        <f t="shared" si="28"/>
        <v>102.464736</v>
      </c>
      <c r="H545" s="298">
        <f t="shared" si="29"/>
        <v>96.431172000000004</v>
      </c>
      <c r="I545" s="299">
        <f t="shared" si="30"/>
        <v>61.288308000000001</v>
      </c>
      <c r="J545" s="299">
        <f t="shared" si="31"/>
        <v>32.814120000000003</v>
      </c>
    </row>
    <row r="546" spans="1:10" s="213" customFormat="1" ht="15.75" customHeight="1" thickBot="1" x14ac:dyDescent="0.25">
      <c r="A546" s="215" t="s">
        <v>228</v>
      </c>
      <c r="B546" s="215">
        <v>16</v>
      </c>
      <c r="C546" s="255">
        <v>1049.97</v>
      </c>
      <c r="D546" s="255">
        <v>0.02</v>
      </c>
      <c r="E546" s="255">
        <v>180.94</v>
      </c>
      <c r="F546" s="255">
        <v>1066.3399999999999</v>
      </c>
      <c r="G546" s="298">
        <f t="shared" si="28"/>
        <v>103.22171199999998</v>
      </c>
      <c r="H546" s="298">
        <f t="shared" si="29"/>
        <v>97.143573999999987</v>
      </c>
      <c r="I546" s="299">
        <f t="shared" si="30"/>
        <v>61.741085999999996</v>
      </c>
      <c r="J546" s="299">
        <f t="shared" si="31"/>
        <v>33.056539999999998</v>
      </c>
    </row>
    <row r="547" spans="1:10" s="213" customFormat="1" ht="15.75" customHeight="1" thickBot="1" x14ac:dyDescent="0.25">
      <c r="A547" s="215" t="s">
        <v>228</v>
      </c>
      <c r="B547" s="215">
        <v>17</v>
      </c>
      <c r="C547" s="255">
        <v>1049.47</v>
      </c>
      <c r="D547" s="255" t="s">
        <v>133</v>
      </c>
      <c r="E547" s="255">
        <v>155.93</v>
      </c>
      <c r="F547" s="255">
        <v>1065.8399999999999</v>
      </c>
      <c r="G547" s="298">
        <f t="shared" si="28"/>
        <v>103.173312</v>
      </c>
      <c r="H547" s="298">
        <f t="shared" si="29"/>
        <v>97.098023999999995</v>
      </c>
      <c r="I547" s="299">
        <f t="shared" si="30"/>
        <v>61.712135999999994</v>
      </c>
      <c r="J547" s="299">
        <f t="shared" si="31"/>
        <v>33.041039999999995</v>
      </c>
    </row>
    <row r="548" spans="1:10" s="213" customFormat="1" ht="15.75" customHeight="1" thickBot="1" x14ac:dyDescent="0.25">
      <c r="A548" s="215" t="s">
        <v>228</v>
      </c>
      <c r="B548" s="215">
        <v>18</v>
      </c>
      <c r="C548" s="255">
        <v>1045.29</v>
      </c>
      <c r="D548" s="255">
        <v>0.06</v>
      </c>
      <c r="E548" s="255">
        <v>195.37</v>
      </c>
      <c r="F548" s="255">
        <v>1061.6600000000001</v>
      </c>
      <c r="G548" s="298">
        <f t="shared" si="28"/>
        <v>102.76868800000001</v>
      </c>
      <c r="H548" s="298">
        <f t="shared" si="29"/>
        <v>96.717226000000011</v>
      </c>
      <c r="I548" s="299">
        <f t="shared" si="30"/>
        <v>61.470114000000002</v>
      </c>
      <c r="J548" s="299">
        <f t="shared" si="31"/>
        <v>32.911460000000005</v>
      </c>
    </row>
    <row r="549" spans="1:10" s="213" customFormat="1" ht="15.75" customHeight="1" thickBot="1" x14ac:dyDescent="0.25">
      <c r="A549" s="215" t="s">
        <v>228</v>
      </c>
      <c r="B549" s="215">
        <v>19</v>
      </c>
      <c r="C549" s="255">
        <v>1058.49</v>
      </c>
      <c r="D549" s="255">
        <v>0.04</v>
      </c>
      <c r="E549" s="255">
        <v>169.17</v>
      </c>
      <c r="F549" s="255">
        <v>1074.8599999999999</v>
      </c>
      <c r="G549" s="298">
        <f t="shared" si="28"/>
        <v>104.04644799999998</v>
      </c>
      <c r="H549" s="298">
        <f t="shared" si="29"/>
        <v>97.919745999999989</v>
      </c>
      <c r="I549" s="299">
        <f t="shared" si="30"/>
        <v>62.234393999999995</v>
      </c>
      <c r="J549" s="299">
        <f t="shared" si="31"/>
        <v>33.320659999999997</v>
      </c>
    </row>
    <row r="550" spans="1:10" s="213" customFormat="1" ht="15.75" customHeight="1" thickBot="1" x14ac:dyDescent="0.25">
      <c r="A550" s="215" t="s">
        <v>228</v>
      </c>
      <c r="B550" s="215">
        <v>20</v>
      </c>
      <c r="C550" s="255">
        <v>1047.83</v>
      </c>
      <c r="D550" s="255">
        <v>0.03</v>
      </c>
      <c r="E550" s="255">
        <v>148.46</v>
      </c>
      <c r="F550" s="255">
        <v>1064.2</v>
      </c>
      <c r="G550" s="298">
        <f t="shared" si="28"/>
        <v>103.01456</v>
      </c>
      <c r="H550" s="298">
        <f t="shared" si="29"/>
        <v>96.948620000000005</v>
      </c>
      <c r="I550" s="299">
        <f t="shared" si="30"/>
        <v>61.617180000000005</v>
      </c>
      <c r="J550" s="299">
        <f t="shared" si="31"/>
        <v>32.990200000000002</v>
      </c>
    </row>
    <row r="551" spans="1:10" s="213" customFormat="1" ht="15.75" customHeight="1" thickBot="1" x14ac:dyDescent="0.25">
      <c r="A551" s="215" t="s">
        <v>228</v>
      </c>
      <c r="B551" s="215">
        <v>21</v>
      </c>
      <c r="C551" s="255">
        <v>1055.1300000000001</v>
      </c>
      <c r="D551" s="255">
        <v>0.04</v>
      </c>
      <c r="E551" s="255">
        <v>342.94</v>
      </c>
      <c r="F551" s="255">
        <v>1071.5</v>
      </c>
      <c r="G551" s="298">
        <f t="shared" si="28"/>
        <v>103.7212</v>
      </c>
      <c r="H551" s="298">
        <f t="shared" si="29"/>
        <v>97.613650000000007</v>
      </c>
      <c r="I551" s="299">
        <f t="shared" si="30"/>
        <v>62.039850000000001</v>
      </c>
      <c r="J551" s="299">
        <f t="shared" si="31"/>
        <v>33.216499999999996</v>
      </c>
    </row>
    <row r="552" spans="1:10" s="213" customFormat="1" ht="15.75" customHeight="1" thickBot="1" x14ac:dyDescent="0.25">
      <c r="A552" s="215" t="s">
        <v>228</v>
      </c>
      <c r="B552" s="215">
        <v>22</v>
      </c>
      <c r="C552" s="255">
        <v>1043.6099999999999</v>
      </c>
      <c r="D552" s="255">
        <v>0.04</v>
      </c>
      <c r="E552" s="255">
        <v>206.64</v>
      </c>
      <c r="F552" s="255">
        <v>1059.98</v>
      </c>
      <c r="G552" s="298">
        <f t="shared" si="28"/>
        <v>102.606064</v>
      </c>
      <c r="H552" s="298">
        <f t="shared" si="29"/>
        <v>96.564177999999998</v>
      </c>
      <c r="I552" s="299">
        <f t="shared" si="30"/>
        <v>61.372841999999999</v>
      </c>
      <c r="J552" s="299">
        <f t="shared" si="31"/>
        <v>32.859380000000002</v>
      </c>
    </row>
    <row r="553" spans="1:10" s="301" customFormat="1" ht="15.75" customHeight="1" thickBot="1" x14ac:dyDescent="0.25">
      <c r="A553" s="215" t="s">
        <v>228</v>
      </c>
      <c r="B553" s="215">
        <v>23</v>
      </c>
      <c r="C553" s="255">
        <v>1046.75</v>
      </c>
      <c r="D553" s="255" t="s">
        <v>133</v>
      </c>
      <c r="E553" s="255">
        <v>277.52999999999997</v>
      </c>
      <c r="F553" s="255">
        <v>1063.1199999999999</v>
      </c>
      <c r="G553" s="298">
        <f t="shared" si="28"/>
        <v>102.91001599999998</v>
      </c>
      <c r="H553" s="298">
        <f t="shared" si="29"/>
        <v>96.850231999999991</v>
      </c>
      <c r="I553" s="299">
        <f t="shared" si="30"/>
        <v>61.554647999999993</v>
      </c>
      <c r="J553" s="299">
        <f t="shared" si="31"/>
        <v>32.956719999999997</v>
      </c>
    </row>
    <row r="554" spans="1:10" s="300" customFormat="1" ht="15.75" customHeight="1" thickBot="1" x14ac:dyDescent="0.25">
      <c r="A554" s="215" t="s">
        <v>229</v>
      </c>
      <c r="B554" s="215">
        <v>0</v>
      </c>
      <c r="C554" s="255">
        <v>1060.97</v>
      </c>
      <c r="D554" s="255">
        <v>0.01</v>
      </c>
      <c r="E554" s="255">
        <v>222.68</v>
      </c>
      <c r="F554" s="255">
        <v>1077.3399999999999</v>
      </c>
      <c r="G554" s="298">
        <f t="shared" si="28"/>
        <v>104.28651199999999</v>
      </c>
      <c r="H554" s="298">
        <f t="shared" si="29"/>
        <v>98.145674</v>
      </c>
      <c r="I554" s="299">
        <f t="shared" si="30"/>
        <v>62.377985999999993</v>
      </c>
      <c r="J554" s="299">
        <f t="shared" si="31"/>
        <v>33.397539999999999</v>
      </c>
    </row>
    <row r="555" spans="1:10" s="213" customFormat="1" ht="15.75" customHeight="1" thickBot="1" x14ac:dyDescent="0.25">
      <c r="A555" s="215" t="s">
        <v>229</v>
      </c>
      <c r="B555" s="215">
        <v>1</v>
      </c>
      <c r="C555" s="255">
        <v>1066.73</v>
      </c>
      <c r="D555" s="255">
        <v>0.01</v>
      </c>
      <c r="E555" s="255">
        <v>218.13</v>
      </c>
      <c r="F555" s="255">
        <v>1083.0999999999999</v>
      </c>
      <c r="G555" s="298">
        <f t="shared" si="28"/>
        <v>104.84407999999999</v>
      </c>
      <c r="H555" s="298">
        <f t="shared" si="29"/>
        <v>98.67040999999999</v>
      </c>
      <c r="I555" s="299">
        <f t="shared" si="30"/>
        <v>62.711489999999998</v>
      </c>
      <c r="J555" s="299">
        <f t="shared" si="31"/>
        <v>33.576099999999997</v>
      </c>
    </row>
    <row r="556" spans="1:10" s="213" customFormat="1" ht="15.75" customHeight="1" thickBot="1" x14ac:dyDescent="0.25">
      <c r="A556" s="215" t="s">
        <v>229</v>
      </c>
      <c r="B556" s="215">
        <v>2</v>
      </c>
      <c r="C556" s="255">
        <v>1055.9100000000001</v>
      </c>
      <c r="D556" s="255">
        <v>0.06</v>
      </c>
      <c r="E556" s="255">
        <v>236.68</v>
      </c>
      <c r="F556" s="255">
        <v>1072.28</v>
      </c>
      <c r="G556" s="298">
        <f t="shared" si="28"/>
        <v>103.79670399999999</v>
      </c>
      <c r="H556" s="298">
        <f t="shared" si="29"/>
        <v>97.684708000000001</v>
      </c>
      <c r="I556" s="299">
        <f t="shared" si="30"/>
        <v>62.085011999999999</v>
      </c>
      <c r="J556" s="299">
        <f t="shared" si="31"/>
        <v>33.240679999999998</v>
      </c>
    </row>
    <row r="557" spans="1:10" s="213" customFormat="1" ht="15.75" customHeight="1" thickBot="1" x14ac:dyDescent="0.25">
      <c r="A557" s="215" t="s">
        <v>229</v>
      </c>
      <c r="B557" s="215">
        <v>3</v>
      </c>
      <c r="C557" s="255">
        <v>1065.8399999999999</v>
      </c>
      <c r="D557" s="255">
        <v>0.09</v>
      </c>
      <c r="E557" s="255">
        <v>185.2</v>
      </c>
      <c r="F557" s="255">
        <v>1082.21</v>
      </c>
      <c r="G557" s="298">
        <f t="shared" si="28"/>
        <v>104.75792800000001</v>
      </c>
      <c r="H557" s="298">
        <f t="shared" si="29"/>
        <v>98.589331000000001</v>
      </c>
      <c r="I557" s="299">
        <f t="shared" si="30"/>
        <v>62.659959000000001</v>
      </c>
      <c r="J557" s="299">
        <f t="shared" si="31"/>
        <v>33.54851</v>
      </c>
    </row>
    <row r="558" spans="1:10" s="213" customFormat="1" ht="15.75" customHeight="1" thickBot="1" x14ac:dyDescent="0.25">
      <c r="A558" s="215" t="s">
        <v>229</v>
      </c>
      <c r="B558" s="215">
        <v>4</v>
      </c>
      <c r="C558" s="255">
        <v>1054.1300000000001</v>
      </c>
      <c r="D558" s="255">
        <v>7.0000000000000007E-2</v>
      </c>
      <c r="E558" s="255">
        <v>169.95</v>
      </c>
      <c r="F558" s="255">
        <v>1070.5</v>
      </c>
      <c r="G558" s="298">
        <f t="shared" si="28"/>
        <v>103.62439999999999</v>
      </c>
      <c r="H558" s="298">
        <f t="shared" si="29"/>
        <v>97.522549999999995</v>
      </c>
      <c r="I558" s="299">
        <f t="shared" si="30"/>
        <v>61.981949999999998</v>
      </c>
      <c r="J558" s="299">
        <f t="shared" si="31"/>
        <v>33.185499999999998</v>
      </c>
    </row>
    <row r="559" spans="1:10" s="213" customFormat="1" ht="15.75" customHeight="1" thickBot="1" x14ac:dyDescent="0.25">
      <c r="A559" s="215" t="s">
        <v>229</v>
      </c>
      <c r="B559" s="215">
        <v>5</v>
      </c>
      <c r="C559" s="255">
        <v>1061.97</v>
      </c>
      <c r="D559" s="255">
        <v>7.0000000000000007E-2</v>
      </c>
      <c r="E559" s="255">
        <v>170.79</v>
      </c>
      <c r="F559" s="255">
        <v>1078.3399999999999</v>
      </c>
      <c r="G559" s="298">
        <f t="shared" si="28"/>
        <v>104.38331199999999</v>
      </c>
      <c r="H559" s="298">
        <f t="shared" si="29"/>
        <v>98.236773999999997</v>
      </c>
      <c r="I559" s="299">
        <f t="shared" si="30"/>
        <v>62.435885999999996</v>
      </c>
      <c r="J559" s="299">
        <f t="shared" si="31"/>
        <v>33.428539999999998</v>
      </c>
    </row>
    <row r="560" spans="1:10" s="213" customFormat="1" ht="15.75" customHeight="1" thickBot="1" x14ac:dyDescent="0.25">
      <c r="A560" s="215" t="s">
        <v>229</v>
      </c>
      <c r="B560" s="215">
        <v>6</v>
      </c>
      <c r="C560" s="255">
        <v>1041.2</v>
      </c>
      <c r="D560" s="255">
        <v>0.05</v>
      </c>
      <c r="E560" s="255">
        <v>169.69</v>
      </c>
      <c r="F560" s="255">
        <v>1057.57</v>
      </c>
      <c r="G560" s="298">
        <f t="shared" si="28"/>
        <v>102.37277599999999</v>
      </c>
      <c r="H560" s="298">
        <f t="shared" si="29"/>
        <v>96.344626999999988</v>
      </c>
      <c r="I560" s="299">
        <f t="shared" si="30"/>
        <v>61.233302999999999</v>
      </c>
      <c r="J560" s="299">
        <f t="shared" si="31"/>
        <v>32.784669999999998</v>
      </c>
    </row>
    <row r="561" spans="1:10" s="213" customFormat="1" ht="15.75" customHeight="1" thickBot="1" x14ac:dyDescent="0.25">
      <c r="A561" s="215" t="s">
        <v>229</v>
      </c>
      <c r="B561" s="215">
        <v>7</v>
      </c>
      <c r="C561" s="255">
        <v>1283.1099999999999</v>
      </c>
      <c r="D561" s="255">
        <v>0.03</v>
      </c>
      <c r="E561" s="255">
        <v>419.9</v>
      </c>
      <c r="F561" s="255">
        <v>1299.48</v>
      </c>
      <c r="G561" s="298">
        <f t="shared" si="28"/>
        <v>125.789664</v>
      </c>
      <c r="H561" s="298">
        <f t="shared" si="29"/>
        <v>118.382628</v>
      </c>
      <c r="I561" s="299">
        <f t="shared" si="30"/>
        <v>75.239891999999998</v>
      </c>
      <c r="J561" s="299">
        <f t="shared" si="31"/>
        <v>40.283880000000003</v>
      </c>
    </row>
    <row r="562" spans="1:10" s="213" customFormat="1" ht="15.75" customHeight="1" thickBot="1" x14ac:dyDescent="0.25">
      <c r="A562" s="215" t="s">
        <v>229</v>
      </c>
      <c r="B562" s="215">
        <v>8</v>
      </c>
      <c r="C562" s="255">
        <v>1262.22</v>
      </c>
      <c r="D562" s="255">
        <v>7.0000000000000007E-2</v>
      </c>
      <c r="E562" s="255">
        <v>437.68</v>
      </c>
      <c r="F562" s="255">
        <v>1278.5899999999999</v>
      </c>
      <c r="G562" s="298">
        <f t="shared" si="28"/>
        <v>123.76751199999998</v>
      </c>
      <c r="H562" s="298">
        <f t="shared" si="29"/>
        <v>116.47954899999999</v>
      </c>
      <c r="I562" s="299">
        <f t="shared" si="30"/>
        <v>74.030360999999999</v>
      </c>
      <c r="J562" s="299">
        <f t="shared" si="31"/>
        <v>39.636289999999995</v>
      </c>
    </row>
    <row r="563" spans="1:10" s="213" customFormat="1" ht="15.75" customHeight="1" thickBot="1" x14ac:dyDescent="0.25">
      <c r="A563" s="215" t="s">
        <v>229</v>
      </c>
      <c r="B563" s="215">
        <v>9</v>
      </c>
      <c r="C563" s="255">
        <v>1237.54</v>
      </c>
      <c r="D563" s="255">
        <v>0.06</v>
      </c>
      <c r="E563" s="255">
        <v>407.31</v>
      </c>
      <c r="F563" s="255">
        <v>1253.9100000000001</v>
      </c>
      <c r="G563" s="298">
        <f t="shared" ref="G563:G626" si="32">F563*9.68%</f>
        <v>121.378488</v>
      </c>
      <c r="H563" s="298">
        <f t="shared" ref="H563:H626" si="33">F563*9.11%</f>
        <v>114.23120100000001</v>
      </c>
      <c r="I563" s="299">
        <f t="shared" ref="I563:I626" si="34">F563*5.79%</f>
        <v>72.601389000000012</v>
      </c>
      <c r="J563" s="299">
        <f t="shared" ref="J563:J626" si="35">F563*3.1%</f>
        <v>38.871210000000005</v>
      </c>
    </row>
    <row r="564" spans="1:10" s="213" customFormat="1" ht="15.75" customHeight="1" thickBot="1" x14ac:dyDescent="0.25">
      <c r="A564" s="215" t="s">
        <v>229</v>
      </c>
      <c r="B564" s="215">
        <v>10</v>
      </c>
      <c r="C564" s="255">
        <v>1236.04</v>
      </c>
      <c r="D564" s="255">
        <v>0.06</v>
      </c>
      <c r="E564" s="255">
        <v>402.41</v>
      </c>
      <c r="F564" s="255">
        <v>1252.4100000000001</v>
      </c>
      <c r="G564" s="298">
        <f t="shared" si="32"/>
        <v>121.233288</v>
      </c>
      <c r="H564" s="298">
        <f t="shared" si="33"/>
        <v>114.09455100000001</v>
      </c>
      <c r="I564" s="299">
        <f t="shared" si="34"/>
        <v>72.514538999999999</v>
      </c>
      <c r="J564" s="299">
        <f t="shared" si="35"/>
        <v>38.824710000000003</v>
      </c>
    </row>
    <row r="565" spans="1:10" s="213" customFormat="1" ht="15.75" customHeight="1" thickBot="1" x14ac:dyDescent="0.25">
      <c r="A565" s="215" t="s">
        <v>229</v>
      </c>
      <c r="B565" s="215">
        <v>11</v>
      </c>
      <c r="C565" s="255">
        <v>1043.68</v>
      </c>
      <c r="D565" s="255">
        <v>7.0000000000000007E-2</v>
      </c>
      <c r="E565" s="255">
        <v>193.31</v>
      </c>
      <c r="F565" s="255">
        <v>1060.05</v>
      </c>
      <c r="G565" s="298">
        <f t="shared" si="32"/>
        <v>102.61283999999999</v>
      </c>
      <c r="H565" s="298">
        <f t="shared" si="33"/>
        <v>96.570554999999999</v>
      </c>
      <c r="I565" s="299">
        <f t="shared" si="34"/>
        <v>61.376894999999998</v>
      </c>
      <c r="J565" s="299">
        <f t="shared" si="35"/>
        <v>32.861550000000001</v>
      </c>
    </row>
    <row r="566" spans="1:10" s="213" customFormat="1" ht="15.75" customHeight="1" thickBot="1" x14ac:dyDescent="0.25">
      <c r="A566" s="215" t="s">
        <v>229</v>
      </c>
      <c r="B566" s="215">
        <v>12</v>
      </c>
      <c r="C566" s="255">
        <v>1049.1500000000001</v>
      </c>
      <c r="D566" s="255">
        <v>0.09</v>
      </c>
      <c r="E566" s="255">
        <v>179.19</v>
      </c>
      <c r="F566" s="255">
        <v>1065.52</v>
      </c>
      <c r="G566" s="298">
        <f t="shared" si="32"/>
        <v>103.142336</v>
      </c>
      <c r="H566" s="298">
        <f t="shared" si="33"/>
        <v>97.068871999999999</v>
      </c>
      <c r="I566" s="299">
        <f t="shared" si="34"/>
        <v>61.693607999999998</v>
      </c>
      <c r="J566" s="299">
        <f t="shared" si="35"/>
        <v>33.031120000000001</v>
      </c>
    </row>
    <row r="567" spans="1:10" s="213" customFormat="1" ht="15.75" customHeight="1" thickBot="1" x14ac:dyDescent="0.25">
      <c r="A567" s="215" t="s">
        <v>229</v>
      </c>
      <c r="B567" s="215">
        <v>13</v>
      </c>
      <c r="C567" s="255">
        <v>1054.95</v>
      </c>
      <c r="D567" s="255">
        <v>0.04</v>
      </c>
      <c r="E567" s="255">
        <v>187.48</v>
      </c>
      <c r="F567" s="255">
        <v>1071.32</v>
      </c>
      <c r="G567" s="298">
        <f t="shared" si="32"/>
        <v>103.70377599999999</v>
      </c>
      <c r="H567" s="298">
        <f t="shared" si="33"/>
        <v>97.597251999999997</v>
      </c>
      <c r="I567" s="299">
        <f t="shared" si="34"/>
        <v>62.029427999999996</v>
      </c>
      <c r="J567" s="299">
        <f t="shared" si="35"/>
        <v>33.210919999999994</v>
      </c>
    </row>
    <row r="568" spans="1:10" s="213" customFormat="1" ht="15.75" customHeight="1" thickBot="1" x14ac:dyDescent="0.25">
      <c r="A568" s="215" t="s">
        <v>229</v>
      </c>
      <c r="B568" s="215">
        <v>14</v>
      </c>
      <c r="C568" s="255">
        <v>1047.23</v>
      </c>
      <c r="D568" s="255">
        <v>7.0000000000000007E-2</v>
      </c>
      <c r="E568" s="255">
        <v>185.89</v>
      </c>
      <c r="F568" s="255">
        <v>1063.5999999999999</v>
      </c>
      <c r="G568" s="298">
        <f t="shared" si="32"/>
        <v>102.95647999999998</v>
      </c>
      <c r="H568" s="298">
        <f t="shared" si="33"/>
        <v>96.893959999999993</v>
      </c>
      <c r="I568" s="299">
        <f t="shared" si="34"/>
        <v>61.582439999999998</v>
      </c>
      <c r="J568" s="299">
        <f t="shared" si="35"/>
        <v>32.971599999999995</v>
      </c>
    </row>
    <row r="569" spans="1:10" s="213" customFormat="1" ht="15.75" customHeight="1" thickBot="1" x14ac:dyDescent="0.25">
      <c r="A569" s="215" t="s">
        <v>229</v>
      </c>
      <c r="B569" s="215">
        <v>15</v>
      </c>
      <c r="C569" s="255">
        <v>1062.83</v>
      </c>
      <c r="D569" s="255">
        <v>7.0000000000000007E-2</v>
      </c>
      <c r="E569" s="255">
        <v>178.35</v>
      </c>
      <c r="F569" s="255">
        <v>1079.2</v>
      </c>
      <c r="G569" s="298">
        <f t="shared" si="32"/>
        <v>104.46656</v>
      </c>
      <c r="H569" s="298">
        <f t="shared" si="33"/>
        <v>98.315120000000007</v>
      </c>
      <c r="I569" s="299">
        <f t="shared" si="34"/>
        <v>62.485680000000002</v>
      </c>
      <c r="J569" s="299">
        <f t="shared" si="35"/>
        <v>33.455199999999998</v>
      </c>
    </row>
    <row r="570" spans="1:10" s="213" customFormat="1" ht="15.75" customHeight="1" thickBot="1" x14ac:dyDescent="0.25">
      <c r="A570" s="215" t="s">
        <v>229</v>
      </c>
      <c r="B570" s="215">
        <v>16</v>
      </c>
      <c r="C570" s="255">
        <v>1059.8</v>
      </c>
      <c r="D570" s="255">
        <v>0.09</v>
      </c>
      <c r="E570" s="255">
        <v>173.25</v>
      </c>
      <c r="F570" s="255">
        <v>1076.17</v>
      </c>
      <c r="G570" s="298">
        <f t="shared" si="32"/>
        <v>104.17325600000001</v>
      </c>
      <c r="H570" s="298">
        <f t="shared" si="33"/>
        <v>98.039087000000009</v>
      </c>
      <c r="I570" s="299">
        <f t="shared" si="34"/>
        <v>62.310243000000007</v>
      </c>
      <c r="J570" s="299">
        <f t="shared" si="35"/>
        <v>33.361270000000005</v>
      </c>
    </row>
    <row r="571" spans="1:10" s="213" customFormat="1" ht="15.75" customHeight="1" thickBot="1" x14ac:dyDescent="0.25">
      <c r="A571" s="215" t="s">
        <v>229</v>
      </c>
      <c r="B571" s="215">
        <v>17</v>
      </c>
      <c r="C571" s="255">
        <v>1060.04</v>
      </c>
      <c r="D571" s="255">
        <v>0.06</v>
      </c>
      <c r="E571" s="255">
        <v>165.28</v>
      </c>
      <c r="F571" s="255">
        <v>1076.4100000000001</v>
      </c>
      <c r="G571" s="298">
        <f t="shared" si="32"/>
        <v>104.196488</v>
      </c>
      <c r="H571" s="298">
        <f t="shared" si="33"/>
        <v>98.060951000000003</v>
      </c>
      <c r="I571" s="299">
        <f t="shared" si="34"/>
        <v>62.324139000000002</v>
      </c>
      <c r="J571" s="299">
        <f t="shared" si="35"/>
        <v>33.36871</v>
      </c>
    </row>
    <row r="572" spans="1:10" s="213" customFormat="1" ht="15.75" customHeight="1" thickBot="1" x14ac:dyDescent="0.25">
      <c r="A572" s="215" t="s">
        <v>229</v>
      </c>
      <c r="B572" s="215">
        <v>18</v>
      </c>
      <c r="C572" s="255">
        <v>1058.18</v>
      </c>
      <c r="D572" s="255">
        <v>0.08</v>
      </c>
      <c r="E572" s="255">
        <v>170.71</v>
      </c>
      <c r="F572" s="255">
        <v>1074.55</v>
      </c>
      <c r="G572" s="298">
        <f t="shared" si="32"/>
        <v>104.01643999999999</v>
      </c>
      <c r="H572" s="298">
        <f t="shared" si="33"/>
        <v>97.891504999999995</v>
      </c>
      <c r="I572" s="299">
        <f t="shared" si="34"/>
        <v>62.216445</v>
      </c>
      <c r="J572" s="299">
        <f t="shared" si="35"/>
        <v>33.311050000000002</v>
      </c>
    </row>
    <row r="573" spans="1:10" s="213" customFormat="1" ht="15.75" customHeight="1" thickBot="1" x14ac:dyDescent="0.25">
      <c r="A573" s="215" t="s">
        <v>229</v>
      </c>
      <c r="B573" s="215">
        <v>19</v>
      </c>
      <c r="C573" s="255">
        <v>1057.2</v>
      </c>
      <c r="D573" s="255">
        <v>0.05</v>
      </c>
      <c r="E573" s="255">
        <v>172.21</v>
      </c>
      <c r="F573" s="255">
        <v>1073.57</v>
      </c>
      <c r="G573" s="298">
        <f t="shared" si="32"/>
        <v>103.92157599999999</v>
      </c>
      <c r="H573" s="298">
        <f t="shared" si="33"/>
        <v>97.802226999999988</v>
      </c>
      <c r="I573" s="299">
        <f t="shared" si="34"/>
        <v>62.159702999999993</v>
      </c>
      <c r="J573" s="299">
        <f t="shared" si="35"/>
        <v>33.280670000000001</v>
      </c>
    </row>
    <row r="574" spans="1:10" s="213" customFormat="1" ht="15.75" customHeight="1" thickBot="1" x14ac:dyDescent="0.25">
      <c r="A574" s="215" t="s">
        <v>229</v>
      </c>
      <c r="B574" s="215">
        <v>20</v>
      </c>
      <c r="C574" s="255">
        <v>1048.3399999999999</v>
      </c>
      <c r="D574" s="255">
        <v>0.05</v>
      </c>
      <c r="E574" s="255">
        <v>247.76</v>
      </c>
      <c r="F574" s="255">
        <v>1064.71</v>
      </c>
      <c r="G574" s="298">
        <f t="shared" si="32"/>
        <v>103.063928</v>
      </c>
      <c r="H574" s="298">
        <f t="shared" si="33"/>
        <v>96.995080999999999</v>
      </c>
      <c r="I574" s="299">
        <f t="shared" si="34"/>
        <v>61.646709000000001</v>
      </c>
      <c r="J574" s="299">
        <f t="shared" si="35"/>
        <v>33.006010000000003</v>
      </c>
    </row>
    <row r="575" spans="1:10" s="213" customFormat="1" ht="15.75" customHeight="1" thickBot="1" x14ac:dyDescent="0.25">
      <c r="A575" s="215" t="s">
        <v>229</v>
      </c>
      <c r="B575" s="215">
        <v>21</v>
      </c>
      <c r="C575" s="255">
        <v>1128.8699999999999</v>
      </c>
      <c r="D575" s="255">
        <v>0.05</v>
      </c>
      <c r="E575" s="255">
        <v>388</v>
      </c>
      <c r="F575" s="255">
        <v>1145.24</v>
      </c>
      <c r="G575" s="298">
        <f t="shared" si="32"/>
        <v>110.85923199999999</v>
      </c>
      <c r="H575" s="298">
        <f t="shared" si="33"/>
        <v>104.33136400000001</v>
      </c>
      <c r="I575" s="299">
        <f t="shared" si="34"/>
        <v>66.309396000000007</v>
      </c>
      <c r="J575" s="299">
        <f t="shared" si="35"/>
        <v>35.50244</v>
      </c>
    </row>
    <row r="576" spans="1:10" s="213" customFormat="1" ht="15.75" customHeight="1" thickBot="1" x14ac:dyDescent="0.25">
      <c r="A576" s="215" t="s">
        <v>229</v>
      </c>
      <c r="B576" s="215">
        <v>22</v>
      </c>
      <c r="C576" s="255">
        <v>1133.55</v>
      </c>
      <c r="D576" s="255">
        <v>0.01</v>
      </c>
      <c r="E576" s="255">
        <v>422.98</v>
      </c>
      <c r="F576" s="255">
        <v>1149.92</v>
      </c>
      <c r="G576" s="298">
        <f t="shared" si="32"/>
        <v>111.312256</v>
      </c>
      <c r="H576" s="298">
        <f t="shared" si="33"/>
        <v>104.75771200000001</v>
      </c>
      <c r="I576" s="299">
        <f t="shared" si="34"/>
        <v>66.580368000000007</v>
      </c>
      <c r="J576" s="299">
        <f t="shared" si="35"/>
        <v>35.64752</v>
      </c>
    </row>
    <row r="577" spans="1:10" s="301" customFormat="1" ht="15.75" customHeight="1" thickBot="1" x14ac:dyDescent="0.25">
      <c r="A577" s="215" t="s">
        <v>229</v>
      </c>
      <c r="B577" s="215">
        <v>23</v>
      </c>
      <c r="C577" s="255">
        <v>1051.71</v>
      </c>
      <c r="D577" s="255">
        <v>0.01</v>
      </c>
      <c r="E577" s="255">
        <v>590.98</v>
      </c>
      <c r="F577" s="255">
        <v>1068.08</v>
      </c>
      <c r="G577" s="298">
        <f t="shared" si="32"/>
        <v>103.39014399999999</v>
      </c>
      <c r="H577" s="298">
        <f t="shared" si="33"/>
        <v>97.302087999999998</v>
      </c>
      <c r="I577" s="299">
        <f t="shared" si="34"/>
        <v>61.841831999999997</v>
      </c>
      <c r="J577" s="299">
        <f t="shared" si="35"/>
        <v>33.110479999999995</v>
      </c>
    </row>
    <row r="578" spans="1:10" s="300" customFormat="1" ht="15.75" customHeight="1" thickBot="1" x14ac:dyDescent="0.25">
      <c r="A578" s="215" t="s">
        <v>230</v>
      </c>
      <c r="B578" s="215">
        <v>0</v>
      </c>
      <c r="C578" s="255">
        <v>919.39</v>
      </c>
      <c r="D578" s="255" t="s">
        <v>133</v>
      </c>
      <c r="E578" s="255">
        <v>131.68</v>
      </c>
      <c r="F578" s="255">
        <v>935.76</v>
      </c>
      <c r="G578" s="298">
        <f t="shared" si="32"/>
        <v>90.58156799999999</v>
      </c>
      <c r="H578" s="298">
        <f t="shared" si="33"/>
        <v>85.247736000000003</v>
      </c>
      <c r="I578" s="299">
        <f t="shared" si="34"/>
        <v>54.180503999999999</v>
      </c>
      <c r="J578" s="299">
        <f t="shared" si="35"/>
        <v>29.008559999999999</v>
      </c>
    </row>
    <row r="579" spans="1:10" s="213" customFormat="1" ht="15.75" customHeight="1" thickBot="1" x14ac:dyDescent="0.25">
      <c r="A579" s="215" t="s">
        <v>230</v>
      </c>
      <c r="B579" s="215">
        <v>1</v>
      </c>
      <c r="C579" s="255">
        <v>915.04</v>
      </c>
      <c r="D579" s="255" t="s">
        <v>133</v>
      </c>
      <c r="E579" s="255">
        <v>144.97999999999999</v>
      </c>
      <c r="F579" s="255">
        <v>931.41</v>
      </c>
      <c r="G579" s="298">
        <f t="shared" si="32"/>
        <v>90.160488000000001</v>
      </c>
      <c r="H579" s="298">
        <f t="shared" si="33"/>
        <v>84.851450999999997</v>
      </c>
      <c r="I579" s="299">
        <f t="shared" si="34"/>
        <v>53.928638999999997</v>
      </c>
      <c r="J579" s="299">
        <f t="shared" si="35"/>
        <v>28.873709999999999</v>
      </c>
    </row>
    <row r="580" spans="1:10" s="213" customFormat="1" ht="15.75" customHeight="1" thickBot="1" x14ac:dyDescent="0.25">
      <c r="A580" s="215" t="s">
        <v>230</v>
      </c>
      <c r="B580" s="215">
        <v>2</v>
      </c>
      <c r="C580" s="255">
        <v>905.24</v>
      </c>
      <c r="D580" s="255" t="s">
        <v>133</v>
      </c>
      <c r="E580" s="255">
        <v>160.82</v>
      </c>
      <c r="F580" s="255">
        <v>921.61</v>
      </c>
      <c r="G580" s="298">
        <f t="shared" si="32"/>
        <v>89.211848000000003</v>
      </c>
      <c r="H580" s="298">
        <f t="shared" si="33"/>
        <v>83.958670999999995</v>
      </c>
      <c r="I580" s="299">
        <f t="shared" si="34"/>
        <v>53.361218999999998</v>
      </c>
      <c r="J580" s="299">
        <f t="shared" si="35"/>
        <v>28.56991</v>
      </c>
    </row>
    <row r="581" spans="1:10" s="213" customFormat="1" ht="15.75" customHeight="1" thickBot="1" x14ac:dyDescent="0.25">
      <c r="A581" s="215" t="s">
        <v>230</v>
      </c>
      <c r="B581" s="215">
        <v>3</v>
      </c>
      <c r="C581" s="255">
        <v>917.5</v>
      </c>
      <c r="D581" s="255" t="s">
        <v>133</v>
      </c>
      <c r="E581" s="255">
        <v>141.46</v>
      </c>
      <c r="F581" s="255">
        <v>933.87</v>
      </c>
      <c r="G581" s="298">
        <f t="shared" si="32"/>
        <v>90.398616000000004</v>
      </c>
      <c r="H581" s="298">
        <f t="shared" si="33"/>
        <v>85.075557000000003</v>
      </c>
      <c r="I581" s="299">
        <f t="shared" si="34"/>
        <v>54.071072999999998</v>
      </c>
      <c r="J581" s="299">
        <f t="shared" si="35"/>
        <v>28.94997</v>
      </c>
    </row>
    <row r="582" spans="1:10" s="213" customFormat="1" ht="15.75" customHeight="1" thickBot="1" x14ac:dyDescent="0.25">
      <c r="A582" s="215" t="s">
        <v>230</v>
      </c>
      <c r="B582" s="215">
        <v>4</v>
      </c>
      <c r="C582" s="255">
        <v>910.28</v>
      </c>
      <c r="D582" s="255" t="s">
        <v>133</v>
      </c>
      <c r="E582" s="255">
        <v>164.34</v>
      </c>
      <c r="F582" s="255">
        <v>926.65</v>
      </c>
      <c r="G582" s="298">
        <f t="shared" si="32"/>
        <v>89.699719999999999</v>
      </c>
      <c r="H582" s="298">
        <f t="shared" si="33"/>
        <v>84.417815000000004</v>
      </c>
      <c r="I582" s="299">
        <f t="shared" si="34"/>
        <v>53.653034999999996</v>
      </c>
      <c r="J582" s="299">
        <f t="shared" si="35"/>
        <v>28.726150000000001</v>
      </c>
    </row>
    <row r="583" spans="1:10" s="213" customFormat="1" ht="15.75" customHeight="1" thickBot="1" x14ac:dyDescent="0.25">
      <c r="A583" s="215" t="s">
        <v>230</v>
      </c>
      <c r="B583" s="215">
        <v>5</v>
      </c>
      <c r="C583" s="255">
        <v>1064.54</v>
      </c>
      <c r="D583" s="255">
        <v>0.03</v>
      </c>
      <c r="E583" s="255">
        <v>275.58</v>
      </c>
      <c r="F583" s="255">
        <v>1080.9100000000001</v>
      </c>
      <c r="G583" s="298">
        <f t="shared" si="32"/>
        <v>104.63208800000001</v>
      </c>
      <c r="H583" s="298">
        <f t="shared" si="33"/>
        <v>98.470901000000012</v>
      </c>
      <c r="I583" s="299">
        <f t="shared" si="34"/>
        <v>62.584689000000004</v>
      </c>
      <c r="J583" s="299">
        <f t="shared" si="35"/>
        <v>33.508210000000005</v>
      </c>
    </row>
    <row r="584" spans="1:10" s="213" customFormat="1" ht="15.75" customHeight="1" thickBot="1" x14ac:dyDescent="0.25">
      <c r="A584" s="215" t="s">
        <v>230</v>
      </c>
      <c r="B584" s="215">
        <v>6</v>
      </c>
      <c r="C584" s="255">
        <v>921.45</v>
      </c>
      <c r="D584" s="255">
        <v>0.05</v>
      </c>
      <c r="E584" s="255">
        <v>95.01</v>
      </c>
      <c r="F584" s="255">
        <v>937.82</v>
      </c>
      <c r="G584" s="298">
        <f t="shared" si="32"/>
        <v>90.780975999999995</v>
      </c>
      <c r="H584" s="298">
        <f t="shared" si="33"/>
        <v>85.435402000000011</v>
      </c>
      <c r="I584" s="299">
        <f t="shared" si="34"/>
        <v>54.299778000000003</v>
      </c>
      <c r="J584" s="299">
        <f t="shared" si="35"/>
        <v>29.072420000000001</v>
      </c>
    </row>
    <row r="585" spans="1:10" s="213" customFormat="1" ht="15.75" customHeight="1" thickBot="1" x14ac:dyDescent="0.25">
      <c r="A585" s="215" t="s">
        <v>230</v>
      </c>
      <c r="B585" s="215">
        <v>7</v>
      </c>
      <c r="C585" s="255">
        <v>915.87</v>
      </c>
      <c r="D585" s="255">
        <v>0.03</v>
      </c>
      <c r="E585" s="255">
        <v>41.28</v>
      </c>
      <c r="F585" s="255">
        <v>932.24</v>
      </c>
      <c r="G585" s="298">
        <f t="shared" si="32"/>
        <v>90.240831999999997</v>
      </c>
      <c r="H585" s="298">
        <f t="shared" si="33"/>
        <v>84.927064000000001</v>
      </c>
      <c r="I585" s="299">
        <f t="shared" si="34"/>
        <v>53.976696000000004</v>
      </c>
      <c r="J585" s="299">
        <f t="shared" si="35"/>
        <v>28.899439999999998</v>
      </c>
    </row>
    <row r="586" spans="1:10" s="213" customFormat="1" ht="15.75" customHeight="1" thickBot="1" x14ac:dyDescent="0.25">
      <c r="A586" s="215" t="s">
        <v>230</v>
      </c>
      <c r="B586" s="215">
        <v>8</v>
      </c>
      <c r="C586" s="255">
        <v>907.35</v>
      </c>
      <c r="D586" s="255">
        <v>0.04</v>
      </c>
      <c r="E586" s="255">
        <v>48.69</v>
      </c>
      <c r="F586" s="255">
        <v>923.72</v>
      </c>
      <c r="G586" s="298">
        <f t="shared" si="32"/>
        <v>89.416095999999996</v>
      </c>
      <c r="H586" s="298">
        <f t="shared" si="33"/>
        <v>84.150891999999999</v>
      </c>
      <c r="I586" s="299">
        <f t="shared" si="34"/>
        <v>53.483388000000005</v>
      </c>
      <c r="J586" s="299">
        <f t="shared" si="35"/>
        <v>28.63532</v>
      </c>
    </row>
    <row r="587" spans="1:10" s="213" customFormat="1" ht="15.75" customHeight="1" thickBot="1" x14ac:dyDescent="0.25">
      <c r="A587" s="215" t="s">
        <v>230</v>
      </c>
      <c r="B587" s="215">
        <v>9</v>
      </c>
      <c r="C587" s="255">
        <v>905.5</v>
      </c>
      <c r="D587" s="255">
        <v>0.05</v>
      </c>
      <c r="E587" s="255">
        <v>49.47</v>
      </c>
      <c r="F587" s="255">
        <v>921.87</v>
      </c>
      <c r="G587" s="298">
        <f t="shared" si="32"/>
        <v>89.237015999999997</v>
      </c>
      <c r="H587" s="298">
        <f t="shared" si="33"/>
        <v>83.982357000000007</v>
      </c>
      <c r="I587" s="299">
        <f t="shared" si="34"/>
        <v>53.376272999999998</v>
      </c>
      <c r="J587" s="299">
        <f t="shared" si="35"/>
        <v>28.577970000000001</v>
      </c>
    </row>
    <row r="588" spans="1:10" s="213" customFormat="1" ht="15.75" customHeight="1" thickBot="1" x14ac:dyDescent="0.25">
      <c r="A588" s="215" t="s">
        <v>230</v>
      </c>
      <c r="B588" s="215">
        <v>10</v>
      </c>
      <c r="C588" s="255">
        <v>901.26</v>
      </c>
      <c r="D588" s="255">
        <v>0.06</v>
      </c>
      <c r="E588" s="255">
        <v>30.95</v>
      </c>
      <c r="F588" s="255">
        <v>917.63</v>
      </c>
      <c r="G588" s="298">
        <f t="shared" si="32"/>
        <v>88.826583999999997</v>
      </c>
      <c r="H588" s="298">
        <f t="shared" si="33"/>
        <v>83.596092999999996</v>
      </c>
      <c r="I588" s="299">
        <f t="shared" si="34"/>
        <v>53.130777000000002</v>
      </c>
      <c r="J588" s="299">
        <f t="shared" si="35"/>
        <v>28.446529999999999</v>
      </c>
    </row>
    <row r="589" spans="1:10" s="213" customFormat="1" ht="15.75" customHeight="1" thickBot="1" x14ac:dyDescent="0.25">
      <c r="A589" s="215" t="s">
        <v>230</v>
      </c>
      <c r="B589" s="215">
        <v>11</v>
      </c>
      <c r="C589" s="255">
        <v>905.53</v>
      </c>
      <c r="D589" s="255">
        <v>0.02</v>
      </c>
      <c r="E589" s="255">
        <v>14.89</v>
      </c>
      <c r="F589" s="255">
        <v>921.9</v>
      </c>
      <c r="G589" s="298">
        <f t="shared" si="32"/>
        <v>89.239919999999998</v>
      </c>
      <c r="H589" s="298">
        <f t="shared" si="33"/>
        <v>83.98509</v>
      </c>
      <c r="I589" s="299">
        <f t="shared" si="34"/>
        <v>53.378009999999996</v>
      </c>
      <c r="J589" s="299">
        <f t="shared" si="35"/>
        <v>28.578900000000001</v>
      </c>
    </row>
    <row r="590" spans="1:10" s="213" customFormat="1" ht="15.75" customHeight="1" thickBot="1" x14ac:dyDescent="0.25">
      <c r="A590" s="215" t="s">
        <v>230</v>
      </c>
      <c r="B590" s="215">
        <v>12</v>
      </c>
      <c r="C590" s="255">
        <v>911.99</v>
      </c>
      <c r="D590" s="255">
        <v>0.02</v>
      </c>
      <c r="E590" s="255">
        <v>4.34</v>
      </c>
      <c r="F590" s="255">
        <v>928.36</v>
      </c>
      <c r="G590" s="298">
        <f t="shared" si="32"/>
        <v>89.865247999999994</v>
      </c>
      <c r="H590" s="298">
        <f t="shared" si="33"/>
        <v>84.573595999999995</v>
      </c>
      <c r="I590" s="299">
        <f t="shared" si="34"/>
        <v>53.752043999999998</v>
      </c>
      <c r="J590" s="299">
        <f t="shared" si="35"/>
        <v>28.779160000000001</v>
      </c>
    </row>
    <row r="591" spans="1:10" s="213" customFormat="1" ht="15.75" customHeight="1" thickBot="1" x14ac:dyDescent="0.25">
      <c r="A591" s="215" t="s">
        <v>230</v>
      </c>
      <c r="B591" s="215">
        <v>13</v>
      </c>
      <c r="C591" s="255">
        <v>911.33</v>
      </c>
      <c r="D591" s="255" t="s">
        <v>133</v>
      </c>
      <c r="E591" s="255">
        <v>13.43</v>
      </c>
      <c r="F591" s="255">
        <v>927.7</v>
      </c>
      <c r="G591" s="298">
        <f t="shared" si="32"/>
        <v>89.801360000000003</v>
      </c>
      <c r="H591" s="298">
        <f t="shared" si="33"/>
        <v>84.513469999999998</v>
      </c>
      <c r="I591" s="299">
        <f t="shared" si="34"/>
        <v>53.713830000000002</v>
      </c>
      <c r="J591" s="299">
        <f t="shared" si="35"/>
        <v>28.758700000000001</v>
      </c>
    </row>
    <row r="592" spans="1:10" s="213" customFormat="1" ht="15.75" customHeight="1" thickBot="1" x14ac:dyDescent="0.25">
      <c r="A592" s="215" t="s">
        <v>230</v>
      </c>
      <c r="B592" s="215">
        <v>14</v>
      </c>
      <c r="C592" s="255">
        <v>910.99</v>
      </c>
      <c r="D592" s="255">
        <v>0.01</v>
      </c>
      <c r="E592" s="255">
        <v>23.39</v>
      </c>
      <c r="F592" s="255">
        <v>927.36</v>
      </c>
      <c r="G592" s="298">
        <f t="shared" si="32"/>
        <v>89.768447999999992</v>
      </c>
      <c r="H592" s="298">
        <f t="shared" si="33"/>
        <v>84.482495999999998</v>
      </c>
      <c r="I592" s="299">
        <f t="shared" si="34"/>
        <v>53.694144000000001</v>
      </c>
      <c r="J592" s="299">
        <f t="shared" si="35"/>
        <v>28.748159999999999</v>
      </c>
    </row>
    <row r="593" spans="1:10" s="213" customFormat="1" ht="15.75" customHeight="1" thickBot="1" x14ac:dyDescent="0.25">
      <c r="A593" s="215" t="s">
        <v>230</v>
      </c>
      <c r="B593" s="215">
        <v>15</v>
      </c>
      <c r="C593" s="255">
        <v>924.14</v>
      </c>
      <c r="D593" s="255">
        <v>0.02</v>
      </c>
      <c r="E593" s="255">
        <v>80.48</v>
      </c>
      <c r="F593" s="255">
        <v>940.51</v>
      </c>
      <c r="G593" s="298">
        <f t="shared" si="32"/>
        <v>91.041367999999991</v>
      </c>
      <c r="H593" s="298">
        <f t="shared" si="33"/>
        <v>85.680460999999994</v>
      </c>
      <c r="I593" s="299">
        <f t="shared" si="34"/>
        <v>54.455528999999999</v>
      </c>
      <c r="J593" s="299">
        <f t="shared" si="35"/>
        <v>29.155809999999999</v>
      </c>
    </row>
    <row r="594" spans="1:10" s="213" customFormat="1" ht="15.75" customHeight="1" thickBot="1" x14ac:dyDescent="0.25">
      <c r="A594" s="215" t="s">
        <v>230</v>
      </c>
      <c r="B594" s="215">
        <v>16</v>
      </c>
      <c r="C594" s="255">
        <v>926.34</v>
      </c>
      <c r="D594" s="255" t="s">
        <v>133</v>
      </c>
      <c r="E594" s="255">
        <v>42.15</v>
      </c>
      <c r="F594" s="255">
        <v>942.71</v>
      </c>
      <c r="G594" s="298">
        <f t="shared" si="32"/>
        <v>91.254328000000001</v>
      </c>
      <c r="H594" s="298">
        <f t="shared" si="33"/>
        <v>85.880881000000002</v>
      </c>
      <c r="I594" s="299">
        <f t="shared" si="34"/>
        <v>54.582909000000001</v>
      </c>
      <c r="J594" s="299">
        <f t="shared" si="35"/>
        <v>29.22401</v>
      </c>
    </row>
    <row r="595" spans="1:10" s="213" customFormat="1" ht="15.75" customHeight="1" thickBot="1" x14ac:dyDescent="0.25">
      <c r="A595" s="215" t="s">
        <v>230</v>
      </c>
      <c r="B595" s="215">
        <v>17</v>
      </c>
      <c r="C595" s="255">
        <v>930.32</v>
      </c>
      <c r="D595" s="255" t="s">
        <v>133</v>
      </c>
      <c r="E595" s="255">
        <v>4.24</v>
      </c>
      <c r="F595" s="255">
        <v>946.69</v>
      </c>
      <c r="G595" s="298">
        <f t="shared" si="32"/>
        <v>91.639592000000007</v>
      </c>
      <c r="H595" s="298">
        <f t="shared" si="33"/>
        <v>86.243459000000001</v>
      </c>
      <c r="I595" s="299">
        <f t="shared" si="34"/>
        <v>54.813351000000004</v>
      </c>
      <c r="J595" s="299">
        <f t="shared" si="35"/>
        <v>29.347390000000001</v>
      </c>
    </row>
    <row r="596" spans="1:10" s="213" customFormat="1" ht="15.75" customHeight="1" thickBot="1" x14ac:dyDescent="0.25">
      <c r="A596" s="215" t="s">
        <v>230</v>
      </c>
      <c r="B596" s="215">
        <v>18</v>
      </c>
      <c r="C596" s="255">
        <v>916.47</v>
      </c>
      <c r="D596" s="255" t="s">
        <v>133</v>
      </c>
      <c r="E596" s="255">
        <v>19.440000000000001</v>
      </c>
      <c r="F596" s="255">
        <v>932.84</v>
      </c>
      <c r="G596" s="298">
        <f t="shared" si="32"/>
        <v>90.298912000000001</v>
      </c>
      <c r="H596" s="298">
        <f t="shared" si="33"/>
        <v>84.981724</v>
      </c>
      <c r="I596" s="299">
        <f t="shared" si="34"/>
        <v>54.011436000000003</v>
      </c>
      <c r="J596" s="299">
        <f t="shared" si="35"/>
        <v>28.918040000000001</v>
      </c>
    </row>
    <row r="597" spans="1:10" s="213" customFormat="1" ht="15.75" customHeight="1" thickBot="1" x14ac:dyDescent="0.25">
      <c r="A597" s="215" t="s">
        <v>230</v>
      </c>
      <c r="B597" s="215">
        <v>19</v>
      </c>
      <c r="C597" s="255">
        <v>903.41</v>
      </c>
      <c r="D597" s="255" t="s">
        <v>133</v>
      </c>
      <c r="E597" s="255">
        <v>18.89</v>
      </c>
      <c r="F597" s="255">
        <v>919.78</v>
      </c>
      <c r="G597" s="298">
        <f t="shared" si="32"/>
        <v>89.034703999999991</v>
      </c>
      <c r="H597" s="298">
        <f t="shared" si="33"/>
        <v>83.791957999999994</v>
      </c>
      <c r="I597" s="299">
        <f t="shared" si="34"/>
        <v>53.255262000000002</v>
      </c>
      <c r="J597" s="299">
        <f t="shared" si="35"/>
        <v>28.513179999999998</v>
      </c>
    </row>
    <row r="598" spans="1:10" s="213" customFormat="1" ht="15.75" customHeight="1" thickBot="1" x14ac:dyDescent="0.25">
      <c r="A598" s="215" t="s">
        <v>230</v>
      </c>
      <c r="B598" s="215">
        <v>20</v>
      </c>
      <c r="C598" s="255">
        <v>905.1</v>
      </c>
      <c r="D598" s="255">
        <v>0.01</v>
      </c>
      <c r="E598" s="255">
        <v>31.53</v>
      </c>
      <c r="F598" s="255">
        <v>921.47</v>
      </c>
      <c r="G598" s="298">
        <f t="shared" si="32"/>
        <v>89.198295999999999</v>
      </c>
      <c r="H598" s="298">
        <f t="shared" si="33"/>
        <v>83.945917000000009</v>
      </c>
      <c r="I598" s="299">
        <f t="shared" si="34"/>
        <v>53.353113</v>
      </c>
      <c r="J598" s="299">
        <f t="shared" si="35"/>
        <v>28.565570000000001</v>
      </c>
    </row>
    <row r="599" spans="1:10" s="213" customFormat="1" ht="15.75" customHeight="1" thickBot="1" x14ac:dyDescent="0.25">
      <c r="A599" s="215" t="s">
        <v>230</v>
      </c>
      <c r="B599" s="215">
        <v>21</v>
      </c>
      <c r="C599" s="255">
        <v>902.53</v>
      </c>
      <c r="D599" s="255" t="s">
        <v>133</v>
      </c>
      <c r="E599" s="255">
        <v>188.18</v>
      </c>
      <c r="F599" s="255">
        <v>918.9</v>
      </c>
      <c r="G599" s="298">
        <f t="shared" si="32"/>
        <v>88.949519999999993</v>
      </c>
      <c r="H599" s="298">
        <f t="shared" si="33"/>
        <v>83.711789999999993</v>
      </c>
      <c r="I599" s="299">
        <f t="shared" si="34"/>
        <v>53.20431</v>
      </c>
      <c r="J599" s="299">
        <f t="shared" si="35"/>
        <v>28.485899999999997</v>
      </c>
    </row>
    <row r="600" spans="1:10" s="213" customFormat="1" ht="15.75" customHeight="1" thickBot="1" x14ac:dyDescent="0.25">
      <c r="A600" s="215" t="s">
        <v>230</v>
      </c>
      <c r="B600" s="215">
        <v>22</v>
      </c>
      <c r="C600" s="255">
        <v>900.48</v>
      </c>
      <c r="D600" s="255">
        <v>0.03</v>
      </c>
      <c r="E600" s="255">
        <v>100.52</v>
      </c>
      <c r="F600" s="255">
        <v>916.85</v>
      </c>
      <c r="G600" s="298">
        <f t="shared" si="32"/>
        <v>88.751080000000002</v>
      </c>
      <c r="H600" s="298">
        <f t="shared" si="33"/>
        <v>83.525035000000003</v>
      </c>
      <c r="I600" s="299">
        <f t="shared" si="34"/>
        <v>53.085615000000004</v>
      </c>
      <c r="J600" s="299">
        <f t="shared" si="35"/>
        <v>28.422350000000002</v>
      </c>
    </row>
    <row r="601" spans="1:10" s="301" customFormat="1" ht="15.75" customHeight="1" thickBot="1" x14ac:dyDescent="0.25">
      <c r="A601" s="215" t="s">
        <v>230</v>
      </c>
      <c r="B601" s="215">
        <v>23</v>
      </c>
      <c r="C601" s="255">
        <v>900.91</v>
      </c>
      <c r="D601" s="255">
        <v>0.02</v>
      </c>
      <c r="E601" s="255">
        <v>111.41</v>
      </c>
      <c r="F601" s="255">
        <v>917.28</v>
      </c>
      <c r="G601" s="298">
        <f t="shared" si="32"/>
        <v>88.792704000000001</v>
      </c>
      <c r="H601" s="298">
        <f t="shared" si="33"/>
        <v>83.564207999999994</v>
      </c>
      <c r="I601" s="299">
        <f t="shared" si="34"/>
        <v>53.110512</v>
      </c>
      <c r="J601" s="299">
        <f t="shared" si="35"/>
        <v>28.435679999999998</v>
      </c>
    </row>
    <row r="602" spans="1:10" s="300" customFormat="1" ht="15.75" customHeight="1" thickBot="1" x14ac:dyDescent="0.25">
      <c r="A602" s="215" t="s">
        <v>231</v>
      </c>
      <c r="B602" s="215">
        <v>0</v>
      </c>
      <c r="C602" s="255">
        <v>897.13</v>
      </c>
      <c r="D602" s="255" t="s">
        <v>133</v>
      </c>
      <c r="E602" s="255">
        <v>73.28</v>
      </c>
      <c r="F602" s="255">
        <v>913.5</v>
      </c>
      <c r="G602" s="298">
        <f t="shared" si="32"/>
        <v>88.4268</v>
      </c>
      <c r="H602" s="298">
        <f t="shared" si="33"/>
        <v>83.219849999999994</v>
      </c>
      <c r="I602" s="299">
        <f t="shared" si="34"/>
        <v>52.891649999999998</v>
      </c>
      <c r="J602" s="299">
        <f t="shared" si="35"/>
        <v>28.3185</v>
      </c>
    </row>
    <row r="603" spans="1:10" s="213" customFormat="1" ht="15.75" customHeight="1" thickBot="1" x14ac:dyDescent="0.25">
      <c r="A603" s="215" t="s">
        <v>231</v>
      </c>
      <c r="B603" s="215">
        <v>1</v>
      </c>
      <c r="C603" s="255">
        <v>891.65</v>
      </c>
      <c r="D603" s="255" t="s">
        <v>133</v>
      </c>
      <c r="E603" s="255">
        <v>102.79</v>
      </c>
      <c r="F603" s="255">
        <v>908.02</v>
      </c>
      <c r="G603" s="298">
        <f t="shared" si="32"/>
        <v>87.896335999999991</v>
      </c>
      <c r="H603" s="298">
        <f t="shared" si="33"/>
        <v>82.720621999999992</v>
      </c>
      <c r="I603" s="299">
        <f t="shared" si="34"/>
        <v>52.574357999999997</v>
      </c>
      <c r="J603" s="299">
        <f t="shared" si="35"/>
        <v>28.148619999999998</v>
      </c>
    </row>
    <row r="604" spans="1:10" s="213" customFormat="1" ht="15.75" customHeight="1" thickBot="1" x14ac:dyDescent="0.25">
      <c r="A604" s="215" t="s">
        <v>231</v>
      </c>
      <c r="B604" s="215">
        <v>2</v>
      </c>
      <c r="C604" s="255">
        <v>888.21</v>
      </c>
      <c r="D604" s="255">
        <v>0.02</v>
      </c>
      <c r="E604" s="255">
        <v>265.47000000000003</v>
      </c>
      <c r="F604" s="255">
        <v>904.58</v>
      </c>
      <c r="G604" s="298">
        <f t="shared" si="32"/>
        <v>87.563344000000001</v>
      </c>
      <c r="H604" s="298">
        <f t="shared" si="33"/>
        <v>82.407238000000007</v>
      </c>
      <c r="I604" s="299">
        <f t="shared" si="34"/>
        <v>52.375182000000002</v>
      </c>
      <c r="J604" s="299">
        <f t="shared" si="35"/>
        <v>28.041980000000002</v>
      </c>
    </row>
    <row r="605" spans="1:10" s="213" customFormat="1" ht="15.75" customHeight="1" thickBot="1" x14ac:dyDescent="0.25">
      <c r="A605" s="215" t="s">
        <v>231</v>
      </c>
      <c r="B605" s="215">
        <v>3</v>
      </c>
      <c r="C605" s="255">
        <v>898.66</v>
      </c>
      <c r="D605" s="255">
        <v>0.02</v>
      </c>
      <c r="E605" s="255">
        <v>275.95</v>
      </c>
      <c r="F605" s="255">
        <v>915.03</v>
      </c>
      <c r="G605" s="298">
        <f t="shared" si="32"/>
        <v>88.574903999999989</v>
      </c>
      <c r="H605" s="298">
        <f t="shared" si="33"/>
        <v>83.359233000000003</v>
      </c>
      <c r="I605" s="299">
        <f t="shared" si="34"/>
        <v>52.980236999999995</v>
      </c>
      <c r="J605" s="299">
        <f t="shared" si="35"/>
        <v>28.365929999999999</v>
      </c>
    </row>
    <row r="606" spans="1:10" s="213" customFormat="1" ht="15.75" customHeight="1" thickBot="1" x14ac:dyDescent="0.25">
      <c r="A606" s="215" t="s">
        <v>231</v>
      </c>
      <c r="B606" s="215">
        <v>4</v>
      </c>
      <c r="C606" s="255">
        <v>896.01</v>
      </c>
      <c r="D606" s="255">
        <v>0.01</v>
      </c>
      <c r="E606" s="255">
        <v>274.70999999999998</v>
      </c>
      <c r="F606" s="255">
        <v>912.38</v>
      </c>
      <c r="G606" s="298">
        <f t="shared" si="32"/>
        <v>88.318383999999995</v>
      </c>
      <c r="H606" s="298">
        <f t="shared" si="33"/>
        <v>83.117818</v>
      </c>
      <c r="I606" s="299">
        <f t="shared" si="34"/>
        <v>52.826802000000001</v>
      </c>
      <c r="J606" s="299">
        <f t="shared" si="35"/>
        <v>28.28378</v>
      </c>
    </row>
    <row r="607" spans="1:10" s="213" customFormat="1" ht="15.75" customHeight="1" thickBot="1" x14ac:dyDescent="0.25">
      <c r="A607" s="215" t="s">
        <v>231</v>
      </c>
      <c r="B607" s="215">
        <v>5</v>
      </c>
      <c r="C607" s="255">
        <v>896.68</v>
      </c>
      <c r="D607" s="255">
        <v>0.01</v>
      </c>
      <c r="E607" s="255">
        <v>271.79000000000002</v>
      </c>
      <c r="F607" s="255">
        <v>913.05</v>
      </c>
      <c r="G607" s="298">
        <f t="shared" si="32"/>
        <v>88.383239999999986</v>
      </c>
      <c r="H607" s="298">
        <f t="shared" si="33"/>
        <v>83.178854999999999</v>
      </c>
      <c r="I607" s="299">
        <f t="shared" si="34"/>
        <v>52.865594999999999</v>
      </c>
      <c r="J607" s="299">
        <f t="shared" si="35"/>
        <v>28.304549999999999</v>
      </c>
    </row>
    <row r="608" spans="1:10" s="213" customFormat="1" ht="15.75" customHeight="1" thickBot="1" x14ac:dyDescent="0.25">
      <c r="A608" s="215" t="s">
        <v>231</v>
      </c>
      <c r="B608" s="215">
        <v>6</v>
      </c>
      <c r="C608" s="255">
        <v>895.56</v>
      </c>
      <c r="D608" s="255">
        <v>7.0000000000000007E-2</v>
      </c>
      <c r="E608" s="255">
        <v>183.64</v>
      </c>
      <c r="F608" s="255">
        <v>911.93</v>
      </c>
      <c r="G608" s="298">
        <f t="shared" si="32"/>
        <v>88.274823999999995</v>
      </c>
      <c r="H608" s="298">
        <f t="shared" si="33"/>
        <v>83.07682299999999</v>
      </c>
      <c r="I608" s="299">
        <f t="shared" si="34"/>
        <v>52.800746999999994</v>
      </c>
      <c r="J608" s="299">
        <f t="shared" si="35"/>
        <v>28.269829999999999</v>
      </c>
    </row>
    <row r="609" spans="1:10" s="213" customFormat="1" ht="15.75" customHeight="1" thickBot="1" x14ac:dyDescent="0.25">
      <c r="A609" s="215" t="s">
        <v>231</v>
      </c>
      <c r="B609" s="215">
        <v>7</v>
      </c>
      <c r="C609" s="255">
        <v>891.56</v>
      </c>
      <c r="D609" s="255" t="s">
        <v>133</v>
      </c>
      <c r="E609" s="255">
        <v>124.9</v>
      </c>
      <c r="F609" s="255">
        <v>907.93</v>
      </c>
      <c r="G609" s="298">
        <f t="shared" si="32"/>
        <v>87.887623999999988</v>
      </c>
      <c r="H609" s="298">
        <f t="shared" si="33"/>
        <v>82.712423000000001</v>
      </c>
      <c r="I609" s="299">
        <f t="shared" si="34"/>
        <v>52.569146999999994</v>
      </c>
      <c r="J609" s="299">
        <f t="shared" si="35"/>
        <v>28.145829999999997</v>
      </c>
    </row>
    <row r="610" spans="1:10" s="213" customFormat="1" ht="15.75" customHeight="1" thickBot="1" x14ac:dyDescent="0.25">
      <c r="A610" s="215" t="s">
        <v>231</v>
      </c>
      <c r="B610" s="215">
        <v>8</v>
      </c>
      <c r="C610" s="255">
        <v>887.99</v>
      </c>
      <c r="D610" s="255" t="s">
        <v>133</v>
      </c>
      <c r="E610" s="255">
        <v>121.35</v>
      </c>
      <c r="F610" s="255">
        <v>904.36</v>
      </c>
      <c r="G610" s="298">
        <f t="shared" si="32"/>
        <v>87.542047999999994</v>
      </c>
      <c r="H610" s="298">
        <f t="shared" si="33"/>
        <v>82.387196000000003</v>
      </c>
      <c r="I610" s="299">
        <f t="shared" si="34"/>
        <v>52.362444000000004</v>
      </c>
      <c r="J610" s="299">
        <f t="shared" si="35"/>
        <v>28.035160000000001</v>
      </c>
    </row>
    <row r="611" spans="1:10" s="213" customFormat="1" ht="15.75" customHeight="1" thickBot="1" x14ac:dyDescent="0.25">
      <c r="A611" s="215" t="s">
        <v>231</v>
      </c>
      <c r="B611" s="215">
        <v>9</v>
      </c>
      <c r="C611" s="255">
        <v>880.81</v>
      </c>
      <c r="D611" s="255" t="s">
        <v>133</v>
      </c>
      <c r="E611" s="255">
        <v>113.94</v>
      </c>
      <c r="F611" s="255">
        <v>897.18</v>
      </c>
      <c r="G611" s="298">
        <f t="shared" si="32"/>
        <v>86.84702399999999</v>
      </c>
      <c r="H611" s="298">
        <f t="shared" si="33"/>
        <v>81.733097999999998</v>
      </c>
      <c r="I611" s="299">
        <f t="shared" si="34"/>
        <v>51.946721999999994</v>
      </c>
      <c r="J611" s="299">
        <f t="shared" si="35"/>
        <v>27.812579999999997</v>
      </c>
    </row>
    <row r="612" spans="1:10" s="213" customFormat="1" ht="15.75" customHeight="1" thickBot="1" x14ac:dyDescent="0.25">
      <c r="A612" s="215" t="s">
        <v>231</v>
      </c>
      <c r="B612" s="215">
        <v>10</v>
      </c>
      <c r="C612" s="255">
        <v>882.94</v>
      </c>
      <c r="D612" s="255" t="s">
        <v>133</v>
      </c>
      <c r="E612" s="255">
        <v>116.41</v>
      </c>
      <c r="F612" s="255">
        <v>899.31</v>
      </c>
      <c r="G612" s="298">
        <f t="shared" si="32"/>
        <v>87.053207999999998</v>
      </c>
      <c r="H612" s="298">
        <f t="shared" si="33"/>
        <v>81.927140999999992</v>
      </c>
      <c r="I612" s="299">
        <f t="shared" si="34"/>
        <v>52.070048999999997</v>
      </c>
      <c r="J612" s="299">
        <f t="shared" si="35"/>
        <v>27.878609999999998</v>
      </c>
    </row>
    <row r="613" spans="1:10" s="213" customFormat="1" ht="15.75" customHeight="1" thickBot="1" x14ac:dyDescent="0.25">
      <c r="A613" s="215" t="s">
        <v>231</v>
      </c>
      <c r="B613" s="215">
        <v>11</v>
      </c>
      <c r="C613" s="255">
        <v>883.76</v>
      </c>
      <c r="D613" s="255" t="s">
        <v>133</v>
      </c>
      <c r="E613" s="255">
        <v>117.1</v>
      </c>
      <c r="F613" s="255">
        <v>900.13</v>
      </c>
      <c r="G613" s="298">
        <f t="shared" si="32"/>
        <v>87.132583999999994</v>
      </c>
      <c r="H613" s="298">
        <f t="shared" si="33"/>
        <v>82.001842999999994</v>
      </c>
      <c r="I613" s="299">
        <f t="shared" si="34"/>
        <v>52.117527000000003</v>
      </c>
      <c r="J613" s="299">
        <f t="shared" si="35"/>
        <v>27.904029999999999</v>
      </c>
    </row>
    <row r="614" spans="1:10" s="213" customFormat="1" ht="15.75" customHeight="1" thickBot="1" x14ac:dyDescent="0.25">
      <c r="A614" s="215" t="s">
        <v>231</v>
      </c>
      <c r="B614" s="215">
        <v>12</v>
      </c>
      <c r="C614" s="255">
        <v>893.7</v>
      </c>
      <c r="D614" s="255">
        <v>0.04</v>
      </c>
      <c r="E614" s="255">
        <v>214.73</v>
      </c>
      <c r="F614" s="255">
        <v>910.07</v>
      </c>
      <c r="G614" s="298">
        <f t="shared" si="32"/>
        <v>88.094775999999996</v>
      </c>
      <c r="H614" s="298">
        <f t="shared" si="33"/>
        <v>82.907377000000011</v>
      </c>
      <c r="I614" s="299">
        <f t="shared" si="34"/>
        <v>52.693053000000006</v>
      </c>
      <c r="J614" s="299">
        <f t="shared" si="35"/>
        <v>28.21217</v>
      </c>
    </row>
    <row r="615" spans="1:10" s="213" customFormat="1" ht="15.75" customHeight="1" thickBot="1" x14ac:dyDescent="0.25">
      <c r="A615" s="215" t="s">
        <v>231</v>
      </c>
      <c r="B615" s="215">
        <v>13</v>
      </c>
      <c r="C615" s="255">
        <v>893.98</v>
      </c>
      <c r="D615" s="255" t="s">
        <v>133</v>
      </c>
      <c r="E615" s="255">
        <v>183.13</v>
      </c>
      <c r="F615" s="255">
        <v>910.35</v>
      </c>
      <c r="G615" s="298">
        <f t="shared" si="32"/>
        <v>88.121880000000004</v>
      </c>
      <c r="H615" s="298">
        <f t="shared" si="33"/>
        <v>82.932884999999999</v>
      </c>
      <c r="I615" s="299">
        <f t="shared" si="34"/>
        <v>52.709265000000002</v>
      </c>
      <c r="J615" s="299">
        <f t="shared" si="35"/>
        <v>28.220850000000002</v>
      </c>
    </row>
    <row r="616" spans="1:10" s="213" customFormat="1" ht="15.75" customHeight="1" thickBot="1" x14ac:dyDescent="0.25">
      <c r="A616" s="215" t="s">
        <v>231</v>
      </c>
      <c r="B616" s="215">
        <v>14</v>
      </c>
      <c r="C616" s="255">
        <v>904.77</v>
      </c>
      <c r="D616" s="255">
        <v>0.01</v>
      </c>
      <c r="E616" s="255">
        <v>264.64</v>
      </c>
      <c r="F616" s="255">
        <v>921.14</v>
      </c>
      <c r="G616" s="298">
        <f t="shared" si="32"/>
        <v>89.166351999999989</v>
      </c>
      <c r="H616" s="298">
        <f t="shared" si="33"/>
        <v>83.915853999999996</v>
      </c>
      <c r="I616" s="299">
        <f t="shared" si="34"/>
        <v>53.334006000000002</v>
      </c>
      <c r="J616" s="299">
        <f t="shared" si="35"/>
        <v>28.555340000000001</v>
      </c>
    </row>
    <row r="617" spans="1:10" s="213" customFormat="1" ht="15.75" customHeight="1" thickBot="1" x14ac:dyDescent="0.25">
      <c r="A617" s="215" t="s">
        <v>231</v>
      </c>
      <c r="B617" s="215">
        <v>15</v>
      </c>
      <c r="C617" s="255">
        <v>902.07</v>
      </c>
      <c r="D617" s="255" t="s">
        <v>133</v>
      </c>
      <c r="E617" s="255">
        <v>261.52999999999997</v>
      </c>
      <c r="F617" s="255">
        <v>918.44</v>
      </c>
      <c r="G617" s="298">
        <f t="shared" si="32"/>
        <v>88.904992000000007</v>
      </c>
      <c r="H617" s="298">
        <f t="shared" si="33"/>
        <v>83.66988400000001</v>
      </c>
      <c r="I617" s="299">
        <f t="shared" si="34"/>
        <v>53.177676000000005</v>
      </c>
      <c r="J617" s="299">
        <f t="shared" si="35"/>
        <v>28.471640000000001</v>
      </c>
    </row>
    <row r="618" spans="1:10" s="213" customFormat="1" ht="15.75" customHeight="1" thickBot="1" x14ac:dyDescent="0.25">
      <c r="A618" s="215" t="s">
        <v>231</v>
      </c>
      <c r="B618" s="215">
        <v>16</v>
      </c>
      <c r="C618" s="255">
        <v>910.74</v>
      </c>
      <c r="D618" s="255" t="s">
        <v>133</v>
      </c>
      <c r="E618" s="255">
        <v>210.88</v>
      </c>
      <c r="F618" s="255">
        <v>927.11</v>
      </c>
      <c r="G618" s="298">
        <f t="shared" si="32"/>
        <v>89.744247999999999</v>
      </c>
      <c r="H618" s="298">
        <f t="shared" si="33"/>
        <v>84.459721000000002</v>
      </c>
      <c r="I618" s="299">
        <f t="shared" si="34"/>
        <v>53.679669000000004</v>
      </c>
      <c r="J618" s="299">
        <f t="shared" si="35"/>
        <v>28.740410000000001</v>
      </c>
    </row>
    <row r="619" spans="1:10" s="213" customFormat="1" ht="15.75" customHeight="1" thickBot="1" x14ac:dyDescent="0.25">
      <c r="A619" s="215" t="s">
        <v>231</v>
      </c>
      <c r="B619" s="215">
        <v>17</v>
      </c>
      <c r="C619" s="255">
        <v>897.78</v>
      </c>
      <c r="D619" s="255" t="s">
        <v>133</v>
      </c>
      <c r="E619" s="255">
        <v>174.97</v>
      </c>
      <c r="F619" s="255">
        <v>914.15</v>
      </c>
      <c r="G619" s="298">
        <f t="shared" si="32"/>
        <v>88.489719999999991</v>
      </c>
      <c r="H619" s="298">
        <f t="shared" si="33"/>
        <v>83.279065000000003</v>
      </c>
      <c r="I619" s="299">
        <f t="shared" si="34"/>
        <v>52.929285</v>
      </c>
      <c r="J619" s="299">
        <f t="shared" si="35"/>
        <v>28.338649999999998</v>
      </c>
    </row>
    <row r="620" spans="1:10" s="213" customFormat="1" ht="15.75" customHeight="1" thickBot="1" x14ac:dyDescent="0.25">
      <c r="A620" s="215" t="s">
        <v>231</v>
      </c>
      <c r="B620" s="215">
        <v>18</v>
      </c>
      <c r="C620" s="255">
        <v>902.43</v>
      </c>
      <c r="D620" s="255">
        <v>0.04</v>
      </c>
      <c r="E620" s="255">
        <v>134.30000000000001</v>
      </c>
      <c r="F620" s="255">
        <v>918.8</v>
      </c>
      <c r="G620" s="298">
        <f t="shared" si="32"/>
        <v>88.93983999999999</v>
      </c>
      <c r="H620" s="298">
        <f t="shared" si="33"/>
        <v>83.702680000000001</v>
      </c>
      <c r="I620" s="299">
        <f t="shared" si="34"/>
        <v>53.198519999999995</v>
      </c>
      <c r="J620" s="299">
        <f t="shared" si="35"/>
        <v>28.482799999999997</v>
      </c>
    </row>
    <row r="621" spans="1:10" s="213" customFormat="1" ht="15.75" customHeight="1" thickBot="1" x14ac:dyDescent="0.25">
      <c r="A621" s="215" t="s">
        <v>231</v>
      </c>
      <c r="B621" s="215">
        <v>19</v>
      </c>
      <c r="C621" s="255">
        <v>904.25</v>
      </c>
      <c r="D621" s="255">
        <v>0.01</v>
      </c>
      <c r="E621" s="255">
        <v>135.41999999999999</v>
      </c>
      <c r="F621" s="255">
        <v>920.62</v>
      </c>
      <c r="G621" s="298">
        <f t="shared" si="32"/>
        <v>89.116016000000002</v>
      </c>
      <c r="H621" s="298">
        <f t="shared" si="33"/>
        <v>83.868482</v>
      </c>
      <c r="I621" s="299">
        <f t="shared" si="34"/>
        <v>53.303898000000004</v>
      </c>
      <c r="J621" s="299">
        <f t="shared" si="35"/>
        <v>28.53922</v>
      </c>
    </row>
    <row r="622" spans="1:10" s="213" customFormat="1" ht="15.75" customHeight="1" thickBot="1" x14ac:dyDescent="0.25">
      <c r="A622" s="215" t="s">
        <v>231</v>
      </c>
      <c r="B622" s="215">
        <v>20</v>
      </c>
      <c r="C622" s="255">
        <v>901.63</v>
      </c>
      <c r="D622" s="255">
        <v>0.03</v>
      </c>
      <c r="E622" s="255">
        <v>132.37</v>
      </c>
      <c r="F622" s="255">
        <v>918</v>
      </c>
      <c r="G622" s="298">
        <f t="shared" si="32"/>
        <v>88.862399999999994</v>
      </c>
      <c r="H622" s="298">
        <f t="shared" si="33"/>
        <v>83.629800000000003</v>
      </c>
      <c r="I622" s="299">
        <f t="shared" si="34"/>
        <v>53.152200000000001</v>
      </c>
      <c r="J622" s="299">
        <f t="shared" si="35"/>
        <v>28.457999999999998</v>
      </c>
    </row>
    <row r="623" spans="1:10" s="213" customFormat="1" ht="15.75" customHeight="1" thickBot="1" x14ac:dyDescent="0.25">
      <c r="A623" s="215" t="s">
        <v>231</v>
      </c>
      <c r="B623" s="215">
        <v>21</v>
      </c>
      <c r="C623" s="255">
        <v>895.85</v>
      </c>
      <c r="D623" s="255">
        <v>0.03</v>
      </c>
      <c r="E623" s="255">
        <v>272.44</v>
      </c>
      <c r="F623" s="255">
        <v>912.22</v>
      </c>
      <c r="G623" s="298">
        <f t="shared" si="32"/>
        <v>88.302896000000004</v>
      </c>
      <c r="H623" s="298">
        <f t="shared" si="33"/>
        <v>83.103242000000009</v>
      </c>
      <c r="I623" s="299">
        <f t="shared" si="34"/>
        <v>52.817537999999999</v>
      </c>
      <c r="J623" s="299">
        <f t="shared" si="35"/>
        <v>28.27882</v>
      </c>
    </row>
    <row r="624" spans="1:10" s="213" customFormat="1" ht="15.75" customHeight="1" thickBot="1" x14ac:dyDescent="0.25">
      <c r="A624" s="215" t="s">
        <v>231</v>
      </c>
      <c r="B624" s="215">
        <v>22</v>
      </c>
      <c r="C624" s="255">
        <v>893.61</v>
      </c>
      <c r="D624" s="255">
        <v>0.03</v>
      </c>
      <c r="E624" s="255">
        <v>189.4</v>
      </c>
      <c r="F624" s="255">
        <v>909.98</v>
      </c>
      <c r="G624" s="298">
        <f t="shared" si="32"/>
        <v>88.086063999999993</v>
      </c>
      <c r="H624" s="298">
        <f t="shared" si="33"/>
        <v>82.899178000000006</v>
      </c>
      <c r="I624" s="299">
        <f t="shared" si="34"/>
        <v>52.687842000000003</v>
      </c>
      <c r="J624" s="299">
        <f t="shared" si="35"/>
        <v>28.209379999999999</v>
      </c>
    </row>
    <row r="625" spans="1:10" s="301" customFormat="1" ht="15.75" customHeight="1" thickBot="1" x14ac:dyDescent="0.25">
      <c r="A625" s="215" t="s">
        <v>231</v>
      </c>
      <c r="B625" s="215">
        <v>23</v>
      </c>
      <c r="C625" s="255">
        <v>888.87</v>
      </c>
      <c r="D625" s="255">
        <v>0.03</v>
      </c>
      <c r="E625" s="255">
        <v>263.7</v>
      </c>
      <c r="F625" s="255">
        <v>905.24</v>
      </c>
      <c r="G625" s="298">
        <f t="shared" si="32"/>
        <v>87.627231999999992</v>
      </c>
      <c r="H625" s="298">
        <f t="shared" si="33"/>
        <v>82.467364000000003</v>
      </c>
      <c r="I625" s="299">
        <f t="shared" si="34"/>
        <v>52.413395999999999</v>
      </c>
      <c r="J625" s="299">
        <f t="shared" si="35"/>
        <v>28.062439999999999</v>
      </c>
    </row>
    <row r="626" spans="1:10" s="300" customFormat="1" ht="15.75" customHeight="1" thickBot="1" x14ac:dyDescent="0.25">
      <c r="A626" s="215" t="s">
        <v>232</v>
      </c>
      <c r="B626" s="215">
        <v>0</v>
      </c>
      <c r="C626" s="255">
        <v>906.28</v>
      </c>
      <c r="D626" s="255" t="s">
        <v>133</v>
      </c>
      <c r="E626" s="255">
        <v>281.52999999999997</v>
      </c>
      <c r="F626" s="255">
        <v>922.65</v>
      </c>
      <c r="G626" s="298">
        <f t="shared" si="32"/>
        <v>89.312519999999992</v>
      </c>
      <c r="H626" s="298">
        <f t="shared" si="33"/>
        <v>84.053415000000001</v>
      </c>
      <c r="I626" s="299">
        <f t="shared" si="34"/>
        <v>53.421434999999995</v>
      </c>
      <c r="J626" s="299">
        <f t="shared" si="35"/>
        <v>28.602149999999998</v>
      </c>
    </row>
    <row r="627" spans="1:10" s="213" customFormat="1" ht="15.75" customHeight="1" thickBot="1" x14ac:dyDescent="0.25">
      <c r="A627" s="215" t="s">
        <v>232</v>
      </c>
      <c r="B627" s="215">
        <v>1</v>
      </c>
      <c r="C627" s="255">
        <v>915.54</v>
      </c>
      <c r="D627" s="255" t="s">
        <v>133</v>
      </c>
      <c r="E627" s="255">
        <v>291.95999999999998</v>
      </c>
      <c r="F627" s="255">
        <v>931.91</v>
      </c>
      <c r="G627" s="298">
        <f t="shared" ref="G627:G690" si="36">F627*9.68%</f>
        <v>90.208887999999988</v>
      </c>
      <c r="H627" s="298">
        <f t="shared" ref="H627:H690" si="37">F627*9.11%</f>
        <v>84.897001000000003</v>
      </c>
      <c r="I627" s="299">
        <f t="shared" ref="I627:I690" si="38">F627*5.79%</f>
        <v>53.957588999999999</v>
      </c>
      <c r="J627" s="299">
        <f t="shared" ref="J627:J690" si="39">F627*3.1%</f>
        <v>28.889209999999999</v>
      </c>
    </row>
    <row r="628" spans="1:10" s="213" customFormat="1" ht="15.75" customHeight="1" thickBot="1" x14ac:dyDescent="0.25">
      <c r="A628" s="215" t="s">
        <v>232</v>
      </c>
      <c r="B628" s="215">
        <v>2</v>
      </c>
      <c r="C628" s="255">
        <v>904.88</v>
      </c>
      <c r="D628" s="255">
        <v>0.01</v>
      </c>
      <c r="E628" s="255">
        <v>262.74</v>
      </c>
      <c r="F628" s="255">
        <v>921.25</v>
      </c>
      <c r="G628" s="298">
        <f t="shared" si="36"/>
        <v>89.176999999999992</v>
      </c>
      <c r="H628" s="298">
        <f t="shared" si="37"/>
        <v>83.925875000000005</v>
      </c>
      <c r="I628" s="299">
        <f t="shared" si="38"/>
        <v>53.340375000000002</v>
      </c>
      <c r="J628" s="299">
        <f t="shared" si="39"/>
        <v>28.55875</v>
      </c>
    </row>
    <row r="629" spans="1:10" s="213" customFormat="1" ht="15.75" customHeight="1" thickBot="1" x14ac:dyDescent="0.25">
      <c r="A629" s="215" t="s">
        <v>232</v>
      </c>
      <c r="B629" s="215">
        <v>3</v>
      </c>
      <c r="C629" s="255">
        <v>947.56</v>
      </c>
      <c r="D629" s="255">
        <v>0.02</v>
      </c>
      <c r="E629" s="255">
        <v>193.65</v>
      </c>
      <c r="F629" s="255">
        <v>963.93</v>
      </c>
      <c r="G629" s="298">
        <f t="shared" si="36"/>
        <v>93.308423999999988</v>
      </c>
      <c r="H629" s="298">
        <f t="shared" si="37"/>
        <v>87.814022999999992</v>
      </c>
      <c r="I629" s="299">
        <f t="shared" si="38"/>
        <v>55.811546999999997</v>
      </c>
      <c r="J629" s="299">
        <f t="shared" si="39"/>
        <v>29.881829999999997</v>
      </c>
    </row>
    <row r="630" spans="1:10" s="213" customFormat="1" ht="15.75" customHeight="1" thickBot="1" x14ac:dyDescent="0.25">
      <c r="A630" s="215" t="s">
        <v>232</v>
      </c>
      <c r="B630" s="215">
        <v>4</v>
      </c>
      <c r="C630" s="255">
        <v>936.27</v>
      </c>
      <c r="D630" s="255" t="s">
        <v>133</v>
      </c>
      <c r="E630" s="255">
        <v>183.79</v>
      </c>
      <c r="F630" s="255">
        <v>952.64</v>
      </c>
      <c r="G630" s="298">
        <f t="shared" si="36"/>
        <v>92.215552000000002</v>
      </c>
      <c r="H630" s="298">
        <f t="shared" si="37"/>
        <v>86.785504000000003</v>
      </c>
      <c r="I630" s="299">
        <f t="shared" si="38"/>
        <v>55.157856000000002</v>
      </c>
      <c r="J630" s="299">
        <f t="shared" si="39"/>
        <v>29.531839999999999</v>
      </c>
    </row>
    <row r="631" spans="1:10" s="213" customFormat="1" ht="15.75" customHeight="1" thickBot="1" x14ac:dyDescent="0.25">
      <c r="A631" s="215" t="s">
        <v>232</v>
      </c>
      <c r="B631" s="215">
        <v>5</v>
      </c>
      <c r="C631" s="255">
        <v>940.69</v>
      </c>
      <c r="D631" s="255">
        <v>0.01</v>
      </c>
      <c r="E631" s="255">
        <v>188.83</v>
      </c>
      <c r="F631" s="255">
        <v>957.06</v>
      </c>
      <c r="G631" s="298">
        <f t="shared" si="36"/>
        <v>92.643407999999994</v>
      </c>
      <c r="H631" s="298">
        <f t="shared" si="37"/>
        <v>87.188165999999995</v>
      </c>
      <c r="I631" s="299">
        <f t="shared" si="38"/>
        <v>55.413773999999997</v>
      </c>
      <c r="J631" s="299">
        <f t="shared" si="39"/>
        <v>29.668859999999999</v>
      </c>
    </row>
    <row r="632" spans="1:10" s="213" customFormat="1" ht="15.75" customHeight="1" thickBot="1" x14ac:dyDescent="0.25">
      <c r="A632" s="215" t="s">
        <v>232</v>
      </c>
      <c r="B632" s="215">
        <v>6</v>
      </c>
      <c r="C632" s="255">
        <v>924.6</v>
      </c>
      <c r="D632" s="255">
        <v>0.01</v>
      </c>
      <c r="E632" s="255">
        <v>171.51</v>
      </c>
      <c r="F632" s="255">
        <v>940.97</v>
      </c>
      <c r="G632" s="298">
        <f t="shared" si="36"/>
        <v>91.085896000000005</v>
      </c>
      <c r="H632" s="298">
        <f t="shared" si="37"/>
        <v>85.722367000000006</v>
      </c>
      <c r="I632" s="299">
        <f t="shared" si="38"/>
        <v>54.482163</v>
      </c>
      <c r="J632" s="299">
        <f t="shared" si="39"/>
        <v>29.170069999999999</v>
      </c>
    </row>
    <row r="633" spans="1:10" s="213" customFormat="1" ht="15.75" customHeight="1" thickBot="1" x14ac:dyDescent="0.25">
      <c r="A633" s="215" t="s">
        <v>232</v>
      </c>
      <c r="B633" s="215">
        <v>7</v>
      </c>
      <c r="C633" s="255">
        <v>906.49</v>
      </c>
      <c r="D633" s="255">
        <v>0.03</v>
      </c>
      <c r="E633" s="255">
        <v>141.44</v>
      </c>
      <c r="F633" s="255">
        <v>922.86</v>
      </c>
      <c r="G633" s="298">
        <f t="shared" si="36"/>
        <v>89.332847999999998</v>
      </c>
      <c r="H633" s="298">
        <f t="shared" si="37"/>
        <v>84.072546000000003</v>
      </c>
      <c r="I633" s="299">
        <f t="shared" si="38"/>
        <v>53.433593999999999</v>
      </c>
      <c r="J633" s="299">
        <f t="shared" si="39"/>
        <v>28.60866</v>
      </c>
    </row>
    <row r="634" spans="1:10" s="213" customFormat="1" ht="15.75" customHeight="1" thickBot="1" x14ac:dyDescent="0.25">
      <c r="A634" s="215" t="s">
        <v>232</v>
      </c>
      <c r="B634" s="215">
        <v>8</v>
      </c>
      <c r="C634" s="255">
        <v>917.11</v>
      </c>
      <c r="D634" s="255">
        <v>0.02</v>
      </c>
      <c r="E634" s="255">
        <v>152.41999999999999</v>
      </c>
      <c r="F634" s="255">
        <v>933.48</v>
      </c>
      <c r="G634" s="298">
        <f t="shared" si="36"/>
        <v>90.360863999999992</v>
      </c>
      <c r="H634" s="298">
        <f t="shared" si="37"/>
        <v>85.040028000000007</v>
      </c>
      <c r="I634" s="299">
        <f t="shared" si="38"/>
        <v>54.048492000000003</v>
      </c>
      <c r="J634" s="299">
        <f t="shared" si="39"/>
        <v>28.93788</v>
      </c>
    </row>
    <row r="635" spans="1:10" s="213" customFormat="1" ht="15.75" customHeight="1" thickBot="1" x14ac:dyDescent="0.25">
      <c r="A635" s="215" t="s">
        <v>232</v>
      </c>
      <c r="B635" s="215">
        <v>9</v>
      </c>
      <c r="C635" s="255">
        <v>917.98</v>
      </c>
      <c r="D635" s="255">
        <v>0.03</v>
      </c>
      <c r="E635" s="255">
        <v>154.37</v>
      </c>
      <c r="F635" s="255">
        <v>934.35</v>
      </c>
      <c r="G635" s="298">
        <f t="shared" si="36"/>
        <v>90.445080000000004</v>
      </c>
      <c r="H635" s="298">
        <f t="shared" si="37"/>
        <v>85.119285000000005</v>
      </c>
      <c r="I635" s="299">
        <f t="shared" si="38"/>
        <v>54.098865000000004</v>
      </c>
      <c r="J635" s="299">
        <f t="shared" si="39"/>
        <v>28.964850000000002</v>
      </c>
    </row>
    <row r="636" spans="1:10" s="213" customFormat="1" ht="15.75" customHeight="1" thickBot="1" x14ac:dyDescent="0.25">
      <c r="A636" s="215" t="s">
        <v>232</v>
      </c>
      <c r="B636" s="215">
        <v>10</v>
      </c>
      <c r="C636" s="255">
        <v>953.61</v>
      </c>
      <c r="D636" s="255">
        <v>0.03</v>
      </c>
      <c r="E636" s="255">
        <v>59.51</v>
      </c>
      <c r="F636" s="255">
        <v>969.98</v>
      </c>
      <c r="G636" s="298">
        <f t="shared" si="36"/>
        <v>93.894064</v>
      </c>
      <c r="H636" s="298">
        <f t="shared" si="37"/>
        <v>88.365178</v>
      </c>
      <c r="I636" s="299">
        <f t="shared" si="38"/>
        <v>56.161842</v>
      </c>
      <c r="J636" s="299">
        <f t="shared" si="39"/>
        <v>30.069379999999999</v>
      </c>
    </row>
    <row r="637" spans="1:10" s="213" customFormat="1" ht="15.75" customHeight="1" thickBot="1" x14ac:dyDescent="0.25">
      <c r="A637" s="215" t="s">
        <v>232</v>
      </c>
      <c r="B637" s="215">
        <v>11</v>
      </c>
      <c r="C637" s="255">
        <v>914.57</v>
      </c>
      <c r="D637" s="255" t="s">
        <v>133</v>
      </c>
      <c r="E637" s="255">
        <v>91.1</v>
      </c>
      <c r="F637" s="255">
        <v>930.94</v>
      </c>
      <c r="G637" s="298">
        <f t="shared" si="36"/>
        <v>90.114992000000001</v>
      </c>
      <c r="H637" s="298">
        <f t="shared" si="37"/>
        <v>84.808634000000012</v>
      </c>
      <c r="I637" s="299">
        <f t="shared" si="38"/>
        <v>53.901426000000001</v>
      </c>
      <c r="J637" s="299">
        <f t="shared" si="39"/>
        <v>28.85914</v>
      </c>
    </row>
    <row r="638" spans="1:10" s="213" customFormat="1" ht="15.75" customHeight="1" thickBot="1" x14ac:dyDescent="0.25">
      <c r="A638" s="215" t="s">
        <v>232</v>
      </c>
      <c r="B638" s="215">
        <v>12</v>
      </c>
      <c r="C638" s="255">
        <v>916.9</v>
      </c>
      <c r="D638" s="255">
        <v>0.05</v>
      </c>
      <c r="E638" s="255">
        <v>91.44</v>
      </c>
      <c r="F638" s="255">
        <v>933.27</v>
      </c>
      <c r="G638" s="298">
        <f t="shared" si="36"/>
        <v>90.340536</v>
      </c>
      <c r="H638" s="298">
        <f t="shared" si="37"/>
        <v>85.020897000000005</v>
      </c>
      <c r="I638" s="299">
        <f t="shared" si="38"/>
        <v>54.036332999999999</v>
      </c>
      <c r="J638" s="299">
        <f t="shared" si="39"/>
        <v>28.931369999999998</v>
      </c>
    </row>
    <row r="639" spans="1:10" s="213" customFormat="1" ht="15.75" customHeight="1" thickBot="1" x14ac:dyDescent="0.25">
      <c r="A639" s="215" t="s">
        <v>232</v>
      </c>
      <c r="B639" s="215">
        <v>13</v>
      </c>
      <c r="C639" s="255">
        <v>910.19</v>
      </c>
      <c r="D639" s="255" t="s">
        <v>133</v>
      </c>
      <c r="E639" s="255">
        <v>91.51</v>
      </c>
      <c r="F639" s="255">
        <v>926.56</v>
      </c>
      <c r="G639" s="298">
        <f t="shared" si="36"/>
        <v>89.691007999999997</v>
      </c>
      <c r="H639" s="298">
        <f t="shared" si="37"/>
        <v>84.409616</v>
      </c>
      <c r="I639" s="299">
        <f t="shared" si="38"/>
        <v>53.647824</v>
      </c>
      <c r="J639" s="299">
        <f t="shared" si="39"/>
        <v>28.72336</v>
      </c>
    </row>
    <row r="640" spans="1:10" s="213" customFormat="1" ht="15.75" customHeight="1" thickBot="1" x14ac:dyDescent="0.25">
      <c r="A640" s="215" t="s">
        <v>232</v>
      </c>
      <c r="B640" s="215">
        <v>14</v>
      </c>
      <c r="C640" s="255">
        <v>917.05</v>
      </c>
      <c r="D640" s="255" t="s">
        <v>133</v>
      </c>
      <c r="E640" s="255">
        <v>39.61</v>
      </c>
      <c r="F640" s="255">
        <v>933.42</v>
      </c>
      <c r="G640" s="298">
        <f t="shared" si="36"/>
        <v>90.35505599999999</v>
      </c>
      <c r="H640" s="298">
        <f t="shared" si="37"/>
        <v>85.034561999999994</v>
      </c>
      <c r="I640" s="299">
        <f t="shared" si="38"/>
        <v>54.045017999999999</v>
      </c>
      <c r="J640" s="299">
        <f t="shared" si="39"/>
        <v>28.936019999999999</v>
      </c>
    </row>
    <row r="641" spans="1:10" s="213" customFormat="1" ht="15.75" customHeight="1" thickBot="1" x14ac:dyDescent="0.25">
      <c r="A641" s="215" t="s">
        <v>232</v>
      </c>
      <c r="B641" s="215">
        <v>15</v>
      </c>
      <c r="C641" s="255">
        <v>940.82</v>
      </c>
      <c r="D641" s="255" t="s">
        <v>133</v>
      </c>
      <c r="E641" s="255">
        <v>107.08</v>
      </c>
      <c r="F641" s="255">
        <v>957.19</v>
      </c>
      <c r="G641" s="298">
        <f t="shared" si="36"/>
        <v>92.655991999999998</v>
      </c>
      <c r="H641" s="298">
        <f t="shared" si="37"/>
        <v>87.200009000000009</v>
      </c>
      <c r="I641" s="299">
        <f t="shared" si="38"/>
        <v>55.421301</v>
      </c>
      <c r="J641" s="299">
        <f t="shared" si="39"/>
        <v>29.672890000000002</v>
      </c>
    </row>
    <row r="642" spans="1:10" s="213" customFormat="1" ht="15.75" customHeight="1" thickBot="1" x14ac:dyDescent="0.25">
      <c r="A642" s="215" t="s">
        <v>232</v>
      </c>
      <c r="B642" s="215">
        <v>16</v>
      </c>
      <c r="C642" s="255">
        <v>946.64</v>
      </c>
      <c r="D642" s="255" t="s">
        <v>133</v>
      </c>
      <c r="E642" s="255">
        <v>113.77</v>
      </c>
      <c r="F642" s="255">
        <v>963.01</v>
      </c>
      <c r="G642" s="298">
        <f t="shared" si="36"/>
        <v>93.219368000000003</v>
      </c>
      <c r="H642" s="298">
        <f t="shared" si="37"/>
        <v>87.730210999999997</v>
      </c>
      <c r="I642" s="299">
        <f t="shared" si="38"/>
        <v>55.758279000000002</v>
      </c>
      <c r="J642" s="299">
        <f t="shared" si="39"/>
        <v>29.85331</v>
      </c>
    </row>
    <row r="643" spans="1:10" s="213" customFormat="1" ht="15.75" customHeight="1" thickBot="1" x14ac:dyDescent="0.25">
      <c r="A643" s="215" t="s">
        <v>232</v>
      </c>
      <c r="B643" s="215">
        <v>17</v>
      </c>
      <c r="C643" s="255">
        <v>1057.05</v>
      </c>
      <c r="D643" s="255">
        <v>0.02</v>
      </c>
      <c r="E643" s="255">
        <v>157.44999999999999</v>
      </c>
      <c r="F643" s="255">
        <v>1073.42</v>
      </c>
      <c r="G643" s="298">
        <f t="shared" si="36"/>
        <v>103.907056</v>
      </c>
      <c r="H643" s="298">
        <f t="shared" si="37"/>
        <v>97.788562000000013</v>
      </c>
      <c r="I643" s="299">
        <f t="shared" si="38"/>
        <v>62.151018000000008</v>
      </c>
      <c r="J643" s="299">
        <f t="shared" si="39"/>
        <v>33.276020000000003</v>
      </c>
    </row>
    <row r="644" spans="1:10" s="213" customFormat="1" ht="15.75" customHeight="1" thickBot="1" x14ac:dyDescent="0.25">
      <c r="A644" s="215" t="s">
        <v>232</v>
      </c>
      <c r="B644" s="215">
        <v>18</v>
      </c>
      <c r="C644" s="255">
        <v>932.17</v>
      </c>
      <c r="D644" s="255">
        <v>0.03</v>
      </c>
      <c r="E644" s="255">
        <v>167.26</v>
      </c>
      <c r="F644" s="255">
        <v>948.54</v>
      </c>
      <c r="G644" s="298">
        <f t="shared" si="36"/>
        <v>91.818671999999992</v>
      </c>
      <c r="H644" s="298">
        <f t="shared" si="37"/>
        <v>86.411993999999993</v>
      </c>
      <c r="I644" s="299">
        <f t="shared" si="38"/>
        <v>54.920465999999998</v>
      </c>
      <c r="J644" s="299">
        <f t="shared" si="39"/>
        <v>29.40474</v>
      </c>
    </row>
    <row r="645" spans="1:10" s="213" customFormat="1" ht="15.75" customHeight="1" thickBot="1" x14ac:dyDescent="0.25">
      <c r="A645" s="215" t="s">
        <v>232</v>
      </c>
      <c r="B645" s="215">
        <v>19</v>
      </c>
      <c r="C645" s="255">
        <v>923.56</v>
      </c>
      <c r="D645" s="255" t="s">
        <v>133</v>
      </c>
      <c r="E645" s="255">
        <v>212.25</v>
      </c>
      <c r="F645" s="255">
        <v>939.93</v>
      </c>
      <c r="G645" s="298">
        <f t="shared" si="36"/>
        <v>90.985223999999988</v>
      </c>
      <c r="H645" s="298">
        <f t="shared" si="37"/>
        <v>85.627623</v>
      </c>
      <c r="I645" s="299">
        <f t="shared" si="38"/>
        <v>54.421946999999996</v>
      </c>
      <c r="J645" s="299">
        <f t="shared" si="39"/>
        <v>29.137829999999997</v>
      </c>
    </row>
    <row r="646" spans="1:10" s="213" customFormat="1" ht="15.75" customHeight="1" thickBot="1" x14ac:dyDescent="0.25">
      <c r="A646" s="215" t="s">
        <v>232</v>
      </c>
      <c r="B646" s="215">
        <v>20</v>
      </c>
      <c r="C646" s="255">
        <v>920.68</v>
      </c>
      <c r="D646" s="255" t="s">
        <v>133</v>
      </c>
      <c r="E646" s="255">
        <v>152.26</v>
      </c>
      <c r="F646" s="255">
        <v>937.05</v>
      </c>
      <c r="G646" s="298">
        <f t="shared" si="36"/>
        <v>90.706439999999986</v>
      </c>
      <c r="H646" s="298">
        <f t="shared" si="37"/>
        <v>85.365254999999991</v>
      </c>
      <c r="I646" s="299">
        <f t="shared" si="38"/>
        <v>54.255195000000001</v>
      </c>
      <c r="J646" s="299">
        <f t="shared" si="39"/>
        <v>29.048549999999999</v>
      </c>
    </row>
    <row r="647" spans="1:10" s="213" customFormat="1" ht="15.75" customHeight="1" thickBot="1" x14ac:dyDescent="0.25">
      <c r="A647" s="215" t="s">
        <v>232</v>
      </c>
      <c r="B647" s="215">
        <v>21</v>
      </c>
      <c r="C647" s="255">
        <v>922.85</v>
      </c>
      <c r="D647" s="255">
        <v>0.01</v>
      </c>
      <c r="E647" s="255">
        <v>155.12</v>
      </c>
      <c r="F647" s="255">
        <v>939.22</v>
      </c>
      <c r="G647" s="298">
        <f t="shared" si="36"/>
        <v>90.916495999999995</v>
      </c>
      <c r="H647" s="298">
        <f t="shared" si="37"/>
        <v>85.562942000000007</v>
      </c>
      <c r="I647" s="299">
        <f t="shared" si="38"/>
        <v>54.380838000000004</v>
      </c>
      <c r="J647" s="299">
        <f t="shared" si="39"/>
        <v>29.115819999999999</v>
      </c>
    </row>
    <row r="648" spans="1:10" s="213" customFormat="1" ht="15.75" customHeight="1" thickBot="1" x14ac:dyDescent="0.25">
      <c r="A648" s="215" t="s">
        <v>232</v>
      </c>
      <c r="B648" s="215">
        <v>22</v>
      </c>
      <c r="C648" s="255">
        <v>904.95</v>
      </c>
      <c r="D648" s="255">
        <v>0.02</v>
      </c>
      <c r="E648" s="255">
        <v>189</v>
      </c>
      <c r="F648" s="255">
        <v>921.32</v>
      </c>
      <c r="G648" s="298">
        <f t="shared" si="36"/>
        <v>89.183776000000009</v>
      </c>
      <c r="H648" s="298">
        <f t="shared" si="37"/>
        <v>83.932252000000005</v>
      </c>
      <c r="I648" s="299">
        <f t="shared" si="38"/>
        <v>53.344428000000001</v>
      </c>
      <c r="J648" s="299">
        <f t="shared" si="39"/>
        <v>28.560920000000003</v>
      </c>
    </row>
    <row r="649" spans="1:10" s="301" customFormat="1" ht="15.75" customHeight="1" thickBot="1" x14ac:dyDescent="0.25">
      <c r="A649" s="215" t="s">
        <v>232</v>
      </c>
      <c r="B649" s="215">
        <v>23</v>
      </c>
      <c r="C649" s="255">
        <v>894.35</v>
      </c>
      <c r="D649" s="255">
        <v>0.03</v>
      </c>
      <c r="E649" s="255">
        <v>265.52</v>
      </c>
      <c r="F649" s="255">
        <v>910.72</v>
      </c>
      <c r="G649" s="298">
        <f t="shared" si="36"/>
        <v>88.157696000000001</v>
      </c>
      <c r="H649" s="298">
        <f t="shared" si="37"/>
        <v>82.966592000000006</v>
      </c>
      <c r="I649" s="299">
        <f t="shared" si="38"/>
        <v>52.730688000000001</v>
      </c>
      <c r="J649" s="299">
        <f t="shared" si="39"/>
        <v>28.232320000000001</v>
      </c>
    </row>
    <row r="650" spans="1:10" s="300" customFormat="1" ht="15.75" customHeight="1" thickBot="1" x14ac:dyDescent="0.25">
      <c r="A650" s="215" t="s">
        <v>233</v>
      </c>
      <c r="B650" s="215">
        <v>0</v>
      </c>
      <c r="C650" s="255">
        <v>941.54</v>
      </c>
      <c r="D650" s="255">
        <v>0.06</v>
      </c>
      <c r="E650" s="255">
        <v>318.89</v>
      </c>
      <c r="F650" s="255">
        <v>957.91</v>
      </c>
      <c r="G650" s="298">
        <f t="shared" si="36"/>
        <v>92.725687999999991</v>
      </c>
      <c r="H650" s="298">
        <f t="shared" si="37"/>
        <v>87.265601000000004</v>
      </c>
      <c r="I650" s="299">
        <f t="shared" si="38"/>
        <v>55.462989</v>
      </c>
      <c r="J650" s="299">
        <f t="shared" si="39"/>
        <v>29.695209999999999</v>
      </c>
    </row>
    <row r="651" spans="1:10" s="213" customFormat="1" ht="15.75" customHeight="1" thickBot="1" x14ac:dyDescent="0.25">
      <c r="A651" s="215" t="s">
        <v>233</v>
      </c>
      <c r="B651" s="215">
        <v>1</v>
      </c>
      <c r="C651" s="255">
        <v>932.17</v>
      </c>
      <c r="D651" s="255" t="s">
        <v>133</v>
      </c>
      <c r="E651" s="255">
        <v>309.64</v>
      </c>
      <c r="F651" s="255">
        <v>948.54</v>
      </c>
      <c r="G651" s="298">
        <f t="shared" si="36"/>
        <v>91.818671999999992</v>
      </c>
      <c r="H651" s="298">
        <f t="shared" si="37"/>
        <v>86.411993999999993</v>
      </c>
      <c r="I651" s="299">
        <f t="shared" si="38"/>
        <v>54.920465999999998</v>
      </c>
      <c r="J651" s="299">
        <f t="shared" si="39"/>
        <v>29.40474</v>
      </c>
    </row>
    <row r="652" spans="1:10" s="213" customFormat="1" ht="15.75" customHeight="1" thickBot="1" x14ac:dyDescent="0.25">
      <c r="A652" s="215" t="s">
        <v>233</v>
      </c>
      <c r="B652" s="215">
        <v>2</v>
      </c>
      <c r="C652" s="255">
        <v>946.62</v>
      </c>
      <c r="D652" s="255" t="s">
        <v>133</v>
      </c>
      <c r="E652" s="255">
        <v>326.36</v>
      </c>
      <c r="F652" s="255">
        <v>962.99</v>
      </c>
      <c r="G652" s="298">
        <f t="shared" si="36"/>
        <v>93.217432000000002</v>
      </c>
      <c r="H652" s="298">
        <f t="shared" si="37"/>
        <v>87.728389000000007</v>
      </c>
      <c r="I652" s="299">
        <f t="shared" si="38"/>
        <v>55.757120999999998</v>
      </c>
      <c r="J652" s="299">
        <f t="shared" si="39"/>
        <v>29.852689999999999</v>
      </c>
    </row>
    <row r="653" spans="1:10" s="213" customFormat="1" ht="15.75" customHeight="1" thickBot="1" x14ac:dyDescent="0.25">
      <c r="A653" s="215" t="s">
        <v>233</v>
      </c>
      <c r="B653" s="215">
        <v>3</v>
      </c>
      <c r="C653" s="255">
        <v>962.5</v>
      </c>
      <c r="D653" s="255">
        <v>0.03</v>
      </c>
      <c r="E653" s="255">
        <v>71.8</v>
      </c>
      <c r="F653" s="255">
        <v>978.87</v>
      </c>
      <c r="G653" s="298">
        <f t="shared" si="36"/>
        <v>94.754615999999999</v>
      </c>
      <c r="H653" s="298">
        <f t="shared" si="37"/>
        <v>89.175056999999995</v>
      </c>
      <c r="I653" s="299">
        <f t="shared" si="38"/>
        <v>56.676572999999998</v>
      </c>
      <c r="J653" s="299">
        <f t="shared" si="39"/>
        <v>30.34497</v>
      </c>
    </row>
    <row r="654" spans="1:10" s="213" customFormat="1" ht="15.75" customHeight="1" thickBot="1" x14ac:dyDescent="0.25">
      <c r="A654" s="215" t="s">
        <v>233</v>
      </c>
      <c r="B654" s="215">
        <v>4</v>
      </c>
      <c r="C654" s="255">
        <v>952.23</v>
      </c>
      <c r="D654" s="255">
        <v>0.02</v>
      </c>
      <c r="E654" s="255">
        <v>104.56</v>
      </c>
      <c r="F654" s="255">
        <v>968.6</v>
      </c>
      <c r="G654" s="298">
        <f t="shared" si="36"/>
        <v>93.760480000000001</v>
      </c>
      <c r="H654" s="298">
        <f t="shared" si="37"/>
        <v>88.239460000000008</v>
      </c>
      <c r="I654" s="299">
        <f t="shared" si="38"/>
        <v>56.081940000000003</v>
      </c>
      <c r="J654" s="299">
        <f t="shared" si="39"/>
        <v>30.026600000000002</v>
      </c>
    </row>
    <row r="655" spans="1:10" s="213" customFormat="1" ht="15.75" customHeight="1" thickBot="1" x14ac:dyDescent="0.25">
      <c r="A655" s="215" t="s">
        <v>233</v>
      </c>
      <c r="B655" s="215">
        <v>5</v>
      </c>
      <c r="C655" s="255">
        <v>1198.03</v>
      </c>
      <c r="D655" s="255">
        <v>0.05</v>
      </c>
      <c r="E655" s="255">
        <v>357.74</v>
      </c>
      <c r="F655" s="255">
        <v>1214.4000000000001</v>
      </c>
      <c r="G655" s="298">
        <f t="shared" si="36"/>
        <v>117.55392000000001</v>
      </c>
      <c r="H655" s="298">
        <f t="shared" si="37"/>
        <v>110.63184000000001</v>
      </c>
      <c r="I655" s="299">
        <f t="shared" si="38"/>
        <v>70.313760000000002</v>
      </c>
      <c r="J655" s="299">
        <f t="shared" si="39"/>
        <v>37.6464</v>
      </c>
    </row>
    <row r="656" spans="1:10" s="213" customFormat="1" ht="15.75" customHeight="1" thickBot="1" x14ac:dyDescent="0.25">
      <c r="A656" s="215" t="s">
        <v>233</v>
      </c>
      <c r="B656" s="215">
        <v>6</v>
      </c>
      <c r="C656" s="255">
        <v>946.72</v>
      </c>
      <c r="D656" s="255">
        <v>0.04</v>
      </c>
      <c r="E656" s="255">
        <v>61.91</v>
      </c>
      <c r="F656" s="255">
        <v>963.09</v>
      </c>
      <c r="G656" s="298">
        <f t="shared" si="36"/>
        <v>93.227112000000005</v>
      </c>
      <c r="H656" s="298">
        <f t="shared" si="37"/>
        <v>87.737499</v>
      </c>
      <c r="I656" s="299">
        <f t="shared" si="38"/>
        <v>55.762911000000003</v>
      </c>
      <c r="J656" s="299">
        <f t="shared" si="39"/>
        <v>29.855790000000002</v>
      </c>
    </row>
    <row r="657" spans="1:10" s="213" customFormat="1" ht="15.75" customHeight="1" thickBot="1" x14ac:dyDescent="0.25">
      <c r="A657" s="215" t="s">
        <v>233</v>
      </c>
      <c r="B657" s="215">
        <v>7</v>
      </c>
      <c r="C657" s="255">
        <v>944.75</v>
      </c>
      <c r="D657" s="255" t="s">
        <v>133</v>
      </c>
      <c r="E657" s="255">
        <v>90.35</v>
      </c>
      <c r="F657" s="255">
        <v>961.12</v>
      </c>
      <c r="G657" s="298">
        <f t="shared" si="36"/>
        <v>93.036416000000003</v>
      </c>
      <c r="H657" s="298">
        <f t="shared" si="37"/>
        <v>87.558031999999997</v>
      </c>
      <c r="I657" s="299">
        <f t="shared" si="38"/>
        <v>55.648848000000001</v>
      </c>
      <c r="J657" s="299">
        <f t="shared" si="39"/>
        <v>29.794720000000002</v>
      </c>
    </row>
    <row r="658" spans="1:10" s="213" customFormat="1" ht="15.75" customHeight="1" thickBot="1" x14ac:dyDescent="0.25">
      <c r="A658" s="215" t="s">
        <v>233</v>
      </c>
      <c r="B658" s="215">
        <v>8</v>
      </c>
      <c r="C658" s="255">
        <v>944.5</v>
      </c>
      <c r="D658" s="255">
        <v>0.01</v>
      </c>
      <c r="E658" s="255">
        <v>181.1</v>
      </c>
      <c r="F658" s="255">
        <v>960.87</v>
      </c>
      <c r="G658" s="298">
        <f t="shared" si="36"/>
        <v>93.012215999999995</v>
      </c>
      <c r="H658" s="298">
        <f t="shared" si="37"/>
        <v>87.535257000000001</v>
      </c>
      <c r="I658" s="299">
        <f t="shared" si="38"/>
        <v>55.634373000000004</v>
      </c>
      <c r="J658" s="299">
        <f t="shared" si="39"/>
        <v>29.78697</v>
      </c>
    </row>
    <row r="659" spans="1:10" s="213" customFormat="1" ht="15.75" customHeight="1" thickBot="1" x14ac:dyDescent="0.25">
      <c r="A659" s="215" t="s">
        <v>233</v>
      </c>
      <c r="B659" s="215">
        <v>9</v>
      </c>
      <c r="C659" s="255">
        <v>937.64</v>
      </c>
      <c r="D659" s="255">
        <v>0.02</v>
      </c>
      <c r="E659" s="255">
        <v>173.9</v>
      </c>
      <c r="F659" s="255">
        <v>954.01</v>
      </c>
      <c r="G659" s="298">
        <f t="shared" si="36"/>
        <v>92.348168000000001</v>
      </c>
      <c r="H659" s="298">
        <f t="shared" si="37"/>
        <v>86.910310999999993</v>
      </c>
      <c r="I659" s="299">
        <f t="shared" si="38"/>
        <v>55.237178999999998</v>
      </c>
      <c r="J659" s="299">
        <f t="shared" si="39"/>
        <v>29.574310000000001</v>
      </c>
    </row>
    <row r="660" spans="1:10" s="213" customFormat="1" ht="15.75" customHeight="1" thickBot="1" x14ac:dyDescent="0.25">
      <c r="A660" s="215" t="s">
        <v>233</v>
      </c>
      <c r="B660" s="215">
        <v>10</v>
      </c>
      <c r="C660" s="255">
        <v>939.12</v>
      </c>
      <c r="D660" s="255">
        <v>0.03</v>
      </c>
      <c r="E660" s="255">
        <v>112.59</v>
      </c>
      <c r="F660" s="255">
        <v>955.49</v>
      </c>
      <c r="G660" s="298">
        <f t="shared" si="36"/>
        <v>92.491432000000003</v>
      </c>
      <c r="H660" s="298">
        <f t="shared" si="37"/>
        <v>87.045139000000006</v>
      </c>
      <c r="I660" s="299">
        <f t="shared" si="38"/>
        <v>55.322870999999999</v>
      </c>
      <c r="J660" s="299">
        <f t="shared" si="39"/>
        <v>29.620190000000001</v>
      </c>
    </row>
    <row r="661" spans="1:10" s="213" customFormat="1" ht="15.75" customHeight="1" thickBot="1" x14ac:dyDescent="0.25">
      <c r="A661" s="215" t="s">
        <v>233</v>
      </c>
      <c r="B661" s="215">
        <v>11</v>
      </c>
      <c r="C661" s="255">
        <v>944.38</v>
      </c>
      <c r="D661" s="255">
        <v>0.01</v>
      </c>
      <c r="E661" s="255">
        <v>93.98</v>
      </c>
      <c r="F661" s="255">
        <v>960.75</v>
      </c>
      <c r="G661" s="298">
        <f t="shared" si="36"/>
        <v>93.000599999999991</v>
      </c>
      <c r="H661" s="298">
        <f t="shared" si="37"/>
        <v>87.524325000000005</v>
      </c>
      <c r="I661" s="299">
        <f t="shared" si="38"/>
        <v>55.627425000000002</v>
      </c>
      <c r="J661" s="299">
        <f t="shared" si="39"/>
        <v>29.783249999999999</v>
      </c>
    </row>
    <row r="662" spans="1:10" s="213" customFormat="1" ht="15.75" customHeight="1" thickBot="1" x14ac:dyDescent="0.25">
      <c r="A662" s="215" t="s">
        <v>233</v>
      </c>
      <c r="B662" s="215">
        <v>12</v>
      </c>
      <c r="C662" s="255">
        <v>961.77</v>
      </c>
      <c r="D662" s="255">
        <v>0.06</v>
      </c>
      <c r="E662" s="255">
        <v>97.77</v>
      </c>
      <c r="F662" s="255">
        <v>978.14</v>
      </c>
      <c r="G662" s="298">
        <f t="shared" si="36"/>
        <v>94.683951999999991</v>
      </c>
      <c r="H662" s="298">
        <f t="shared" si="37"/>
        <v>89.108553999999998</v>
      </c>
      <c r="I662" s="299">
        <f t="shared" si="38"/>
        <v>56.634306000000002</v>
      </c>
      <c r="J662" s="299">
        <f t="shared" si="39"/>
        <v>30.322340000000001</v>
      </c>
    </row>
    <row r="663" spans="1:10" s="213" customFormat="1" ht="15.75" customHeight="1" thickBot="1" x14ac:dyDescent="0.25">
      <c r="A663" s="215" t="s">
        <v>233</v>
      </c>
      <c r="B663" s="215">
        <v>13</v>
      </c>
      <c r="C663" s="255">
        <v>932.18</v>
      </c>
      <c r="D663" s="255" t="s">
        <v>133</v>
      </c>
      <c r="E663" s="255">
        <v>45.31</v>
      </c>
      <c r="F663" s="255">
        <v>948.55</v>
      </c>
      <c r="G663" s="298">
        <f t="shared" si="36"/>
        <v>91.819639999999993</v>
      </c>
      <c r="H663" s="298">
        <f t="shared" si="37"/>
        <v>86.412904999999995</v>
      </c>
      <c r="I663" s="299">
        <f t="shared" si="38"/>
        <v>54.921044999999999</v>
      </c>
      <c r="J663" s="299">
        <f t="shared" si="39"/>
        <v>29.405049999999999</v>
      </c>
    </row>
    <row r="664" spans="1:10" s="213" customFormat="1" ht="15.75" customHeight="1" thickBot="1" x14ac:dyDescent="0.25">
      <c r="A664" s="215" t="s">
        <v>233</v>
      </c>
      <c r="B664" s="215">
        <v>14</v>
      </c>
      <c r="C664" s="255">
        <v>962.43</v>
      </c>
      <c r="D664" s="255" t="s">
        <v>133</v>
      </c>
      <c r="E664" s="255">
        <v>65.02</v>
      </c>
      <c r="F664" s="255">
        <v>978.8</v>
      </c>
      <c r="G664" s="298">
        <f t="shared" si="36"/>
        <v>94.747839999999997</v>
      </c>
      <c r="H664" s="298">
        <f t="shared" si="37"/>
        <v>89.168679999999995</v>
      </c>
      <c r="I664" s="299">
        <f t="shared" si="38"/>
        <v>56.672519999999999</v>
      </c>
      <c r="J664" s="299">
        <f t="shared" si="39"/>
        <v>30.342799999999997</v>
      </c>
    </row>
    <row r="665" spans="1:10" s="213" customFormat="1" ht="15.75" customHeight="1" thickBot="1" x14ac:dyDescent="0.25">
      <c r="A665" s="215" t="s">
        <v>233</v>
      </c>
      <c r="B665" s="215">
        <v>15</v>
      </c>
      <c r="C665" s="255">
        <v>967.27</v>
      </c>
      <c r="D665" s="255">
        <v>0.04</v>
      </c>
      <c r="E665" s="255">
        <v>67.239999999999995</v>
      </c>
      <c r="F665" s="255">
        <v>983.64</v>
      </c>
      <c r="G665" s="298">
        <f t="shared" si="36"/>
        <v>95.216352000000001</v>
      </c>
      <c r="H665" s="298">
        <f t="shared" si="37"/>
        <v>89.609604000000004</v>
      </c>
      <c r="I665" s="299">
        <f t="shared" si="38"/>
        <v>56.952756000000001</v>
      </c>
      <c r="J665" s="299">
        <f t="shared" si="39"/>
        <v>30.492840000000001</v>
      </c>
    </row>
    <row r="666" spans="1:10" s="213" customFormat="1" ht="15.75" customHeight="1" thickBot="1" x14ac:dyDescent="0.25">
      <c r="A666" s="215" t="s">
        <v>233</v>
      </c>
      <c r="B666" s="215">
        <v>16</v>
      </c>
      <c r="C666" s="255">
        <v>965.53</v>
      </c>
      <c r="D666" s="255">
        <v>7.0000000000000007E-2</v>
      </c>
      <c r="E666" s="255">
        <v>116.63</v>
      </c>
      <c r="F666" s="255">
        <v>981.9</v>
      </c>
      <c r="G666" s="298">
        <f t="shared" si="36"/>
        <v>95.047919999999991</v>
      </c>
      <c r="H666" s="298">
        <f t="shared" si="37"/>
        <v>89.451089999999994</v>
      </c>
      <c r="I666" s="299">
        <f t="shared" si="38"/>
        <v>56.85201</v>
      </c>
      <c r="J666" s="299">
        <f t="shared" si="39"/>
        <v>30.4389</v>
      </c>
    </row>
    <row r="667" spans="1:10" s="213" customFormat="1" ht="15.75" customHeight="1" thickBot="1" x14ac:dyDescent="0.25">
      <c r="A667" s="215" t="s">
        <v>233</v>
      </c>
      <c r="B667" s="215">
        <v>17</v>
      </c>
      <c r="C667" s="255">
        <v>1081.95</v>
      </c>
      <c r="D667" s="255">
        <v>0.04</v>
      </c>
      <c r="E667" s="255">
        <v>168.64</v>
      </c>
      <c r="F667" s="255">
        <v>1098.32</v>
      </c>
      <c r="G667" s="298">
        <f t="shared" si="36"/>
        <v>106.317376</v>
      </c>
      <c r="H667" s="298">
        <f t="shared" si="37"/>
        <v>100.056952</v>
      </c>
      <c r="I667" s="299">
        <f t="shared" si="38"/>
        <v>63.592727999999994</v>
      </c>
      <c r="J667" s="299">
        <f t="shared" si="39"/>
        <v>34.047919999999998</v>
      </c>
    </row>
    <row r="668" spans="1:10" s="213" customFormat="1" ht="15.75" customHeight="1" thickBot="1" x14ac:dyDescent="0.25">
      <c r="A668" s="215" t="s">
        <v>233</v>
      </c>
      <c r="B668" s="215">
        <v>18</v>
      </c>
      <c r="C668" s="255">
        <v>936.52</v>
      </c>
      <c r="D668" s="255">
        <v>0.08</v>
      </c>
      <c r="E668" s="255">
        <v>73.31</v>
      </c>
      <c r="F668" s="255">
        <v>952.89</v>
      </c>
      <c r="G668" s="298">
        <f t="shared" si="36"/>
        <v>92.239751999999996</v>
      </c>
      <c r="H668" s="298">
        <f t="shared" si="37"/>
        <v>86.808278999999999</v>
      </c>
      <c r="I668" s="299">
        <f t="shared" si="38"/>
        <v>55.172331</v>
      </c>
      <c r="J668" s="299">
        <f t="shared" si="39"/>
        <v>29.53959</v>
      </c>
    </row>
    <row r="669" spans="1:10" s="213" customFormat="1" ht="15.75" customHeight="1" thickBot="1" x14ac:dyDescent="0.25">
      <c r="A669" s="215" t="s">
        <v>233</v>
      </c>
      <c r="B669" s="215">
        <v>19</v>
      </c>
      <c r="C669" s="255">
        <v>937.5</v>
      </c>
      <c r="D669" s="255">
        <v>0.01</v>
      </c>
      <c r="E669" s="255">
        <v>77.8</v>
      </c>
      <c r="F669" s="255">
        <v>953.87</v>
      </c>
      <c r="G669" s="298">
        <f t="shared" si="36"/>
        <v>92.334615999999997</v>
      </c>
      <c r="H669" s="298">
        <f t="shared" si="37"/>
        <v>86.897557000000006</v>
      </c>
      <c r="I669" s="299">
        <f t="shared" si="38"/>
        <v>55.229073</v>
      </c>
      <c r="J669" s="299">
        <f t="shared" si="39"/>
        <v>29.569970000000001</v>
      </c>
    </row>
    <row r="670" spans="1:10" s="213" customFormat="1" ht="15.75" customHeight="1" thickBot="1" x14ac:dyDescent="0.25">
      <c r="A670" s="215" t="s">
        <v>233</v>
      </c>
      <c r="B670" s="215">
        <v>20</v>
      </c>
      <c r="C670" s="255">
        <v>939.01</v>
      </c>
      <c r="D670" s="255">
        <v>0.05</v>
      </c>
      <c r="E670" s="255">
        <v>170.64</v>
      </c>
      <c r="F670" s="255">
        <v>955.38</v>
      </c>
      <c r="G670" s="298">
        <f t="shared" si="36"/>
        <v>92.480784</v>
      </c>
      <c r="H670" s="298">
        <f t="shared" si="37"/>
        <v>87.035117999999997</v>
      </c>
      <c r="I670" s="299">
        <f t="shared" si="38"/>
        <v>55.316502</v>
      </c>
      <c r="J670" s="299">
        <f t="shared" si="39"/>
        <v>29.616779999999999</v>
      </c>
    </row>
    <row r="671" spans="1:10" s="213" customFormat="1" ht="15.75" customHeight="1" thickBot="1" x14ac:dyDescent="0.25">
      <c r="A671" s="215" t="s">
        <v>233</v>
      </c>
      <c r="B671" s="215">
        <v>21</v>
      </c>
      <c r="C671" s="255">
        <v>939.46</v>
      </c>
      <c r="D671" s="255">
        <v>0.06</v>
      </c>
      <c r="E671" s="255">
        <v>171.41</v>
      </c>
      <c r="F671" s="255">
        <v>955.83</v>
      </c>
      <c r="G671" s="298">
        <f t="shared" si="36"/>
        <v>92.524343999999999</v>
      </c>
      <c r="H671" s="298">
        <f t="shared" si="37"/>
        <v>87.076113000000007</v>
      </c>
      <c r="I671" s="299">
        <f t="shared" si="38"/>
        <v>55.342556999999999</v>
      </c>
      <c r="J671" s="299">
        <f t="shared" si="39"/>
        <v>29.63073</v>
      </c>
    </row>
    <row r="672" spans="1:10" s="213" customFormat="1" ht="15.75" customHeight="1" thickBot="1" x14ac:dyDescent="0.25">
      <c r="A672" s="215" t="s">
        <v>233</v>
      </c>
      <c r="B672" s="215">
        <v>22</v>
      </c>
      <c r="C672" s="255">
        <v>935.57</v>
      </c>
      <c r="D672" s="255">
        <v>0.02</v>
      </c>
      <c r="E672" s="255">
        <v>175.95</v>
      </c>
      <c r="F672" s="255">
        <v>951.94</v>
      </c>
      <c r="G672" s="298">
        <f t="shared" si="36"/>
        <v>92.147791999999995</v>
      </c>
      <c r="H672" s="298">
        <f t="shared" si="37"/>
        <v>86.721734000000012</v>
      </c>
      <c r="I672" s="299">
        <f t="shared" si="38"/>
        <v>55.117326000000006</v>
      </c>
      <c r="J672" s="299">
        <f t="shared" si="39"/>
        <v>29.51014</v>
      </c>
    </row>
    <row r="673" spans="1:10" s="301" customFormat="1" ht="15.75" customHeight="1" thickBot="1" x14ac:dyDescent="0.25">
      <c r="A673" s="215" t="s">
        <v>233</v>
      </c>
      <c r="B673" s="215">
        <v>23</v>
      </c>
      <c r="C673" s="255">
        <v>921.97</v>
      </c>
      <c r="D673" s="255">
        <v>0.04</v>
      </c>
      <c r="E673" s="255">
        <v>223.22</v>
      </c>
      <c r="F673" s="255">
        <v>938.34</v>
      </c>
      <c r="G673" s="298">
        <f t="shared" si="36"/>
        <v>90.831311999999997</v>
      </c>
      <c r="H673" s="298">
        <f t="shared" si="37"/>
        <v>85.482774000000006</v>
      </c>
      <c r="I673" s="299">
        <f t="shared" si="38"/>
        <v>54.329886000000002</v>
      </c>
      <c r="J673" s="299">
        <f t="shared" si="39"/>
        <v>29.088540000000002</v>
      </c>
    </row>
    <row r="674" spans="1:10" s="300" customFormat="1" ht="15.75" customHeight="1" thickBot="1" x14ac:dyDescent="0.25">
      <c r="A674" s="215" t="s">
        <v>234</v>
      </c>
      <c r="B674" s="215">
        <v>0</v>
      </c>
      <c r="C674" s="255">
        <v>936.19</v>
      </c>
      <c r="D674" s="255" t="s">
        <v>133</v>
      </c>
      <c r="E674" s="255">
        <v>149.54</v>
      </c>
      <c r="F674" s="255">
        <v>952.56</v>
      </c>
      <c r="G674" s="298">
        <f t="shared" si="36"/>
        <v>92.207807999999986</v>
      </c>
      <c r="H674" s="298">
        <f t="shared" si="37"/>
        <v>86.778216</v>
      </c>
      <c r="I674" s="299">
        <f t="shared" si="38"/>
        <v>55.153223999999994</v>
      </c>
      <c r="J674" s="299">
        <f t="shared" si="39"/>
        <v>29.529359999999997</v>
      </c>
    </row>
    <row r="675" spans="1:10" s="213" customFormat="1" ht="15.75" customHeight="1" thickBot="1" x14ac:dyDescent="0.25">
      <c r="A675" s="215" t="s">
        <v>234</v>
      </c>
      <c r="B675" s="215">
        <v>1</v>
      </c>
      <c r="C675" s="255">
        <v>947.59</v>
      </c>
      <c r="D675" s="255">
        <v>0.01</v>
      </c>
      <c r="E675" s="255">
        <v>160.19999999999999</v>
      </c>
      <c r="F675" s="255">
        <v>963.96</v>
      </c>
      <c r="G675" s="298">
        <f t="shared" si="36"/>
        <v>93.311328000000003</v>
      </c>
      <c r="H675" s="298">
        <f t="shared" si="37"/>
        <v>87.816755999999998</v>
      </c>
      <c r="I675" s="299">
        <f t="shared" si="38"/>
        <v>55.813284000000003</v>
      </c>
      <c r="J675" s="299">
        <f t="shared" si="39"/>
        <v>29.882760000000001</v>
      </c>
    </row>
    <row r="676" spans="1:10" s="213" customFormat="1" ht="15.75" customHeight="1" thickBot="1" x14ac:dyDescent="0.25">
      <c r="A676" s="215" t="s">
        <v>234</v>
      </c>
      <c r="B676" s="215">
        <v>2</v>
      </c>
      <c r="C676" s="255">
        <v>966.22</v>
      </c>
      <c r="D676" s="255">
        <v>0.05</v>
      </c>
      <c r="E676" s="255">
        <v>173.55</v>
      </c>
      <c r="F676" s="255">
        <v>982.59</v>
      </c>
      <c r="G676" s="298">
        <f t="shared" si="36"/>
        <v>95.114711999999997</v>
      </c>
      <c r="H676" s="298">
        <f t="shared" si="37"/>
        <v>89.513948999999997</v>
      </c>
      <c r="I676" s="299">
        <f t="shared" si="38"/>
        <v>56.891961000000002</v>
      </c>
      <c r="J676" s="299">
        <f t="shared" si="39"/>
        <v>30.460290000000001</v>
      </c>
    </row>
    <row r="677" spans="1:10" s="213" customFormat="1" ht="15.75" customHeight="1" thickBot="1" x14ac:dyDescent="0.25">
      <c r="A677" s="215" t="s">
        <v>234</v>
      </c>
      <c r="B677" s="215">
        <v>3</v>
      </c>
      <c r="C677" s="255">
        <v>967.28</v>
      </c>
      <c r="D677" s="255">
        <v>0.03</v>
      </c>
      <c r="E677" s="255">
        <v>97.87</v>
      </c>
      <c r="F677" s="255">
        <v>983.65</v>
      </c>
      <c r="G677" s="298">
        <f t="shared" si="36"/>
        <v>95.217320000000001</v>
      </c>
      <c r="H677" s="298">
        <f t="shared" si="37"/>
        <v>89.610514999999992</v>
      </c>
      <c r="I677" s="299">
        <f t="shared" si="38"/>
        <v>56.953334999999996</v>
      </c>
      <c r="J677" s="299">
        <f t="shared" si="39"/>
        <v>30.49315</v>
      </c>
    </row>
    <row r="678" spans="1:10" s="213" customFormat="1" ht="15.75" customHeight="1" thickBot="1" x14ac:dyDescent="0.25">
      <c r="A678" s="215" t="s">
        <v>234</v>
      </c>
      <c r="B678" s="215">
        <v>4</v>
      </c>
      <c r="C678" s="255">
        <v>964.55</v>
      </c>
      <c r="D678" s="255">
        <v>0.04</v>
      </c>
      <c r="E678" s="255">
        <v>78.84</v>
      </c>
      <c r="F678" s="255">
        <v>980.92</v>
      </c>
      <c r="G678" s="298">
        <f t="shared" si="36"/>
        <v>94.953055999999989</v>
      </c>
      <c r="H678" s="298">
        <f t="shared" si="37"/>
        <v>89.361812</v>
      </c>
      <c r="I678" s="299">
        <f t="shared" si="38"/>
        <v>56.795268</v>
      </c>
      <c r="J678" s="299">
        <f t="shared" si="39"/>
        <v>30.408519999999999</v>
      </c>
    </row>
    <row r="679" spans="1:10" s="213" customFormat="1" ht="15.75" customHeight="1" thickBot="1" x14ac:dyDescent="0.25">
      <c r="A679" s="215" t="s">
        <v>234</v>
      </c>
      <c r="B679" s="215">
        <v>5</v>
      </c>
      <c r="C679" s="255">
        <v>762.9</v>
      </c>
      <c r="D679" s="255">
        <v>113.26</v>
      </c>
      <c r="E679" s="255">
        <v>0</v>
      </c>
      <c r="F679" s="255">
        <v>779.27</v>
      </c>
      <c r="G679" s="298">
        <f t="shared" si="36"/>
        <v>75.433335999999997</v>
      </c>
      <c r="H679" s="298">
        <f t="shared" si="37"/>
        <v>70.991496999999995</v>
      </c>
      <c r="I679" s="299">
        <f t="shared" si="38"/>
        <v>45.119732999999997</v>
      </c>
      <c r="J679" s="299">
        <f t="shared" si="39"/>
        <v>24.15737</v>
      </c>
    </row>
    <row r="680" spans="1:10" s="213" customFormat="1" ht="15.75" customHeight="1" thickBot="1" x14ac:dyDescent="0.25">
      <c r="A680" s="215" t="s">
        <v>234</v>
      </c>
      <c r="B680" s="215">
        <v>6</v>
      </c>
      <c r="C680" s="255">
        <v>950.34</v>
      </c>
      <c r="D680" s="255">
        <v>0.03</v>
      </c>
      <c r="E680" s="255">
        <v>103.74</v>
      </c>
      <c r="F680" s="255">
        <v>966.71</v>
      </c>
      <c r="G680" s="298">
        <f t="shared" si="36"/>
        <v>93.577528000000001</v>
      </c>
      <c r="H680" s="298">
        <f t="shared" si="37"/>
        <v>88.067281000000008</v>
      </c>
      <c r="I680" s="299">
        <f t="shared" si="38"/>
        <v>55.972509000000002</v>
      </c>
      <c r="J680" s="299">
        <f t="shared" si="39"/>
        <v>29.96801</v>
      </c>
    </row>
    <row r="681" spans="1:10" s="213" customFormat="1" ht="15.75" customHeight="1" thickBot="1" x14ac:dyDescent="0.25">
      <c r="A681" s="215" t="s">
        <v>234</v>
      </c>
      <c r="B681" s="215">
        <v>7</v>
      </c>
      <c r="C681" s="255">
        <v>940.81</v>
      </c>
      <c r="D681" s="255">
        <v>0.04</v>
      </c>
      <c r="E681" s="255">
        <v>96.75</v>
      </c>
      <c r="F681" s="255">
        <v>957.18</v>
      </c>
      <c r="G681" s="298">
        <f t="shared" si="36"/>
        <v>92.655023999999997</v>
      </c>
      <c r="H681" s="298">
        <f t="shared" si="37"/>
        <v>87.199097999999992</v>
      </c>
      <c r="I681" s="299">
        <f t="shared" si="38"/>
        <v>55.420721999999998</v>
      </c>
      <c r="J681" s="299">
        <f t="shared" si="39"/>
        <v>29.67258</v>
      </c>
    </row>
    <row r="682" spans="1:10" s="213" customFormat="1" ht="15.75" customHeight="1" thickBot="1" x14ac:dyDescent="0.25">
      <c r="A682" s="215" t="s">
        <v>234</v>
      </c>
      <c r="B682" s="215">
        <v>8</v>
      </c>
      <c r="C682" s="255">
        <v>942.04</v>
      </c>
      <c r="D682" s="255">
        <v>0.02</v>
      </c>
      <c r="E682" s="255">
        <v>126.39</v>
      </c>
      <c r="F682" s="255">
        <v>958.41</v>
      </c>
      <c r="G682" s="298">
        <f t="shared" si="36"/>
        <v>92.774087999999992</v>
      </c>
      <c r="H682" s="298">
        <f t="shared" si="37"/>
        <v>87.311150999999995</v>
      </c>
      <c r="I682" s="299">
        <f t="shared" si="38"/>
        <v>55.491938999999995</v>
      </c>
      <c r="J682" s="299">
        <f t="shared" si="39"/>
        <v>29.710709999999999</v>
      </c>
    </row>
    <row r="683" spans="1:10" s="213" customFormat="1" ht="15.75" customHeight="1" thickBot="1" x14ac:dyDescent="0.25">
      <c r="A683" s="215" t="s">
        <v>234</v>
      </c>
      <c r="B683" s="215">
        <v>9</v>
      </c>
      <c r="C683" s="255">
        <v>942.35</v>
      </c>
      <c r="D683" s="255">
        <v>0.01</v>
      </c>
      <c r="E683" s="255">
        <v>109.62</v>
      </c>
      <c r="F683" s="255">
        <v>958.72</v>
      </c>
      <c r="G683" s="298">
        <f t="shared" si="36"/>
        <v>92.804096000000001</v>
      </c>
      <c r="H683" s="298">
        <f t="shared" si="37"/>
        <v>87.339392000000004</v>
      </c>
      <c r="I683" s="299">
        <f t="shared" si="38"/>
        <v>55.509888000000004</v>
      </c>
      <c r="J683" s="299">
        <f t="shared" si="39"/>
        <v>29.720320000000001</v>
      </c>
    </row>
    <row r="684" spans="1:10" s="213" customFormat="1" ht="15.75" customHeight="1" thickBot="1" x14ac:dyDescent="0.25">
      <c r="A684" s="215" t="s">
        <v>234</v>
      </c>
      <c r="B684" s="215">
        <v>10</v>
      </c>
      <c r="C684" s="255">
        <v>941.56</v>
      </c>
      <c r="D684" s="255">
        <v>0.02</v>
      </c>
      <c r="E684" s="255">
        <v>116.62</v>
      </c>
      <c r="F684" s="255">
        <v>957.93</v>
      </c>
      <c r="G684" s="298">
        <f t="shared" si="36"/>
        <v>92.727623999999992</v>
      </c>
      <c r="H684" s="298">
        <f t="shared" si="37"/>
        <v>87.267422999999994</v>
      </c>
      <c r="I684" s="299">
        <f t="shared" si="38"/>
        <v>55.464146999999997</v>
      </c>
      <c r="J684" s="299">
        <f t="shared" si="39"/>
        <v>29.695829999999997</v>
      </c>
    </row>
    <row r="685" spans="1:10" s="213" customFormat="1" ht="15.75" customHeight="1" thickBot="1" x14ac:dyDescent="0.25">
      <c r="A685" s="215" t="s">
        <v>234</v>
      </c>
      <c r="B685" s="215">
        <v>11</v>
      </c>
      <c r="C685" s="255">
        <v>920.17</v>
      </c>
      <c r="D685" s="255">
        <v>0.03</v>
      </c>
      <c r="E685" s="255">
        <v>89.95</v>
      </c>
      <c r="F685" s="255">
        <v>936.54</v>
      </c>
      <c r="G685" s="298">
        <f t="shared" si="36"/>
        <v>90.657071999999999</v>
      </c>
      <c r="H685" s="298">
        <f t="shared" si="37"/>
        <v>85.318793999999997</v>
      </c>
      <c r="I685" s="299">
        <f t="shared" si="38"/>
        <v>54.225665999999997</v>
      </c>
      <c r="J685" s="299">
        <f t="shared" si="39"/>
        <v>29.03274</v>
      </c>
    </row>
    <row r="686" spans="1:10" s="213" customFormat="1" ht="15.75" customHeight="1" thickBot="1" x14ac:dyDescent="0.25">
      <c r="A686" s="215" t="s">
        <v>234</v>
      </c>
      <c r="B686" s="215">
        <v>12</v>
      </c>
      <c r="C686" s="255">
        <v>938.92</v>
      </c>
      <c r="D686" s="255">
        <v>0.03</v>
      </c>
      <c r="E686" s="255">
        <v>84.92</v>
      </c>
      <c r="F686" s="255">
        <v>955.29</v>
      </c>
      <c r="G686" s="298">
        <f t="shared" si="36"/>
        <v>92.472071999999997</v>
      </c>
      <c r="H686" s="298">
        <f t="shared" si="37"/>
        <v>87.026918999999992</v>
      </c>
      <c r="I686" s="299">
        <f t="shared" si="38"/>
        <v>55.311290999999997</v>
      </c>
      <c r="J686" s="299">
        <f t="shared" si="39"/>
        <v>29.613989999999998</v>
      </c>
    </row>
    <row r="687" spans="1:10" s="213" customFormat="1" ht="15.75" customHeight="1" thickBot="1" x14ac:dyDescent="0.25">
      <c r="A687" s="215" t="s">
        <v>234</v>
      </c>
      <c r="B687" s="215">
        <v>13</v>
      </c>
      <c r="C687" s="255">
        <v>942.92</v>
      </c>
      <c r="D687" s="255" t="s">
        <v>133</v>
      </c>
      <c r="E687" s="255">
        <v>74.44</v>
      </c>
      <c r="F687" s="255">
        <v>959.29</v>
      </c>
      <c r="G687" s="298">
        <f t="shared" si="36"/>
        <v>92.85927199999999</v>
      </c>
      <c r="H687" s="298">
        <f t="shared" si="37"/>
        <v>87.391318999999996</v>
      </c>
      <c r="I687" s="299">
        <f t="shared" si="38"/>
        <v>55.542890999999997</v>
      </c>
      <c r="J687" s="299">
        <f t="shared" si="39"/>
        <v>29.73799</v>
      </c>
    </row>
    <row r="688" spans="1:10" s="213" customFormat="1" ht="15.75" customHeight="1" thickBot="1" x14ac:dyDescent="0.25">
      <c r="A688" s="215" t="s">
        <v>234</v>
      </c>
      <c r="B688" s="215">
        <v>14</v>
      </c>
      <c r="C688" s="255">
        <v>954.51</v>
      </c>
      <c r="D688" s="255">
        <v>0.03</v>
      </c>
      <c r="E688" s="255">
        <v>84.07</v>
      </c>
      <c r="F688" s="255">
        <v>970.88</v>
      </c>
      <c r="G688" s="298">
        <f t="shared" si="36"/>
        <v>93.981183999999999</v>
      </c>
      <c r="H688" s="298">
        <f t="shared" si="37"/>
        <v>88.447168000000005</v>
      </c>
      <c r="I688" s="299">
        <f t="shared" si="38"/>
        <v>56.213951999999999</v>
      </c>
      <c r="J688" s="299">
        <f t="shared" si="39"/>
        <v>30.097280000000001</v>
      </c>
    </row>
    <row r="689" spans="1:10" s="213" customFormat="1" ht="15.75" customHeight="1" thickBot="1" x14ac:dyDescent="0.25">
      <c r="A689" s="215" t="s">
        <v>234</v>
      </c>
      <c r="B689" s="215">
        <v>15</v>
      </c>
      <c r="C689" s="255">
        <v>955.31</v>
      </c>
      <c r="D689" s="255">
        <v>0.01</v>
      </c>
      <c r="E689" s="255">
        <v>112.93</v>
      </c>
      <c r="F689" s="255">
        <v>971.68</v>
      </c>
      <c r="G689" s="298">
        <f t="shared" si="36"/>
        <v>94.058623999999995</v>
      </c>
      <c r="H689" s="298">
        <f t="shared" si="37"/>
        <v>88.520048000000003</v>
      </c>
      <c r="I689" s="299">
        <f t="shared" si="38"/>
        <v>56.260272000000001</v>
      </c>
      <c r="J689" s="299">
        <f t="shared" si="39"/>
        <v>30.122079999999997</v>
      </c>
    </row>
    <row r="690" spans="1:10" s="213" customFormat="1" ht="15.75" customHeight="1" thickBot="1" x14ac:dyDescent="0.25">
      <c r="A690" s="215" t="s">
        <v>234</v>
      </c>
      <c r="B690" s="215">
        <v>16</v>
      </c>
      <c r="C690" s="255">
        <v>956.36</v>
      </c>
      <c r="D690" s="255">
        <v>0.03</v>
      </c>
      <c r="E690" s="255">
        <v>72.86</v>
      </c>
      <c r="F690" s="255">
        <v>972.73</v>
      </c>
      <c r="G690" s="298">
        <f t="shared" si="36"/>
        <v>94.160263999999998</v>
      </c>
      <c r="H690" s="298">
        <f t="shared" si="37"/>
        <v>88.615702999999996</v>
      </c>
      <c r="I690" s="299">
        <f t="shared" si="38"/>
        <v>56.321066999999999</v>
      </c>
      <c r="J690" s="299">
        <f t="shared" si="39"/>
        <v>30.154630000000001</v>
      </c>
    </row>
    <row r="691" spans="1:10" s="213" customFormat="1" ht="15.75" customHeight="1" thickBot="1" x14ac:dyDescent="0.25">
      <c r="A691" s="215" t="s">
        <v>234</v>
      </c>
      <c r="B691" s="215">
        <v>17</v>
      </c>
      <c r="C691" s="255">
        <v>946.43</v>
      </c>
      <c r="D691" s="255">
        <v>0.02</v>
      </c>
      <c r="E691" s="255">
        <v>62.17</v>
      </c>
      <c r="F691" s="255">
        <v>962.8</v>
      </c>
      <c r="G691" s="298">
        <f t="shared" ref="G691:G754" si="40">F691*9.68%</f>
        <v>93.199039999999997</v>
      </c>
      <c r="H691" s="298">
        <f t="shared" ref="H691:H754" si="41">F691*9.11%</f>
        <v>87.711079999999995</v>
      </c>
      <c r="I691" s="299">
        <f t="shared" ref="I691:I754" si="42">F691*5.79%</f>
        <v>55.746119999999998</v>
      </c>
      <c r="J691" s="299">
        <f t="shared" ref="J691:J754" si="43">F691*3.1%</f>
        <v>29.846799999999998</v>
      </c>
    </row>
    <row r="692" spans="1:10" s="213" customFormat="1" ht="15.75" customHeight="1" thickBot="1" x14ac:dyDescent="0.25">
      <c r="A692" s="215" t="s">
        <v>234</v>
      </c>
      <c r="B692" s="215">
        <v>18</v>
      </c>
      <c r="C692" s="255">
        <v>953.71</v>
      </c>
      <c r="D692" s="255">
        <v>0.02</v>
      </c>
      <c r="E692" s="255">
        <v>142.27000000000001</v>
      </c>
      <c r="F692" s="255">
        <v>970.08</v>
      </c>
      <c r="G692" s="298">
        <f t="shared" si="40"/>
        <v>93.903744000000003</v>
      </c>
      <c r="H692" s="298">
        <f t="shared" si="41"/>
        <v>88.374288000000007</v>
      </c>
      <c r="I692" s="299">
        <f t="shared" si="42"/>
        <v>56.167632000000005</v>
      </c>
      <c r="J692" s="299">
        <f t="shared" si="43"/>
        <v>30.072480000000002</v>
      </c>
    </row>
    <row r="693" spans="1:10" s="213" customFormat="1" ht="15.75" customHeight="1" thickBot="1" x14ac:dyDescent="0.25">
      <c r="A693" s="215" t="s">
        <v>234</v>
      </c>
      <c r="B693" s="215">
        <v>19</v>
      </c>
      <c r="C693" s="255">
        <v>922.78</v>
      </c>
      <c r="D693" s="255">
        <v>0.02</v>
      </c>
      <c r="E693" s="255">
        <v>112.57</v>
      </c>
      <c r="F693" s="255">
        <v>939.15</v>
      </c>
      <c r="G693" s="298">
        <f t="shared" si="40"/>
        <v>90.909719999999993</v>
      </c>
      <c r="H693" s="298">
        <f t="shared" si="41"/>
        <v>85.556564999999992</v>
      </c>
      <c r="I693" s="299">
        <f t="shared" si="42"/>
        <v>54.376784999999998</v>
      </c>
      <c r="J693" s="299">
        <f t="shared" si="43"/>
        <v>29.11365</v>
      </c>
    </row>
    <row r="694" spans="1:10" s="213" customFormat="1" ht="15.75" customHeight="1" thickBot="1" x14ac:dyDescent="0.25">
      <c r="A694" s="215" t="s">
        <v>234</v>
      </c>
      <c r="B694" s="215">
        <v>20</v>
      </c>
      <c r="C694" s="255">
        <v>933.52</v>
      </c>
      <c r="D694" s="255">
        <v>0.03</v>
      </c>
      <c r="E694" s="255">
        <v>139.28</v>
      </c>
      <c r="F694" s="255">
        <v>949.89</v>
      </c>
      <c r="G694" s="298">
        <f t="shared" si="40"/>
        <v>91.94935199999999</v>
      </c>
      <c r="H694" s="298">
        <f t="shared" si="41"/>
        <v>86.534978999999993</v>
      </c>
      <c r="I694" s="299">
        <f t="shared" si="42"/>
        <v>54.998630999999996</v>
      </c>
      <c r="J694" s="299">
        <f t="shared" si="43"/>
        <v>29.44659</v>
      </c>
    </row>
    <row r="695" spans="1:10" s="213" customFormat="1" ht="15.75" customHeight="1" thickBot="1" x14ac:dyDescent="0.25">
      <c r="A695" s="215" t="s">
        <v>234</v>
      </c>
      <c r="B695" s="215">
        <v>21</v>
      </c>
      <c r="C695" s="255">
        <v>931.45</v>
      </c>
      <c r="D695" s="255">
        <v>0.04</v>
      </c>
      <c r="E695" s="255">
        <v>122.12</v>
      </c>
      <c r="F695" s="255">
        <v>947.82</v>
      </c>
      <c r="G695" s="298">
        <f t="shared" si="40"/>
        <v>91.748975999999999</v>
      </c>
      <c r="H695" s="298">
        <f t="shared" si="41"/>
        <v>86.346402000000012</v>
      </c>
      <c r="I695" s="299">
        <f t="shared" si="42"/>
        <v>54.878778000000004</v>
      </c>
      <c r="J695" s="299">
        <f t="shared" si="43"/>
        <v>29.38242</v>
      </c>
    </row>
    <row r="696" spans="1:10" s="213" customFormat="1" ht="15.75" customHeight="1" thickBot="1" x14ac:dyDescent="0.25">
      <c r="A696" s="215" t="s">
        <v>234</v>
      </c>
      <c r="B696" s="215">
        <v>22</v>
      </c>
      <c r="C696" s="255">
        <v>934.99</v>
      </c>
      <c r="D696" s="255">
        <v>0.02</v>
      </c>
      <c r="E696" s="255">
        <v>152.63999999999999</v>
      </c>
      <c r="F696" s="255">
        <v>951.36</v>
      </c>
      <c r="G696" s="298">
        <f t="shared" si="40"/>
        <v>92.091647999999992</v>
      </c>
      <c r="H696" s="298">
        <f t="shared" si="41"/>
        <v>86.668896000000004</v>
      </c>
      <c r="I696" s="299">
        <f t="shared" si="42"/>
        <v>55.083744000000003</v>
      </c>
      <c r="J696" s="299">
        <f t="shared" si="43"/>
        <v>29.492160000000002</v>
      </c>
    </row>
    <row r="697" spans="1:10" s="301" customFormat="1" ht="15.75" customHeight="1" thickBot="1" x14ac:dyDescent="0.25">
      <c r="A697" s="215" t="s">
        <v>234</v>
      </c>
      <c r="B697" s="215">
        <v>23</v>
      </c>
      <c r="C697" s="255">
        <v>935.25</v>
      </c>
      <c r="D697" s="255">
        <v>0.02</v>
      </c>
      <c r="E697" s="255">
        <v>296.33</v>
      </c>
      <c r="F697" s="255">
        <v>951.62</v>
      </c>
      <c r="G697" s="298">
        <f t="shared" si="40"/>
        <v>92.116816</v>
      </c>
      <c r="H697" s="298">
        <f t="shared" si="41"/>
        <v>86.692582000000002</v>
      </c>
      <c r="I697" s="299">
        <f t="shared" si="42"/>
        <v>55.098798000000002</v>
      </c>
      <c r="J697" s="299">
        <f t="shared" si="43"/>
        <v>29.500219999999999</v>
      </c>
    </row>
    <row r="698" spans="1:10" s="300" customFormat="1" ht="15.75" customHeight="1" thickBot="1" x14ac:dyDescent="0.25">
      <c r="A698" s="215" t="s">
        <v>235</v>
      </c>
      <c r="B698" s="215">
        <v>0</v>
      </c>
      <c r="C698" s="255">
        <v>881.7</v>
      </c>
      <c r="D698" s="255">
        <v>0.09</v>
      </c>
      <c r="E698" s="255">
        <v>52.93</v>
      </c>
      <c r="F698" s="255">
        <v>898.07</v>
      </c>
      <c r="G698" s="298">
        <f t="shared" si="40"/>
        <v>86.933176000000003</v>
      </c>
      <c r="H698" s="298">
        <f t="shared" si="41"/>
        <v>81.814177000000001</v>
      </c>
      <c r="I698" s="299">
        <f t="shared" si="42"/>
        <v>51.998253000000005</v>
      </c>
      <c r="J698" s="299">
        <f t="shared" si="43"/>
        <v>27.840170000000001</v>
      </c>
    </row>
    <row r="699" spans="1:10" s="213" customFormat="1" ht="15.75" customHeight="1" thickBot="1" x14ac:dyDescent="0.25">
      <c r="A699" s="215" t="s">
        <v>235</v>
      </c>
      <c r="B699" s="215">
        <v>1</v>
      </c>
      <c r="C699" s="255">
        <v>889.06</v>
      </c>
      <c r="D699" s="255">
        <v>0.03</v>
      </c>
      <c r="E699" s="255">
        <v>100.41</v>
      </c>
      <c r="F699" s="255">
        <v>905.43</v>
      </c>
      <c r="G699" s="298">
        <f t="shared" si="40"/>
        <v>87.645623999999998</v>
      </c>
      <c r="H699" s="298">
        <f t="shared" si="41"/>
        <v>82.484673000000001</v>
      </c>
      <c r="I699" s="299">
        <f t="shared" si="42"/>
        <v>52.424396999999999</v>
      </c>
      <c r="J699" s="299">
        <f t="shared" si="43"/>
        <v>28.06833</v>
      </c>
    </row>
    <row r="700" spans="1:10" s="213" customFormat="1" ht="15.75" customHeight="1" thickBot="1" x14ac:dyDescent="0.25">
      <c r="A700" s="215" t="s">
        <v>235</v>
      </c>
      <c r="B700" s="215">
        <v>2</v>
      </c>
      <c r="C700" s="255">
        <v>890.57</v>
      </c>
      <c r="D700" s="255">
        <v>0.06</v>
      </c>
      <c r="E700" s="255">
        <v>117.33</v>
      </c>
      <c r="F700" s="255">
        <v>906.94</v>
      </c>
      <c r="G700" s="298">
        <f t="shared" si="40"/>
        <v>87.791792000000001</v>
      </c>
      <c r="H700" s="298">
        <f t="shared" si="41"/>
        <v>82.622234000000006</v>
      </c>
      <c r="I700" s="299">
        <f t="shared" si="42"/>
        <v>52.511826000000006</v>
      </c>
      <c r="J700" s="299">
        <f t="shared" si="43"/>
        <v>28.11514</v>
      </c>
    </row>
    <row r="701" spans="1:10" s="213" customFormat="1" ht="15.75" customHeight="1" thickBot="1" x14ac:dyDescent="0.25">
      <c r="A701" s="215" t="s">
        <v>235</v>
      </c>
      <c r="B701" s="215">
        <v>3</v>
      </c>
      <c r="C701" s="255">
        <v>898.4</v>
      </c>
      <c r="D701" s="255" t="s">
        <v>133</v>
      </c>
      <c r="E701" s="255">
        <v>48.64</v>
      </c>
      <c r="F701" s="255">
        <v>914.77</v>
      </c>
      <c r="G701" s="298">
        <f t="shared" si="40"/>
        <v>88.549735999999996</v>
      </c>
      <c r="H701" s="298">
        <f t="shared" si="41"/>
        <v>83.335547000000005</v>
      </c>
      <c r="I701" s="299">
        <f t="shared" si="42"/>
        <v>52.965182999999996</v>
      </c>
      <c r="J701" s="299">
        <f t="shared" si="43"/>
        <v>28.357869999999998</v>
      </c>
    </row>
    <row r="702" spans="1:10" s="213" customFormat="1" ht="15.75" customHeight="1" thickBot="1" x14ac:dyDescent="0.25">
      <c r="A702" s="215" t="s">
        <v>235</v>
      </c>
      <c r="B702" s="215">
        <v>4</v>
      </c>
      <c r="C702" s="255">
        <v>886.98</v>
      </c>
      <c r="D702" s="255" t="s">
        <v>133</v>
      </c>
      <c r="E702" s="255">
        <v>35.93</v>
      </c>
      <c r="F702" s="255">
        <v>903.35</v>
      </c>
      <c r="G702" s="298">
        <f t="shared" si="40"/>
        <v>87.444280000000006</v>
      </c>
      <c r="H702" s="298">
        <f t="shared" si="41"/>
        <v>82.295185000000004</v>
      </c>
      <c r="I702" s="299">
        <f t="shared" si="42"/>
        <v>52.303964999999998</v>
      </c>
      <c r="J702" s="299">
        <f t="shared" si="43"/>
        <v>28.00385</v>
      </c>
    </row>
    <row r="703" spans="1:10" s="213" customFormat="1" ht="15.75" customHeight="1" thickBot="1" x14ac:dyDescent="0.25">
      <c r="A703" s="215" t="s">
        <v>235</v>
      </c>
      <c r="B703" s="215">
        <v>5</v>
      </c>
      <c r="C703" s="255">
        <v>888.69</v>
      </c>
      <c r="D703" s="255" t="s">
        <v>133</v>
      </c>
      <c r="E703" s="255">
        <v>48.82</v>
      </c>
      <c r="F703" s="255">
        <v>905.06</v>
      </c>
      <c r="G703" s="298">
        <f t="shared" si="40"/>
        <v>87.609807999999987</v>
      </c>
      <c r="H703" s="298">
        <f t="shared" si="41"/>
        <v>82.450965999999994</v>
      </c>
      <c r="I703" s="299">
        <f t="shared" si="42"/>
        <v>52.402974</v>
      </c>
      <c r="J703" s="299">
        <f t="shared" si="43"/>
        <v>28.056859999999997</v>
      </c>
    </row>
    <row r="704" spans="1:10" s="213" customFormat="1" ht="15.75" customHeight="1" thickBot="1" x14ac:dyDescent="0.25">
      <c r="A704" s="215" t="s">
        <v>235</v>
      </c>
      <c r="B704" s="215">
        <v>6</v>
      </c>
      <c r="C704" s="255">
        <v>888.06</v>
      </c>
      <c r="D704" s="255" t="s">
        <v>133</v>
      </c>
      <c r="E704" s="255">
        <v>88</v>
      </c>
      <c r="F704" s="255">
        <v>904.43</v>
      </c>
      <c r="G704" s="298">
        <f t="shared" si="40"/>
        <v>87.548823999999996</v>
      </c>
      <c r="H704" s="298">
        <f t="shared" si="41"/>
        <v>82.393572999999989</v>
      </c>
      <c r="I704" s="299">
        <f t="shared" si="42"/>
        <v>52.366496999999995</v>
      </c>
      <c r="J704" s="299">
        <f t="shared" si="43"/>
        <v>28.037329999999997</v>
      </c>
    </row>
    <row r="705" spans="1:10" s="213" customFormat="1" ht="15.75" customHeight="1" thickBot="1" x14ac:dyDescent="0.25">
      <c r="A705" s="215" t="s">
        <v>235</v>
      </c>
      <c r="B705" s="215">
        <v>7</v>
      </c>
      <c r="C705" s="255">
        <v>862.6</v>
      </c>
      <c r="D705" s="255" t="s">
        <v>133</v>
      </c>
      <c r="E705" s="255">
        <v>142.22</v>
      </c>
      <c r="F705" s="255">
        <v>878.97</v>
      </c>
      <c r="G705" s="298">
        <f t="shared" si="40"/>
        <v>85.084295999999995</v>
      </c>
      <c r="H705" s="298">
        <f t="shared" si="41"/>
        <v>80.074167000000003</v>
      </c>
      <c r="I705" s="299">
        <f t="shared" si="42"/>
        <v>50.892363000000003</v>
      </c>
      <c r="J705" s="299">
        <f t="shared" si="43"/>
        <v>27.248070000000002</v>
      </c>
    </row>
    <row r="706" spans="1:10" s="213" customFormat="1" ht="15.75" customHeight="1" thickBot="1" x14ac:dyDescent="0.25">
      <c r="A706" s="215" t="s">
        <v>235</v>
      </c>
      <c r="B706" s="215">
        <v>8</v>
      </c>
      <c r="C706" s="255">
        <v>848.51</v>
      </c>
      <c r="D706" s="255" t="s">
        <v>133</v>
      </c>
      <c r="E706" s="255">
        <v>83.54</v>
      </c>
      <c r="F706" s="255">
        <v>864.88</v>
      </c>
      <c r="G706" s="298">
        <f t="shared" si="40"/>
        <v>83.720383999999996</v>
      </c>
      <c r="H706" s="298">
        <f t="shared" si="41"/>
        <v>78.790567999999993</v>
      </c>
      <c r="I706" s="299">
        <f t="shared" si="42"/>
        <v>50.076552</v>
      </c>
      <c r="J706" s="299">
        <f t="shared" si="43"/>
        <v>26.81128</v>
      </c>
    </row>
    <row r="707" spans="1:10" s="213" customFormat="1" ht="15.75" customHeight="1" thickBot="1" x14ac:dyDescent="0.25">
      <c r="A707" s="215" t="s">
        <v>235</v>
      </c>
      <c r="B707" s="215">
        <v>9</v>
      </c>
      <c r="C707" s="255">
        <v>859.09</v>
      </c>
      <c r="D707" s="255" t="s">
        <v>133</v>
      </c>
      <c r="E707" s="255">
        <v>94.74</v>
      </c>
      <c r="F707" s="255">
        <v>875.46</v>
      </c>
      <c r="G707" s="298">
        <f t="shared" si="40"/>
        <v>84.744528000000003</v>
      </c>
      <c r="H707" s="298">
        <f t="shared" si="41"/>
        <v>79.754406000000003</v>
      </c>
      <c r="I707" s="299">
        <f t="shared" si="42"/>
        <v>50.689134000000003</v>
      </c>
      <c r="J707" s="299">
        <f t="shared" si="43"/>
        <v>27.13926</v>
      </c>
    </row>
    <row r="708" spans="1:10" s="213" customFormat="1" ht="15.75" customHeight="1" thickBot="1" x14ac:dyDescent="0.25">
      <c r="A708" s="215" t="s">
        <v>235</v>
      </c>
      <c r="B708" s="215">
        <v>10</v>
      </c>
      <c r="C708" s="255">
        <v>852.69</v>
      </c>
      <c r="D708" s="255" t="s">
        <v>133</v>
      </c>
      <c r="E708" s="255">
        <v>87.96</v>
      </c>
      <c r="F708" s="255">
        <v>869.06</v>
      </c>
      <c r="G708" s="298">
        <f t="shared" si="40"/>
        <v>84.125007999999994</v>
      </c>
      <c r="H708" s="298">
        <f t="shared" si="41"/>
        <v>79.171365999999992</v>
      </c>
      <c r="I708" s="299">
        <f t="shared" si="42"/>
        <v>50.318573999999998</v>
      </c>
      <c r="J708" s="299">
        <f t="shared" si="43"/>
        <v>26.940859999999997</v>
      </c>
    </row>
    <row r="709" spans="1:10" s="213" customFormat="1" ht="15.75" customHeight="1" thickBot="1" x14ac:dyDescent="0.25">
      <c r="A709" s="215" t="s">
        <v>235</v>
      </c>
      <c r="B709" s="215">
        <v>11</v>
      </c>
      <c r="C709" s="255">
        <v>865.03</v>
      </c>
      <c r="D709" s="255" t="s">
        <v>133</v>
      </c>
      <c r="E709" s="255">
        <v>99.72</v>
      </c>
      <c r="F709" s="255">
        <v>881.4</v>
      </c>
      <c r="G709" s="298">
        <f t="shared" si="40"/>
        <v>85.319519999999997</v>
      </c>
      <c r="H709" s="298">
        <f t="shared" si="41"/>
        <v>80.295540000000003</v>
      </c>
      <c r="I709" s="299">
        <f t="shared" si="42"/>
        <v>51.033059999999999</v>
      </c>
      <c r="J709" s="299">
        <f t="shared" si="43"/>
        <v>27.323399999999999</v>
      </c>
    </row>
    <row r="710" spans="1:10" s="213" customFormat="1" ht="15.75" customHeight="1" thickBot="1" x14ac:dyDescent="0.25">
      <c r="A710" s="215" t="s">
        <v>235</v>
      </c>
      <c r="B710" s="215">
        <v>12</v>
      </c>
      <c r="C710" s="255">
        <v>788.97</v>
      </c>
      <c r="D710" s="255" t="s">
        <v>133</v>
      </c>
      <c r="E710" s="255">
        <v>26.22</v>
      </c>
      <c r="F710" s="255">
        <v>805.34</v>
      </c>
      <c r="G710" s="298">
        <f t="shared" si="40"/>
        <v>77.956912000000003</v>
      </c>
      <c r="H710" s="298">
        <f t="shared" si="41"/>
        <v>73.366473999999997</v>
      </c>
      <c r="I710" s="299">
        <f t="shared" si="42"/>
        <v>46.629186000000004</v>
      </c>
      <c r="J710" s="299">
        <f t="shared" si="43"/>
        <v>24.965540000000001</v>
      </c>
    </row>
    <row r="711" spans="1:10" s="213" customFormat="1" ht="15.75" customHeight="1" thickBot="1" x14ac:dyDescent="0.25">
      <c r="A711" s="215" t="s">
        <v>235</v>
      </c>
      <c r="B711" s="215">
        <v>13</v>
      </c>
      <c r="C711" s="255">
        <v>778.61</v>
      </c>
      <c r="D711" s="255" t="s">
        <v>133</v>
      </c>
      <c r="E711" s="255">
        <v>26.24</v>
      </c>
      <c r="F711" s="255">
        <v>794.98</v>
      </c>
      <c r="G711" s="298">
        <f t="shared" si="40"/>
        <v>76.954064000000002</v>
      </c>
      <c r="H711" s="298">
        <f t="shared" si="41"/>
        <v>72.422678000000005</v>
      </c>
      <c r="I711" s="299">
        <f t="shared" si="42"/>
        <v>46.029342</v>
      </c>
      <c r="J711" s="299">
        <f t="shared" si="43"/>
        <v>24.644380000000002</v>
      </c>
    </row>
    <row r="712" spans="1:10" s="213" customFormat="1" ht="15.75" customHeight="1" thickBot="1" x14ac:dyDescent="0.25">
      <c r="A712" s="215" t="s">
        <v>235</v>
      </c>
      <c r="B712" s="215">
        <v>14</v>
      </c>
      <c r="C712" s="255">
        <v>786.03</v>
      </c>
      <c r="D712" s="255">
        <v>0.01</v>
      </c>
      <c r="E712" s="255">
        <v>12.21</v>
      </c>
      <c r="F712" s="255">
        <v>802.4</v>
      </c>
      <c r="G712" s="298">
        <f t="shared" si="40"/>
        <v>77.672319999999999</v>
      </c>
      <c r="H712" s="298">
        <f t="shared" si="41"/>
        <v>73.098640000000003</v>
      </c>
      <c r="I712" s="299">
        <f t="shared" si="42"/>
        <v>46.458959999999998</v>
      </c>
      <c r="J712" s="299">
        <f t="shared" si="43"/>
        <v>24.874399999999998</v>
      </c>
    </row>
    <row r="713" spans="1:10" s="213" customFormat="1" ht="15.75" customHeight="1" thickBot="1" x14ac:dyDescent="0.25">
      <c r="A713" s="215" t="s">
        <v>235</v>
      </c>
      <c r="B713" s="215">
        <v>15</v>
      </c>
      <c r="C713" s="255">
        <v>898.94</v>
      </c>
      <c r="D713" s="255">
        <v>0.06</v>
      </c>
      <c r="E713" s="255">
        <v>38.369999999999997</v>
      </c>
      <c r="F713" s="255">
        <v>915.31</v>
      </c>
      <c r="G713" s="298">
        <f t="shared" si="40"/>
        <v>88.602007999999998</v>
      </c>
      <c r="H713" s="298">
        <f t="shared" si="41"/>
        <v>83.384740999999991</v>
      </c>
      <c r="I713" s="299">
        <f t="shared" si="42"/>
        <v>52.996448999999998</v>
      </c>
      <c r="J713" s="299">
        <f t="shared" si="43"/>
        <v>28.374609999999997</v>
      </c>
    </row>
    <row r="714" spans="1:10" s="213" customFormat="1" ht="15.75" customHeight="1" thickBot="1" x14ac:dyDescent="0.25">
      <c r="A714" s="215" t="s">
        <v>235</v>
      </c>
      <c r="B714" s="215">
        <v>16</v>
      </c>
      <c r="C714" s="255">
        <v>897.98</v>
      </c>
      <c r="D714" s="255">
        <v>7.0000000000000007E-2</v>
      </c>
      <c r="E714" s="255">
        <v>2.67</v>
      </c>
      <c r="F714" s="255">
        <v>914.35</v>
      </c>
      <c r="G714" s="298">
        <f t="shared" si="40"/>
        <v>88.509079999999997</v>
      </c>
      <c r="H714" s="298">
        <f t="shared" si="41"/>
        <v>83.297285000000002</v>
      </c>
      <c r="I714" s="299">
        <f t="shared" si="42"/>
        <v>52.940865000000002</v>
      </c>
      <c r="J714" s="299">
        <f t="shared" si="43"/>
        <v>28.344850000000001</v>
      </c>
    </row>
    <row r="715" spans="1:10" s="213" customFormat="1" ht="15.75" customHeight="1" thickBot="1" x14ac:dyDescent="0.25">
      <c r="A715" s="215" t="s">
        <v>235</v>
      </c>
      <c r="B715" s="215">
        <v>17</v>
      </c>
      <c r="C715" s="255">
        <v>899.84</v>
      </c>
      <c r="D715" s="255">
        <v>0.04</v>
      </c>
      <c r="E715" s="255">
        <v>134.30000000000001</v>
      </c>
      <c r="F715" s="255">
        <v>916.21</v>
      </c>
      <c r="G715" s="298">
        <f t="shared" si="40"/>
        <v>88.689127999999997</v>
      </c>
      <c r="H715" s="298">
        <f t="shared" si="41"/>
        <v>83.46673100000001</v>
      </c>
      <c r="I715" s="299">
        <f t="shared" si="42"/>
        <v>53.048559000000004</v>
      </c>
      <c r="J715" s="299">
        <f t="shared" si="43"/>
        <v>28.402509999999999</v>
      </c>
    </row>
    <row r="716" spans="1:10" s="213" customFormat="1" ht="15.75" customHeight="1" thickBot="1" x14ac:dyDescent="0.25">
      <c r="A716" s="215" t="s">
        <v>235</v>
      </c>
      <c r="B716" s="215">
        <v>18</v>
      </c>
      <c r="C716" s="255">
        <v>880.71</v>
      </c>
      <c r="D716" s="255">
        <v>0.02</v>
      </c>
      <c r="E716" s="255">
        <v>58.16</v>
      </c>
      <c r="F716" s="255">
        <v>897.08</v>
      </c>
      <c r="G716" s="298">
        <f t="shared" si="40"/>
        <v>86.837344000000002</v>
      </c>
      <c r="H716" s="298">
        <f t="shared" si="41"/>
        <v>81.723988000000006</v>
      </c>
      <c r="I716" s="299">
        <f t="shared" si="42"/>
        <v>51.940932000000004</v>
      </c>
      <c r="J716" s="299">
        <f t="shared" si="43"/>
        <v>27.809480000000001</v>
      </c>
    </row>
    <row r="717" spans="1:10" s="213" customFormat="1" ht="15.75" customHeight="1" thickBot="1" x14ac:dyDescent="0.25">
      <c r="A717" s="215" t="s">
        <v>235</v>
      </c>
      <c r="B717" s="215">
        <v>19</v>
      </c>
      <c r="C717" s="255">
        <v>884.17</v>
      </c>
      <c r="D717" s="255" t="s">
        <v>133</v>
      </c>
      <c r="E717" s="255">
        <v>61.43</v>
      </c>
      <c r="F717" s="255">
        <v>900.54</v>
      </c>
      <c r="G717" s="298">
        <f t="shared" si="40"/>
        <v>87.172271999999992</v>
      </c>
      <c r="H717" s="298">
        <f t="shared" si="41"/>
        <v>82.039193999999995</v>
      </c>
      <c r="I717" s="299">
        <f t="shared" si="42"/>
        <v>52.141265999999995</v>
      </c>
      <c r="J717" s="299">
        <f t="shared" si="43"/>
        <v>27.916739999999997</v>
      </c>
    </row>
    <row r="718" spans="1:10" s="213" customFormat="1" ht="15.75" customHeight="1" thickBot="1" x14ac:dyDescent="0.25">
      <c r="A718" s="215" t="s">
        <v>235</v>
      </c>
      <c r="B718" s="215">
        <v>20</v>
      </c>
      <c r="C718" s="255">
        <v>864.02</v>
      </c>
      <c r="D718" s="255">
        <v>0.06</v>
      </c>
      <c r="E718" s="255">
        <v>41.58</v>
      </c>
      <c r="F718" s="255">
        <v>880.39</v>
      </c>
      <c r="G718" s="298">
        <f t="shared" si="40"/>
        <v>85.221751999999995</v>
      </c>
      <c r="H718" s="298">
        <f t="shared" si="41"/>
        <v>80.203529000000003</v>
      </c>
      <c r="I718" s="299">
        <f t="shared" si="42"/>
        <v>50.974581000000001</v>
      </c>
      <c r="J718" s="299">
        <f t="shared" si="43"/>
        <v>27.292089999999998</v>
      </c>
    </row>
    <row r="719" spans="1:10" s="213" customFormat="1" ht="15.75" customHeight="1" thickBot="1" x14ac:dyDescent="0.25">
      <c r="A719" s="215" t="s">
        <v>235</v>
      </c>
      <c r="B719" s="215">
        <v>21</v>
      </c>
      <c r="C719" s="255">
        <v>877.17</v>
      </c>
      <c r="D719" s="255">
        <v>7.0000000000000007E-2</v>
      </c>
      <c r="E719" s="255">
        <v>195.94</v>
      </c>
      <c r="F719" s="255">
        <v>893.54</v>
      </c>
      <c r="G719" s="298">
        <f t="shared" si="40"/>
        <v>86.494671999999994</v>
      </c>
      <c r="H719" s="298">
        <f t="shared" si="41"/>
        <v>81.401494</v>
      </c>
      <c r="I719" s="299">
        <f t="shared" si="42"/>
        <v>51.735965999999998</v>
      </c>
      <c r="J719" s="299">
        <f t="shared" si="43"/>
        <v>27.699739999999998</v>
      </c>
    </row>
    <row r="720" spans="1:10" s="213" customFormat="1" ht="15.75" customHeight="1" thickBot="1" x14ac:dyDescent="0.25">
      <c r="A720" s="215" t="s">
        <v>235</v>
      </c>
      <c r="B720" s="215">
        <v>22</v>
      </c>
      <c r="C720" s="255">
        <v>868.45</v>
      </c>
      <c r="D720" s="255">
        <v>0.03</v>
      </c>
      <c r="E720" s="255">
        <v>239.53</v>
      </c>
      <c r="F720" s="255">
        <v>884.82</v>
      </c>
      <c r="G720" s="298">
        <f t="shared" si="40"/>
        <v>85.650576000000001</v>
      </c>
      <c r="H720" s="298">
        <f t="shared" si="41"/>
        <v>80.607102000000012</v>
      </c>
      <c r="I720" s="299">
        <f t="shared" si="42"/>
        <v>51.231078000000004</v>
      </c>
      <c r="J720" s="299">
        <f t="shared" si="43"/>
        <v>27.42942</v>
      </c>
    </row>
    <row r="721" spans="1:10" s="301" customFormat="1" ht="15.75" customHeight="1" thickBot="1" x14ac:dyDescent="0.25">
      <c r="A721" s="215" t="s">
        <v>235</v>
      </c>
      <c r="B721" s="215">
        <v>23</v>
      </c>
      <c r="C721" s="255">
        <v>870.63</v>
      </c>
      <c r="D721" s="255">
        <v>0.06</v>
      </c>
      <c r="E721" s="255">
        <v>244.89</v>
      </c>
      <c r="F721" s="255">
        <v>887</v>
      </c>
      <c r="G721" s="298">
        <f t="shared" si="40"/>
        <v>85.861599999999996</v>
      </c>
      <c r="H721" s="298">
        <f t="shared" si="41"/>
        <v>80.805700000000002</v>
      </c>
      <c r="I721" s="299">
        <f t="shared" si="42"/>
        <v>51.357300000000002</v>
      </c>
      <c r="J721" s="299">
        <f t="shared" si="43"/>
        <v>27.497</v>
      </c>
    </row>
    <row r="722" spans="1:10" s="300" customFormat="1" ht="15.75" customHeight="1" thickBot="1" x14ac:dyDescent="0.25">
      <c r="A722" s="215" t="s">
        <v>236</v>
      </c>
      <c r="B722" s="215">
        <v>0</v>
      </c>
      <c r="C722" s="255">
        <v>913.15</v>
      </c>
      <c r="D722" s="255">
        <v>0.06</v>
      </c>
      <c r="E722" s="255">
        <v>117.99</v>
      </c>
      <c r="F722" s="255">
        <v>929.52</v>
      </c>
      <c r="G722" s="298">
        <f t="shared" si="40"/>
        <v>89.977536000000001</v>
      </c>
      <c r="H722" s="298">
        <f t="shared" si="41"/>
        <v>84.679271999999997</v>
      </c>
      <c r="I722" s="299">
        <f t="shared" si="42"/>
        <v>53.819207999999996</v>
      </c>
      <c r="J722" s="299">
        <f t="shared" si="43"/>
        <v>28.81512</v>
      </c>
    </row>
    <row r="723" spans="1:10" s="213" customFormat="1" ht="15.75" customHeight="1" thickBot="1" x14ac:dyDescent="0.25">
      <c r="A723" s="215" t="s">
        <v>236</v>
      </c>
      <c r="B723" s="215">
        <v>1</v>
      </c>
      <c r="C723" s="255">
        <v>904.35</v>
      </c>
      <c r="D723" s="255" t="s">
        <v>133</v>
      </c>
      <c r="E723" s="255">
        <v>136.52000000000001</v>
      </c>
      <c r="F723" s="255">
        <v>920.72</v>
      </c>
      <c r="G723" s="298">
        <f t="shared" si="40"/>
        <v>89.125696000000005</v>
      </c>
      <c r="H723" s="298">
        <f t="shared" si="41"/>
        <v>83.877592000000007</v>
      </c>
      <c r="I723" s="299">
        <f t="shared" si="42"/>
        <v>53.309688000000001</v>
      </c>
      <c r="J723" s="299">
        <f t="shared" si="43"/>
        <v>28.54232</v>
      </c>
    </row>
    <row r="724" spans="1:10" s="213" customFormat="1" ht="15.75" customHeight="1" thickBot="1" x14ac:dyDescent="0.25">
      <c r="A724" s="215" t="s">
        <v>236</v>
      </c>
      <c r="B724" s="215">
        <v>2</v>
      </c>
      <c r="C724" s="255">
        <v>809.93</v>
      </c>
      <c r="D724" s="255" t="s">
        <v>133</v>
      </c>
      <c r="E724" s="255">
        <v>40.06</v>
      </c>
      <c r="F724" s="255">
        <v>826.3</v>
      </c>
      <c r="G724" s="298">
        <f t="shared" si="40"/>
        <v>79.985839999999996</v>
      </c>
      <c r="H724" s="298">
        <f t="shared" si="41"/>
        <v>75.275930000000002</v>
      </c>
      <c r="I724" s="299">
        <f t="shared" si="42"/>
        <v>47.842769999999994</v>
      </c>
      <c r="J724" s="299">
        <f t="shared" si="43"/>
        <v>25.615299999999998</v>
      </c>
    </row>
    <row r="725" spans="1:10" s="213" customFormat="1" ht="15.75" customHeight="1" thickBot="1" x14ac:dyDescent="0.25">
      <c r="A725" s="215" t="s">
        <v>236</v>
      </c>
      <c r="B725" s="215">
        <v>3</v>
      </c>
      <c r="C725" s="255">
        <v>816.27</v>
      </c>
      <c r="D725" s="255" t="s">
        <v>133</v>
      </c>
      <c r="E725" s="255">
        <v>50.16</v>
      </c>
      <c r="F725" s="255">
        <v>832.64</v>
      </c>
      <c r="G725" s="298">
        <f t="shared" si="40"/>
        <v>80.599552000000003</v>
      </c>
      <c r="H725" s="298">
        <f t="shared" si="41"/>
        <v>75.853504000000001</v>
      </c>
      <c r="I725" s="299">
        <f t="shared" si="42"/>
        <v>48.209856000000002</v>
      </c>
      <c r="J725" s="299">
        <f t="shared" si="43"/>
        <v>25.81184</v>
      </c>
    </row>
    <row r="726" spans="1:10" s="213" customFormat="1" ht="15.75" customHeight="1" thickBot="1" x14ac:dyDescent="0.25">
      <c r="A726" s="215" t="s">
        <v>236</v>
      </c>
      <c r="B726" s="215">
        <v>4</v>
      </c>
      <c r="C726" s="255">
        <v>820.15</v>
      </c>
      <c r="D726" s="255" t="s">
        <v>133</v>
      </c>
      <c r="E726" s="255">
        <v>66.86</v>
      </c>
      <c r="F726" s="255">
        <v>836.52</v>
      </c>
      <c r="G726" s="298">
        <f t="shared" si="40"/>
        <v>80.975135999999992</v>
      </c>
      <c r="H726" s="298">
        <f t="shared" si="41"/>
        <v>76.206971999999993</v>
      </c>
      <c r="I726" s="299">
        <f t="shared" si="42"/>
        <v>48.434508000000001</v>
      </c>
      <c r="J726" s="299">
        <f t="shared" si="43"/>
        <v>25.932119999999998</v>
      </c>
    </row>
    <row r="727" spans="1:10" s="213" customFormat="1" ht="15.75" customHeight="1" thickBot="1" x14ac:dyDescent="0.25">
      <c r="A727" s="215" t="s">
        <v>236</v>
      </c>
      <c r="B727" s="215">
        <v>5</v>
      </c>
      <c r="C727" s="255">
        <v>834.25</v>
      </c>
      <c r="D727" s="255" t="s">
        <v>133</v>
      </c>
      <c r="E727" s="255">
        <v>77.11</v>
      </c>
      <c r="F727" s="255">
        <v>850.62</v>
      </c>
      <c r="G727" s="298">
        <f t="shared" si="40"/>
        <v>82.340015999999991</v>
      </c>
      <c r="H727" s="298">
        <f t="shared" si="41"/>
        <v>77.491482000000005</v>
      </c>
      <c r="I727" s="299">
        <f t="shared" si="42"/>
        <v>49.250897999999999</v>
      </c>
      <c r="J727" s="299">
        <f t="shared" si="43"/>
        <v>26.369219999999999</v>
      </c>
    </row>
    <row r="728" spans="1:10" s="213" customFormat="1" ht="15.75" customHeight="1" thickBot="1" x14ac:dyDescent="0.25">
      <c r="A728" s="215" t="s">
        <v>236</v>
      </c>
      <c r="B728" s="215">
        <v>6</v>
      </c>
      <c r="C728" s="255">
        <v>833.01</v>
      </c>
      <c r="D728" s="255" t="s">
        <v>133</v>
      </c>
      <c r="E728" s="255">
        <v>53.28</v>
      </c>
      <c r="F728" s="255">
        <v>849.38</v>
      </c>
      <c r="G728" s="298">
        <f t="shared" si="40"/>
        <v>82.219983999999997</v>
      </c>
      <c r="H728" s="298">
        <f t="shared" si="41"/>
        <v>77.378518</v>
      </c>
      <c r="I728" s="299">
        <f t="shared" si="42"/>
        <v>49.179102</v>
      </c>
      <c r="J728" s="299">
        <f t="shared" si="43"/>
        <v>26.330780000000001</v>
      </c>
    </row>
    <row r="729" spans="1:10" s="213" customFormat="1" ht="15.75" customHeight="1" thickBot="1" x14ac:dyDescent="0.25">
      <c r="A729" s="215" t="s">
        <v>236</v>
      </c>
      <c r="B729" s="215">
        <v>7</v>
      </c>
      <c r="C729" s="255">
        <v>825.05</v>
      </c>
      <c r="D729" s="255" t="s">
        <v>133</v>
      </c>
      <c r="E729" s="255">
        <v>80.290000000000006</v>
      </c>
      <c r="F729" s="255">
        <v>841.42</v>
      </c>
      <c r="G729" s="298">
        <f t="shared" si="40"/>
        <v>81.449455999999998</v>
      </c>
      <c r="H729" s="298">
        <f t="shared" si="41"/>
        <v>76.653362000000001</v>
      </c>
      <c r="I729" s="299">
        <f t="shared" si="42"/>
        <v>48.718218</v>
      </c>
      <c r="J729" s="299">
        <f t="shared" si="43"/>
        <v>26.084019999999999</v>
      </c>
    </row>
    <row r="730" spans="1:10" s="213" customFormat="1" ht="15.75" customHeight="1" thickBot="1" x14ac:dyDescent="0.25">
      <c r="A730" s="215" t="s">
        <v>236</v>
      </c>
      <c r="B730" s="215">
        <v>8</v>
      </c>
      <c r="C730" s="255">
        <v>808.68</v>
      </c>
      <c r="D730" s="255" t="s">
        <v>133</v>
      </c>
      <c r="E730" s="255">
        <v>52.64</v>
      </c>
      <c r="F730" s="255">
        <v>825.05</v>
      </c>
      <c r="G730" s="298">
        <f t="shared" si="40"/>
        <v>79.864839999999987</v>
      </c>
      <c r="H730" s="298">
        <f t="shared" si="41"/>
        <v>75.162054999999995</v>
      </c>
      <c r="I730" s="299">
        <f t="shared" si="42"/>
        <v>47.770395000000001</v>
      </c>
      <c r="J730" s="299">
        <f t="shared" si="43"/>
        <v>25.576549999999997</v>
      </c>
    </row>
    <row r="731" spans="1:10" s="213" customFormat="1" ht="15.75" customHeight="1" thickBot="1" x14ac:dyDescent="0.25">
      <c r="A731" s="215" t="s">
        <v>236</v>
      </c>
      <c r="B731" s="215">
        <v>9</v>
      </c>
      <c r="C731" s="255">
        <v>807.07</v>
      </c>
      <c r="D731" s="255" t="s">
        <v>133</v>
      </c>
      <c r="E731" s="255">
        <v>51.65</v>
      </c>
      <c r="F731" s="255">
        <v>823.44</v>
      </c>
      <c r="G731" s="298">
        <f t="shared" si="40"/>
        <v>79.708992000000009</v>
      </c>
      <c r="H731" s="298">
        <f t="shared" si="41"/>
        <v>75.015384000000012</v>
      </c>
      <c r="I731" s="299">
        <f t="shared" si="42"/>
        <v>47.677176000000003</v>
      </c>
      <c r="J731" s="299">
        <f t="shared" si="43"/>
        <v>25.52664</v>
      </c>
    </row>
    <row r="732" spans="1:10" s="213" customFormat="1" ht="15.75" customHeight="1" thickBot="1" x14ac:dyDescent="0.25">
      <c r="A732" s="215" t="s">
        <v>236</v>
      </c>
      <c r="B732" s="215">
        <v>10</v>
      </c>
      <c r="C732" s="255">
        <v>808.8</v>
      </c>
      <c r="D732" s="255" t="s">
        <v>133</v>
      </c>
      <c r="E732" s="255">
        <v>51.16</v>
      </c>
      <c r="F732" s="255">
        <v>825.17</v>
      </c>
      <c r="G732" s="298">
        <f t="shared" si="40"/>
        <v>79.87645599999999</v>
      </c>
      <c r="H732" s="298">
        <f t="shared" si="41"/>
        <v>75.172986999999992</v>
      </c>
      <c r="I732" s="299">
        <f t="shared" si="42"/>
        <v>47.777342999999995</v>
      </c>
      <c r="J732" s="299">
        <f t="shared" si="43"/>
        <v>25.580269999999999</v>
      </c>
    </row>
    <row r="733" spans="1:10" s="213" customFormat="1" ht="15.75" customHeight="1" thickBot="1" x14ac:dyDescent="0.25">
      <c r="A733" s="215" t="s">
        <v>236</v>
      </c>
      <c r="B733" s="215">
        <v>11</v>
      </c>
      <c r="C733" s="255">
        <v>805.79</v>
      </c>
      <c r="D733" s="255" t="s">
        <v>133</v>
      </c>
      <c r="E733" s="255">
        <v>47.88</v>
      </c>
      <c r="F733" s="255">
        <v>822.16</v>
      </c>
      <c r="G733" s="298">
        <f t="shared" si="40"/>
        <v>79.585087999999999</v>
      </c>
      <c r="H733" s="298">
        <f t="shared" si="41"/>
        <v>74.898775999999998</v>
      </c>
      <c r="I733" s="299">
        <f t="shared" si="42"/>
        <v>47.603063999999996</v>
      </c>
      <c r="J733" s="299">
        <f t="shared" si="43"/>
        <v>25.48696</v>
      </c>
    </row>
    <row r="734" spans="1:10" s="213" customFormat="1" ht="15.75" customHeight="1" thickBot="1" x14ac:dyDescent="0.25">
      <c r="A734" s="215" t="s">
        <v>236</v>
      </c>
      <c r="B734" s="215">
        <v>12</v>
      </c>
      <c r="C734" s="255">
        <v>809.13</v>
      </c>
      <c r="D734" s="255" t="s">
        <v>133</v>
      </c>
      <c r="E734" s="255">
        <v>48.01</v>
      </c>
      <c r="F734" s="255">
        <v>825.5</v>
      </c>
      <c r="G734" s="298">
        <f t="shared" si="40"/>
        <v>79.9084</v>
      </c>
      <c r="H734" s="298">
        <f t="shared" si="41"/>
        <v>75.203050000000005</v>
      </c>
      <c r="I734" s="299">
        <f t="shared" si="42"/>
        <v>47.79645</v>
      </c>
      <c r="J734" s="299">
        <f t="shared" si="43"/>
        <v>25.590499999999999</v>
      </c>
    </row>
    <row r="735" spans="1:10" s="213" customFormat="1" ht="15.75" customHeight="1" thickBot="1" x14ac:dyDescent="0.25">
      <c r="A735" s="215" t="s">
        <v>236</v>
      </c>
      <c r="B735" s="215">
        <v>13</v>
      </c>
      <c r="C735" s="255">
        <v>804.7</v>
      </c>
      <c r="D735" s="255" t="s">
        <v>133</v>
      </c>
      <c r="E735" s="255">
        <v>56.13</v>
      </c>
      <c r="F735" s="255">
        <v>821.07</v>
      </c>
      <c r="G735" s="298">
        <f t="shared" si="40"/>
        <v>79.479576000000009</v>
      </c>
      <c r="H735" s="298">
        <f t="shared" si="41"/>
        <v>74.79947700000001</v>
      </c>
      <c r="I735" s="299">
        <f t="shared" si="42"/>
        <v>47.539953000000004</v>
      </c>
      <c r="J735" s="299">
        <f t="shared" si="43"/>
        <v>25.45317</v>
      </c>
    </row>
    <row r="736" spans="1:10" s="213" customFormat="1" ht="15.75" customHeight="1" thickBot="1" x14ac:dyDescent="0.25">
      <c r="A736" s="215" t="s">
        <v>236</v>
      </c>
      <c r="B736" s="215">
        <v>14</v>
      </c>
      <c r="C736" s="255">
        <v>811.92</v>
      </c>
      <c r="D736" s="255" t="s">
        <v>133</v>
      </c>
      <c r="E736" s="255">
        <v>62.66</v>
      </c>
      <c r="F736" s="255">
        <v>828.29</v>
      </c>
      <c r="G736" s="298">
        <f t="shared" si="40"/>
        <v>80.178471999999999</v>
      </c>
      <c r="H736" s="298">
        <f t="shared" si="41"/>
        <v>75.457218999999995</v>
      </c>
      <c r="I736" s="299">
        <f t="shared" si="42"/>
        <v>47.957991</v>
      </c>
      <c r="J736" s="299">
        <f t="shared" si="43"/>
        <v>25.67699</v>
      </c>
    </row>
    <row r="737" spans="1:10" s="213" customFormat="1" ht="15.75" customHeight="1" thickBot="1" x14ac:dyDescent="0.25">
      <c r="A737" s="215" t="s">
        <v>236</v>
      </c>
      <c r="B737" s="215">
        <v>15</v>
      </c>
      <c r="C737" s="255">
        <v>915.3</v>
      </c>
      <c r="D737" s="255" t="s">
        <v>133</v>
      </c>
      <c r="E737" s="255">
        <v>80.39</v>
      </c>
      <c r="F737" s="255">
        <v>931.67</v>
      </c>
      <c r="G737" s="298">
        <f t="shared" si="40"/>
        <v>90.185655999999994</v>
      </c>
      <c r="H737" s="298">
        <f t="shared" si="41"/>
        <v>84.875136999999995</v>
      </c>
      <c r="I737" s="299">
        <f t="shared" si="42"/>
        <v>53.943692999999996</v>
      </c>
      <c r="J737" s="299">
        <f t="shared" si="43"/>
        <v>28.881769999999999</v>
      </c>
    </row>
    <row r="738" spans="1:10" s="213" customFormat="1" ht="15.75" customHeight="1" thickBot="1" x14ac:dyDescent="0.25">
      <c r="A738" s="215" t="s">
        <v>236</v>
      </c>
      <c r="B738" s="215">
        <v>16</v>
      </c>
      <c r="C738" s="255">
        <v>914.79</v>
      </c>
      <c r="D738" s="255" t="s">
        <v>133</v>
      </c>
      <c r="E738" s="255">
        <v>46.91</v>
      </c>
      <c r="F738" s="255">
        <v>931.16</v>
      </c>
      <c r="G738" s="298">
        <f t="shared" si="40"/>
        <v>90.136287999999993</v>
      </c>
      <c r="H738" s="298">
        <f t="shared" si="41"/>
        <v>84.828676000000002</v>
      </c>
      <c r="I738" s="299">
        <f t="shared" si="42"/>
        <v>53.914164</v>
      </c>
      <c r="J738" s="299">
        <f t="shared" si="43"/>
        <v>28.865959999999998</v>
      </c>
    </row>
    <row r="739" spans="1:10" s="213" customFormat="1" ht="15.75" customHeight="1" thickBot="1" x14ac:dyDescent="0.25">
      <c r="A739" s="215" t="s">
        <v>236</v>
      </c>
      <c r="B739" s="215">
        <v>17</v>
      </c>
      <c r="C739" s="255">
        <v>926.73</v>
      </c>
      <c r="D739" s="255" t="s">
        <v>133</v>
      </c>
      <c r="E739" s="255">
        <v>172.75</v>
      </c>
      <c r="F739" s="255">
        <v>943.1</v>
      </c>
      <c r="G739" s="298">
        <f t="shared" si="40"/>
        <v>91.292079999999999</v>
      </c>
      <c r="H739" s="298">
        <f t="shared" si="41"/>
        <v>85.916409999999999</v>
      </c>
      <c r="I739" s="299">
        <f t="shared" si="42"/>
        <v>54.605490000000003</v>
      </c>
      <c r="J739" s="299">
        <f t="shared" si="43"/>
        <v>29.2361</v>
      </c>
    </row>
    <row r="740" spans="1:10" s="213" customFormat="1" ht="15.75" customHeight="1" thickBot="1" x14ac:dyDescent="0.25">
      <c r="A740" s="215" t="s">
        <v>236</v>
      </c>
      <c r="B740" s="215">
        <v>18</v>
      </c>
      <c r="C740" s="255">
        <v>915.23</v>
      </c>
      <c r="D740" s="255" t="s">
        <v>133</v>
      </c>
      <c r="E740" s="255">
        <v>92.37</v>
      </c>
      <c r="F740" s="255">
        <v>931.6</v>
      </c>
      <c r="G740" s="298">
        <f t="shared" si="40"/>
        <v>90.178880000000007</v>
      </c>
      <c r="H740" s="298">
        <f t="shared" si="41"/>
        <v>84.868760000000009</v>
      </c>
      <c r="I740" s="299">
        <f t="shared" si="42"/>
        <v>53.939640000000004</v>
      </c>
      <c r="J740" s="299">
        <f t="shared" si="43"/>
        <v>28.8796</v>
      </c>
    </row>
    <row r="741" spans="1:10" s="213" customFormat="1" ht="15.75" customHeight="1" thickBot="1" x14ac:dyDescent="0.25">
      <c r="A741" s="215" t="s">
        <v>236</v>
      </c>
      <c r="B741" s="215">
        <v>19</v>
      </c>
      <c r="C741" s="255">
        <v>912.93</v>
      </c>
      <c r="D741" s="255" t="s">
        <v>133</v>
      </c>
      <c r="E741" s="255">
        <v>90.71</v>
      </c>
      <c r="F741" s="255">
        <v>929.3</v>
      </c>
      <c r="G741" s="298">
        <f t="shared" si="40"/>
        <v>89.956239999999994</v>
      </c>
      <c r="H741" s="298">
        <f t="shared" si="41"/>
        <v>84.659229999999994</v>
      </c>
      <c r="I741" s="299">
        <f t="shared" si="42"/>
        <v>53.806469999999997</v>
      </c>
      <c r="J741" s="299">
        <f t="shared" si="43"/>
        <v>28.808299999999999</v>
      </c>
    </row>
    <row r="742" spans="1:10" s="213" customFormat="1" ht="15.75" customHeight="1" thickBot="1" x14ac:dyDescent="0.25">
      <c r="A742" s="215" t="s">
        <v>236</v>
      </c>
      <c r="B742" s="215">
        <v>20</v>
      </c>
      <c r="C742" s="255">
        <v>900.56</v>
      </c>
      <c r="D742" s="255">
        <v>0.03</v>
      </c>
      <c r="E742" s="255">
        <v>77.5</v>
      </c>
      <c r="F742" s="255">
        <v>916.93</v>
      </c>
      <c r="G742" s="298">
        <f t="shared" si="40"/>
        <v>88.75882399999999</v>
      </c>
      <c r="H742" s="298">
        <f t="shared" si="41"/>
        <v>83.532322999999991</v>
      </c>
      <c r="I742" s="299">
        <f t="shared" si="42"/>
        <v>53.090246999999998</v>
      </c>
      <c r="J742" s="299">
        <f t="shared" si="43"/>
        <v>28.424829999999996</v>
      </c>
    </row>
    <row r="743" spans="1:10" s="213" customFormat="1" ht="15.75" customHeight="1" thickBot="1" x14ac:dyDescent="0.25">
      <c r="A743" s="215" t="s">
        <v>236</v>
      </c>
      <c r="B743" s="215">
        <v>21</v>
      </c>
      <c r="C743" s="255">
        <v>912.32</v>
      </c>
      <c r="D743" s="255">
        <v>0.1</v>
      </c>
      <c r="E743" s="255">
        <v>142.68</v>
      </c>
      <c r="F743" s="255">
        <v>928.69</v>
      </c>
      <c r="G743" s="298">
        <f t="shared" si="40"/>
        <v>89.897192000000004</v>
      </c>
      <c r="H743" s="298">
        <f t="shared" si="41"/>
        <v>84.603659000000007</v>
      </c>
      <c r="I743" s="299">
        <f t="shared" si="42"/>
        <v>53.771151000000003</v>
      </c>
      <c r="J743" s="299">
        <f t="shared" si="43"/>
        <v>28.789390000000001</v>
      </c>
    </row>
    <row r="744" spans="1:10" s="213" customFormat="1" ht="15.75" customHeight="1" thickBot="1" x14ac:dyDescent="0.25">
      <c r="A744" s="215" t="s">
        <v>236</v>
      </c>
      <c r="B744" s="215">
        <v>22</v>
      </c>
      <c r="C744" s="255">
        <v>911.42</v>
      </c>
      <c r="D744" s="255">
        <v>0.09</v>
      </c>
      <c r="E744" s="255">
        <v>231.54</v>
      </c>
      <c r="F744" s="255">
        <v>927.79</v>
      </c>
      <c r="G744" s="298">
        <f t="shared" si="40"/>
        <v>89.810071999999991</v>
      </c>
      <c r="H744" s="298">
        <f t="shared" si="41"/>
        <v>84.521669000000003</v>
      </c>
      <c r="I744" s="299">
        <f t="shared" si="42"/>
        <v>53.719040999999997</v>
      </c>
      <c r="J744" s="299">
        <f t="shared" si="43"/>
        <v>28.761489999999998</v>
      </c>
    </row>
    <row r="745" spans="1:10" s="301" customFormat="1" ht="15.75" customHeight="1" thickBot="1" x14ac:dyDescent="0.25">
      <c r="A745" s="215" t="s">
        <v>236</v>
      </c>
      <c r="B745" s="215">
        <v>23</v>
      </c>
      <c r="C745" s="255">
        <v>907.59</v>
      </c>
      <c r="D745" s="255">
        <v>0.06</v>
      </c>
      <c r="E745" s="255">
        <v>280.98</v>
      </c>
      <c r="F745" s="255">
        <v>923.96</v>
      </c>
      <c r="G745" s="298">
        <f t="shared" si="40"/>
        <v>89.439328000000003</v>
      </c>
      <c r="H745" s="298">
        <f t="shared" si="41"/>
        <v>84.172756000000007</v>
      </c>
      <c r="I745" s="299">
        <f t="shared" si="42"/>
        <v>53.497284000000001</v>
      </c>
      <c r="J745" s="299">
        <f t="shared" si="43"/>
        <v>28.642760000000003</v>
      </c>
    </row>
    <row r="746" spans="1:10" s="300" customFormat="1" ht="15.75" customHeight="1" thickBot="1" x14ac:dyDescent="0.25">
      <c r="A746" s="215" t="s">
        <v>237</v>
      </c>
      <c r="B746" s="215">
        <v>0</v>
      </c>
      <c r="C746" s="255">
        <v>910.57</v>
      </c>
      <c r="D746" s="255">
        <v>0.02</v>
      </c>
      <c r="E746" s="255">
        <v>72.760000000000005</v>
      </c>
      <c r="F746" s="255">
        <v>926.94</v>
      </c>
      <c r="G746" s="298">
        <f t="shared" si="40"/>
        <v>89.727792000000008</v>
      </c>
      <c r="H746" s="298">
        <f t="shared" si="41"/>
        <v>84.444234000000009</v>
      </c>
      <c r="I746" s="299">
        <f t="shared" si="42"/>
        <v>53.669826</v>
      </c>
      <c r="J746" s="299">
        <f t="shared" si="43"/>
        <v>28.735140000000001</v>
      </c>
    </row>
    <row r="747" spans="1:10" s="213" customFormat="1" ht="15.75" customHeight="1" thickBot="1" x14ac:dyDescent="0.25">
      <c r="A747" s="215" t="s">
        <v>237</v>
      </c>
      <c r="B747" s="215">
        <v>1</v>
      </c>
      <c r="C747" s="255">
        <v>900.89</v>
      </c>
      <c r="D747" s="255" t="s">
        <v>133</v>
      </c>
      <c r="E747" s="255">
        <v>119.02</v>
      </c>
      <c r="F747" s="255">
        <v>917.26</v>
      </c>
      <c r="G747" s="298">
        <f t="shared" si="40"/>
        <v>88.790768</v>
      </c>
      <c r="H747" s="298">
        <f t="shared" si="41"/>
        <v>83.562386000000004</v>
      </c>
      <c r="I747" s="299">
        <f t="shared" si="42"/>
        <v>53.109353999999996</v>
      </c>
      <c r="J747" s="299">
        <f t="shared" si="43"/>
        <v>28.43506</v>
      </c>
    </row>
    <row r="748" spans="1:10" s="213" customFormat="1" ht="15.75" customHeight="1" thickBot="1" x14ac:dyDescent="0.25">
      <c r="A748" s="215" t="s">
        <v>237</v>
      </c>
      <c r="B748" s="215">
        <v>2</v>
      </c>
      <c r="C748" s="255">
        <v>936.45</v>
      </c>
      <c r="D748" s="255" t="s">
        <v>133</v>
      </c>
      <c r="E748" s="255">
        <v>147.26</v>
      </c>
      <c r="F748" s="255">
        <v>952.82</v>
      </c>
      <c r="G748" s="298">
        <f t="shared" si="40"/>
        <v>92.232976000000008</v>
      </c>
      <c r="H748" s="298">
        <f t="shared" si="41"/>
        <v>86.801901999999998</v>
      </c>
      <c r="I748" s="299">
        <f t="shared" si="42"/>
        <v>55.168278000000001</v>
      </c>
      <c r="J748" s="299">
        <f t="shared" si="43"/>
        <v>29.537420000000001</v>
      </c>
    </row>
    <row r="749" spans="1:10" s="213" customFormat="1" ht="15.75" customHeight="1" thickBot="1" x14ac:dyDescent="0.25">
      <c r="A749" s="215" t="s">
        <v>237</v>
      </c>
      <c r="B749" s="215">
        <v>3</v>
      </c>
      <c r="C749" s="255">
        <v>857.6</v>
      </c>
      <c r="D749" s="255" t="s">
        <v>133</v>
      </c>
      <c r="E749" s="255">
        <v>98.67</v>
      </c>
      <c r="F749" s="255">
        <v>873.97</v>
      </c>
      <c r="G749" s="298">
        <f t="shared" si="40"/>
        <v>84.600296</v>
      </c>
      <c r="H749" s="298">
        <f t="shared" si="41"/>
        <v>79.618667000000002</v>
      </c>
      <c r="I749" s="299">
        <f t="shared" si="42"/>
        <v>50.602862999999999</v>
      </c>
      <c r="J749" s="299">
        <f t="shared" si="43"/>
        <v>27.093070000000001</v>
      </c>
    </row>
    <row r="750" spans="1:10" s="213" customFormat="1" ht="15.75" customHeight="1" thickBot="1" x14ac:dyDescent="0.25">
      <c r="A750" s="215" t="s">
        <v>237</v>
      </c>
      <c r="B750" s="215">
        <v>4</v>
      </c>
      <c r="C750" s="255">
        <v>847.78</v>
      </c>
      <c r="D750" s="255">
        <v>0.01</v>
      </c>
      <c r="E750" s="255">
        <v>3.25</v>
      </c>
      <c r="F750" s="255">
        <v>864.15</v>
      </c>
      <c r="G750" s="298">
        <f t="shared" si="40"/>
        <v>83.649720000000002</v>
      </c>
      <c r="H750" s="298">
        <f t="shared" si="41"/>
        <v>78.724064999999996</v>
      </c>
      <c r="I750" s="299">
        <f t="shared" si="42"/>
        <v>50.034284999999997</v>
      </c>
      <c r="J750" s="299">
        <f t="shared" si="43"/>
        <v>26.788650000000001</v>
      </c>
    </row>
    <row r="751" spans="1:10" s="213" customFormat="1" ht="15.75" customHeight="1" thickBot="1" x14ac:dyDescent="0.25">
      <c r="A751" s="215" t="s">
        <v>237</v>
      </c>
      <c r="B751" s="215">
        <v>5</v>
      </c>
      <c r="C751" s="255">
        <v>841.23</v>
      </c>
      <c r="D751" s="255">
        <v>3.14</v>
      </c>
      <c r="E751" s="255">
        <v>0.01</v>
      </c>
      <c r="F751" s="255">
        <v>857.6</v>
      </c>
      <c r="G751" s="298">
        <f t="shared" si="40"/>
        <v>83.015680000000003</v>
      </c>
      <c r="H751" s="298">
        <f t="shared" si="41"/>
        <v>78.127359999999996</v>
      </c>
      <c r="I751" s="299">
        <f t="shared" si="42"/>
        <v>49.65504</v>
      </c>
      <c r="J751" s="299">
        <f t="shared" si="43"/>
        <v>26.585599999999999</v>
      </c>
    </row>
    <row r="752" spans="1:10" s="213" customFormat="1" ht="15.75" customHeight="1" thickBot="1" x14ac:dyDescent="0.25">
      <c r="A752" s="215" t="s">
        <v>237</v>
      </c>
      <c r="B752" s="215">
        <v>6</v>
      </c>
      <c r="C752" s="255">
        <v>852.51</v>
      </c>
      <c r="D752" s="255" t="s">
        <v>133</v>
      </c>
      <c r="E752" s="255">
        <v>2.5499999999999998</v>
      </c>
      <c r="F752" s="255">
        <v>868.88</v>
      </c>
      <c r="G752" s="298">
        <f t="shared" si="40"/>
        <v>84.107584000000003</v>
      </c>
      <c r="H752" s="298">
        <f t="shared" si="41"/>
        <v>79.154967999999997</v>
      </c>
      <c r="I752" s="299">
        <f t="shared" si="42"/>
        <v>50.308152</v>
      </c>
      <c r="J752" s="299">
        <f t="shared" si="43"/>
        <v>26.935279999999999</v>
      </c>
    </row>
    <row r="753" spans="1:10" s="213" customFormat="1" ht="15.75" customHeight="1" thickBot="1" x14ac:dyDescent="0.25">
      <c r="A753" s="215" t="s">
        <v>237</v>
      </c>
      <c r="B753" s="215">
        <v>7</v>
      </c>
      <c r="C753" s="255">
        <v>840.58</v>
      </c>
      <c r="D753" s="255" t="s">
        <v>133</v>
      </c>
      <c r="E753" s="255">
        <v>19.73</v>
      </c>
      <c r="F753" s="255">
        <v>856.95</v>
      </c>
      <c r="G753" s="298">
        <f t="shared" si="40"/>
        <v>82.952759999999998</v>
      </c>
      <c r="H753" s="298">
        <f t="shared" si="41"/>
        <v>78.068145000000001</v>
      </c>
      <c r="I753" s="299">
        <f t="shared" si="42"/>
        <v>49.617405000000005</v>
      </c>
      <c r="J753" s="299">
        <f t="shared" si="43"/>
        <v>26.565450000000002</v>
      </c>
    </row>
    <row r="754" spans="1:10" s="213" customFormat="1" ht="15.75" customHeight="1" thickBot="1" x14ac:dyDescent="0.25">
      <c r="A754" s="215" t="s">
        <v>237</v>
      </c>
      <c r="B754" s="215">
        <v>8</v>
      </c>
      <c r="C754" s="255">
        <v>833.06</v>
      </c>
      <c r="D754" s="255" t="s">
        <v>133</v>
      </c>
      <c r="E754" s="255">
        <v>3.62</v>
      </c>
      <c r="F754" s="255">
        <v>849.43</v>
      </c>
      <c r="G754" s="298">
        <f t="shared" si="40"/>
        <v>82.224823999999998</v>
      </c>
      <c r="H754" s="298">
        <f t="shared" si="41"/>
        <v>77.383072999999996</v>
      </c>
      <c r="I754" s="299">
        <f t="shared" si="42"/>
        <v>49.181996999999996</v>
      </c>
      <c r="J754" s="299">
        <f t="shared" si="43"/>
        <v>26.332329999999999</v>
      </c>
    </row>
    <row r="755" spans="1:10" s="213" customFormat="1" ht="15.75" customHeight="1" thickBot="1" x14ac:dyDescent="0.25">
      <c r="A755" s="215" t="s">
        <v>237</v>
      </c>
      <c r="B755" s="215">
        <v>9</v>
      </c>
      <c r="C755" s="255">
        <v>829.96</v>
      </c>
      <c r="D755" s="255" t="s">
        <v>133</v>
      </c>
      <c r="E755" s="255">
        <v>3.95</v>
      </c>
      <c r="F755" s="255">
        <v>846.33</v>
      </c>
      <c r="G755" s="298">
        <f t="shared" ref="G755:G793" si="44">F755*9.68%</f>
        <v>81.924744000000004</v>
      </c>
      <c r="H755" s="298">
        <f t="shared" ref="H755:H793" si="45">F755*9.11%</f>
        <v>77.100662999999997</v>
      </c>
      <c r="I755" s="299">
        <f t="shared" ref="I755:I793" si="46">F755*5.79%</f>
        <v>49.002507000000001</v>
      </c>
      <c r="J755" s="299">
        <f t="shared" ref="J755:J793" si="47">F755*3.1%</f>
        <v>26.236230000000003</v>
      </c>
    </row>
    <row r="756" spans="1:10" s="213" customFormat="1" ht="15.75" customHeight="1" thickBot="1" x14ac:dyDescent="0.25">
      <c r="A756" s="215" t="s">
        <v>237</v>
      </c>
      <c r="B756" s="215">
        <v>10</v>
      </c>
      <c r="C756" s="255">
        <v>828.16</v>
      </c>
      <c r="D756" s="255" t="s">
        <v>133</v>
      </c>
      <c r="E756" s="255">
        <v>10.31</v>
      </c>
      <c r="F756" s="255">
        <v>844.53</v>
      </c>
      <c r="G756" s="298">
        <f t="shared" si="44"/>
        <v>81.750503999999992</v>
      </c>
      <c r="H756" s="298">
        <f t="shared" si="45"/>
        <v>76.936683000000002</v>
      </c>
      <c r="I756" s="299">
        <f t="shared" si="46"/>
        <v>48.898286999999996</v>
      </c>
      <c r="J756" s="299">
        <f t="shared" si="47"/>
        <v>26.180429999999998</v>
      </c>
    </row>
    <row r="757" spans="1:10" s="213" customFormat="1" ht="15.75" customHeight="1" thickBot="1" x14ac:dyDescent="0.25">
      <c r="A757" s="215" t="s">
        <v>237</v>
      </c>
      <c r="B757" s="215">
        <v>11</v>
      </c>
      <c r="C757" s="255">
        <v>821.96</v>
      </c>
      <c r="D757" s="255" t="s">
        <v>133</v>
      </c>
      <c r="E757" s="255">
        <v>26.75</v>
      </c>
      <c r="F757" s="255">
        <v>838.33</v>
      </c>
      <c r="G757" s="298">
        <f t="shared" si="44"/>
        <v>81.150344000000004</v>
      </c>
      <c r="H757" s="298">
        <f t="shared" si="45"/>
        <v>76.371863000000005</v>
      </c>
      <c r="I757" s="299">
        <f t="shared" si="46"/>
        <v>48.539307000000001</v>
      </c>
      <c r="J757" s="299">
        <f t="shared" si="47"/>
        <v>25.988230000000001</v>
      </c>
    </row>
    <row r="758" spans="1:10" s="213" customFormat="1" ht="15.75" customHeight="1" thickBot="1" x14ac:dyDescent="0.25">
      <c r="A758" s="215" t="s">
        <v>237</v>
      </c>
      <c r="B758" s="215">
        <v>12</v>
      </c>
      <c r="C758" s="255">
        <v>828.52</v>
      </c>
      <c r="D758" s="255" t="s">
        <v>133</v>
      </c>
      <c r="E758" s="255">
        <v>102.18</v>
      </c>
      <c r="F758" s="255">
        <v>844.89</v>
      </c>
      <c r="G758" s="298">
        <f t="shared" si="44"/>
        <v>81.785352000000003</v>
      </c>
      <c r="H758" s="298">
        <f t="shared" si="45"/>
        <v>76.969478999999993</v>
      </c>
      <c r="I758" s="299">
        <f t="shared" si="46"/>
        <v>48.919131</v>
      </c>
      <c r="J758" s="299">
        <f t="shared" si="47"/>
        <v>26.191589999999998</v>
      </c>
    </row>
    <row r="759" spans="1:10" s="213" customFormat="1" ht="15.75" customHeight="1" thickBot="1" x14ac:dyDescent="0.25">
      <c r="A759" s="215" t="s">
        <v>237</v>
      </c>
      <c r="B759" s="215">
        <v>13</v>
      </c>
      <c r="C759" s="255">
        <v>820.67</v>
      </c>
      <c r="D759" s="255" t="s">
        <v>133</v>
      </c>
      <c r="E759" s="255">
        <v>53.08</v>
      </c>
      <c r="F759" s="255">
        <v>837.04</v>
      </c>
      <c r="G759" s="298">
        <f t="shared" si="44"/>
        <v>81.025471999999993</v>
      </c>
      <c r="H759" s="298">
        <f t="shared" si="45"/>
        <v>76.254344000000003</v>
      </c>
      <c r="I759" s="299">
        <f t="shared" si="46"/>
        <v>48.464615999999999</v>
      </c>
      <c r="J759" s="299">
        <f t="shared" si="47"/>
        <v>25.948239999999998</v>
      </c>
    </row>
    <row r="760" spans="1:10" s="213" customFormat="1" ht="15.75" customHeight="1" thickBot="1" x14ac:dyDescent="0.25">
      <c r="A760" s="215" t="s">
        <v>237</v>
      </c>
      <c r="B760" s="215">
        <v>14</v>
      </c>
      <c r="C760" s="255">
        <v>846.92</v>
      </c>
      <c r="D760" s="255" t="s">
        <v>133</v>
      </c>
      <c r="E760" s="255">
        <v>100.66</v>
      </c>
      <c r="F760" s="255">
        <v>863.29</v>
      </c>
      <c r="G760" s="298">
        <f t="shared" si="44"/>
        <v>83.56647199999999</v>
      </c>
      <c r="H760" s="298">
        <f t="shared" si="45"/>
        <v>78.645719</v>
      </c>
      <c r="I760" s="299">
        <f t="shared" si="46"/>
        <v>49.984490999999998</v>
      </c>
      <c r="J760" s="299">
        <f t="shared" si="47"/>
        <v>26.761989999999997</v>
      </c>
    </row>
    <row r="761" spans="1:10" s="213" customFormat="1" ht="15.75" customHeight="1" thickBot="1" x14ac:dyDescent="0.25">
      <c r="A761" s="215" t="s">
        <v>237</v>
      </c>
      <c r="B761" s="215">
        <v>15</v>
      </c>
      <c r="C761" s="255">
        <v>931.32</v>
      </c>
      <c r="D761" s="255" t="s">
        <v>133</v>
      </c>
      <c r="E761" s="255">
        <v>82.58</v>
      </c>
      <c r="F761" s="255">
        <v>947.69</v>
      </c>
      <c r="G761" s="298">
        <f t="shared" si="44"/>
        <v>91.736392000000009</v>
      </c>
      <c r="H761" s="298">
        <f t="shared" si="45"/>
        <v>86.334558999999999</v>
      </c>
      <c r="I761" s="299">
        <f t="shared" si="46"/>
        <v>54.871251000000001</v>
      </c>
      <c r="J761" s="299">
        <f t="shared" si="47"/>
        <v>29.378390000000003</v>
      </c>
    </row>
    <row r="762" spans="1:10" s="213" customFormat="1" ht="15.75" customHeight="1" thickBot="1" x14ac:dyDescent="0.25">
      <c r="A762" s="215" t="s">
        <v>237</v>
      </c>
      <c r="B762" s="215">
        <v>16</v>
      </c>
      <c r="C762" s="255">
        <v>954.42</v>
      </c>
      <c r="D762" s="255" t="s">
        <v>133</v>
      </c>
      <c r="E762" s="255">
        <v>93.04</v>
      </c>
      <c r="F762" s="255">
        <v>970.79</v>
      </c>
      <c r="G762" s="298">
        <f t="shared" si="44"/>
        <v>93.972471999999996</v>
      </c>
      <c r="H762" s="298">
        <f t="shared" si="45"/>
        <v>88.438969</v>
      </c>
      <c r="I762" s="299">
        <f t="shared" si="46"/>
        <v>56.208740999999996</v>
      </c>
      <c r="J762" s="299">
        <f t="shared" si="47"/>
        <v>30.09449</v>
      </c>
    </row>
    <row r="763" spans="1:10" s="213" customFormat="1" ht="15.75" customHeight="1" thickBot="1" x14ac:dyDescent="0.25">
      <c r="A763" s="215" t="s">
        <v>237</v>
      </c>
      <c r="B763" s="215">
        <v>17</v>
      </c>
      <c r="C763" s="255">
        <v>975.22</v>
      </c>
      <c r="D763" s="255" t="s">
        <v>133</v>
      </c>
      <c r="E763" s="255">
        <v>71.88</v>
      </c>
      <c r="F763" s="255">
        <v>991.59</v>
      </c>
      <c r="G763" s="298">
        <f t="shared" si="44"/>
        <v>95.985911999999999</v>
      </c>
      <c r="H763" s="298">
        <f t="shared" si="45"/>
        <v>90.333849000000001</v>
      </c>
      <c r="I763" s="299">
        <f t="shared" si="46"/>
        <v>57.413060999999999</v>
      </c>
      <c r="J763" s="299">
        <f t="shared" si="47"/>
        <v>30.73929</v>
      </c>
    </row>
    <row r="764" spans="1:10" s="213" customFormat="1" ht="15.75" customHeight="1" thickBot="1" x14ac:dyDescent="0.25">
      <c r="A764" s="215" t="s">
        <v>237</v>
      </c>
      <c r="B764" s="215">
        <v>18</v>
      </c>
      <c r="C764" s="255">
        <v>952.5</v>
      </c>
      <c r="D764" s="255" t="s">
        <v>133</v>
      </c>
      <c r="E764" s="255">
        <v>104.1</v>
      </c>
      <c r="F764" s="255">
        <v>968.87</v>
      </c>
      <c r="G764" s="298">
        <f t="shared" si="44"/>
        <v>93.786615999999995</v>
      </c>
      <c r="H764" s="298">
        <f t="shared" si="45"/>
        <v>88.264056999999994</v>
      </c>
      <c r="I764" s="299">
        <f t="shared" si="46"/>
        <v>56.097572999999997</v>
      </c>
      <c r="J764" s="299">
        <f t="shared" si="47"/>
        <v>30.034970000000001</v>
      </c>
    </row>
    <row r="765" spans="1:10" s="213" customFormat="1" ht="15.75" customHeight="1" thickBot="1" x14ac:dyDescent="0.25">
      <c r="A765" s="215" t="s">
        <v>237</v>
      </c>
      <c r="B765" s="215">
        <v>19</v>
      </c>
      <c r="C765" s="255">
        <v>941.09</v>
      </c>
      <c r="D765" s="255" t="s">
        <v>133</v>
      </c>
      <c r="E765" s="255">
        <v>108.35</v>
      </c>
      <c r="F765" s="255">
        <v>957.46</v>
      </c>
      <c r="G765" s="298">
        <f t="shared" si="44"/>
        <v>92.682128000000006</v>
      </c>
      <c r="H765" s="298">
        <f t="shared" si="45"/>
        <v>87.224606000000009</v>
      </c>
      <c r="I765" s="299">
        <f t="shared" si="46"/>
        <v>55.436934000000001</v>
      </c>
      <c r="J765" s="299">
        <f t="shared" si="47"/>
        <v>29.681260000000002</v>
      </c>
    </row>
    <row r="766" spans="1:10" s="213" customFormat="1" ht="15.75" customHeight="1" thickBot="1" x14ac:dyDescent="0.25">
      <c r="A766" s="215" t="s">
        <v>237</v>
      </c>
      <c r="B766" s="215">
        <v>20</v>
      </c>
      <c r="C766" s="255">
        <v>947.14</v>
      </c>
      <c r="D766" s="255" t="s">
        <v>133</v>
      </c>
      <c r="E766" s="255">
        <v>111.65</v>
      </c>
      <c r="F766" s="255">
        <v>963.51</v>
      </c>
      <c r="G766" s="298">
        <f t="shared" si="44"/>
        <v>93.26776799999999</v>
      </c>
      <c r="H766" s="298">
        <f t="shared" si="45"/>
        <v>87.775761000000003</v>
      </c>
      <c r="I766" s="299">
        <f t="shared" si="46"/>
        <v>55.787228999999996</v>
      </c>
      <c r="J766" s="299">
        <f t="shared" si="47"/>
        <v>29.86881</v>
      </c>
    </row>
    <row r="767" spans="1:10" s="213" customFormat="1" ht="15.75" customHeight="1" thickBot="1" x14ac:dyDescent="0.25">
      <c r="A767" s="215" t="s">
        <v>237</v>
      </c>
      <c r="B767" s="215">
        <v>21</v>
      </c>
      <c r="C767" s="255">
        <v>951.07</v>
      </c>
      <c r="D767" s="255" t="s">
        <v>133</v>
      </c>
      <c r="E767" s="255">
        <v>105.13</v>
      </c>
      <c r="F767" s="255">
        <v>967.44</v>
      </c>
      <c r="G767" s="298">
        <f t="shared" si="44"/>
        <v>93.648192000000009</v>
      </c>
      <c r="H767" s="298">
        <f t="shared" si="45"/>
        <v>88.133784000000006</v>
      </c>
      <c r="I767" s="299">
        <f t="shared" si="46"/>
        <v>56.014776000000005</v>
      </c>
      <c r="J767" s="299">
        <f t="shared" si="47"/>
        <v>29.990640000000003</v>
      </c>
    </row>
    <row r="768" spans="1:10" s="213" customFormat="1" ht="15.75" customHeight="1" thickBot="1" x14ac:dyDescent="0.25">
      <c r="A768" s="215" t="s">
        <v>237</v>
      </c>
      <c r="B768" s="215">
        <v>22</v>
      </c>
      <c r="C768" s="255">
        <v>952.86</v>
      </c>
      <c r="D768" s="255" t="s">
        <v>133</v>
      </c>
      <c r="E768" s="255">
        <v>177.79</v>
      </c>
      <c r="F768" s="255">
        <v>969.23</v>
      </c>
      <c r="G768" s="298">
        <f t="shared" si="44"/>
        <v>93.821464000000006</v>
      </c>
      <c r="H768" s="298">
        <f t="shared" si="45"/>
        <v>88.296852999999999</v>
      </c>
      <c r="I768" s="299">
        <f t="shared" si="46"/>
        <v>56.118417000000001</v>
      </c>
      <c r="J768" s="299">
        <f t="shared" si="47"/>
        <v>30.046130000000002</v>
      </c>
    </row>
    <row r="769" spans="1:10" s="301" customFormat="1" ht="15.75" customHeight="1" thickBot="1" x14ac:dyDescent="0.25">
      <c r="A769" s="215" t="s">
        <v>237</v>
      </c>
      <c r="B769" s="215">
        <v>23</v>
      </c>
      <c r="C769" s="255">
        <v>947.07</v>
      </c>
      <c r="D769" s="255" t="s">
        <v>133</v>
      </c>
      <c r="E769" s="255">
        <v>186.43</v>
      </c>
      <c r="F769" s="255">
        <v>963.44</v>
      </c>
      <c r="G769" s="298">
        <f t="shared" si="44"/>
        <v>93.260992000000002</v>
      </c>
      <c r="H769" s="298">
        <f t="shared" si="45"/>
        <v>87.769384000000002</v>
      </c>
      <c r="I769" s="299">
        <f t="shared" si="46"/>
        <v>55.783176000000005</v>
      </c>
      <c r="J769" s="299">
        <f t="shared" si="47"/>
        <v>29.86664</v>
      </c>
    </row>
    <row r="770" spans="1:10" s="300" customFormat="1" ht="15.75" customHeight="1" thickBot="1" x14ac:dyDescent="0.25">
      <c r="A770" s="215" t="s">
        <v>238</v>
      </c>
      <c r="B770" s="215">
        <v>0</v>
      </c>
      <c r="C770" s="255">
        <v>959.56</v>
      </c>
      <c r="D770" s="255" t="s">
        <v>133</v>
      </c>
      <c r="E770" s="255">
        <v>150.13</v>
      </c>
      <c r="F770" s="255">
        <v>975.93</v>
      </c>
      <c r="G770" s="298">
        <f t="shared" si="44"/>
        <v>94.470023999999995</v>
      </c>
      <c r="H770" s="298">
        <f t="shared" si="45"/>
        <v>88.907223000000002</v>
      </c>
      <c r="I770" s="299">
        <f t="shared" si="46"/>
        <v>56.506346999999998</v>
      </c>
      <c r="J770" s="299">
        <f t="shared" si="47"/>
        <v>30.253829999999997</v>
      </c>
    </row>
    <row r="771" spans="1:10" s="213" customFormat="1" ht="15.75" customHeight="1" thickBot="1" x14ac:dyDescent="0.25">
      <c r="A771" s="215" t="s">
        <v>238</v>
      </c>
      <c r="B771" s="215">
        <v>1</v>
      </c>
      <c r="C771" s="255">
        <v>944.49</v>
      </c>
      <c r="D771" s="255" t="s">
        <v>133</v>
      </c>
      <c r="E771" s="255">
        <v>154.31</v>
      </c>
      <c r="F771" s="255">
        <v>960.86</v>
      </c>
      <c r="G771" s="298">
        <f t="shared" si="44"/>
        <v>93.011247999999995</v>
      </c>
      <c r="H771" s="298">
        <f t="shared" si="45"/>
        <v>87.534345999999999</v>
      </c>
      <c r="I771" s="299">
        <f t="shared" si="46"/>
        <v>55.633794000000002</v>
      </c>
      <c r="J771" s="299">
        <f t="shared" si="47"/>
        <v>29.786660000000001</v>
      </c>
    </row>
    <row r="772" spans="1:10" s="213" customFormat="1" ht="15.75" customHeight="1" thickBot="1" x14ac:dyDescent="0.25">
      <c r="A772" s="215" t="s">
        <v>238</v>
      </c>
      <c r="B772" s="215">
        <v>2</v>
      </c>
      <c r="C772" s="255">
        <v>937.88</v>
      </c>
      <c r="D772" s="255" t="s">
        <v>133</v>
      </c>
      <c r="E772" s="255">
        <v>176.02</v>
      </c>
      <c r="F772" s="255">
        <v>954.25</v>
      </c>
      <c r="G772" s="298">
        <f t="shared" si="44"/>
        <v>92.371399999999994</v>
      </c>
      <c r="H772" s="298">
        <f t="shared" si="45"/>
        <v>86.932175000000001</v>
      </c>
      <c r="I772" s="299">
        <f t="shared" si="46"/>
        <v>55.251075</v>
      </c>
      <c r="J772" s="299">
        <f t="shared" si="47"/>
        <v>29.58175</v>
      </c>
    </row>
    <row r="773" spans="1:10" s="213" customFormat="1" ht="15.75" customHeight="1" thickBot="1" x14ac:dyDescent="0.25">
      <c r="A773" s="215" t="s">
        <v>238</v>
      </c>
      <c r="B773" s="215">
        <v>3</v>
      </c>
      <c r="C773" s="255">
        <v>855.91</v>
      </c>
      <c r="D773" s="255" t="s">
        <v>133</v>
      </c>
      <c r="E773" s="255">
        <v>141.08000000000001</v>
      </c>
      <c r="F773" s="255">
        <v>872.28</v>
      </c>
      <c r="G773" s="298">
        <f t="shared" si="44"/>
        <v>84.436703999999992</v>
      </c>
      <c r="H773" s="298">
        <f t="shared" si="45"/>
        <v>79.464708000000002</v>
      </c>
      <c r="I773" s="299">
        <f t="shared" si="46"/>
        <v>50.505012000000001</v>
      </c>
      <c r="J773" s="299">
        <f t="shared" si="47"/>
        <v>27.040679999999998</v>
      </c>
    </row>
    <row r="774" spans="1:10" s="213" customFormat="1" ht="15.75" customHeight="1" thickBot="1" x14ac:dyDescent="0.25">
      <c r="A774" s="215" t="s">
        <v>238</v>
      </c>
      <c r="B774" s="215">
        <v>4</v>
      </c>
      <c r="C774" s="255">
        <v>856.69</v>
      </c>
      <c r="D774" s="255" t="s">
        <v>133</v>
      </c>
      <c r="E774" s="255">
        <v>120.62</v>
      </c>
      <c r="F774" s="255">
        <v>873.06</v>
      </c>
      <c r="G774" s="298">
        <f t="shared" si="44"/>
        <v>84.512207999999987</v>
      </c>
      <c r="H774" s="298">
        <f t="shared" si="45"/>
        <v>79.535765999999995</v>
      </c>
      <c r="I774" s="299">
        <f t="shared" si="46"/>
        <v>50.550173999999998</v>
      </c>
      <c r="J774" s="299">
        <f t="shared" si="47"/>
        <v>27.064859999999999</v>
      </c>
    </row>
    <row r="775" spans="1:10" s="213" customFormat="1" ht="15.75" customHeight="1" thickBot="1" x14ac:dyDescent="0.25">
      <c r="A775" s="215" t="s">
        <v>238</v>
      </c>
      <c r="B775" s="215">
        <v>5</v>
      </c>
      <c r="C775" s="255">
        <v>857.43</v>
      </c>
      <c r="D775" s="255">
        <v>0.01</v>
      </c>
      <c r="E775" s="255">
        <v>118.43</v>
      </c>
      <c r="F775" s="255">
        <v>873.8</v>
      </c>
      <c r="G775" s="298">
        <f t="shared" si="44"/>
        <v>84.583839999999995</v>
      </c>
      <c r="H775" s="298">
        <f t="shared" si="45"/>
        <v>79.603179999999995</v>
      </c>
      <c r="I775" s="299">
        <f t="shared" si="46"/>
        <v>50.593019999999996</v>
      </c>
      <c r="J775" s="299">
        <f t="shared" si="47"/>
        <v>27.087799999999998</v>
      </c>
    </row>
    <row r="776" spans="1:10" s="213" customFormat="1" ht="15.75" customHeight="1" thickBot="1" x14ac:dyDescent="0.25">
      <c r="A776" s="215" t="s">
        <v>238</v>
      </c>
      <c r="B776" s="215">
        <v>6</v>
      </c>
      <c r="C776" s="255">
        <v>864.74</v>
      </c>
      <c r="D776" s="255" t="s">
        <v>133</v>
      </c>
      <c r="E776" s="255">
        <v>78.77</v>
      </c>
      <c r="F776" s="255">
        <v>881.11</v>
      </c>
      <c r="G776" s="298">
        <f t="shared" si="44"/>
        <v>85.291448000000003</v>
      </c>
      <c r="H776" s="298">
        <f t="shared" si="45"/>
        <v>80.269120999999998</v>
      </c>
      <c r="I776" s="299">
        <f t="shared" si="46"/>
        <v>51.016269000000001</v>
      </c>
      <c r="J776" s="299">
        <f t="shared" si="47"/>
        <v>27.314409999999999</v>
      </c>
    </row>
    <row r="777" spans="1:10" s="213" customFormat="1" ht="15.75" customHeight="1" thickBot="1" x14ac:dyDescent="0.25">
      <c r="A777" s="215" t="s">
        <v>238</v>
      </c>
      <c r="B777" s="215">
        <v>7</v>
      </c>
      <c r="C777" s="255">
        <v>853.16</v>
      </c>
      <c r="D777" s="255" t="s">
        <v>133</v>
      </c>
      <c r="E777" s="255">
        <v>110.4</v>
      </c>
      <c r="F777" s="255">
        <v>869.53</v>
      </c>
      <c r="G777" s="298">
        <f t="shared" si="44"/>
        <v>84.170503999999994</v>
      </c>
      <c r="H777" s="298">
        <f t="shared" si="45"/>
        <v>79.214182999999991</v>
      </c>
      <c r="I777" s="299">
        <f t="shared" si="46"/>
        <v>50.345787000000001</v>
      </c>
      <c r="J777" s="299">
        <f t="shared" si="47"/>
        <v>26.95543</v>
      </c>
    </row>
    <row r="778" spans="1:10" s="213" customFormat="1" ht="15.75" customHeight="1" thickBot="1" x14ac:dyDescent="0.25">
      <c r="A778" s="215" t="s">
        <v>238</v>
      </c>
      <c r="B778" s="215">
        <v>8</v>
      </c>
      <c r="C778" s="255">
        <v>845.6</v>
      </c>
      <c r="D778" s="255" t="s">
        <v>133</v>
      </c>
      <c r="E778" s="255">
        <v>116.3</v>
      </c>
      <c r="F778" s="255">
        <v>861.97</v>
      </c>
      <c r="G778" s="298">
        <f t="shared" si="44"/>
        <v>83.438695999999993</v>
      </c>
      <c r="H778" s="298">
        <f t="shared" si="45"/>
        <v>78.525467000000006</v>
      </c>
      <c r="I778" s="299">
        <f t="shared" si="46"/>
        <v>49.908062999999999</v>
      </c>
      <c r="J778" s="299">
        <f t="shared" si="47"/>
        <v>26.721070000000001</v>
      </c>
    </row>
    <row r="779" spans="1:10" s="213" customFormat="1" ht="15.75" customHeight="1" thickBot="1" x14ac:dyDescent="0.25">
      <c r="A779" s="215" t="s">
        <v>238</v>
      </c>
      <c r="B779" s="215">
        <v>9</v>
      </c>
      <c r="C779" s="255">
        <v>845.43</v>
      </c>
      <c r="D779" s="255" t="s">
        <v>133</v>
      </c>
      <c r="E779" s="255">
        <v>112.83</v>
      </c>
      <c r="F779" s="255">
        <v>861.8</v>
      </c>
      <c r="G779" s="298">
        <f t="shared" si="44"/>
        <v>83.422239999999988</v>
      </c>
      <c r="H779" s="298">
        <f t="shared" si="45"/>
        <v>78.509979999999999</v>
      </c>
      <c r="I779" s="299">
        <f t="shared" si="46"/>
        <v>49.898219999999995</v>
      </c>
      <c r="J779" s="299">
        <f t="shared" si="47"/>
        <v>26.715799999999998</v>
      </c>
    </row>
    <row r="780" spans="1:10" s="213" customFormat="1" ht="15.75" customHeight="1" thickBot="1" x14ac:dyDescent="0.25">
      <c r="A780" s="215" t="s">
        <v>238</v>
      </c>
      <c r="B780" s="215">
        <v>10</v>
      </c>
      <c r="C780" s="255">
        <v>844.6</v>
      </c>
      <c r="D780" s="255" t="s">
        <v>133</v>
      </c>
      <c r="E780" s="255">
        <v>110.2</v>
      </c>
      <c r="F780" s="255">
        <v>860.97</v>
      </c>
      <c r="G780" s="298">
        <f t="shared" si="44"/>
        <v>83.341896000000006</v>
      </c>
      <c r="H780" s="298">
        <f t="shared" si="45"/>
        <v>78.434367000000009</v>
      </c>
      <c r="I780" s="299">
        <f t="shared" si="46"/>
        <v>49.850163000000002</v>
      </c>
      <c r="J780" s="299">
        <f t="shared" si="47"/>
        <v>26.690070000000002</v>
      </c>
    </row>
    <row r="781" spans="1:10" s="213" customFormat="1" ht="15.75" customHeight="1" thickBot="1" x14ac:dyDescent="0.25">
      <c r="A781" s="215" t="s">
        <v>238</v>
      </c>
      <c r="B781" s="215">
        <v>11</v>
      </c>
      <c r="C781" s="255">
        <v>844.09</v>
      </c>
      <c r="D781" s="255" t="s">
        <v>133</v>
      </c>
      <c r="E781" s="255">
        <v>115.71</v>
      </c>
      <c r="F781" s="255">
        <v>860.46</v>
      </c>
      <c r="G781" s="298">
        <f t="shared" si="44"/>
        <v>83.292528000000004</v>
      </c>
      <c r="H781" s="298">
        <f t="shared" si="45"/>
        <v>78.387906000000001</v>
      </c>
      <c r="I781" s="299">
        <f t="shared" si="46"/>
        <v>49.820634000000005</v>
      </c>
      <c r="J781" s="299">
        <f t="shared" si="47"/>
        <v>26.67426</v>
      </c>
    </row>
    <row r="782" spans="1:10" s="213" customFormat="1" ht="15.75" customHeight="1" thickBot="1" x14ac:dyDescent="0.25">
      <c r="A782" s="215" t="s">
        <v>238</v>
      </c>
      <c r="B782" s="215">
        <v>12</v>
      </c>
      <c r="C782" s="255">
        <v>853.67</v>
      </c>
      <c r="D782" s="255" t="s">
        <v>133</v>
      </c>
      <c r="E782" s="255">
        <v>78.13</v>
      </c>
      <c r="F782" s="255">
        <v>870.04</v>
      </c>
      <c r="G782" s="298">
        <f t="shared" si="44"/>
        <v>84.219871999999995</v>
      </c>
      <c r="H782" s="298">
        <f t="shared" si="45"/>
        <v>79.260643999999999</v>
      </c>
      <c r="I782" s="299">
        <f t="shared" si="46"/>
        <v>50.375315999999998</v>
      </c>
      <c r="J782" s="299">
        <f t="shared" si="47"/>
        <v>26.971239999999998</v>
      </c>
    </row>
    <row r="783" spans="1:10" s="213" customFormat="1" ht="15.75" customHeight="1" thickBot="1" x14ac:dyDescent="0.25">
      <c r="A783" s="215" t="s">
        <v>238</v>
      </c>
      <c r="B783" s="215">
        <v>13</v>
      </c>
      <c r="C783" s="255">
        <v>844.79</v>
      </c>
      <c r="D783" s="255" t="s">
        <v>133</v>
      </c>
      <c r="E783" s="255">
        <v>56.62</v>
      </c>
      <c r="F783" s="255">
        <v>861.16</v>
      </c>
      <c r="G783" s="298">
        <f t="shared" si="44"/>
        <v>83.360287999999997</v>
      </c>
      <c r="H783" s="298">
        <f t="shared" si="45"/>
        <v>78.451675999999992</v>
      </c>
      <c r="I783" s="299">
        <f t="shared" si="46"/>
        <v>49.861163999999995</v>
      </c>
      <c r="J783" s="299">
        <f t="shared" si="47"/>
        <v>26.695959999999999</v>
      </c>
    </row>
    <row r="784" spans="1:10" s="213" customFormat="1" ht="15.75" customHeight="1" thickBot="1" x14ac:dyDescent="0.25">
      <c r="A784" s="215" t="s">
        <v>238</v>
      </c>
      <c r="B784" s="215">
        <v>14</v>
      </c>
      <c r="C784" s="255">
        <v>881.98</v>
      </c>
      <c r="D784" s="255">
        <v>0.11</v>
      </c>
      <c r="E784" s="255">
        <v>111.7</v>
      </c>
      <c r="F784" s="255">
        <v>898.35</v>
      </c>
      <c r="G784" s="298">
        <f t="shared" si="44"/>
        <v>86.960279999999997</v>
      </c>
      <c r="H784" s="298">
        <f t="shared" si="45"/>
        <v>81.839685000000003</v>
      </c>
      <c r="I784" s="299">
        <f t="shared" si="46"/>
        <v>52.014465000000001</v>
      </c>
      <c r="J784" s="299">
        <f t="shared" si="47"/>
        <v>27.848849999999999</v>
      </c>
    </row>
    <row r="785" spans="1:10" s="213" customFormat="1" ht="15.75" customHeight="1" thickBot="1" x14ac:dyDescent="0.25">
      <c r="A785" s="215" t="s">
        <v>238</v>
      </c>
      <c r="B785" s="215">
        <v>15</v>
      </c>
      <c r="C785" s="255">
        <v>1001.4</v>
      </c>
      <c r="D785" s="255" t="s">
        <v>133</v>
      </c>
      <c r="E785" s="255">
        <v>174.44</v>
      </c>
      <c r="F785" s="255">
        <v>1017.77</v>
      </c>
      <c r="G785" s="298">
        <f t="shared" si="44"/>
        <v>98.520135999999994</v>
      </c>
      <c r="H785" s="298">
        <f t="shared" si="45"/>
        <v>92.718846999999997</v>
      </c>
      <c r="I785" s="299">
        <f t="shared" si="46"/>
        <v>58.928882999999999</v>
      </c>
      <c r="J785" s="299">
        <f t="shared" si="47"/>
        <v>31.55087</v>
      </c>
    </row>
    <row r="786" spans="1:10" s="213" customFormat="1" ht="15.75" customHeight="1" thickBot="1" x14ac:dyDescent="0.25">
      <c r="A786" s="215" t="s">
        <v>238</v>
      </c>
      <c r="B786" s="215">
        <v>16</v>
      </c>
      <c r="C786" s="255">
        <v>1007.2</v>
      </c>
      <c r="D786" s="255">
        <v>0.04</v>
      </c>
      <c r="E786" s="255">
        <v>126.05</v>
      </c>
      <c r="F786" s="255">
        <v>1023.57</v>
      </c>
      <c r="G786" s="298">
        <f t="shared" si="44"/>
        <v>99.081575999999998</v>
      </c>
      <c r="H786" s="298">
        <f t="shared" si="45"/>
        <v>93.247227000000009</v>
      </c>
      <c r="I786" s="299">
        <f t="shared" si="46"/>
        <v>59.264703000000004</v>
      </c>
      <c r="J786" s="299">
        <f t="shared" si="47"/>
        <v>31.73067</v>
      </c>
    </row>
    <row r="787" spans="1:10" s="213" customFormat="1" ht="15.75" customHeight="1" thickBot="1" x14ac:dyDescent="0.25">
      <c r="A787" s="215" t="s">
        <v>238</v>
      </c>
      <c r="B787" s="215">
        <v>17</v>
      </c>
      <c r="C787" s="255">
        <v>1018.46</v>
      </c>
      <c r="D787" s="255" t="s">
        <v>133</v>
      </c>
      <c r="E787" s="255">
        <v>311.70999999999998</v>
      </c>
      <c r="F787" s="255">
        <v>1034.83</v>
      </c>
      <c r="G787" s="298">
        <f t="shared" si="44"/>
        <v>100.17154399999998</v>
      </c>
      <c r="H787" s="298">
        <f t="shared" si="45"/>
        <v>94.273012999999992</v>
      </c>
      <c r="I787" s="299">
        <f t="shared" si="46"/>
        <v>59.916656999999994</v>
      </c>
      <c r="J787" s="299">
        <f t="shared" si="47"/>
        <v>32.079729999999998</v>
      </c>
    </row>
    <row r="788" spans="1:10" s="213" customFormat="1" ht="15.75" customHeight="1" thickBot="1" x14ac:dyDescent="0.25">
      <c r="A788" s="215" t="s">
        <v>238</v>
      </c>
      <c r="B788" s="215">
        <v>18</v>
      </c>
      <c r="C788" s="255">
        <v>973.8</v>
      </c>
      <c r="D788" s="255" t="s">
        <v>133</v>
      </c>
      <c r="E788" s="255">
        <v>233.38</v>
      </c>
      <c r="F788" s="255">
        <v>990.17</v>
      </c>
      <c r="G788" s="298">
        <f t="shared" si="44"/>
        <v>95.848455999999999</v>
      </c>
      <c r="H788" s="298">
        <f t="shared" si="45"/>
        <v>90.204487</v>
      </c>
      <c r="I788" s="299">
        <f t="shared" si="46"/>
        <v>57.330842999999994</v>
      </c>
      <c r="J788" s="299">
        <f t="shared" si="47"/>
        <v>30.695269999999997</v>
      </c>
    </row>
    <row r="789" spans="1:10" s="213" customFormat="1" ht="15.75" customHeight="1" thickBot="1" x14ac:dyDescent="0.25">
      <c r="A789" s="215" t="s">
        <v>238</v>
      </c>
      <c r="B789" s="215">
        <v>19</v>
      </c>
      <c r="C789" s="255">
        <v>953.92</v>
      </c>
      <c r="D789" s="255" t="s">
        <v>133</v>
      </c>
      <c r="E789" s="255">
        <v>190.33</v>
      </c>
      <c r="F789" s="255">
        <v>970.29</v>
      </c>
      <c r="G789" s="298">
        <f t="shared" si="44"/>
        <v>93.924071999999995</v>
      </c>
      <c r="H789" s="298">
        <f t="shared" si="45"/>
        <v>88.393418999999994</v>
      </c>
      <c r="I789" s="299">
        <f t="shared" si="46"/>
        <v>56.179790999999994</v>
      </c>
      <c r="J789" s="299">
        <f t="shared" si="47"/>
        <v>30.078989999999997</v>
      </c>
    </row>
    <row r="790" spans="1:10" s="213" customFormat="1" ht="15.75" customHeight="1" thickBot="1" x14ac:dyDescent="0.25">
      <c r="A790" s="215" t="s">
        <v>238</v>
      </c>
      <c r="B790" s="215">
        <v>20</v>
      </c>
      <c r="C790" s="255">
        <v>957.89</v>
      </c>
      <c r="D790" s="255" t="s">
        <v>133</v>
      </c>
      <c r="E790" s="255">
        <v>257.47000000000003</v>
      </c>
      <c r="F790" s="255">
        <v>974.26</v>
      </c>
      <c r="G790" s="298">
        <f t="shared" si="44"/>
        <v>94.308368000000002</v>
      </c>
      <c r="H790" s="298">
        <f t="shared" si="45"/>
        <v>88.755086000000006</v>
      </c>
      <c r="I790" s="299">
        <f t="shared" si="46"/>
        <v>56.409653999999996</v>
      </c>
      <c r="J790" s="299">
        <f t="shared" si="47"/>
        <v>30.202059999999999</v>
      </c>
    </row>
    <row r="791" spans="1:10" s="213" customFormat="1" ht="15.75" customHeight="1" thickBot="1" x14ac:dyDescent="0.25">
      <c r="A791" s="215" t="s">
        <v>238</v>
      </c>
      <c r="B791" s="215">
        <v>21</v>
      </c>
      <c r="C791" s="255">
        <v>958.71</v>
      </c>
      <c r="D791" s="255" t="s">
        <v>133</v>
      </c>
      <c r="E791" s="255">
        <v>255.12</v>
      </c>
      <c r="F791" s="255">
        <v>975.08</v>
      </c>
      <c r="G791" s="298">
        <f t="shared" si="44"/>
        <v>94.387743999999998</v>
      </c>
      <c r="H791" s="298">
        <f t="shared" si="45"/>
        <v>88.829788000000008</v>
      </c>
      <c r="I791" s="299">
        <f t="shared" si="46"/>
        <v>56.457132000000001</v>
      </c>
      <c r="J791" s="299">
        <f t="shared" si="47"/>
        <v>30.22748</v>
      </c>
    </row>
    <row r="792" spans="1:10" s="213" customFormat="1" ht="15.75" customHeight="1" thickBot="1" x14ac:dyDescent="0.25">
      <c r="A792" s="215" t="s">
        <v>238</v>
      </c>
      <c r="B792" s="215">
        <v>22</v>
      </c>
      <c r="C792" s="255">
        <v>965.11</v>
      </c>
      <c r="D792" s="255" t="s">
        <v>133</v>
      </c>
      <c r="E792" s="255">
        <v>259.93</v>
      </c>
      <c r="F792" s="255">
        <v>981.48</v>
      </c>
      <c r="G792" s="298">
        <f t="shared" si="44"/>
        <v>95.007263999999992</v>
      </c>
      <c r="H792" s="298">
        <f t="shared" si="45"/>
        <v>89.412828000000005</v>
      </c>
      <c r="I792" s="299">
        <f t="shared" si="46"/>
        <v>56.827691999999999</v>
      </c>
      <c r="J792" s="299">
        <f t="shared" si="47"/>
        <v>30.425879999999999</v>
      </c>
    </row>
    <row r="793" spans="1:10" s="301" customFormat="1" ht="15.75" customHeight="1" thickBot="1" x14ac:dyDescent="0.25">
      <c r="A793" s="215" t="s">
        <v>238</v>
      </c>
      <c r="B793" s="215">
        <v>23</v>
      </c>
      <c r="C793" s="255">
        <v>958.73</v>
      </c>
      <c r="D793" s="255">
        <v>0.01</v>
      </c>
      <c r="E793" s="255">
        <v>253.23</v>
      </c>
      <c r="F793" s="255">
        <v>975.1</v>
      </c>
      <c r="G793" s="298">
        <f t="shared" si="44"/>
        <v>94.389679999999998</v>
      </c>
      <c r="H793" s="298">
        <f t="shared" si="45"/>
        <v>88.831609999999998</v>
      </c>
      <c r="I793" s="299">
        <f t="shared" si="46"/>
        <v>56.458289999999998</v>
      </c>
      <c r="J793" s="299">
        <f t="shared" si="47"/>
        <v>30.228100000000001</v>
      </c>
    </row>
    <row r="794" spans="1:10" ht="14.25" x14ac:dyDescent="0.2">
      <c r="A794" s="201"/>
      <c r="B794" s="201"/>
      <c r="C794" s="201"/>
      <c r="D794" s="201"/>
      <c r="E794" s="201"/>
      <c r="F794" s="201"/>
      <c r="G794" s="276"/>
      <c r="H794" s="276"/>
    </row>
    <row r="795" spans="1:10" ht="14.25" x14ac:dyDescent="0.2">
      <c r="A795" s="201"/>
      <c r="B795" s="201"/>
      <c r="C795" s="201"/>
      <c r="D795" s="201"/>
      <c r="E795" s="201"/>
      <c r="F795" s="201"/>
      <c r="G795" s="276"/>
      <c r="H795" s="276"/>
    </row>
    <row r="796" spans="1:10" ht="14.25" x14ac:dyDescent="0.2">
      <c r="A796" s="201"/>
      <c r="B796" s="201"/>
      <c r="C796" s="201"/>
      <c r="D796" s="201"/>
      <c r="E796" s="201"/>
      <c r="F796" s="201"/>
      <c r="G796" s="276"/>
      <c r="H796" s="276"/>
    </row>
    <row r="797" spans="1:10" ht="57" x14ac:dyDescent="0.2">
      <c r="A797" s="218" t="s">
        <v>134</v>
      </c>
      <c r="B797" s="201"/>
      <c r="C797" s="201"/>
      <c r="D797" s="201"/>
      <c r="E797" s="201"/>
      <c r="F797" s="201"/>
      <c r="G797" s="276"/>
      <c r="H797" s="276"/>
    </row>
    <row r="798" spans="1:10" ht="14.25" x14ac:dyDescent="0.2">
      <c r="A798" s="201"/>
      <c r="B798" s="201"/>
      <c r="C798" s="201"/>
      <c r="D798" s="201"/>
      <c r="E798" s="201"/>
      <c r="F798" s="201"/>
      <c r="G798" s="276"/>
      <c r="H798" s="276"/>
    </row>
    <row r="799" spans="1:10" ht="57" x14ac:dyDescent="0.2">
      <c r="A799" s="218" t="s">
        <v>135</v>
      </c>
      <c r="B799" s="201"/>
      <c r="C799" s="201"/>
      <c r="D799" s="201"/>
      <c r="E799" s="201"/>
      <c r="F799" s="201"/>
      <c r="G799" s="276"/>
      <c r="H799" s="276"/>
    </row>
    <row r="800" spans="1:10" ht="14.25" x14ac:dyDescent="0.2">
      <c r="A800" s="201"/>
      <c r="B800" s="201"/>
      <c r="C800" s="201"/>
      <c r="D800" s="201"/>
      <c r="E800" s="201"/>
      <c r="F800" s="201"/>
      <c r="G800" s="276"/>
      <c r="H800" s="276"/>
    </row>
    <row r="801" spans="1:8" ht="14.25" x14ac:dyDescent="0.2">
      <c r="A801" s="201"/>
      <c r="B801" s="201"/>
      <c r="C801" s="201"/>
      <c r="D801" s="201"/>
      <c r="E801" s="201"/>
      <c r="F801" s="201"/>
      <c r="G801" s="276"/>
      <c r="H801" s="276"/>
    </row>
    <row r="802" spans="1:8" ht="14.25" x14ac:dyDescent="0.2">
      <c r="A802" s="201"/>
      <c r="B802" s="201"/>
      <c r="C802" s="201"/>
      <c r="D802" s="201"/>
      <c r="E802" s="201"/>
      <c r="F802" s="201"/>
      <c r="G802" s="276"/>
      <c r="H802" s="276"/>
    </row>
    <row r="803" spans="1:8" ht="14.25" x14ac:dyDescent="0.2">
      <c r="A803" s="259"/>
      <c r="B803" s="260"/>
      <c r="C803" s="259"/>
      <c r="D803" s="259"/>
      <c r="E803" s="259"/>
      <c r="F803" s="259"/>
      <c r="G803" s="277"/>
      <c r="H803" s="277"/>
    </row>
    <row r="804" spans="1:8" ht="14.25" x14ac:dyDescent="0.2">
      <c r="A804" s="259"/>
      <c r="B804" s="260"/>
      <c r="C804" s="259"/>
      <c r="D804" s="259"/>
      <c r="E804" s="259"/>
      <c r="F804" s="259"/>
      <c r="G804" s="277"/>
      <c r="H804" s="277"/>
    </row>
  </sheetData>
  <mergeCells count="1">
    <mergeCell ref="G48:J48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zoomScale="84" zoomScaleNormal="84" workbookViewId="0">
      <selection activeCell="F19" sqref="F19"/>
    </sheetView>
  </sheetViews>
  <sheetFormatPr defaultRowHeight="15" x14ac:dyDescent="0.25"/>
  <cols>
    <col min="1" max="1" width="11.7109375" style="452" customWidth="1"/>
    <col min="2" max="2" width="70.5703125" style="452" customWidth="1"/>
    <col min="3" max="3" width="13.28515625" style="452" customWidth="1"/>
    <col min="4" max="4" width="17.42578125" style="452" customWidth="1"/>
    <col min="5" max="225" width="9.140625" style="452"/>
    <col min="226" max="226" width="11.7109375" style="452" customWidth="1"/>
    <col min="227" max="227" width="79.5703125" style="452" customWidth="1"/>
    <col min="228" max="228" width="13.28515625" style="452" customWidth="1"/>
    <col min="229" max="240" width="17.42578125" style="452" customWidth="1"/>
    <col min="241" max="481" width="9.140625" style="452"/>
    <col min="482" max="482" width="11.7109375" style="452" customWidth="1"/>
    <col min="483" max="483" width="79.5703125" style="452" customWidth="1"/>
    <col min="484" max="484" width="13.28515625" style="452" customWidth="1"/>
    <col min="485" max="496" width="17.42578125" style="452" customWidth="1"/>
    <col min="497" max="737" width="9.140625" style="452"/>
    <col min="738" max="738" width="11.7109375" style="452" customWidth="1"/>
    <col min="739" max="739" width="79.5703125" style="452" customWidth="1"/>
    <col min="740" max="740" width="13.28515625" style="452" customWidth="1"/>
    <col min="741" max="752" width="17.42578125" style="452" customWidth="1"/>
    <col min="753" max="993" width="9.140625" style="452"/>
    <col min="994" max="994" width="11.7109375" style="452" customWidth="1"/>
    <col min="995" max="995" width="79.5703125" style="452" customWidth="1"/>
    <col min="996" max="996" width="13.28515625" style="452" customWidth="1"/>
    <col min="997" max="1008" width="17.42578125" style="452" customWidth="1"/>
    <col min="1009" max="1249" width="9.140625" style="452"/>
    <col min="1250" max="1250" width="11.7109375" style="452" customWidth="1"/>
    <col min="1251" max="1251" width="79.5703125" style="452" customWidth="1"/>
    <col min="1252" max="1252" width="13.28515625" style="452" customWidth="1"/>
    <col min="1253" max="1264" width="17.42578125" style="452" customWidth="1"/>
    <col min="1265" max="1505" width="9.140625" style="452"/>
    <col min="1506" max="1506" width="11.7109375" style="452" customWidth="1"/>
    <col min="1507" max="1507" width="79.5703125" style="452" customWidth="1"/>
    <col min="1508" max="1508" width="13.28515625" style="452" customWidth="1"/>
    <col min="1509" max="1520" width="17.42578125" style="452" customWidth="1"/>
    <col min="1521" max="1761" width="9.140625" style="452"/>
    <col min="1762" max="1762" width="11.7109375" style="452" customWidth="1"/>
    <col min="1763" max="1763" width="79.5703125" style="452" customWidth="1"/>
    <col min="1764" max="1764" width="13.28515625" style="452" customWidth="1"/>
    <col min="1765" max="1776" width="17.42578125" style="452" customWidth="1"/>
    <col min="1777" max="2017" width="9.140625" style="452"/>
    <col min="2018" max="2018" width="11.7109375" style="452" customWidth="1"/>
    <col min="2019" max="2019" width="79.5703125" style="452" customWidth="1"/>
    <col min="2020" max="2020" width="13.28515625" style="452" customWidth="1"/>
    <col min="2021" max="2032" width="17.42578125" style="452" customWidth="1"/>
    <col min="2033" max="2273" width="9.140625" style="452"/>
    <col min="2274" max="2274" width="11.7109375" style="452" customWidth="1"/>
    <col min="2275" max="2275" width="79.5703125" style="452" customWidth="1"/>
    <col min="2276" max="2276" width="13.28515625" style="452" customWidth="1"/>
    <col min="2277" max="2288" width="17.42578125" style="452" customWidth="1"/>
    <col min="2289" max="2529" width="9.140625" style="452"/>
    <col min="2530" max="2530" width="11.7109375" style="452" customWidth="1"/>
    <col min="2531" max="2531" width="79.5703125" style="452" customWidth="1"/>
    <col min="2532" max="2532" width="13.28515625" style="452" customWidth="1"/>
    <col min="2533" max="2544" width="17.42578125" style="452" customWidth="1"/>
    <col min="2545" max="2785" width="9.140625" style="452"/>
    <col min="2786" max="2786" width="11.7109375" style="452" customWidth="1"/>
    <col min="2787" max="2787" width="79.5703125" style="452" customWidth="1"/>
    <col min="2788" max="2788" width="13.28515625" style="452" customWidth="1"/>
    <col min="2789" max="2800" width="17.42578125" style="452" customWidth="1"/>
    <col min="2801" max="3041" width="9.140625" style="452"/>
    <col min="3042" max="3042" width="11.7109375" style="452" customWidth="1"/>
    <col min="3043" max="3043" width="79.5703125" style="452" customWidth="1"/>
    <col min="3044" max="3044" width="13.28515625" style="452" customWidth="1"/>
    <col min="3045" max="3056" width="17.42578125" style="452" customWidth="1"/>
    <col min="3057" max="3297" width="9.140625" style="452"/>
    <col min="3298" max="3298" width="11.7109375" style="452" customWidth="1"/>
    <col min="3299" max="3299" width="79.5703125" style="452" customWidth="1"/>
    <col min="3300" max="3300" width="13.28515625" style="452" customWidth="1"/>
    <col min="3301" max="3312" width="17.42578125" style="452" customWidth="1"/>
    <col min="3313" max="3553" width="9.140625" style="452"/>
    <col min="3554" max="3554" width="11.7109375" style="452" customWidth="1"/>
    <col min="3555" max="3555" width="79.5703125" style="452" customWidth="1"/>
    <col min="3556" max="3556" width="13.28515625" style="452" customWidth="1"/>
    <col min="3557" max="3568" width="17.42578125" style="452" customWidth="1"/>
    <col min="3569" max="3809" width="9.140625" style="452"/>
    <col min="3810" max="3810" width="11.7109375" style="452" customWidth="1"/>
    <col min="3811" max="3811" width="79.5703125" style="452" customWidth="1"/>
    <col min="3812" max="3812" width="13.28515625" style="452" customWidth="1"/>
    <col min="3813" max="3824" width="17.42578125" style="452" customWidth="1"/>
    <col min="3825" max="4065" width="9.140625" style="452"/>
    <col min="4066" max="4066" width="11.7109375" style="452" customWidth="1"/>
    <col min="4067" max="4067" width="79.5703125" style="452" customWidth="1"/>
    <col min="4068" max="4068" width="13.28515625" style="452" customWidth="1"/>
    <col min="4069" max="4080" width="17.42578125" style="452" customWidth="1"/>
    <col min="4081" max="4321" width="9.140625" style="452"/>
    <col min="4322" max="4322" width="11.7109375" style="452" customWidth="1"/>
    <col min="4323" max="4323" width="79.5703125" style="452" customWidth="1"/>
    <col min="4324" max="4324" width="13.28515625" style="452" customWidth="1"/>
    <col min="4325" max="4336" width="17.42578125" style="452" customWidth="1"/>
    <col min="4337" max="4577" width="9.140625" style="452"/>
    <col min="4578" max="4578" width="11.7109375" style="452" customWidth="1"/>
    <col min="4579" max="4579" width="79.5703125" style="452" customWidth="1"/>
    <col min="4580" max="4580" width="13.28515625" style="452" customWidth="1"/>
    <col min="4581" max="4592" width="17.42578125" style="452" customWidth="1"/>
    <col min="4593" max="4833" width="9.140625" style="452"/>
    <col min="4834" max="4834" width="11.7109375" style="452" customWidth="1"/>
    <col min="4835" max="4835" width="79.5703125" style="452" customWidth="1"/>
    <col min="4836" max="4836" width="13.28515625" style="452" customWidth="1"/>
    <col min="4837" max="4848" width="17.42578125" style="452" customWidth="1"/>
    <col min="4849" max="5089" width="9.140625" style="452"/>
    <col min="5090" max="5090" width="11.7109375" style="452" customWidth="1"/>
    <col min="5091" max="5091" width="79.5703125" style="452" customWidth="1"/>
    <col min="5092" max="5092" width="13.28515625" style="452" customWidth="1"/>
    <col min="5093" max="5104" width="17.42578125" style="452" customWidth="1"/>
    <col min="5105" max="5345" width="9.140625" style="452"/>
    <col min="5346" max="5346" width="11.7109375" style="452" customWidth="1"/>
    <col min="5347" max="5347" width="79.5703125" style="452" customWidth="1"/>
    <col min="5348" max="5348" width="13.28515625" style="452" customWidth="1"/>
    <col min="5349" max="5360" width="17.42578125" style="452" customWidth="1"/>
    <col min="5361" max="5601" width="9.140625" style="452"/>
    <col min="5602" max="5602" width="11.7109375" style="452" customWidth="1"/>
    <col min="5603" max="5603" width="79.5703125" style="452" customWidth="1"/>
    <col min="5604" max="5604" width="13.28515625" style="452" customWidth="1"/>
    <col min="5605" max="5616" width="17.42578125" style="452" customWidth="1"/>
    <col min="5617" max="5857" width="9.140625" style="452"/>
    <col min="5858" max="5858" width="11.7109375" style="452" customWidth="1"/>
    <col min="5859" max="5859" width="79.5703125" style="452" customWidth="1"/>
    <col min="5860" max="5860" width="13.28515625" style="452" customWidth="1"/>
    <col min="5861" max="5872" width="17.42578125" style="452" customWidth="1"/>
    <col min="5873" max="6113" width="9.140625" style="452"/>
    <col min="6114" max="6114" width="11.7109375" style="452" customWidth="1"/>
    <col min="6115" max="6115" width="79.5703125" style="452" customWidth="1"/>
    <col min="6116" max="6116" width="13.28515625" style="452" customWidth="1"/>
    <col min="6117" max="6128" width="17.42578125" style="452" customWidth="1"/>
    <col min="6129" max="6369" width="9.140625" style="452"/>
    <col min="6370" max="6370" width="11.7109375" style="452" customWidth="1"/>
    <col min="6371" max="6371" width="79.5703125" style="452" customWidth="1"/>
    <col min="6372" max="6372" width="13.28515625" style="452" customWidth="1"/>
    <col min="6373" max="6384" width="17.42578125" style="452" customWidth="1"/>
    <col min="6385" max="6625" width="9.140625" style="452"/>
    <col min="6626" max="6626" width="11.7109375" style="452" customWidth="1"/>
    <col min="6627" max="6627" width="79.5703125" style="452" customWidth="1"/>
    <col min="6628" max="6628" width="13.28515625" style="452" customWidth="1"/>
    <col min="6629" max="6640" width="17.42578125" style="452" customWidth="1"/>
    <col min="6641" max="6881" width="9.140625" style="452"/>
    <col min="6882" max="6882" width="11.7109375" style="452" customWidth="1"/>
    <col min="6883" max="6883" width="79.5703125" style="452" customWidth="1"/>
    <col min="6884" max="6884" width="13.28515625" style="452" customWidth="1"/>
    <col min="6885" max="6896" width="17.42578125" style="452" customWidth="1"/>
    <col min="6897" max="7137" width="9.140625" style="452"/>
    <col min="7138" max="7138" width="11.7109375" style="452" customWidth="1"/>
    <col min="7139" max="7139" width="79.5703125" style="452" customWidth="1"/>
    <col min="7140" max="7140" width="13.28515625" style="452" customWidth="1"/>
    <col min="7141" max="7152" width="17.42578125" style="452" customWidth="1"/>
    <col min="7153" max="7393" width="9.140625" style="452"/>
    <col min="7394" max="7394" width="11.7109375" style="452" customWidth="1"/>
    <col min="7395" max="7395" width="79.5703125" style="452" customWidth="1"/>
    <col min="7396" max="7396" width="13.28515625" style="452" customWidth="1"/>
    <col min="7397" max="7408" width="17.42578125" style="452" customWidth="1"/>
    <col min="7409" max="7649" width="9.140625" style="452"/>
    <col min="7650" max="7650" width="11.7109375" style="452" customWidth="1"/>
    <col min="7651" max="7651" width="79.5703125" style="452" customWidth="1"/>
    <col min="7652" max="7652" width="13.28515625" style="452" customWidth="1"/>
    <col min="7653" max="7664" width="17.42578125" style="452" customWidth="1"/>
    <col min="7665" max="7905" width="9.140625" style="452"/>
    <col min="7906" max="7906" width="11.7109375" style="452" customWidth="1"/>
    <col min="7907" max="7907" width="79.5703125" style="452" customWidth="1"/>
    <col min="7908" max="7908" width="13.28515625" style="452" customWidth="1"/>
    <col min="7909" max="7920" width="17.42578125" style="452" customWidth="1"/>
    <col min="7921" max="8161" width="9.140625" style="452"/>
    <col min="8162" max="8162" width="11.7109375" style="452" customWidth="1"/>
    <col min="8163" max="8163" width="79.5703125" style="452" customWidth="1"/>
    <col min="8164" max="8164" width="13.28515625" style="452" customWidth="1"/>
    <col min="8165" max="8176" width="17.42578125" style="452" customWidth="1"/>
    <col min="8177" max="8417" width="9.140625" style="452"/>
    <col min="8418" max="8418" width="11.7109375" style="452" customWidth="1"/>
    <col min="8419" max="8419" width="79.5703125" style="452" customWidth="1"/>
    <col min="8420" max="8420" width="13.28515625" style="452" customWidth="1"/>
    <col min="8421" max="8432" width="17.42578125" style="452" customWidth="1"/>
    <col min="8433" max="8673" width="9.140625" style="452"/>
    <col min="8674" max="8674" width="11.7109375" style="452" customWidth="1"/>
    <col min="8675" max="8675" width="79.5703125" style="452" customWidth="1"/>
    <col min="8676" max="8676" width="13.28515625" style="452" customWidth="1"/>
    <col min="8677" max="8688" width="17.42578125" style="452" customWidth="1"/>
    <col min="8689" max="8929" width="9.140625" style="452"/>
    <col min="8930" max="8930" width="11.7109375" style="452" customWidth="1"/>
    <col min="8931" max="8931" width="79.5703125" style="452" customWidth="1"/>
    <col min="8932" max="8932" width="13.28515625" style="452" customWidth="1"/>
    <col min="8933" max="8944" width="17.42578125" style="452" customWidth="1"/>
    <col min="8945" max="9185" width="9.140625" style="452"/>
    <col min="9186" max="9186" width="11.7109375" style="452" customWidth="1"/>
    <col min="9187" max="9187" width="79.5703125" style="452" customWidth="1"/>
    <col min="9188" max="9188" width="13.28515625" style="452" customWidth="1"/>
    <col min="9189" max="9200" width="17.42578125" style="452" customWidth="1"/>
    <col min="9201" max="9441" width="9.140625" style="452"/>
    <col min="9442" max="9442" width="11.7109375" style="452" customWidth="1"/>
    <col min="9443" max="9443" width="79.5703125" style="452" customWidth="1"/>
    <col min="9444" max="9444" width="13.28515625" style="452" customWidth="1"/>
    <col min="9445" max="9456" width="17.42578125" style="452" customWidth="1"/>
    <col min="9457" max="9697" width="9.140625" style="452"/>
    <col min="9698" max="9698" width="11.7109375" style="452" customWidth="1"/>
    <col min="9699" max="9699" width="79.5703125" style="452" customWidth="1"/>
    <col min="9700" max="9700" width="13.28515625" style="452" customWidth="1"/>
    <col min="9701" max="9712" width="17.42578125" style="452" customWidth="1"/>
    <col min="9713" max="9953" width="9.140625" style="452"/>
    <col min="9954" max="9954" width="11.7109375" style="452" customWidth="1"/>
    <col min="9955" max="9955" width="79.5703125" style="452" customWidth="1"/>
    <col min="9956" max="9956" width="13.28515625" style="452" customWidth="1"/>
    <col min="9957" max="9968" width="17.42578125" style="452" customWidth="1"/>
    <col min="9969" max="10209" width="9.140625" style="452"/>
    <col min="10210" max="10210" width="11.7109375" style="452" customWidth="1"/>
    <col min="10211" max="10211" width="79.5703125" style="452" customWidth="1"/>
    <col min="10212" max="10212" width="13.28515625" style="452" customWidth="1"/>
    <col min="10213" max="10224" width="17.42578125" style="452" customWidth="1"/>
    <col min="10225" max="10465" width="9.140625" style="452"/>
    <col min="10466" max="10466" width="11.7109375" style="452" customWidth="1"/>
    <col min="10467" max="10467" width="79.5703125" style="452" customWidth="1"/>
    <col min="10468" max="10468" width="13.28515625" style="452" customWidth="1"/>
    <col min="10469" max="10480" width="17.42578125" style="452" customWidth="1"/>
    <col min="10481" max="10721" width="9.140625" style="452"/>
    <col min="10722" max="10722" width="11.7109375" style="452" customWidth="1"/>
    <col min="10723" max="10723" width="79.5703125" style="452" customWidth="1"/>
    <col min="10724" max="10724" width="13.28515625" style="452" customWidth="1"/>
    <col min="10725" max="10736" width="17.42578125" style="452" customWidth="1"/>
    <col min="10737" max="10977" width="9.140625" style="452"/>
    <col min="10978" max="10978" width="11.7109375" style="452" customWidth="1"/>
    <col min="10979" max="10979" width="79.5703125" style="452" customWidth="1"/>
    <col min="10980" max="10980" width="13.28515625" style="452" customWidth="1"/>
    <col min="10981" max="10992" width="17.42578125" style="452" customWidth="1"/>
    <col min="10993" max="11233" width="9.140625" style="452"/>
    <col min="11234" max="11234" width="11.7109375" style="452" customWidth="1"/>
    <col min="11235" max="11235" width="79.5703125" style="452" customWidth="1"/>
    <col min="11236" max="11236" width="13.28515625" style="452" customWidth="1"/>
    <col min="11237" max="11248" width="17.42578125" style="452" customWidth="1"/>
    <col min="11249" max="11489" width="9.140625" style="452"/>
    <col min="11490" max="11490" width="11.7109375" style="452" customWidth="1"/>
    <col min="11491" max="11491" width="79.5703125" style="452" customWidth="1"/>
    <col min="11492" max="11492" width="13.28515625" style="452" customWidth="1"/>
    <col min="11493" max="11504" width="17.42578125" style="452" customWidth="1"/>
    <col min="11505" max="11745" width="9.140625" style="452"/>
    <col min="11746" max="11746" width="11.7109375" style="452" customWidth="1"/>
    <col min="11747" max="11747" width="79.5703125" style="452" customWidth="1"/>
    <col min="11748" max="11748" width="13.28515625" style="452" customWidth="1"/>
    <col min="11749" max="11760" width="17.42578125" style="452" customWidth="1"/>
    <col min="11761" max="12001" width="9.140625" style="452"/>
    <col min="12002" max="12002" width="11.7109375" style="452" customWidth="1"/>
    <col min="12003" max="12003" width="79.5703125" style="452" customWidth="1"/>
    <col min="12004" max="12004" width="13.28515625" style="452" customWidth="1"/>
    <col min="12005" max="12016" width="17.42578125" style="452" customWidth="1"/>
    <col min="12017" max="12257" width="9.140625" style="452"/>
    <col min="12258" max="12258" width="11.7109375" style="452" customWidth="1"/>
    <col min="12259" max="12259" width="79.5703125" style="452" customWidth="1"/>
    <col min="12260" max="12260" width="13.28515625" style="452" customWidth="1"/>
    <col min="12261" max="12272" width="17.42578125" style="452" customWidth="1"/>
    <col min="12273" max="12513" width="9.140625" style="452"/>
    <col min="12514" max="12514" width="11.7109375" style="452" customWidth="1"/>
    <col min="12515" max="12515" width="79.5703125" style="452" customWidth="1"/>
    <col min="12516" max="12516" width="13.28515625" style="452" customWidth="1"/>
    <col min="12517" max="12528" width="17.42578125" style="452" customWidth="1"/>
    <col min="12529" max="12769" width="9.140625" style="452"/>
    <col min="12770" max="12770" width="11.7109375" style="452" customWidth="1"/>
    <col min="12771" max="12771" width="79.5703125" style="452" customWidth="1"/>
    <col min="12772" max="12772" width="13.28515625" style="452" customWidth="1"/>
    <col min="12773" max="12784" width="17.42578125" style="452" customWidth="1"/>
    <col min="12785" max="13025" width="9.140625" style="452"/>
    <col min="13026" max="13026" width="11.7109375" style="452" customWidth="1"/>
    <col min="13027" max="13027" width="79.5703125" style="452" customWidth="1"/>
    <col min="13028" max="13028" width="13.28515625" style="452" customWidth="1"/>
    <col min="13029" max="13040" width="17.42578125" style="452" customWidth="1"/>
    <col min="13041" max="13281" width="9.140625" style="452"/>
    <col min="13282" max="13282" width="11.7109375" style="452" customWidth="1"/>
    <col min="13283" max="13283" width="79.5703125" style="452" customWidth="1"/>
    <col min="13284" max="13284" width="13.28515625" style="452" customWidth="1"/>
    <col min="13285" max="13296" width="17.42578125" style="452" customWidth="1"/>
    <col min="13297" max="13537" width="9.140625" style="452"/>
    <col min="13538" max="13538" width="11.7109375" style="452" customWidth="1"/>
    <col min="13539" max="13539" width="79.5703125" style="452" customWidth="1"/>
    <col min="13540" max="13540" width="13.28515625" style="452" customWidth="1"/>
    <col min="13541" max="13552" width="17.42578125" style="452" customWidth="1"/>
    <col min="13553" max="13793" width="9.140625" style="452"/>
    <col min="13794" max="13794" width="11.7109375" style="452" customWidth="1"/>
    <col min="13795" max="13795" width="79.5703125" style="452" customWidth="1"/>
    <col min="13796" max="13796" width="13.28515625" style="452" customWidth="1"/>
    <col min="13797" max="13808" width="17.42578125" style="452" customWidth="1"/>
    <col min="13809" max="14049" width="9.140625" style="452"/>
    <col min="14050" max="14050" width="11.7109375" style="452" customWidth="1"/>
    <col min="14051" max="14051" width="79.5703125" style="452" customWidth="1"/>
    <col min="14052" max="14052" width="13.28515625" style="452" customWidth="1"/>
    <col min="14053" max="14064" width="17.42578125" style="452" customWidth="1"/>
    <col min="14065" max="14305" width="9.140625" style="452"/>
    <col min="14306" max="14306" width="11.7109375" style="452" customWidth="1"/>
    <col min="14307" max="14307" width="79.5703125" style="452" customWidth="1"/>
    <col min="14308" max="14308" width="13.28515625" style="452" customWidth="1"/>
    <col min="14309" max="14320" width="17.42578125" style="452" customWidth="1"/>
    <col min="14321" max="14561" width="9.140625" style="452"/>
    <col min="14562" max="14562" width="11.7109375" style="452" customWidth="1"/>
    <col min="14563" max="14563" width="79.5703125" style="452" customWidth="1"/>
    <col min="14564" max="14564" width="13.28515625" style="452" customWidth="1"/>
    <col min="14565" max="14576" width="17.42578125" style="452" customWidth="1"/>
    <col min="14577" max="14817" width="9.140625" style="452"/>
    <col min="14818" max="14818" width="11.7109375" style="452" customWidth="1"/>
    <col min="14819" max="14819" width="79.5703125" style="452" customWidth="1"/>
    <col min="14820" max="14820" width="13.28515625" style="452" customWidth="1"/>
    <col min="14821" max="14832" width="17.42578125" style="452" customWidth="1"/>
    <col min="14833" max="15073" width="9.140625" style="452"/>
    <col min="15074" max="15074" width="11.7109375" style="452" customWidth="1"/>
    <col min="15075" max="15075" width="79.5703125" style="452" customWidth="1"/>
    <col min="15076" max="15076" width="13.28515625" style="452" customWidth="1"/>
    <col min="15077" max="15088" width="17.42578125" style="452" customWidth="1"/>
    <col min="15089" max="15329" width="9.140625" style="452"/>
    <col min="15330" max="15330" width="11.7109375" style="452" customWidth="1"/>
    <col min="15331" max="15331" width="79.5703125" style="452" customWidth="1"/>
    <col min="15332" max="15332" width="13.28515625" style="452" customWidth="1"/>
    <col min="15333" max="15344" width="17.42578125" style="452" customWidth="1"/>
    <col min="15345" max="15585" width="9.140625" style="452"/>
    <col min="15586" max="15586" width="11.7109375" style="452" customWidth="1"/>
    <col min="15587" max="15587" width="79.5703125" style="452" customWidth="1"/>
    <col min="15588" max="15588" width="13.28515625" style="452" customWidth="1"/>
    <col min="15589" max="15600" width="17.42578125" style="452" customWidth="1"/>
    <col min="15601" max="15841" width="9.140625" style="452"/>
    <col min="15842" max="15842" width="11.7109375" style="452" customWidth="1"/>
    <col min="15843" max="15843" width="79.5703125" style="452" customWidth="1"/>
    <col min="15844" max="15844" width="13.28515625" style="452" customWidth="1"/>
    <col min="15845" max="15856" width="17.42578125" style="452" customWidth="1"/>
    <col min="15857" max="16097" width="9.140625" style="452"/>
    <col min="16098" max="16098" width="11.7109375" style="452" customWidth="1"/>
    <col min="16099" max="16099" width="79.5703125" style="452" customWidth="1"/>
    <col min="16100" max="16100" width="13.28515625" style="452" customWidth="1"/>
    <col min="16101" max="16112" width="17.42578125" style="452" customWidth="1"/>
    <col min="16113" max="16384" width="9.140625" style="452"/>
  </cols>
  <sheetData>
    <row r="1" spans="1:4" x14ac:dyDescent="0.25">
      <c r="A1" s="451" t="s">
        <v>246</v>
      </c>
    </row>
    <row r="2" spans="1:4" ht="16.5" customHeight="1" x14ac:dyDescent="0.25">
      <c r="C2" s="453"/>
      <c r="D2" s="454"/>
    </row>
    <row r="3" spans="1:4" x14ac:dyDescent="0.25">
      <c r="A3" s="455"/>
      <c r="B3" s="456"/>
      <c r="C3" s="456"/>
      <c r="D3" s="456"/>
    </row>
    <row r="4" spans="1:4" x14ac:dyDescent="0.25">
      <c r="A4" s="457" t="s">
        <v>247</v>
      </c>
      <c r="B4" s="457" t="s">
        <v>248</v>
      </c>
      <c r="C4" s="457" t="s">
        <v>249</v>
      </c>
      <c r="D4" s="458">
        <v>41334</v>
      </c>
    </row>
    <row r="5" spans="1:4" x14ac:dyDescent="0.25">
      <c r="A5" s="459" t="s">
        <v>250</v>
      </c>
      <c r="B5" s="459"/>
      <c r="C5" s="459"/>
      <c r="D5" s="460"/>
    </row>
    <row r="6" spans="1:4" x14ac:dyDescent="0.25">
      <c r="A6" s="461"/>
      <c r="B6" s="461" t="s">
        <v>251</v>
      </c>
      <c r="C6" s="457"/>
      <c r="D6" s="462">
        <v>9.897691358779076E-4</v>
      </c>
    </row>
    <row r="7" spans="1:4" x14ac:dyDescent="0.25">
      <c r="A7" s="463" t="s">
        <v>0</v>
      </c>
      <c r="B7" s="461" t="s">
        <v>252</v>
      </c>
      <c r="C7" s="457" t="s">
        <v>253</v>
      </c>
      <c r="D7" s="464">
        <v>22.695945581189484</v>
      </c>
    </row>
    <row r="8" spans="1:4" x14ac:dyDescent="0.25">
      <c r="A8" s="465" t="s">
        <v>1</v>
      </c>
      <c r="B8" s="466" t="s">
        <v>254</v>
      </c>
      <c r="C8" s="467" t="s">
        <v>253</v>
      </c>
      <c r="D8" s="468">
        <v>82.200999999999993</v>
      </c>
    </row>
    <row r="9" spans="1:4" ht="12.75" customHeight="1" x14ac:dyDescent="0.25">
      <c r="A9" s="465" t="s">
        <v>255</v>
      </c>
      <c r="B9" s="466" t="s">
        <v>256</v>
      </c>
      <c r="C9" s="467" t="s">
        <v>253</v>
      </c>
      <c r="D9" s="468">
        <v>82.200999999999993</v>
      </c>
    </row>
    <row r="10" spans="1:4" ht="25.5" x14ac:dyDescent="0.25">
      <c r="A10" s="465" t="s">
        <v>257</v>
      </c>
      <c r="B10" s="466" t="s">
        <v>258</v>
      </c>
      <c r="C10" s="467" t="s">
        <v>253</v>
      </c>
      <c r="D10" s="468">
        <v>0</v>
      </c>
    </row>
    <row r="11" spans="1:4" ht="25.5" x14ac:dyDescent="0.25">
      <c r="A11" s="465" t="s">
        <v>5</v>
      </c>
      <c r="B11" s="466" t="s">
        <v>259</v>
      </c>
      <c r="C11" s="467" t="s">
        <v>253</v>
      </c>
      <c r="D11" s="468">
        <v>39.381169999999997</v>
      </c>
    </row>
    <row r="12" spans="1:4" ht="25.5" x14ac:dyDescent="0.25">
      <c r="A12" s="465" t="s">
        <v>6</v>
      </c>
      <c r="B12" s="466" t="s">
        <v>260</v>
      </c>
      <c r="C12" s="467" t="s">
        <v>253</v>
      </c>
      <c r="D12" s="468">
        <v>20.123884418810512</v>
      </c>
    </row>
    <row r="13" spans="1:4" x14ac:dyDescent="0.25">
      <c r="A13" s="463" t="s">
        <v>12</v>
      </c>
      <c r="B13" s="461" t="s">
        <v>261</v>
      </c>
      <c r="C13" s="457" t="s">
        <v>262</v>
      </c>
      <c r="D13" s="464">
        <v>22930.544869999998</v>
      </c>
    </row>
    <row r="14" spans="1:4" x14ac:dyDescent="0.25">
      <c r="A14" s="465" t="s">
        <v>49</v>
      </c>
      <c r="B14" s="466" t="s">
        <v>263</v>
      </c>
      <c r="C14" s="467" t="s">
        <v>262</v>
      </c>
      <c r="D14" s="468">
        <v>59856.881999999998</v>
      </c>
    </row>
    <row r="15" spans="1:4" ht="18.75" customHeight="1" x14ac:dyDescent="0.25">
      <c r="A15" s="465" t="s">
        <v>264</v>
      </c>
      <c r="B15" s="466" t="s">
        <v>265</v>
      </c>
      <c r="C15" s="467" t="s">
        <v>262</v>
      </c>
      <c r="D15" s="468">
        <v>59856.881999999998</v>
      </c>
    </row>
    <row r="16" spans="1:4" ht="18" customHeight="1" x14ac:dyDescent="0.25">
      <c r="A16" s="465" t="s">
        <v>266</v>
      </c>
      <c r="B16" s="466" t="s">
        <v>267</v>
      </c>
      <c r="C16" s="467" t="s">
        <v>262</v>
      </c>
      <c r="D16" s="468"/>
    </row>
    <row r="17" spans="1:4" ht="25.5" x14ac:dyDescent="0.25">
      <c r="A17" s="465" t="s">
        <v>50</v>
      </c>
      <c r="B17" s="466" t="s">
        <v>268</v>
      </c>
      <c r="C17" s="467" t="s">
        <v>262</v>
      </c>
      <c r="D17" s="468">
        <v>29495.537130000001</v>
      </c>
    </row>
    <row r="18" spans="1:4" ht="25.5" x14ac:dyDescent="0.25">
      <c r="A18" s="465" t="s">
        <v>51</v>
      </c>
      <c r="B18" s="466" t="s">
        <v>269</v>
      </c>
      <c r="C18" s="467" t="s">
        <v>262</v>
      </c>
      <c r="D18" s="468">
        <v>7430.7999999999993</v>
      </c>
    </row>
    <row r="19" spans="1:4" ht="45" x14ac:dyDescent="0.25">
      <c r="A19" s="463" t="s">
        <v>270</v>
      </c>
      <c r="B19" s="469" t="s">
        <v>271</v>
      </c>
      <c r="C19" s="457" t="s">
        <v>272</v>
      </c>
      <c r="D19" s="464">
        <v>1162.1302805462237</v>
      </c>
    </row>
    <row r="20" spans="1:4" ht="25.5" x14ac:dyDescent="0.25">
      <c r="A20" s="470" t="s">
        <v>273</v>
      </c>
      <c r="B20" s="471" t="s">
        <v>274</v>
      </c>
      <c r="C20" s="472"/>
      <c r="D20" s="473"/>
    </row>
    <row r="21" spans="1:4" ht="25.5" x14ac:dyDescent="0.25">
      <c r="A21" s="465" t="s">
        <v>17</v>
      </c>
      <c r="B21" s="466" t="s">
        <v>275</v>
      </c>
      <c r="C21" s="467" t="s">
        <v>276</v>
      </c>
      <c r="D21" s="468">
        <v>971.3</v>
      </c>
    </row>
    <row r="22" spans="1:4" ht="25.5" x14ac:dyDescent="0.25">
      <c r="A22" s="465"/>
      <c r="B22" s="466" t="s">
        <v>277</v>
      </c>
      <c r="C22" s="467" t="s">
        <v>276</v>
      </c>
      <c r="D22" s="468">
        <v>190.83028054622378</v>
      </c>
    </row>
    <row r="23" spans="1:4" x14ac:dyDescent="0.25">
      <c r="A23" s="465" t="s">
        <v>278</v>
      </c>
      <c r="B23" s="466" t="s">
        <v>279</v>
      </c>
      <c r="C23" s="467" t="s">
        <v>280</v>
      </c>
      <c r="D23" s="468">
        <v>192802.82</v>
      </c>
    </row>
  </sheetData>
  <mergeCells count="1">
    <mergeCell ref="A5:C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3"/>
  <sheetViews>
    <sheetView topLeftCell="A350" zoomScale="90" zoomScaleNormal="90" workbookViewId="0">
      <selection activeCell="P392" sqref="P392"/>
    </sheetView>
  </sheetViews>
  <sheetFormatPr defaultRowHeight="12.75" x14ac:dyDescent="0.2"/>
  <cols>
    <col min="1" max="1" width="12.5703125" customWidth="1"/>
    <col min="2" max="2" width="36.28515625" customWidth="1"/>
    <col min="3" max="3" width="46" customWidth="1"/>
    <col min="5" max="5" width="12.85546875" style="317" bestFit="1" customWidth="1"/>
    <col min="6" max="6" width="11.85546875" style="339" customWidth="1"/>
    <col min="7" max="7" width="9.28515625" style="339" bestFit="1" customWidth="1"/>
    <col min="8" max="9" width="10.5703125" style="317" bestFit="1" customWidth="1"/>
    <col min="10" max="10" width="10.28515625" style="317" bestFit="1" customWidth="1"/>
    <col min="11" max="12" width="9.5703125" style="317" bestFit="1" customWidth="1"/>
    <col min="13" max="13" width="8.85546875" style="317" bestFit="1" customWidth="1"/>
    <col min="14" max="28" width="8.7109375" style="317" customWidth="1"/>
  </cols>
  <sheetData>
    <row r="1" spans="1:28" s="293" customFormat="1" ht="13.5" thickBot="1" x14ac:dyDescent="0.25">
      <c r="A1" s="293" t="s">
        <v>146</v>
      </c>
      <c r="C1" s="302" t="s">
        <v>147</v>
      </c>
      <c r="D1" s="303" t="s">
        <v>148</v>
      </c>
      <c r="E1" s="314" t="s">
        <v>149</v>
      </c>
      <c r="F1" s="334" t="s">
        <v>150</v>
      </c>
      <c r="G1" s="334" t="s">
        <v>151</v>
      </c>
      <c r="H1" s="314" t="s">
        <v>152</v>
      </c>
      <c r="I1" s="314" t="s">
        <v>153</v>
      </c>
      <c r="J1" s="314" t="s">
        <v>154</v>
      </c>
      <c r="K1" s="314" t="s">
        <v>155</v>
      </c>
      <c r="L1" s="314" t="s">
        <v>156</v>
      </c>
      <c r="M1" s="314" t="s">
        <v>157</v>
      </c>
      <c r="N1" s="314" t="s">
        <v>158</v>
      </c>
      <c r="O1" s="314" t="s">
        <v>159</v>
      </c>
      <c r="P1" s="314" t="s">
        <v>160</v>
      </c>
      <c r="Q1" s="314" t="s">
        <v>161</v>
      </c>
      <c r="R1" s="314" t="s">
        <v>162</v>
      </c>
      <c r="S1" s="314" t="s">
        <v>163</v>
      </c>
      <c r="T1" s="314" t="s">
        <v>164</v>
      </c>
      <c r="U1" s="314" t="s">
        <v>165</v>
      </c>
      <c r="V1" s="314" t="s">
        <v>166</v>
      </c>
      <c r="W1" s="314" t="s">
        <v>167</v>
      </c>
      <c r="X1" s="314" t="s">
        <v>168</v>
      </c>
      <c r="Y1" s="314" t="s">
        <v>169</v>
      </c>
      <c r="Z1" s="314" t="s">
        <v>170</v>
      </c>
      <c r="AA1" s="314" t="s">
        <v>171</v>
      </c>
      <c r="AB1" s="314" t="s">
        <v>172</v>
      </c>
    </row>
    <row r="2" spans="1:28" s="300" customFormat="1" x14ac:dyDescent="0.2">
      <c r="A2" s="304">
        <v>41275</v>
      </c>
      <c r="B2" s="305" t="s">
        <v>173</v>
      </c>
      <c r="C2" s="306" t="s">
        <v>174</v>
      </c>
      <c r="D2" s="307">
        <f>'март (1 цк)'!C11/1000</f>
        <v>1.5296681205462237</v>
      </c>
      <c r="E2" s="315"/>
      <c r="F2" s="335"/>
      <c r="G2" s="33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</row>
    <row r="3" spans="1:28" s="213" customFormat="1" x14ac:dyDescent="0.2">
      <c r="A3" s="308">
        <v>41334</v>
      </c>
      <c r="B3" s="294" t="s">
        <v>175</v>
      </c>
      <c r="C3" s="295" t="s">
        <v>174</v>
      </c>
      <c r="D3" s="261">
        <f>'март (1 цк)'!C12/1000</f>
        <v>1.5241317105462238</v>
      </c>
      <c r="E3" s="313"/>
      <c r="F3" s="336"/>
      <c r="G3" s="336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</row>
    <row r="4" spans="1:28" s="213" customFormat="1" x14ac:dyDescent="0.2">
      <c r="A4" s="308">
        <v>41334</v>
      </c>
      <c r="B4" s="294" t="s">
        <v>176</v>
      </c>
      <c r="C4" s="295" t="s">
        <v>174</v>
      </c>
      <c r="D4" s="261">
        <f>'март (1 цк)'!C13/1000</f>
        <v>1.4918845505462237</v>
      </c>
      <c r="E4" s="313"/>
      <c r="F4" s="336"/>
      <c r="G4" s="336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</row>
    <row r="5" spans="1:28" s="301" customFormat="1" ht="13.5" thickBot="1" x14ac:dyDescent="0.25">
      <c r="A5" s="309">
        <v>41334</v>
      </c>
      <c r="B5" s="310" t="s">
        <v>177</v>
      </c>
      <c r="C5" s="311" t="s">
        <v>174</v>
      </c>
      <c r="D5" s="312">
        <f>'март (1 цк)'!C14/1000</f>
        <v>1.4657565805462238</v>
      </c>
      <c r="E5" s="316"/>
      <c r="F5" s="337"/>
      <c r="G5" s="337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</row>
    <row r="6" spans="1:28" s="300" customFormat="1" x14ac:dyDescent="0.2">
      <c r="A6" s="304">
        <v>41334</v>
      </c>
      <c r="B6" s="305" t="s">
        <v>182</v>
      </c>
      <c r="C6" s="306" t="s">
        <v>174</v>
      </c>
      <c r="D6" s="307">
        <f>'март (1 цк)'!D11/1000</f>
        <v>1.7791781205462238</v>
      </c>
      <c r="E6" s="315"/>
      <c r="F6" s="335"/>
      <c r="G6" s="335"/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315"/>
      <c r="W6" s="315"/>
      <c r="X6" s="315"/>
      <c r="Y6" s="315"/>
      <c r="Z6" s="315"/>
      <c r="AA6" s="315"/>
      <c r="AB6" s="315"/>
    </row>
    <row r="7" spans="1:28" s="213" customFormat="1" x14ac:dyDescent="0.2">
      <c r="A7" s="308">
        <v>41334</v>
      </c>
      <c r="B7" s="294" t="s">
        <v>183</v>
      </c>
      <c r="C7" s="295" t="s">
        <v>174</v>
      </c>
      <c r="D7" s="261">
        <f>'март (1 цк)'!D12/1000</f>
        <v>1.7736417105462237</v>
      </c>
      <c r="E7" s="313"/>
      <c r="F7" s="336"/>
      <c r="G7" s="336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</row>
    <row r="8" spans="1:28" s="213" customFormat="1" x14ac:dyDescent="0.2">
      <c r="A8" s="308">
        <v>41334</v>
      </c>
      <c r="B8" s="294" t="s">
        <v>184</v>
      </c>
      <c r="C8" s="295" t="s">
        <v>174</v>
      </c>
      <c r="D8" s="261">
        <f>'март (1 цк)'!D13/1000</f>
        <v>1.7413945505462238</v>
      </c>
      <c r="E8" s="313"/>
      <c r="F8" s="336"/>
      <c r="G8" s="336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</row>
    <row r="9" spans="1:28" s="301" customFormat="1" ht="13.5" thickBot="1" x14ac:dyDescent="0.25">
      <c r="A9" s="309">
        <v>41334</v>
      </c>
      <c r="B9" s="310" t="s">
        <v>185</v>
      </c>
      <c r="C9" s="311" t="s">
        <v>174</v>
      </c>
      <c r="D9" s="261">
        <f>'март (1 цк)'!D14/1000</f>
        <v>1.7152665805462239</v>
      </c>
      <c r="E9" s="316"/>
      <c r="F9" s="337"/>
      <c r="G9" s="337"/>
      <c r="H9" s="316"/>
      <c r="I9" s="316"/>
      <c r="J9" s="316"/>
      <c r="K9" s="316"/>
      <c r="L9" s="316"/>
      <c r="M9" s="316"/>
      <c r="N9" s="316"/>
      <c r="O9" s="316"/>
      <c r="P9" s="316"/>
      <c r="Q9" s="316"/>
      <c r="R9" s="316"/>
      <c r="S9" s="316"/>
      <c r="T9" s="316"/>
      <c r="U9" s="316"/>
      <c r="V9" s="316"/>
      <c r="W9" s="316"/>
      <c r="X9" s="316"/>
      <c r="Y9" s="316"/>
      <c r="Z9" s="316"/>
      <c r="AA9" s="316"/>
      <c r="AB9" s="316"/>
    </row>
    <row r="10" spans="1:28" s="300" customFormat="1" ht="13.5" thickBot="1" x14ac:dyDescent="0.25">
      <c r="A10" s="304">
        <v>41334</v>
      </c>
      <c r="B10" s="305" t="s">
        <v>186</v>
      </c>
      <c r="C10" s="306" t="s">
        <v>174</v>
      </c>
      <c r="D10" s="307">
        <f>'март (1 цк)'!E11/1000</f>
        <v>1.9102081205462236</v>
      </c>
      <c r="E10" s="315"/>
      <c r="F10" s="335"/>
      <c r="G10" s="33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</row>
    <row r="11" spans="1:28" s="213" customFormat="1" ht="13.5" thickBot="1" x14ac:dyDescent="0.25">
      <c r="A11" s="308">
        <v>41334</v>
      </c>
      <c r="B11" s="294" t="s">
        <v>187</v>
      </c>
      <c r="C11" s="295" t="s">
        <v>174</v>
      </c>
      <c r="D11" s="307">
        <f>'март (1 цк)'!E12/1000</f>
        <v>1.9046717105462236</v>
      </c>
      <c r="E11" s="313"/>
      <c r="F11" s="336"/>
      <c r="G11" s="336"/>
      <c r="H11" s="313"/>
      <c r="I11" s="313"/>
      <c r="J11" s="313"/>
      <c r="K11" s="313"/>
      <c r="L11" s="313"/>
      <c r="M11" s="313"/>
      <c r="N11" s="313"/>
      <c r="O11" s="313"/>
      <c r="P11" s="313"/>
      <c r="Q11" s="313"/>
      <c r="R11" s="313"/>
      <c r="S11" s="313"/>
      <c r="T11" s="313"/>
      <c r="U11" s="313"/>
      <c r="V11" s="313"/>
      <c r="W11" s="313"/>
      <c r="X11" s="313"/>
      <c r="Y11" s="313"/>
      <c r="Z11" s="313"/>
      <c r="AA11" s="313"/>
      <c r="AB11" s="313"/>
    </row>
    <row r="12" spans="1:28" s="213" customFormat="1" ht="13.5" thickBot="1" x14ac:dyDescent="0.25">
      <c r="A12" s="308">
        <v>41334</v>
      </c>
      <c r="B12" s="294" t="s">
        <v>188</v>
      </c>
      <c r="C12" s="295" t="s">
        <v>174</v>
      </c>
      <c r="D12" s="307">
        <f>'март (1 цк)'!E13/1000</f>
        <v>1.8724245505462238</v>
      </c>
      <c r="E12" s="313"/>
      <c r="F12" s="336"/>
      <c r="G12" s="336"/>
      <c r="H12" s="313"/>
      <c r="I12" s="313"/>
      <c r="J12" s="313"/>
      <c r="K12" s="313"/>
      <c r="L12" s="313"/>
      <c r="M12" s="313"/>
      <c r="N12" s="313"/>
      <c r="O12" s="313"/>
      <c r="P12" s="313"/>
      <c r="Q12" s="313"/>
      <c r="R12" s="313"/>
      <c r="S12" s="313"/>
      <c r="T12" s="313"/>
      <c r="U12" s="313"/>
      <c r="V12" s="313"/>
      <c r="W12" s="313"/>
      <c r="X12" s="313"/>
      <c r="Y12" s="313"/>
      <c r="Z12" s="313"/>
      <c r="AA12" s="313"/>
      <c r="AB12" s="313"/>
    </row>
    <row r="13" spans="1:28" s="301" customFormat="1" ht="13.5" thickBot="1" x14ac:dyDescent="0.25">
      <c r="A13" s="309">
        <v>41334</v>
      </c>
      <c r="B13" s="310" t="s">
        <v>189</v>
      </c>
      <c r="C13" s="311" t="s">
        <v>174</v>
      </c>
      <c r="D13" s="307">
        <f>'март (1 цк)'!E14/1000</f>
        <v>1.8462965805462239</v>
      </c>
      <c r="E13" s="316"/>
      <c r="F13" s="337"/>
      <c r="G13" s="337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</row>
    <row r="14" spans="1:28" s="300" customFormat="1" ht="13.5" thickBot="1" x14ac:dyDescent="0.25">
      <c r="A14" s="304">
        <v>41334</v>
      </c>
      <c r="B14" s="305" t="s">
        <v>178</v>
      </c>
      <c r="C14" s="306" t="s">
        <v>174</v>
      </c>
      <c r="D14" s="307">
        <f>'март (1 цк)'!F11/1000</f>
        <v>2.0223581205462238</v>
      </c>
      <c r="E14" s="315"/>
      <c r="F14" s="335"/>
      <c r="G14" s="335"/>
      <c r="H14" s="315"/>
      <c r="I14" s="315"/>
      <c r="J14" s="315"/>
      <c r="K14" s="315"/>
      <c r="L14" s="315"/>
      <c r="M14" s="315"/>
      <c r="N14" s="315"/>
      <c r="O14" s="315"/>
      <c r="P14" s="315"/>
      <c r="Q14" s="315"/>
      <c r="R14" s="315"/>
      <c r="S14" s="315"/>
      <c r="T14" s="315"/>
      <c r="U14" s="315"/>
      <c r="V14" s="315"/>
      <c r="W14" s="315"/>
      <c r="X14" s="315"/>
      <c r="Y14" s="315"/>
      <c r="Z14" s="315"/>
      <c r="AA14" s="315"/>
      <c r="AB14" s="315"/>
    </row>
    <row r="15" spans="1:28" s="213" customFormat="1" ht="13.5" thickBot="1" x14ac:dyDescent="0.25">
      <c r="A15" s="308">
        <v>41334</v>
      </c>
      <c r="B15" s="294" t="s">
        <v>179</v>
      </c>
      <c r="C15" s="295" t="s">
        <v>174</v>
      </c>
      <c r="D15" s="307">
        <f>'март (1 цк)'!F12/1000</f>
        <v>2.0168217105462238</v>
      </c>
      <c r="E15" s="313"/>
      <c r="F15" s="336"/>
      <c r="G15" s="336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313"/>
      <c r="AB15" s="313"/>
    </row>
    <row r="16" spans="1:28" s="213" customFormat="1" ht="13.5" thickBot="1" x14ac:dyDescent="0.25">
      <c r="A16" s="308">
        <v>41334</v>
      </c>
      <c r="B16" s="294" t="s">
        <v>180</v>
      </c>
      <c r="C16" s="295" t="s">
        <v>174</v>
      </c>
      <c r="D16" s="307">
        <f>'март (1 цк)'!F13/1000</f>
        <v>1.984574550546224</v>
      </c>
      <c r="E16" s="313"/>
      <c r="F16" s="336"/>
      <c r="G16" s="336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</row>
    <row r="17" spans="1:28" s="213" customFormat="1" ht="13.5" thickBot="1" x14ac:dyDescent="0.25">
      <c r="A17" s="308">
        <v>41334</v>
      </c>
      <c r="B17" s="318" t="s">
        <v>181</v>
      </c>
      <c r="C17" s="319" t="s">
        <v>174</v>
      </c>
      <c r="D17" s="320">
        <f>'март (1 цк)'!F14/1000</f>
        <v>1.9584465805462239</v>
      </c>
      <c r="E17" s="314"/>
      <c r="F17" s="334"/>
      <c r="G17" s="334"/>
      <c r="H17" s="314"/>
      <c r="I17" s="314"/>
      <c r="J17" s="314"/>
      <c r="K17" s="314"/>
      <c r="L17" s="314"/>
      <c r="M17" s="314"/>
      <c r="N17" s="314"/>
      <c r="O17" s="314"/>
      <c r="P17" s="314"/>
      <c r="Q17" s="314"/>
      <c r="R17" s="314"/>
      <c r="S17" s="314"/>
      <c r="T17" s="314"/>
      <c r="U17" s="314"/>
      <c r="V17" s="314"/>
      <c r="W17" s="314"/>
      <c r="X17" s="314"/>
      <c r="Y17" s="314"/>
      <c r="Z17" s="314"/>
      <c r="AA17" s="314"/>
      <c r="AB17" s="314"/>
    </row>
    <row r="18" spans="1:28" s="300" customFormat="1" ht="13.5" thickBot="1" x14ac:dyDescent="0.25">
      <c r="A18" s="321">
        <v>1</v>
      </c>
      <c r="B18" s="305" t="s">
        <v>190</v>
      </c>
      <c r="C18" s="306" t="s">
        <v>174</v>
      </c>
      <c r="D18" s="307"/>
      <c r="E18" s="322">
        <f>('март(4 цк)'!B10+'март(4 цк)'!B11*9.68%)/1000</f>
        <v>1.0404678079999998</v>
      </c>
      <c r="F18" s="338">
        <f>('март(4 цк)'!C10+'март(4 цк)'!C11*9.68%)/1000</f>
        <v>1.0450195280000001</v>
      </c>
      <c r="G18" s="338">
        <f>('март(4 цк)'!D10+'март(4 цк)'!D11*9.68%)/1000</f>
        <v>1.087048904</v>
      </c>
      <c r="H18" s="322">
        <f>('март(4 цк)'!E10+'март(4 цк)'!E11*9.68%)/1000</f>
        <v>1.0935967999999998</v>
      </c>
      <c r="I18" s="322">
        <f>('март(4 цк)'!F10+'март(4 цк)'!F11*9.68%)/1000</f>
        <v>1.093059368</v>
      </c>
      <c r="J18" s="322">
        <f>('март(4 цк)'!G10+'март(4 цк)'!G11*9.68%)/1000</f>
        <v>1.0967775200000001</v>
      </c>
      <c r="K18" s="322">
        <f>('март(4 цк)'!H10+'март(4 цк)'!H11*9.68%)/1000</f>
        <v>1.088266352</v>
      </c>
      <c r="L18" s="322">
        <f>('март(4 цк)'!I10+'март(4 цк)'!I11*9.68%)/1000</f>
        <v>1.089966392</v>
      </c>
      <c r="M18" s="322">
        <f>('март(4 цк)'!J10+'март(4 цк)'!J11*9.68%)/1000</f>
        <v>1.0763880079999999</v>
      </c>
      <c r="N18" s="322">
        <f>('март(4 цк)'!K10+'март(4 цк)'!K11*9.68%)/1000</f>
        <v>1.0796455039999999</v>
      </c>
      <c r="O18" s="322">
        <f>('март(4 цк)'!L10+'март(4 цк)'!L11*9.68%)/1000</f>
        <v>1.0493957599999999</v>
      </c>
      <c r="P18" s="322">
        <f>('март(4 цк)'!M10+'март(4 цк)'!M11*9.68%)/1000</f>
        <v>1.0509422480000001</v>
      </c>
      <c r="Q18" s="322">
        <f>('март(4 цк)'!N10+'март(4 цк)'!N11*9.68%)/1000</f>
        <v>1.061965088</v>
      </c>
      <c r="R18" s="322">
        <f>('март(4 цк)'!O10+'март(4 цк)'!O11*9.68%)/1000</f>
        <v>1.0542984559999999</v>
      </c>
      <c r="S18" s="322">
        <f>('март(4 цк)'!P10+'март(4 цк)'!P11*9.68%)/1000</f>
        <v>1.0947484399999998</v>
      </c>
      <c r="T18" s="322">
        <f>('март(4 цк)'!Q10+'март(4 цк)'!Q11*9.68%)/1000</f>
        <v>1.1118365840000002</v>
      </c>
      <c r="U18" s="322">
        <f>('март(4 цк)'!R10+'март(4 цк)'!R11*9.68%)/1000</f>
        <v>1.1100707359999999</v>
      </c>
      <c r="V18" s="322">
        <f>('март(4 цк)'!S10+'март(4 цк)'!S11*9.68%)/1000</f>
        <v>1.1099281519999999</v>
      </c>
      <c r="W18" s="322">
        <f>('март(4 цк)'!T10+'март(4 цк)'!T11*9.68%)/1000</f>
        <v>1.0521158239999999</v>
      </c>
      <c r="X18" s="322">
        <f>('март(4 цк)'!U10+'март(4 цк)'!U11*9.68%)/1000</f>
        <v>1.0460943919999999</v>
      </c>
      <c r="Y18" s="322">
        <f>('март(4 цк)'!V10+'март(4 цк)'!V11*9.68%)/1000</f>
        <v>1.035883184</v>
      </c>
      <c r="Z18" s="322">
        <f>('март(4 цк)'!W10+'март(4 цк)'!W11*9.68%)/1000</f>
        <v>1.031254688</v>
      </c>
      <c r="AA18" s="322">
        <f>('март(4 цк)'!X10+'март(4 цк)'!X11*9.68%)/1000</f>
        <v>1.0198040959999999</v>
      </c>
      <c r="AB18" s="322">
        <f>('март(4 цк)'!Y10+'март(4 цк)'!Y11*9.68%)/1000</f>
        <v>1.03223084</v>
      </c>
    </row>
    <row r="19" spans="1:28" s="213" customFormat="1" ht="13.5" thickBot="1" x14ac:dyDescent="0.25">
      <c r="A19" s="323">
        <v>2</v>
      </c>
      <c r="B19" s="294" t="s">
        <v>190</v>
      </c>
      <c r="C19" s="295" t="s">
        <v>174</v>
      </c>
      <c r="D19" s="261"/>
      <c r="E19" s="322">
        <f>('март(4 цк)'!B14+'март(4 цк)'!B15*9.68%)/1000</f>
        <v>1.1347597040000001</v>
      </c>
      <c r="F19" s="338">
        <f>('март(4 цк)'!C14+'март(4 цк)'!C15*9.68%)/1000</f>
        <v>1.1435779760000002</v>
      </c>
      <c r="G19" s="338">
        <f>('март(4 цк)'!D14+'март(4 цк)'!D15*9.68%)/1000</f>
        <v>1.148370992</v>
      </c>
      <c r="H19" s="322">
        <f>('март(4 цк)'!E14+'март(4 цк)'!E15*9.68%)/1000</f>
        <v>1.175615504</v>
      </c>
      <c r="I19" s="322">
        <f>('март(4 цк)'!F14+'март(4 цк)'!F15*9.68%)/1000</f>
        <v>1.1544692000000001</v>
      </c>
      <c r="J19" s="322">
        <f>('март(4 цк)'!G14+'март(4 цк)'!G15*9.68%)/1000</f>
        <v>1.2063807440000001</v>
      </c>
      <c r="K19" s="322">
        <f>('март(4 цк)'!H14+'март(4 цк)'!H15*9.68%)/1000</f>
        <v>1.224116</v>
      </c>
      <c r="L19" s="322">
        <f>('март(4 цк)'!I14+'март(4 цк)'!I15*9.68%)/1000</f>
        <v>1.193208176</v>
      </c>
      <c r="M19" s="322">
        <f>('март(4 цк)'!J14+'март(4 цк)'!J15*9.68%)/1000</f>
        <v>1.19921864</v>
      </c>
      <c r="N19" s="322">
        <f>('март(4 цк)'!K14+'март(4 цк)'!K15*9.68%)/1000</f>
        <v>1.14739484</v>
      </c>
      <c r="O19" s="322">
        <f>('март(4 цк)'!L14+'март(4 цк)'!L15*9.68%)/1000</f>
        <v>1.1560705280000001</v>
      </c>
      <c r="P19" s="322">
        <f>('март(4 цк)'!M14+'март(4 цк)'!M15*9.68%)/1000</f>
        <v>1.1615216240000001</v>
      </c>
      <c r="Q19" s="322">
        <f>('март(4 цк)'!N14+'март(4 цк)'!N15*9.68%)/1000</f>
        <v>1.1550505040000001</v>
      </c>
      <c r="R19" s="322">
        <f>('март(4 цк)'!O14+'март(4 цк)'!O15*9.68%)/1000</f>
        <v>1.1797504400000001</v>
      </c>
      <c r="S19" s="322">
        <f>('март(4 цк)'!P14+'март(4 цк)'!P15*9.68%)/1000</f>
        <v>1.198604432</v>
      </c>
      <c r="T19" s="322">
        <f>('март(4 цк)'!Q14+'март(4 цк)'!Q15*9.68%)/1000</f>
        <v>1.222262408</v>
      </c>
      <c r="U19" s="322">
        <f>('март(4 цк)'!R14+'март(4 цк)'!R15*9.68%)/1000</f>
        <v>1.2134770399999999</v>
      </c>
      <c r="V19" s="322">
        <f>('март(4 цк)'!S14+'март(4 цк)'!S15*9.68%)/1000</f>
        <v>1.226605736</v>
      </c>
      <c r="W19" s="322">
        <f>('март(4 цк)'!T14+'март(4 цк)'!T15*9.68%)/1000</f>
        <v>1.1827666400000001</v>
      </c>
      <c r="X19" s="322">
        <f>('март(4 цк)'!U14+'март(4 цк)'!U15*9.68%)/1000</f>
        <v>1.1832931040000001</v>
      </c>
      <c r="Y19" s="322">
        <f>('март(4 цк)'!V14+'март(4 цк)'!V15*9.68%)/1000</f>
        <v>1.175374208</v>
      </c>
      <c r="Z19" s="322">
        <f>('март(4 цк)'!W14+'март(4 цк)'!W15*9.68%)/1000</f>
        <v>1.1247130160000001</v>
      </c>
      <c r="AA19" s="322">
        <f>('март(4 цк)'!X14+'март(4 цк)'!X15*9.68%)/1000</f>
        <v>1.1921881520000002</v>
      </c>
      <c r="AB19" s="322">
        <f>('март(4 цк)'!Y14+'март(4 цк)'!Y15*9.68%)/1000</f>
        <v>1.1901700399999999</v>
      </c>
    </row>
    <row r="20" spans="1:28" s="213" customFormat="1" ht="13.5" thickBot="1" x14ac:dyDescent="0.25">
      <c r="A20" s="323">
        <v>3</v>
      </c>
      <c r="B20" s="294" t="s">
        <v>190</v>
      </c>
      <c r="C20" s="295" t="s">
        <v>174</v>
      </c>
      <c r="D20" s="261"/>
      <c r="E20" s="322">
        <f>('март(4 цк)'!B18+'март(4 цк)'!B19*9.68%)/1000</f>
        <v>1.040500712</v>
      </c>
      <c r="F20" s="338">
        <f>('март(4 цк)'!C18+'март(4 цк)'!C19*9.68%)/1000</f>
        <v>1.037078696</v>
      </c>
      <c r="G20" s="338">
        <f>('март(4 цк)'!D18+'март(4 цк)'!D19*9.68%)/1000</f>
        <v>1.031671472</v>
      </c>
      <c r="H20" s="322">
        <f>('март(4 цк)'!E18+'март(4 цк)'!E19*9.68%)/1000</f>
        <v>1.037747744</v>
      </c>
      <c r="I20" s="322">
        <f>('март(4 цк)'!F18+'март(4 цк)'!F19*9.68%)/1000</f>
        <v>1.034248952</v>
      </c>
      <c r="J20" s="322">
        <f>('март(4 цк)'!G18+'март(4 цк)'!G19*9.68%)/1000</f>
        <v>1.0467305359999999</v>
      </c>
      <c r="K20" s="322">
        <f>('март(4 цк)'!H18+'март(4 цк)'!H19*9.68%)/1000</f>
        <v>1.0522364719999999</v>
      </c>
      <c r="L20" s="322">
        <f>('март(4 цк)'!I18+'март(4 цк)'!I19*9.68%)/1000</f>
        <v>1.0434072320000001</v>
      </c>
      <c r="M20" s="322">
        <f>('март(4 цк)'!J18+'март(4 цк)'!J19*9.68%)/1000</f>
        <v>1.034621864</v>
      </c>
      <c r="N20" s="322">
        <f>('март(4 цк)'!K18+'март(4 цк)'!K19*9.68%)/1000</f>
        <v>1.033525064</v>
      </c>
      <c r="O20" s="322">
        <f>('март(4 цк)'!L18+'март(4 цк)'!L19*9.68%)/1000</f>
        <v>1.0273610479999999</v>
      </c>
      <c r="P20" s="322">
        <f>('март(4 цк)'!M18+'март(4 цк)'!M19*9.68%)/1000</f>
        <v>1.031276624</v>
      </c>
      <c r="Q20" s="322">
        <f>('март(4 цк)'!N18+'март(4 цк)'!N19*9.68%)/1000</f>
        <v>1.0248164719999999</v>
      </c>
      <c r="R20" s="322">
        <f>('март(4 цк)'!O18+'март(4 цк)'!O19*9.68%)/1000</f>
        <v>1.030114016</v>
      </c>
      <c r="S20" s="322">
        <f>('март(4 цк)'!P18+'март(4 цк)'!P19*9.68%)/1000</f>
        <v>1.0425078559999998</v>
      </c>
      <c r="T20" s="322">
        <f>('март(4 цк)'!Q18+'март(4 цк)'!Q19*9.68%)/1000</f>
        <v>1.0436156240000001</v>
      </c>
      <c r="U20" s="322">
        <f>('март(4 цк)'!R18+'март(4 цк)'!R19*9.68%)/1000</f>
        <v>1.0490009119999999</v>
      </c>
      <c r="V20" s="322">
        <f>('март(4 цк)'!S18+'март(4 цк)'!S19*9.68%)/1000</f>
        <v>1.0544958799999999</v>
      </c>
      <c r="W20" s="322">
        <f>('март(4 цк)'!T18+'март(4 цк)'!T19*9.68%)/1000</f>
        <v>1.0346876719999998</v>
      </c>
      <c r="X20" s="322">
        <f>('март(4 цк)'!U18+'март(4 цк)'!U19*9.68%)/1000</f>
        <v>1.034874128</v>
      </c>
      <c r="Y20" s="322">
        <f>('март(4 цк)'!V18+'март(4 цк)'!V19*9.68%)/1000</f>
        <v>1.0279752559999999</v>
      </c>
      <c r="Z20" s="322">
        <f>('март(4 цк)'!W18+'март(4 цк)'!W19*9.68%)/1000</f>
        <v>1.0275913760000002</v>
      </c>
      <c r="AA20" s="322">
        <f>('март(4 цк)'!X18+'март(4 цк)'!X19*9.68%)/1000</f>
        <v>1.0174459760000001</v>
      </c>
      <c r="AB20" s="322">
        <f>('март(4 цк)'!Y18+'март(4 цк)'!Y19*9.68%)/1000</f>
        <v>1.0177092079999999</v>
      </c>
    </row>
    <row r="21" spans="1:28" s="213" customFormat="1" x14ac:dyDescent="0.2">
      <c r="A21" s="323">
        <v>4</v>
      </c>
      <c r="B21" s="294" t="s">
        <v>190</v>
      </c>
      <c r="C21" s="295" t="s">
        <v>174</v>
      </c>
      <c r="D21" s="261"/>
      <c r="E21" s="322">
        <f>('март(4 цк)'!B22+'март(4 цк)'!B23*9.68%)/1000</f>
        <v>1.0538926399999997</v>
      </c>
      <c r="F21" s="338">
        <f>('март(4 цк)'!C22+'март(4 цк)'!C23*9.68%)/1000</f>
        <v>1.0712988559999999</v>
      </c>
      <c r="G21" s="338">
        <f>('март(4 цк)'!D22+'март(4 цк)'!D23*9.68%)/1000</f>
        <v>1.0479150799999999</v>
      </c>
      <c r="H21" s="322">
        <f>('март(4 цк)'!E22+'март(4 цк)'!E23*9.68%)/1000</f>
        <v>1.060659896</v>
      </c>
      <c r="I21" s="322">
        <f>('март(4 цк)'!F22+'март(4 цк)'!F23*9.68%)/1000</f>
        <v>1.0593876079999998</v>
      </c>
      <c r="J21" s="322">
        <f>('март(4 цк)'!G22+'март(4 цк)'!G23*9.68%)/1000</f>
        <v>1.0631935039999998</v>
      </c>
      <c r="K21" s="322">
        <f>('март(4 цк)'!H22+'март(4 цк)'!H23*9.68%)/1000</f>
        <v>1.067120048</v>
      </c>
      <c r="L21" s="322">
        <f>('март(4 цк)'!I22+'март(4 цк)'!I23*9.68%)/1000</f>
        <v>1.0554610639999999</v>
      </c>
      <c r="M21" s="322">
        <f>('март(4 цк)'!J22+'март(4 цк)'!J23*9.68%)/1000</f>
        <v>1.0687104079999998</v>
      </c>
      <c r="N21" s="322">
        <f>('март(4 цк)'!K22+'март(4 цк)'!K23*9.68%)/1000</f>
        <v>1.063939328</v>
      </c>
      <c r="O21" s="322">
        <f>('март(4 цк)'!L22+'март(4 цк)'!L23*9.68%)/1000</f>
        <v>1.0419265520000001</v>
      </c>
      <c r="P21" s="322">
        <f>('март(4 цк)'!M22+'март(4 цк)'!M23*9.68%)/1000</f>
        <v>1.0470705440000001</v>
      </c>
      <c r="Q21" s="322">
        <f>('март(4 цк)'!N22+'март(4 цк)'!N23*9.68%)/1000</f>
        <v>1.0750718480000001</v>
      </c>
      <c r="R21" s="322">
        <f>('март(4 цк)'!O22+'март(4 цк)'!O23*9.68%)/1000</f>
        <v>1.0713975679999999</v>
      </c>
      <c r="S21" s="322">
        <f>('март(4 цк)'!P22+'март(4 цк)'!P23*9.68%)/1000</f>
        <v>1.0706517440000001</v>
      </c>
      <c r="T21" s="322">
        <f>('март(4 цк)'!Q22+'март(4 цк)'!Q23*9.68%)/1000</f>
        <v>1.091633528</v>
      </c>
      <c r="U21" s="322">
        <f>('март(4 цк)'!R22+'март(4 цк)'!R23*9.68%)/1000</f>
        <v>1.083407528</v>
      </c>
      <c r="V21" s="322">
        <f>('март(4 цк)'!S22+'март(4 цк)'!S23*9.68%)/1000</f>
        <v>1.088474744</v>
      </c>
      <c r="W21" s="322">
        <f>('март(4 цк)'!T22+'март(4 цк)'!T23*9.68%)/1000</f>
        <v>1.0749621680000001</v>
      </c>
      <c r="X21" s="322">
        <f>('март(4 цк)'!U22+'март(4 цк)'!U23*9.68%)/1000</f>
        <v>1.0721214560000001</v>
      </c>
      <c r="Y21" s="322">
        <f>('март(4 цк)'!V22+'март(4 цк)'!V23*9.68%)/1000</f>
        <v>1.0667690719999998</v>
      </c>
      <c r="Z21" s="322">
        <f>('март(4 цк)'!W22+'март(4 цк)'!W23*9.68%)/1000</f>
        <v>1.0728014719999999</v>
      </c>
      <c r="AA21" s="322">
        <f>('март(4 цк)'!X22+'март(4 цк)'!X23*9.68%)/1000</f>
        <v>1.06551872</v>
      </c>
      <c r="AB21" s="322">
        <f>('март(4 цк)'!Y22+'март(4 цк)'!Y23*9.68%)/1000</f>
        <v>1.061493464</v>
      </c>
    </row>
    <row r="22" spans="1:28" s="213" customFormat="1" x14ac:dyDescent="0.2">
      <c r="A22" s="323">
        <v>5</v>
      </c>
      <c r="B22" s="294" t="s">
        <v>190</v>
      </c>
      <c r="C22" s="295" t="s">
        <v>174</v>
      </c>
      <c r="D22" s="261"/>
      <c r="E22" s="313">
        <f>('март(4 цк)'!B26+'март(4 цк)'!B27*9.68%)/1000</f>
        <v>1.087717952</v>
      </c>
      <c r="F22" s="336">
        <f>('март(4 цк)'!C26+'март(4 цк)'!C27*9.68%)/1000</f>
        <v>1.087169552</v>
      </c>
      <c r="G22" s="336">
        <f>('март(4 цк)'!D26+'март(4 цк)'!D27*9.68%)/1000</f>
        <v>1.0843069039999997</v>
      </c>
      <c r="H22" s="313">
        <f>('март(4 цк)'!E26+'март(4 цк)'!E27*9.68%)/1000</f>
        <v>1.1006711599999999</v>
      </c>
      <c r="I22" s="313">
        <f>('март(4 цк)'!F26+'март(4 цк)'!F27*9.68%)/1000</f>
        <v>1.0830346160000002</v>
      </c>
      <c r="J22" s="313">
        <f>('март(4 цк)'!G26+'март(4 цк)'!G27*9.68%)/1000</f>
        <v>1.0954174880000001</v>
      </c>
      <c r="K22" s="313">
        <f>('март(4 цк)'!H26+'март(4 цк)'!H27*9.68%)/1000</f>
        <v>1.0959658880000001</v>
      </c>
      <c r="L22" s="313">
        <f>('март(4 цк)'!I26+'март(4 цк)'!I27*9.68%)/1000</f>
        <v>1.084460456</v>
      </c>
      <c r="M22" s="313">
        <f>('март(4 цк)'!J26+'март(4 цк)'!J27*9.68%)/1000</f>
        <v>1.0898238079999998</v>
      </c>
      <c r="N22" s="313">
        <f>('март(4 цк)'!K26+'март(4 цк)'!K27*9.68%)/1000</f>
        <v>1.083583016</v>
      </c>
      <c r="O22" s="313">
        <f>('март(4 цк)'!L26+'март(4 цк)'!L27*9.68%)/1000</f>
        <v>1.0785048319999999</v>
      </c>
      <c r="P22" s="313">
        <f>('март(4 цк)'!M26+'март(4 цк)'!M27*9.68%)/1000</f>
        <v>1.0825520240000002</v>
      </c>
      <c r="Q22" s="313">
        <f>('март(4 цк)'!N26+'март(4 цк)'!N27*9.68%)/1000</f>
        <v>1.093223888</v>
      </c>
      <c r="R22" s="313">
        <f>('март(4 цк)'!O26+'март(4 цк)'!O27*9.68%)/1000</f>
        <v>1.085294024</v>
      </c>
      <c r="S22" s="313">
        <f>('март(4 цк)'!P26+'март(4 цк)'!P27*9.68%)/1000</f>
        <v>1.0891986319999998</v>
      </c>
      <c r="T22" s="313">
        <f>('март(4 цк)'!Q26+'март(4 цк)'!Q27*9.68%)/1000</f>
        <v>1.1114527039999997</v>
      </c>
      <c r="U22" s="313">
        <f>('март(4 цк)'!R26+'март(4 цк)'!R27*9.68%)/1000</f>
        <v>1.1073067999999999</v>
      </c>
      <c r="V22" s="313">
        <f>('март(4 цк)'!S26+'март(4 цк)'!S27*9.68%)/1000</f>
        <v>1.1094236239999999</v>
      </c>
      <c r="W22" s="313">
        <f>('март(4 цк)'!T26+'март(4 цк)'!T27*9.68%)/1000</f>
        <v>1.0996401679999999</v>
      </c>
      <c r="X22" s="313">
        <f>('март(4 цк)'!U26+'март(4 цк)'!U27*9.68%)/1000</f>
        <v>1.0878824719999998</v>
      </c>
      <c r="Y22" s="313">
        <f>('март(4 цк)'!V26+'март(4 цк)'!V27*9.68%)/1000</f>
        <v>1.06469612</v>
      </c>
      <c r="Z22" s="313">
        <f>('март(4 цк)'!W26+'март(4 цк)'!W27*9.68%)/1000</f>
        <v>1.0766841440000001</v>
      </c>
      <c r="AA22" s="313">
        <f>('март(4 цк)'!X26+'март(4 цк)'!X27*9.68%)/1000</f>
        <v>1.0653212959999998</v>
      </c>
      <c r="AB22" s="313">
        <f>('март(4 цк)'!Y26+'март(4 цк)'!Y27*9.68%)/1000</f>
        <v>1.065014192</v>
      </c>
    </row>
    <row r="23" spans="1:28" s="213" customFormat="1" x14ac:dyDescent="0.2">
      <c r="A23" s="323">
        <v>6</v>
      </c>
      <c r="B23" s="294" t="s">
        <v>190</v>
      </c>
      <c r="C23" s="295" t="s">
        <v>174</v>
      </c>
      <c r="D23" s="261"/>
      <c r="E23" s="313">
        <f>('март(4 цк)'!B30+'март(4 цк)'!B31*9.68%)/1000</f>
        <v>1.0307062880000002</v>
      </c>
      <c r="F23" s="336">
        <f>('март(4 цк)'!C30+'март(4 цк)'!C31*9.68%)/1000</f>
        <v>1.0374077359999998</v>
      </c>
      <c r="G23" s="336">
        <f>('март(4 цк)'!D30+'март(4 цк)'!D31*9.68%)/1000</f>
        <v>1.0410052400000001</v>
      </c>
      <c r="H23" s="313">
        <f>('март(4 цк)'!E30+'март(4 цк)'!E31*9.68%)/1000</f>
        <v>1.056755288</v>
      </c>
      <c r="I23" s="313">
        <f>('март(4 цк)'!F30+'март(4 цк)'!F31*9.68%)/1000</f>
        <v>1.0520171119999999</v>
      </c>
      <c r="J23" s="313">
        <f>('март(4 цк)'!G30+'март(4 цк)'!G31*9.68%)/1000</f>
        <v>1.055943656</v>
      </c>
      <c r="K23" s="313">
        <f>('март(4 цк)'!H30+'март(4 цк)'!H31*9.68%)/1000</f>
        <v>1.058225</v>
      </c>
      <c r="L23" s="313">
        <f>('март(4 цк)'!I30+'март(4 цк)'!I31*9.68%)/1000</f>
        <v>1.0502951359999999</v>
      </c>
      <c r="M23" s="313">
        <f>('март(4 цк)'!J30+'март(4 цк)'!J31*9.68%)/1000</f>
        <v>1.0529274559999999</v>
      </c>
      <c r="N23" s="313">
        <f>('март(4 цк)'!K30+'март(4 цк)'!K31*9.68%)/1000</f>
        <v>1.0482879920000001</v>
      </c>
      <c r="O23" s="313">
        <f>('март(4 цк)'!L30+'март(4 цк)'!L31*9.68%)/1000</f>
        <v>1.0414329920000001</v>
      </c>
      <c r="P23" s="313">
        <f>('март(4 цк)'!M30+'март(4 цк)'!M31*9.68%)/1000</f>
        <v>1.0353347840000002</v>
      </c>
      <c r="Q23" s="313">
        <f>('март(4 цк)'!N30+'март(4 цк)'!N31*9.68%)/1000</f>
        <v>1.032296648</v>
      </c>
      <c r="R23" s="313">
        <f>('март(4 цк)'!O30+'март(4 цк)'!O31*9.68%)/1000</f>
        <v>1.0279862239999999</v>
      </c>
      <c r="S23" s="313">
        <f>('март(4 цк)'!P30+'март(4 цк)'!P31*9.68%)/1000</f>
        <v>1.03755032</v>
      </c>
      <c r="T23" s="313">
        <f>('март(4 цк)'!Q30+'март(4 цк)'!Q31*9.68%)/1000</f>
        <v>1.093892936</v>
      </c>
      <c r="U23" s="313">
        <f>('март(4 цк)'!R30+'март(4 цк)'!R31*9.68%)/1000</f>
        <v>1.064992256</v>
      </c>
      <c r="V23" s="313">
        <f>('март(4 цк)'!S30+'март(4 цк)'!S31*9.68%)/1000</f>
        <v>1.062809624</v>
      </c>
      <c r="W23" s="313">
        <f>('март(4 цк)'!T30+'март(4 цк)'!T31*9.68%)/1000</f>
        <v>1.0500867440000001</v>
      </c>
      <c r="X23" s="313">
        <f>('март(4 цк)'!U30+'март(4 цк)'!U31*9.68%)/1000</f>
        <v>1.0392832639999998</v>
      </c>
      <c r="Y23" s="313">
        <f>('март(4 цк)'!V30+'март(4 цк)'!V31*9.68%)/1000</f>
        <v>1.031660504</v>
      </c>
      <c r="Z23" s="313">
        <f>('март(4 цк)'!W30+'март(4 цк)'!W31*9.68%)/1000</f>
        <v>1.0417291279999998</v>
      </c>
      <c r="AA23" s="313">
        <f>('март(4 цк)'!X30+'март(4 цк)'!X31*9.68%)/1000</f>
        <v>1.03524704</v>
      </c>
      <c r="AB23" s="313">
        <f>('март(4 цк)'!Y30+'март(4 цк)'!Y31*9.68%)/1000</f>
        <v>1.031090168</v>
      </c>
    </row>
    <row r="24" spans="1:28" s="213" customFormat="1" x14ac:dyDescent="0.2">
      <c r="A24" s="323">
        <v>7</v>
      </c>
      <c r="B24" s="294" t="s">
        <v>190</v>
      </c>
      <c r="C24" s="295" t="s">
        <v>174</v>
      </c>
      <c r="D24" s="261"/>
      <c r="E24" s="313">
        <f>('март(4 цк)'!B34+'март(4 цк)'!B35*9.68%)/1000</f>
        <v>1.1859254240000001</v>
      </c>
      <c r="F24" s="336">
        <f>('март(4 цк)'!C34+'март(4 цк)'!C35*9.68%)/1000</f>
        <v>1.2122595920000001</v>
      </c>
      <c r="G24" s="336">
        <f>('март(4 цк)'!D34+'март(4 цк)'!D35*9.68%)/1000</f>
        <v>1.2517224560000002</v>
      </c>
      <c r="H24" s="313">
        <f>('март(4 цк)'!E34+'март(4 цк)'!E35*9.68%)/1000</f>
        <v>1.3039082000000002</v>
      </c>
      <c r="I24" s="313">
        <f>('март(4 цк)'!F34+'март(4 цк)'!F35*9.68%)/1000</f>
        <v>1.3002229520000002</v>
      </c>
      <c r="J24" s="313">
        <f>('март(4 цк)'!G34+'март(4 цк)'!G35*9.68%)/1000</f>
        <v>1.2053607200000001</v>
      </c>
      <c r="K24" s="313">
        <f>('март(4 цк)'!H34+'март(4 цк)'!H35*9.68%)/1000</f>
        <v>1.2692712560000001</v>
      </c>
      <c r="L24" s="313">
        <f>('март(4 цк)'!I34+'март(4 цк)'!I35*9.68%)/1000</f>
        <v>1.2564716</v>
      </c>
      <c r="M24" s="313">
        <f>('март(4 цк)'!J34+'март(4 цк)'!J35*9.68%)/1000</f>
        <v>1.2361588640000001</v>
      </c>
      <c r="N24" s="313">
        <f>('март(4 цк)'!K34+'март(4 цк)'!K35*9.68%)/1000</f>
        <v>1.222821776</v>
      </c>
      <c r="O24" s="313">
        <f>('март(4 цк)'!L34+'март(4 цк)'!L35*9.68%)/1000</f>
        <v>1.2085853119999999</v>
      </c>
      <c r="P24" s="313">
        <f>('март(4 цк)'!M34+'март(4 цк)'!M35*9.68%)/1000</f>
        <v>1.2148151359999999</v>
      </c>
      <c r="Q24" s="313">
        <f>('март(4 цк)'!N34+'март(4 цк)'!N35*9.68%)/1000</f>
        <v>1.2371788880000001</v>
      </c>
      <c r="R24" s="313">
        <f>('март(4 цк)'!O34+'март(4 цк)'!O35*9.68%)/1000</f>
        <v>1.2380343920000001</v>
      </c>
      <c r="S24" s="313">
        <f>('март(4 цк)'!P34+'март(4 цк)'!P35*9.68%)/1000</f>
        <v>1.249550792</v>
      </c>
      <c r="T24" s="313">
        <f>('март(4 цк)'!Q34+'март(4 цк)'!Q35*9.68%)/1000</f>
        <v>1.303590128</v>
      </c>
      <c r="U24" s="313">
        <f>('март(4 цк)'!R34+'март(4 цк)'!R35*9.68%)/1000</f>
        <v>1.2988738880000001</v>
      </c>
      <c r="V24" s="313">
        <f>('март(4 цк)'!S34+'март(4 цк)'!S35*9.68%)/1000</f>
        <v>1.2617691439999998</v>
      </c>
      <c r="W24" s="313">
        <f>('март(4 цк)'!T34+'март(4 цк)'!T35*9.68%)/1000</f>
        <v>1.2170964799999999</v>
      </c>
      <c r="X24" s="313">
        <f>('март(4 цк)'!U34+'март(4 цк)'!U35*9.68%)/1000</f>
        <v>1.250515976</v>
      </c>
      <c r="Y24" s="313">
        <f>('март(4 цк)'!V34+'март(4 цк)'!V35*9.68%)/1000</f>
        <v>1.222624352</v>
      </c>
      <c r="Z24" s="313">
        <f>('март(4 цк)'!W34+'март(4 цк)'!W35*9.68%)/1000</f>
        <v>1.2112395679999999</v>
      </c>
      <c r="AA24" s="313">
        <f>('март(4 цк)'!X34+'март(4 цк)'!X35*9.68%)/1000</f>
        <v>1.1929010720000002</v>
      </c>
      <c r="AB24" s="313">
        <f>('март(4 цк)'!Y34+'март(4 цк)'!Y35*9.68%)/1000</f>
        <v>1.2127092800000001</v>
      </c>
    </row>
    <row r="25" spans="1:28" s="213" customFormat="1" x14ac:dyDescent="0.2">
      <c r="A25" s="323">
        <v>8</v>
      </c>
      <c r="B25" s="294" t="s">
        <v>190</v>
      </c>
      <c r="C25" s="295" t="s">
        <v>174</v>
      </c>
      <c r="D25" s="261"/>
      <c r="E25" s="313">
        <f>('март(4 цк)'!B38+'март(4 цк)'!B39*9.68%)/1000</f>
        <v>1.03223084</v>
      </c>
      <c r="F25" s="336">
        <f>('март(4 цк)'!C38+'март(4 цк)'!C39*9.68%)/1000</f>
        <v>1.0549126639999999</v>
      </c>
      <c r="G25" s="336">
        <f>('март(4 цк)'!D38+'март(4 цк)'!D39*9.68%)/1000</f>
        <v>1.034281856</v>
      </c>
      <c r="H25" s="313">
        <f>('март(4 цк)'!E38+'март(4 цк)'!E39*9.68%)/1000</f>
        <v>1.0535526319999999</v>
      </c>
      <c r="I25" s="313">
        <f>('март(4 цк)'!F38+'март(4 цк)'!F39*9.68%)/1000</f>
        <v>1.064652248</v>
      </c>
      <c r="J25" s="313">
        <f>('март(4 цк)'!G38+'март(4 цк)'!G39*9.68%)/1000</f>
        <v>1.0723408160000001</v>
      </c>
      <c r="K25" s="313">
        <f>('март(4 цк)'!H38+'март(4 цк)'!H39*9.68%)/1000</f>
        <v>1.0727905039999999</v>
      </c>
      <c r="L25" s="313">
        <f>('март(4 цк)'!I38+'март(4 цк)'!I39*9.68%)/1000</f>
        <v>1.0746331279999999</v>
      </c>
      <c r="M25" s="313">
        <f>('март(4 цк)'!J38+'март(4 цк)'!J39*9.68%)/1000</f>
        <v>1.06063796</v>
      </c>
      <c r="N25" s="313">
        <f>('март(4 цк)'!K38+'март(4 цк)'!K39*9.68%)/1000</f>
        <v>1.0380877519999998</v>
      </c>
      <c r="O25" s="313">
        <f>('март(4 цк)'!L38+'март(4 цк)'!L39*9.68%)/1000</f>
        <v>1.0488912319999999</v>
      </c>
      <c r="P25" s="313">
        <f>('март(4 цк)'!M38+'март(4 цк)'!M39*9.68%)/1000</f>
        <v>1.0474215200000001</v>
      </c>
      <c r="Q25" s="313">
        <f>('март(4 цк)'!N38+'март(4 цк)'!N39*9.68%)/1000</f>
        <v>1.0508435359999999</v>
      </c>
      <c r="R25" s="313">
        <f>('март(4 цк)'!O38+'март(4 цк)'!O39*9.68%)/1000</f>
        <v>1.057906928</v>
      </c>
      <c r="S25" s="313">
        <f>('март(4 цк)'!P38+'март(4 цк)'!P39*9.68%)/1000</f>
        <v>1.05943148</v>
      </c>
      <c r="T25" s="313">
        <f>('март(4 цк)'!Q38+'март(4 цк)'!Q39*9.68%)/1000</f>
        <v>1.0819487839999999</v>
      </c>
      <c r="U25" s="313">
        <f>('март(4 цк)'!R38+'март(4 цк)'!R39*9.68%)/1000</f>
        <v>1.0757957359999999</v>
      </c>
      <c r="V25" s="313">
        <f>('март(4 цк)'!S38+'март(4 цк)'!S39*9.68%)/1000</f>
        <v>1.0722311359999999</v>
      </c>
      <c r="W25" s="313">
        <f>('март(4 цк)'!T38+'март(4 цк)'!T39*9.68%)/1000</f>
        <v>1.0445369359999999</v>
      </c>
      <c r="X25" s="313">
        <f>('март(4 цк)'!U38+'март(4 цк)'!U39*9.68%)/1000</f>
        <v>1.0458530960000001</v>
      </c>
      <c r="Y25" s="313">
        <f>('март(4 цк)'!V38+'март(4 цк)'!V39*9.68%)/1000</f>
        <v>1.0475421679999999</v>
      </c>
      <c r="Z25" s="313">
        <f>('март(4 цк)'!W38+'март(4 цк)'!W39*9.68%)/1000</f>
        <v>1.0479808880000001</v>
      </c>
      <c r="AA25" s="313">
        <f>('март(4 цк)'!X38+'март(4 цк)'!X39*9.68%)/1000</f>
        <v>1.0451840480000001</v>
      </c>
      <c r="AB25" s="313">
        <f>('март(4 цк)'!Y38+'март(4 цк)'!Y39*9.68%)/1000</f>
        <v>1.0459079359999999</v>
      </c>
    </row>
    <row r="26" spans="1:28" s="213" customFormat="1" x14ac:dyDescent="0.2">
      <c r="A26" s="323">
        <v>9</v>
      </c>
      <c r="B26" s="294" t="s">
        <v>190</v>
      </c>
      <c r="C26" s="295" t="s">
        <v>174</v>
      </c>
      <c r="D26" s="261"/>
      <c r="E26" s="313">
        <f>('март(4 цк)'!B42+'март(4 цк)'!B43*9.68%)/1000</f>
        <v>1.0423543040000001</v>
      </c>
      <c r="F26" s="336">
        <f>('март(4 цк)'!C42+'март(4 цк)'!C43*9.68%)/1000</f>
        <v>1.0395355279999998</v>
      </c>
      <c r="G26" s="336">
        <f>('март(4 цк)'!D42+'март(4 цк)'!D43*9.68%)/1000</f>
        <v>1.040248448</v>
      </c>
      <c r="H26" s="313">
        <f>('март(4 цк)'!E42+'март(4 цк)'!E43*9.68%)/1000</f>
        <v>1.0516661359999999</v>
      </c>
      <c r="I26" s="313">
        <f>('март(4 цк)'!F42+'март(4 цк)'!F43*9.68%)/1000</f>
        <v>1.0473228079999999</v>
      </c>
      <c r="J26" s="313">
        <f>('март(4 цк)'!G42+'март(4 цк)'!G43*9.68%)/1000</f>
        <v>1.0512712879999999</v>
      </c>
      <c r="K26" s="313">
        <f>('март(4 цк)'!H42+'март(4 цк)'!H43*9.68%)/1000</f>
        <v>1.0711343359999999</v>
      </c>
      <c r="L26" s="313">
        <f>('март(4 цк)'!I42+'март(4 цк)'!I43*9.68%)/1000</f>
        <v>1.060221176</v>
      </c>
      <c r="M26" s="313">
        <f>('март(4 цк)'!J42+'март(4 цк)'!J43*9.68%)/1000</f>
        <v>1.060659896</v>
      </c>
      <c r="N26" s="313">
        <f>('март(4 цк)'!K42+'март(4 цк)'!K43*9.68%)/1000</f>
        <v>1.0574682079999997</v>
      </c>
      <c r="O26" s="313">
        <f>('март(4 цк)'!L42+'март(4 цк)'!L43*9.68%)/1000</f>
        <v>1.059804392</v>
      </c>
      <c r="P26" s="313">
        <f>('март(4 цк)'!M42+'март(4 цк)'!M43*9.68%)/1000</f>
        <v>1.0648057999999998</v>
      </c>
      <c r="Q26" s="313">
        <f>('март(4 цк)'!N42+'март(4 цк)'!N43*9.68%)/1000</f>
        <v>1.060407632</v>
      </c>
      <c r="R26" s="313">
        <f>('март(4 цк)'!O42+'март(4 цк)'!O43*9.68%)/1000</f>
        <v>1.0515454879999999</v>
      </c>
      <c r="S26" s="313">
        <f>('март(4 цк)'!P42+'март(4 цк)'!P43*9.68%)/1000</f>
        <v>1.0602431120000002</v>
      </c>
      <c r="T26" s="313">
        <f>('март(4 цк)'!Q42+'март(4 цк)'!Q43*9.68%)/1000</f>
        <v>1.0711782079999999</v>
      </c>
      <c r="U26" s="313">
        <f>('март(4 цк)'!R42+'март(4 цк)'!R43*9.68%)/1000</f>
        <v>1.06475096</v>
      </c>
      <c r="V26" s="313">
        <f>('март(4 цк)'!S42+'март(4 цк)'!S43*9.68%)/1000</f>
        <v>1.059903104</v>
      </c>
      <c r="W26" s="313">
        <f>('март(4 цк)'!T42+'март(4 цк)'!T43*9.68%)/1000</f>
        <v>1.0445588719999999</v>
      </c>
      <c r="X26" s="313">
        <f>('март(4 цк)'!U42+'март(4 цк)'!U43*9.68%)/1000</f>
        <v>1.059530192</v>
      </c>
      <c r="Y26" s="313">
        <f>('март(4 цк)'!V42+'март(4 цк)'!V43*9.68%)/1000</f>
        <v>1.0497247999999999</v>
      </c>
      <c r="Z26" s="313">
        <f>('март(4 цк)'!W42+'март(4 цк)'!W43*9.68%)/1000</f>
        <v>1.0431549679999998</v>
      </c>
      <c r="AA26" s="313">
        <f>('март(4 цк)'!X42+'март(4 цк)'!X43*9.68%)/1000</f>
        <v>1.036683848</v>
      </c>
      <c r="AB26" s="313">
        <f>('март(4 цк)'!Y42+'март(4 цк)'!Y43*9.68%)/1000</f>
        <v>1.036979984</v>
      </c>
    </row>
    <row r="27" spans="1:28" s="213" customFormat="1" x14ac:dyDescent="0.2">
      <c r="A27" s="323">
        <v>10</v>
      </c>
      <c r="B27" s="294" t="s">
        <v>190</v>
      </c>
      <c r="C27" s="295" t="s">
        <v>174</v>
      </c>
      <c r="D27" s="261"/>
      <c r="E27" s="313">
        <f>('март(4 цк)'!B46+'март(4 цк)'!B47*9.68%)/1000</f>
        <v>1.0648387039999998</v>
      </c>
      <c r="F27" s="336">
        <f>('март(4 цк)'!C46+'март(4 цк)'!C47*9.68%)/1000</f>
        <v>1.035268976</v>
      </c>
      <c r="G27" s="336">
        <f>('март(4 цк)'!D46+'март(4 цк)'!D47*9.68%)/1000</f>
        <v>1.038285176</v>
      </c>
      <c r="H27" s="313">
        <f>('март(4 цк)'!E46+'март(4 цк)'!E47*9.68%)/1000</f>
        <v>1.0486938079999997</v>
      </c>
      <c r="I27" s="313">
        <f>('март(4 цк)'!F46+'март(4 цк)'!F47*9.68%)/1000</f>
        <v>1.0555707440000002</v>
      </c>
      <c r="J27" s="313">
        <f>('март(4 цк)'!G46+'март(4 цк)'!G47*9.68%)/1000</f>
        <v>1.0515235520000001</v>
      </c>
      <c r="K27" s="313">
        <f>('март(4 цк)'!H46+'март(4 цк)'!H47*9.68%)/1000</f>
        <v>1.0775067440000001</v>
      </c>
      <c r="L27" s="313">
        <f>('март(4 цк)'!I46+'март(4 цк)'!I47*9.68%)/1000</f>
        <v>1.0483428319999999</v>
      </c>
      <c r="M27" s="313">
        <f>('март(4 цк)'!J46+'март(4 цк)'!J47*9.68%)/1000</f>
        <v>1.0440214400000001</v>
      </c>
      <c r="N27" s="313">
        <f>('март(4 цк)'!K46+'март(4 цк)'!K47*9.68%)/1000</f>
        <v>1.0489351039999999</v>
      </c>
      <c r="O27" s="313">
        <f>('март(4 цк)'!L46+'март(4 цк)'!L47*9.68%)/1000</f>
        <v>1.038723896</v>
      </c>
      <c r="P27" s="313">
        <f>('март(4 цк)'!M46+'март(4 цк)'!M47*9.68%)/1000</f>
        <v>1.0408187840000001</v>
      </c>
      <c r="Q27" s="313">
        <f>('март(4 цк)'!N46+'март(4 цк)'!N47*9.68%)/1000</f>
        <v>1.057106264</v>
      </c>
      <c r="R27" s="313">
        <f>('март(4 цк)'!O46+'март(4 цк)'!O47*9.68%)/1000</f>
        <v>1.0486609039999999</v>
      </c>
      <c r="S27" s="313">
        <f>('март(4 цк)'!P46+'март(4 цк)'!P47*9.68%)/1000</f>
        <v>1.0474544240000001</v>
      </c>
      <c r="T27" s="313">
        <f>('март(4 цк)'!Q46+'март(4 цк)'!Q47*9.68%)/1000</f>
        <v>1.063237376</v>
      </c>
      <c r="U27" s="313">
        <f>('март(4 цк)'!R46+'март(4 цк)'!R47*9.68%)/1000</f>
        <v>1.057632728</v>
      </c>
      <c r="V27" s="313">
        <f>('март(4 цк)'!S46+'март(4 цк)'!S47*9.68%)/1000</f>
        <v>1.056755288</v>
      </c>
      <c r="W27" s="313">
        <f>('март(4 цк)'!T46+'март(4 цк)'!T47*9.68%)/1000</f>
        <v>1.0476079760000001</v>
      </c>
      <c r="X27" s="313">
        <f>('март(4 цк)'!U46+'март(4 цк)'!U47*9.68%)/1000</f>
        <v>1.0529055199999999</v>
      </c>
      <c r="Y27" s="313">
        <f>('март(4 цк)'!V46+'март(4 цк)'!V47*9.68%)/1000</f>
        <v>1.038669056</v>
      </c>
      <c r="Z27" s="313">
        <f>('март(4 цк)'!W46+'март(4 цк)'!W47*9.68%)/1000</f>
        <v>1.0401168319999998</v>
      </c>
      <c r="AA27" s="313">
        <f>('март(4 цк)'!X46+'март(4 цк)'!X47*9.68%)/1000</f>
        <v>1.0418168719999998</v>
      </c>
      <c r="AB27" s="313">
        <f>('март(4 цк)'!Y46+'март(4 цк)'!Y47*9.68%)/1000</f>
        <v>1.03722128</v>
      </c>
    </row>
    <row r="28" spans="1:28" s="213" customFormat="1" x14ac:dyDescent="0.2">
      <c r="A28" s="323">
        <v>11</v>
      </c>
      <c r="B28" s="294" t="s">
        <v>190</v>
      </c>
      <c r="C28" s="295" t="s">
        <v>174</v>
      </c>
      <c r="D28" s="261"/>
      <c r="E28" s="313">
        <f>('март(4 цк)'!B50+'март(4 цк)'!B51*9.68%)/1000</f>
        <v>1.1609841920000001</v>
      </c>
      <c r="F28" s="336">
        <f>('март(4 цк)'!C50+'март(4 цк)'!C51*9.68%)/1000</f>
        <v>1.1832163279999999</v>
      </c>
      <c r="G28" s="336">
        <f>('март(4 цк)'!D50+'март(4 цк)'!D51*9.68%)/1000</f>
        <v>1.1765039119999998</v>
      </c>
      <c r="H28" s="313">
        <f>('март(4 цк)'!E50+'март(4 цк)'!E51*9.68%)/1000</f>
        <v>1.20031544</v>
      </c>
      <c r="I28" s="313">
        <f>('март(4 цк)'!F50+'март(4 цк)'!F51*9.68%)/1000</f>
        <v>1.197814736</v>
      </c>
      <c r="J28" s="313">
        <f>('март(4 цк)'!G50+'март(4 цк)'!G51*9.68%)/1000</f>
        <v>1.1988896</v>
      </c>
      <c r="K28" s="313">
        <f>('март(4 цк)'!H50+'март(4 цк)'!H51*9.68%)/1000</f>
        <v>1.3284436159999999</v>
      </c>
      <c r="L28" s="313">
        <f>('март(4 цк)'!I50+'март(4 цк)'!I51*9.68%)/1000</f>
        <v>1.1836331119999999</v>
      </c>
      <c r="M28" s="313">
        <f>('март(4 цк)'!J50+'март(4 цк)'!J51*9.68%)/1000</f>
        <v>1.1857718720000001</v>
      </c>
      <c r="N28" s="313">
        <f>('март(4 цк)'!K50+'март(4 цк)'!K51*9.68%)/1000</f>
        <v>1.1799368960000001</v>
      </c>
      <c r="O28" s="313">
        <f>('март(4 цк)'!L50+'март(4 цк)'!L51*9.68%)/1000</f>
        <v>1.1819111359999999</v>
      </c>
      <c r="P28" s="313">
        <f>('март(4 цк)'!M50+'март(4 цк)'!M51*9.68%)/1000</f>
        <v>1.1950288640000002</v>
      </c>
      <c r="Q28" s="313">
        <f>('март(4 цк)'!N50+'март(4 цк)'!N51*9.68%)/1000</f>
        <v>1.199745104</v>
      </c>
      <c r="R28" s="313">
        <f>('март(4 цк)'!O50+'март(4 цк)'!O51*9.68%)/1000</f>
        <v>1.16532752</v>
      </c>
      <c r="S28" s="313">
        <f>('март(4 цк)'!P50+'март(4 цк)'!P51*9.68%)/1000</f>
        <v>1.1952482240000002</v>
      </c>
      <c r="T28" s="313">
        <f>('март(4 цк)'!Q50+'март(4 цк)'!Q51*9.68%)/1000</f>
        <v>1.1985715280000002</v>
      </c>
      <c r="U28" s="313">
        <f>('март(4 цк)'!R50+'март(4 цк)'!R51*9.68%)/1000</f>
        <v>1.197661184</v>
      </c>
      <c r="V28" s="313">
        <f>('март(4 цк)'!S50+'март(4 цк)'!S51*9.68%)/1000</f>
        <v>1.2408531680000001</v>
      </c>
      <c r="W28" s="313">
        <f>('март(4 цк)'!T50+'март(4 цк)'!T51*9.68%)/1000</f>
        <v>1.2009625520000002</v>
      </c>
      <c r="X28" s="313">
        <f>('март(4 цк)'!U50+'март(4 цк)'!U51*9.68%)/1000</f>
        <v>1.170493448</v>
      </c>
      <c r="Y28" s="313">
        <f>('март(4 цк)'!V50+'март(4 цк)'!V51*9.68%)/1000</f>
        <v>1.1591854399999999</v>
      </c>
      <c r="Z28" s="313">
        <f>('март(4 цк)'!W50+'март(4 цк)'!W51*9.68%)/1000</f>
        <v>1.1568711920000001</v>
      </c>
      <c r="AA28" s="313">
        <f>('март(4 цк)'!X50+'март(4 цк)'!X51*9.68%)/1000</f>
        <v>1.1506084640000001</v>
      </c>
      <c r="AB28" s="313">
        <f>('март(4 цк)'!Y50+'март(4 цк)'!Y51*9.68%)/1000</f>
        <v>1.143150224</v>
      </c>
    </row>
    <row r="29" spans="1:28" s="213" customFormat="1" x14ac:dyDescent="0.2">
      <c r="A29" s="323">
        <v>12</v>
      </c>
      <c r="B29" s="294" t="s">
        <v>190</v>
      </c>
      <c r="C29" s="295" t="s">
        <v>174</v>
      </c>
      <c r="D29" s="261"/>
      <c r="E29" s="313">
        <f>('март(4 цк)'!B54+'март(4 цк)'!B55*9.68%)/1000</f>
        <v>1.115401184</v>
      </c>
      <c r="F29" s="336">
        <f>('март(4 цк)'!C54+'март(4 цк)'!C55*9.68%)/1000</f>
        <v>1.112648216</v>
      </c>
      <c r="G29" s="336">
        <f>('март(4 цк)'!D54+'март(4 цк)'!D55*9.68%)/1000</f>
        <v>1.117978664</v>
      </c>
      <c r="H29" s="313">
        <f>('март(4 цк)'!E54+'март(4 цк)'!E55*9.68%)/1000</f>
        <v>1.1296047440000001</v>
      </c>
      <c r="I29" s="313">
        <f>('март(4 цк)'!F54+'март(4 цк)'!F55*9.68%)/1000</f>
        <v>1.1169586399999998</v>
      </c>
      <c r="J29" s="313">
        <f>('март(4 цк)'!G54+'март(4 цк)'!G55*9.68%)/1000</f>
        <v>1.1970908479999998</v>
      </c>
      <c r="K29" s="313">
        <f>('март(4 цк)'!H54+'март(4 цк)'!H55*9.68%)/1000</f>
        <v>1.2332742799999998</v>
      </c>
      <c r="L29" s="313">
        <f>('март(4 цк)'!I54+'март(4 цк)'!I55*9.68%)/1000</f>
        <v>1.1178580160000002</v>
      </c>
      <c r="M29" s="313">
        <f>('март(4 цк)'!J54+'март(4 цк)'!J55*9.68%)/1000</f>
        <v>1.1527801280000001</v>
      </c>
      <c r="N29" s="313">
        <f>('март(4 цк)'!K54+'март(4 цк)'!K55*9.68%)/1000</f>
        <v>1.1431392560000002</v>
      </c>
      <c r="O29" s="313">
        <f>('март(4 цк)'!L54+'март(4 цк)'!L55*9.68%)/1000</f>
        <v>1.1615764639999999</v>
      </c>
      <c r="P29" s="313">
        <f>('март(4 цк)'!M54+'март(4 цк)'!M55*9.68%)/1000</f>
        <v>1.177107152</v>
      </c>
      <c r="Q29" s="313">
        <f>('март(4 цк)'!N54+'март(4 цк)'!N55*9.68%)/1000</f>
        <v>1.1172876800000002</v>
      </c>
      <c r="R29" s="313">
        <f>('март(4 цк)'!O54+'март(4 цк)'!O55*9.68%)/1000</f>
        <v>1.116037328</v>
      </c>
      <c r="S29" s="313">
        <f>('март(4 цк)'!P54+'март(4 цк)'!P55*9.68%)/1000</f>
        <v>1.1347926079999999</v>
      </c>
      <c r="T29" s="313">
        <f>('март(4 цк)'!Q54+'март(4 цк)'!Q55*9.68%)/1000</f>
        <v>1.1782039520000001</v>
      </c>
      <c r="U29" s="313">
        <f>('март(4 цк)'!R54+'март(4 цк)'!R55*9.68%)/1000</f>
        <v>1.227472208</v>
      </c>
      <c r="V29" s="313">
        <f>('март(4 цк)'!S54+'март(4 цк)'!S55*9.68%)/1000</f>
        <v>1.1378526800000002</v>
      </c>
      <c r="W29" s="313">
        <f>('март(4 цк)'!T54+'март(4 цк)'!T55*9.68%)/1000</f>
        <v>1.0968762319999998</v>
      </c>
      <c r="X29" s="313">
        <f>('март(4 цк)'!U54+'март(4 цк)'!U55*9.68%)/1000</f>
        <v>1.08361592</v>
      </c>
      <c r="Y29" s="313">
        <f>('март(4 цк)'!V54+'март(4 цк)'!V55*9.68%)/1000</f>
        <v>1.094682632</v>
      </c>
      <c r="Z29" s="313">
        <f>('март(4 цк)'!W54+'март(4 цк)'!W55*9.68%)/1000</f>
        <v>1.0928180719999998</v>
      </c>
      <c r="AA29" s="313">
        <f>('март(4 цк)'!X54+'март(4 цк)'!X55*9.68%)/1000</f>
        <v>1.0961852480000001</v>
      </c>
      <c r="AB29" s="313">
        <f>('март(4 цк)'!Y54+'март(4 цк)'!Y55*9.68%)/1000</f>
        <v>1.1062319359999999</v>
      </c>
    </row>
    <row r="30" spans="1:28" s="213" customFormat="1" x14ac:dyDescent="0.2">
      <c r="A30" s="323">
        <v>13</v>
      </c>
      <c r="B30" s="294" t="s">
        <v>190</v>
      </c>
      <c r="C30" s="295" t="s">
        <v>174</v>
      </c>
      <c r="D30" s="261"/>
      <c r="E30" s="313">
        <f>('март(4 цк)'!B58+'март(4 цк)'!B59*9.68%)/1000</f>
        <v>1.1566298960000001</v>
      </c>
      <c r="F30" s="336">
        <f>('март(4 цк)'!C58+'март(4 цк)'!C59*9.68%)/1000</f>
        <v>1.172281232</v>
      </c>
      <c r="G30" s="336">
        <f>('март(4 цк)'!D58+'март(4 цк)'!D59*9.68%)/1000</f>
        <v>1.1646913760000002</v>
      </c>
      <c r="H30" s="313">
        <f>('март(4 цк)'!E58+'март(4 цк)'!E59*9.68%)/1000</f>
        <v>1.1885029039999999</v>
      </c>
      <c r="I30" s="313">
        <f>('март(4 цк)'!F58+'март(4 цк)'!F59*9.68%)/1000</f>
        <v>1.1797065680000001</v>
      </c>
      <c r="J30" s="313">
        <f>('март(4 цк)'!G58+'март(4 цк)'!G59*9.68%)/1000</f>
        <v>1.1667094880000002</v>
      </c>
      <c r="K30" s="313">
        <f>('март(4 цк)'!H58+'март(4 цк)'!H59*9.68%)/1000</f>
        <v>1.1766794</v>
      </c>
      <c r="L30" s="313">
        <f>('март(4 цк)'!I58+'март(4 цк)'!I59*9.68%)/1000</f>
        <v>1.1617958240000001</v>
      </c>
      <c r="M30" s="313">
        <f>('март(4 цк)'!J58+'март(4 цк)'!J59*9.68%)/1000</f>
        <v>1.1427663440000002</v>
      </c>
      <c r="N30" s="313">
        <f>('март(4 цк)'!K58+'март(4 цк)'!K59*9.68%)/1000</f>
        <v>1.1632655360000002</v>
      </c>
      <c r="O30" s="313">
        <f>('март(4 цк)'!L58+'март(4 цк)'!L59*9.68%)/1000</f>
        <v>1.1667862640000002</v>
      </c>
      <c r="P30" s="313">
        <f>('март(4 цк)'!M58+'март(4 цк)'!M59*9.68%)/1000</f>
        <v>1.168266944</v>
      </c>
      <c r="Q30" s="313">
        <f>('март(4 цк)'!N58+'март(4 цк)'!N59*9.68%)/1000</f>
        <v>1.1523414080000001</v>
      </c>
      <c r="R30" s="313">
        <f>('март(4 цк)'!O58+'март(4 цк)'!O59*9.68%)/1000</f>
        <v>1.1546337200000001</v>
      </c>
      <c r="S30" s="313">
        <f>('март(4 цк)'!P58+'март(4 цк)'!P59*9.68%)/1000</f>
        <v>1.1545788800000003</v>
      </c>
      <c r="T30" s="313">
        <f>('март(4 цк)'!Q58+'март(4 цк)'!Q59*9.68%)/1000</f>
        <v>1.1804523920000001</v>
      </c>
      <c r="U30" s="313">
        <f>('март(4 цк)'!R58+'март(4 цк)'!R59*9.68%)/1000</f>
        <v>1.1812311200000001</v>
      </c>
      <c r="V30" s="313">
        <f>('март(4 цк)'!S58+'март(4 цк)'!S59*9.68%)/1000</f>
        <v>1.173136736</v>
      </c>
      <c r="W30" s="313">
        <f>('март(4 цк)'!T58+'март(4 цк)'!T59*9.68%)/1000</f>
        <v>1.171348952</v>
      </c>
      <c r="X30" s="313">
        <f>('март(4 цк)'!U58+'март(4 цк)'!U59*9.68%)/1000</f>
        <v>1.166599808</v>
      </c>
      <c r="Y30" s="313">
        <f>('март(4 цк)'!V58+'март(4 цк)'!V59*9.68%)/1000</f>
        <v>1.1303615360000001</v>
      </c>
      <c r="Z30" s="313">
        <f>('март(4 цк)'!W58+'март(4 цк)'!W59*9.68%)/1000</f>
        <v>1.1524949600000001</v>
      </c>
      <c r="AA30" s="313">
        <f>('март(4 цк)'!X58+'март(4 цк)'!X59*9.68%)/1000</f>
        <v>1.149445856</v>
      </c>
      <c r="AB30" s="313">
        <f>('март(4 цк)'!Y58+'март(4 цк)'!Y59*9.68%)/1000</f>
        <v>1.1344306639999999</v>
      </c>
    </row>
    <row r="31" spans="1:28" s="213" customFormat="1" x14ac:dyDescent="0.2">
      <c r="A31" s="323">
        <v>14</v>
      </c>
      <c r="B31" s="294" t="s">
        <v>190</v>
      </c>
      <c r="C31" s="295" t="s">
        <v>174</v>
      </c>
      <c r="D31" s="261"/>
      <c r="E31" s="313">
        <f>('март(4 цк)'!B62+'март(4 цк)'!B63*9.68%)/1000</f>
        <v>1.0791848480000001</v>
      </c>
      <c r="F31" s="336">
        <f>('март(4 цк)'!C62+'март(4 цк)'!C63*9.68%)/1000</f>
        <v>1.0786912879999999</v>
      </c>
      <c r="G31" s="336">
        <f>('март(4 цк)'!D62+'март(4 цк)'!D63*9.68%)/1000</f>
        <v>1.0959878240000001</v>
      </c>
      <c r="H31" s="313">
        <f>('март(4 цк)'!E62+'март(4 цк)'!E63*9.68%)/1000</f>
        <v>1.091863856</v>
      </c>
      <c r="I31" s="313">
        <f>('март(4 цк)'!F62+'март(4 цк)'!F63*9.68%)/1000</f>
        <v>1.1018557039999999</v>
      </c>
      <c r="J31" s="313">
        <f>('март(4 цк)'!G62+'март(4 цк)'!G63*9.68%)/1000</f>
        <v>1.0964046079999998</v>
      </c>
      <c r="K31" s="313">
        <f>('март(4 цк)'!H62+'март(4 цк)'!H63*9.68%)/1000</f>
        <v>1.1043783440000001</v>
      </c>
      <c r="L31" s="313">
        <f>('март(4 цк)'!I62+'март(4 цк)'!I63*9.68%)/1000</f>
        <v>1.089110888</v>
      </c>
      <c r="M31" s="313">
        <f>('март(4 цк)'!J62+'март(4 цк)'!J63*9.68%)/1000</f>
        <v>1.087739888</v>
      </c>
      <c r="N31" s="313">
        <f>('март(4 цк)'!K62+'март(4 цк)'!K63*9.68%)/1000</f>
        <v>1.0763880079999999</v>
      </c>
      <c r="O31" s="313">
        <f>('март(4 цк)'!L62+'март(4 цк)'!L63*9.68%)/1000</f>
        <v>1.062985112</v>
      </c>
      <c r="P31" s="313">
        <f>('март(4 цк)'!M62+'март(4 цк)'!M63*9.68%)/1000</f>
        <v>1.063741904</v>
      </c>
      <c r="Q31" s="313">
        <f>('март(4 цк)'!N62+'март(4 цк)'!N63*9.68%)/1000</f>
        <v>0.13517680000000001</v>
      </c>
      <c r="R31" s="313">
        <f>('март(4 цк)'!O62+'март(4 цк)'!O63*9.68%)/1000</f>
        <v>1.058861144</v>
      </c>
      <c r="S31" s="313">
        <f>('март(4 цк)'!P62+'март(4 цк)'!P63*9.68%)/1000</f>
        <v>1.089110888</v>
      </c>
      <c r="T31" s="313">
        <f>('март(4 цк)'!Q62+'март(4 цк)'!Q63*9.68%)/1000</f>
        <v>1.09189676</v>
      </c>
      <c r="U31" s="313">
        <f>('март(4 цк)'!R62+'март(4 цк)'!R63*9.68%)/1000</f>
        <v>1.113240488</v>
      </c>
      <c r="V31" s="313">
        <f>('март(4 цк)'!S62+'март(4 цк)'!S63*9.68%)/1000</f>
        <v>1.113196616</v>
      </c>
      <c r="W31" s="313">
        <f>('март(4 цк)'!T62+'март(4 цк)'!T63*9.68%)/1000</f>
        <v>1.1821524320000001</v>
      </c>
      <c r="X31" s="313">
        <f>('март(4 цк)'!U62+'март(4 цк)'!U63*9.68%)/1000</f>
        <v>1.0753789520000001</v>
      </c>
      <c r="Y31" s="313">
        <f>('март(4 цк)'!V62+'март(4 цк)'!V63*9.68%)/1000</f>
        <v>1.084131416</v>
      </c>
      <c r="Z31" s="313">
        <f>('март(4 цк)'!W62+'март(4 цк)'!W63*9.68%)/1000</f>
        <v>1.0756421840000001</v>
      </c>
      <c r="AA31" s="313">
        <f>('март(4 цк)'!X62+'март(4 цк)'!X63*9.68%)/1000</f>
        <v>1.0695220399999998</v>
      </c>
      <c r="AB31" s="313">
        <f>('март(4 цк)'!Y62+'март(4 цк)'!Y63*9.68%)/1000</f>
        <v>1.0669884319999998</v>
      </c>
    </row>
    <row r="32" spans="1:28" s="213" customFormat="1" x14ac:dyDescent="0.2">
      <c r="A32" s="323">
        <v>15</v>
      </c>
      <c r="B32" s="294" t="s">
        <v>190</v>
      </c>
      <c r="C32" s="295" t="s">
        <v>174</v>
      </c>
      <c r="D32" s="261"/>
      <c r="E32" s="313">
        <f>('март(4 цк)'!B66+'март(4 цк)'!B67*9.68%)/1000</f>
        <v>1.0941890719999998</v>
      </c>
      <c r="F32" s="336">
        <f>('март(4 цк)'!C66+'март(4 цк)'!C67*9.68%)/1000</f>
        <v>1.0907122160000002</v>
      </c>
      <c r="G32" s="336">
        <f>('март(4 цк)'!D66+'март(4 цк)'!D67*9.68%)/1000</f>
        <v>1.0881018319999998</v>
      </c>
      <c r="H32" s="313">
        <f>('март(4 цк)'!E66+'март(4 цк)'!E67*9.68%)/1000</f>
        <v>1.114567616</v>
      </c>
      <c r="I32" s="313">
        <f>('март(4 цк)'!F66+'март(4 цк)'!F67*9.68%)/1000</f>
        <v>1.1013292399999999</v>
      </c>
      <c r="J32" s="313">
        <f>('март(4 цк)'!G66+'март(4 цк)'!G67*9.68%)/1000</f>
        <v>1.1073506719999997</v>
      </c>
      <c r="K32" s="313">
        <f>('март(4 цк)'!H66+'март(4 цк)'!H67*9.68%)/1000</f>
        <v>1.1515517120000003</v>
      </c>
      <c r="L32" s="313">
        <f>('март(4 цк)'!I66+'март(4 цк)'!I67*9.68%)/1000</f>
        <v>1.1106959120000002</v>
      </c>
      <c r="M32" s="313">
        <f>('март(4 цк)'!J66+'март(4 цк)'!J67*9.68%)/1000</f>
        <v>1.111375928</v>
      </c>
      <c r="N32" s="313">
        <f>('март(4 цк)'!K66+'март(4 цк)'!K67*9.68%)/1000</f>
        <v>1.1028318560000001</v>
      </c>
      <c r="O32" s="313">
        <f>('март(4 цк)'!L66+'март(4 цк)'!L67*9.68%)/1000</f>
        <v>1.1018886079999997</v>
      </c>
      <c r="P32" s="313">
        <f>('март(4 цк)'!M66+'март(4 цк)'!M67*9.68%)/1000</f>
        <v>1.1071971200000001</v>
      </c>
      <c r="Q32" s="313">
        <f>('март(4 цк)'!N66+'март(4 цк)'!N67*9.68%)/1000</f>
        <v>1.094561984</v>
      </c>
      <c r="R32" s="313">
        <f>('март(4 цк)'!O66+'март(4 цк)'!O67*9.68%)/1000</f>
        <v>1.086171464</v>
      </c>
      <c r="S32" s="313">
        <f>('март(4 цк)'!P66+'март(4 цк)'!P67*9.68%)/1000</f>
        <v>1.11147464</v>
      </c>
      <c r="T32" s="313">
        <f>('март(4 цк)'!Q66+'март(4 цк)'!Q67*9.68%)/1000</f>
        <v>1.1279595440000003</v>
      </c>
      <c r="U32" s="313">
        <f>('март(4 цк)'!R66+'март(4 цк)'!R67*9.68%)/1000</f>
        <v>1.1251627040000001</v>
      </c>
      <c r="V32" s="313">
        <f>('март(4 цк)'!S66+'март(4 цк)'!S67*9.68%)/1000</f>
        <v>1.1043235039999999</v>
      </c>
      <c r="W32" s="313">
        <f>('март(4 цк)'!T66+'март(4 цк)'!T67*9.68%)/1000</f>
        <v>1.0967555840000001</v>
      </c>
      <c r="X32" s="313">
        <f>('март(4 цк)'!U66+'март(4 цк)'!U67*9.68%)/1000</f>
        <v>1.0763880079999999</v>
      </c>
      <c r="Y32" s="313">
        <f>('март(4 цк)'!V66+'март(4 цк)'!V67*9.68%)/1000</f>
        <v>1.059168248</v>
      </c>
      <c r="Z32" s="313">
        <f>('март(4 цк)'!W66+'март(4 цк)'!W67*9.68%)/1000</f>
        <v>1.0816087759999999</v>
      </c>
      <c r="AA32" s="313">
        <f>('март(4 цк)'!X66+'март(4 цк)'!X67*9.68%)/1000</f>
        <v>1.0856669359999997</v>
      </c>
      <c r="AB32" s="313">
        <f>('март(4 цк)'!Y66+'март(4 цк)'!Y67*9.68%)/1000</f>
        <v>1.0805229440000002</v>
      </c>
    </row>
    <row r="33" spans="1:28" s="213" customFormat="1" x14ac:dyDescent="0.2">
      <c r="A33" s="323">
        <v>16</v>
      </c>
      <c r="B33" s="294" t="s">
        <v>190</v>
      </c>
      <c r="C33" s="295" t="s">
        <v>174</v>
      </c>
      <c r="D33" s="261"/>
      <c r="E33" s="313">
        <f>('март(4 цк)'!B70+'март(4 цк)'!B71*9.68%)/1000</f>
        <v>1.174562576</v>
      </c>
      <c r="F33" s="336">
        <f>('март(4 цк)'!C70+'март(4 цк)'!C71*9.68%)/1000</f>
        <v>1.1595254480000001</v>
      </c>
      <c r="G33" s="336">
        <f>('март(4 цк)'!D70+'март(4 цк)'!D71*9.68%)/1000</f>
        <v>1.1498955440000003</v>
      </c>
      <c r="H33" s="313">
        <f>('март(4 цк)'!E70+'март(4 цк)'!E71*9.68%)/1000</f>
        <v>1.1367997520000002</v>
      </c>
      <c r="I33" s="313">
        <f>('март(4 цк)'!F70+'март(4 цк)'!F71*9.68%)/1000</f>
        <v>1.1996025200000002</v>
      </c>
      <c r="J33" s="313">
        <f>('март(4 цк)'!G70+'март(4 цк)'!G71*9.68%)/1000</f>
        <v>1.1603261120000001</v>
      </c>
      <c r="K33" s="313">
        <f>('март(4 цк)'!H70+'март(4 цк)'!H71*9.68%)/1000</f>
        <v>1.1422289120000002</v>
      </c>
      <c r="L33" s="313">
        <f>('март(4 цк)'!I70+'март(4 цк)'!I71*9.68%)/1000</f>
        <v>1.1520014000000001</v>
      </c>
      <c r="M33" s="313">
        <f>('март(4 цк)'!J70+'март(4 цк)'!J71*9.68%)/1000</f>
        <v>1.172522528</v>
      </c>
      <c r="N33" s="313">
        <f>('март(4 цк)'!K70+'март(4 цк)'!K71*9.68%)/1000</f>
        <v>1.172632208</v>
      </c>
      <c r="O33" s="313">
        <f>('март(4 цк)'!L70+'март(4 цк)'!L71*9.68%)/1000</f>
        <v>1.1777981360000001</v>
      </c>
      <c r="P33" s="313">
        <f>('март(4 цк)'!M70+'март(4 цк)'!M71*9.68%)/1000</f>
        <v>1.1780394320000001</v>
      </c>
      <c r="Q33" s="313">
        <f>('март(4 цк)'!N70+'март(4 цк)'!N71*9.68%)/1000</f>
        <v>1.144773488</v>
      </c>
      <c r="R33" s="313">
        <f>('март(4 цк)'!O70+'март(4 цк)'!O71*9.68%)/1000</f>
        <v>1.1376004160000002</v>
      </c>
      <c r="S33" s="313">
        <f>('март(4 цк)'!P70+'март(4 цк)'!P71*9.68%)/1000</f>
        <v>1.1916178159999999</v>
      </c>
      <c r="T33" s="313">
        <f>('март(4 цк)'!Q70+'март(4 цк)'!Q71*9.68%)/1000</f>
        <v>1.2243902</v>
      </c>
      <c r="U33" s="313">
        <f>('март(4 цк)'!R70+'март(4 цк)'!R71*9.68%)/1000</f>
        <v>1.3321069280000002</v>
      </c>
      <c r="V33" s="313">
        <f>('март(4 цк)'!S70+'март(4 цк)'!S71*9.68%)/1000</f>
        <v>1.2672531440000001</v>
      </c>
      <c r="W33" s="313">
        <f>('март(4 цк)'!T70+'март(4 цк)'!T71*9.68%)/1000</f>
        <v>1.2393176479999999</v>
      </c>
      <c r="X33" s="313">
        <f>('март(4 цк)'!U70+'март(4 цк)'!U71*9.68%)/1000</f>
        <v>1.2149138479999999</v>
      </c>
      <c r="Y33" s="313">
        <f>('март(4 цк)'!V70+'март(4 цк)'!V71*9.68%)/1000</f>
        <v>1.1603151440000001</v>
      </c>
      <c r="Z33" s="313">
        <f>('март(4 цк)'!W70+'март(4 цк)'!W71*9.68%)/1000</f>
        <v>1.1443238000000002</v>
      </c>
      <c r="AA33" s="313">
        <f>('март(4 цк)'!X70+'март(4 цк)'!X71*9.68%)/1000</f>
        <v>1.1563556960000001</v>
      </c>
      <c r="AB33" s="313">
        <f>('март(4 цк)'!Y70+'март(4 цк)'!Y71*9.68%)/1000</f>
        <v>1.1769536</v>
      </c>
    </row>
    <row r="34" spans="1:28" s="213" customFormat="1" x14ac:dyDescent="0.2">
      <c r="A34" s="323">
        <v>17</v>
      </c>
      <c r="B34" s="294" t="s">
        <v>190</v>
      </c>
      <c r="C34" s="295" t="s">
        <v>174</v>
      </c>
      <c r="D34" s="261"/>
      <c r="E34" s="313">
        <f>('март(4 цк)'!B74+'март(4 цк)'!B75*9.68%)/1000</f>
        <v>1.175867768</v>
      </c>
      <c r="F34" s="336">
        <f>('март(4 цк)'!C74+'март(4 цк)'!C75*9.68%)/1000</f>
        <v>1.1988786320000002</v>
      </c>
      <c r="G34" s="336">
        <f>('март(4 цк)'!D74+'март(4 цк)'!D75*9.68%)/1000</f>
        <v>1.193427536</v>
      </c>
      <c r="H34" s="313">
        <f>('март(4 цк)'!E74+'март(4 цк)'!E75*9.68%)/1000</f>
        <v>1.2126215360000001</v>
      </c>
      <c r="I34" s="313">
        <f>('март(4 цк)'!F74+'март(4 цк)'!F75*9.68%)/1000</f>
        <v>1.2125337920000001</v>
      </c>
      <c r="J34" s="313">
        <f>('март(4 цк)'!G74+'март(4 цк)'!G75*9.68%)/1000</f>
        <v>1.204296824</v>
      </c>
      <c r="K34" s="313">
        <f>('март(4 цк)'!H74+'март(4 цк)'!H75*9.68%)/1000</f>
        <v>1.2160325840000001</v>
      </c>
      <c r="L34" s="313">
        <f>('март(4 цк)'!I74+'март(4 цк)'!I75*9.68%)/1000</f>
        <v>1.2058871840000001</v>
      </c>
      <c r="M34" s="313">
        <f>('март(4 цк)'!J74+'март(4 цк)'!J75*9.68%)/1000</f>
        <v>1.2679989680000001</v>
      </c>
      <c r="N34" s="313">
        <f>('март(4 цк)'!K74+'март(4 цк)'!K75*9.68%)/1000</f>
        <v>1.2369266240000001</v>
      </c>
      <c r="O34" s="313">
        <f>('март(4 цк)'!L74+'март(4 цк)'!L75*9.68%)/1000</f>
        <v>1.2067536560000001</v>
      </c>
      <c r="P34" s="313">
        <f>('март(4 цк)'!M74+'март(4 цк)'!M75*9.68%)/1000</f>
        <v>1.2199920320000002</v>
      </c>
      <c r="Q34" s="313">
        <f>('март(4 цк)'!N74+'март(4 цк)'!N75*9.68%)/1000</f>
        <v>1.1944036880000002</v>
      </c>
      <c r="R34" s="313">
        <f>('март(4 цк)'!O74+'март(4 цк)'!O75*9.68%)/1000</f>
        <v>1.19812184</v>
      </c>
      <c r="S34" s="313">
        <f>('март(4 цк)'!P74+'март(4 цк)'!P75*9.68%)/1000</f>
        <v>1.1786426720000001</v>
      </c>
      <c r="T34" s="313">
        <f>('март(4 цк)'!Q74+'март(4 цк)'!Q75*9.68%)/1000</f>
        <v>1.254947048</v>
      </c>
      <c r="U34" s="313">
        <f>('март(4 цк)'!R74+'март(4 цк)'!R75*9.68%)/1000</f>
        <v>1.2478726880000002</v>
      </c>
      <c r="V34" s="313">
        <f>('март(4 цк)'!S74+'март(4 цк)'!S75*9.68%)/1000</f>
        <v>1.1895777680000001</v>
      </c>
      <c r="W34" s="313">
        <f>('март(4 цк)'!T74+'март(4 цк)'!T75*9.68%)/1000</f>
        <v>1.1960159840000002</v>
      </c>
      <c r="X34" s="313">
        <f>('март(4 цк)'!U74+'март(4 цк)'!U75*9.68%)/1000</f>
        <v>1.1960050159999998</v>
      </c>
      <c r="Y34" s="313">
        <f>('март(4 цк)'!V74+'март(4 цк)'!V75*9.68%)/1000</f>
        <v>1.20113804</v>
      </c>
      <c r="Z34" s="313">
        <f>('март(4 цк)'!W74+'март(4 цк)'!W75*9.68%)/1000</f>
        <v>1.1787633200000001</v>
      </c>
      <c r="AA34" s="313">
        <f>('март(4 цк)'!X74+'март(4 цк)'!X75*9.68%)/1000</f>
        <v>1.1676308000000002</v>
      </c>
      <c r="AB34" s="313">
        <f>('март(4 цк)'!Y74+'март(4 цк)'!Y75*9.68%)/1000</f>
        <v>1.1564215039999999</v>
      </c>
    </row>
    <row r="35" spans="1:28" s="213" customFormat="1" x14ac:dyDescent="0.2">
      <c r="A35" s="323">
        <v>18</v>
      </c>
      <c r="B35" s="294" t="s">
        <v>190</v>
      </c>
      <c r="C35" s="295" t="s">
        <v>174</v>
      </c>
      <c r="D35" s="261"/>
      <c r="E35" s="313">
        <f>('март(4 цк)'!B78+'март(4 цк)'!B79*9.68%)/1000</f>
        <v>1.198757984</v>
      </c>
      <c r="F35" s="336">
        <f>('март(4 цк)'!C78+'март(4 цк)'!C79*9.68%)/1000</f>
        <v>1.170339896</v>
      </c>
      <c r="G35" s="336">
        <f>('март(4 цк)'!D78+'март(4 цк)'!D79*9.68%)/1000</f>
        <v>1.1858157439999999</v>
      </c>
      <c r="H35" s="313">
        <f>('март(4 цк)'!E78+'март(4 цк)'!E79*9.68%)/1000</f>
        <v>1.1909816719999999</v>
      </c>
      <c r="I35" s="313">
        <f>('март(4 цк)'!F78+'март(4 цк)'!F79*9.68%)/1000</f>
        <v>1.176909728</v>
      </c>
      <c r="J35" s="313">
        <f>('март(4 цк)'!G78+'март(4 цк)'!G79*9.68%)/1000</f>
        <v>1.17179864</v>
      </c>
      <c r="K35" s="313">
        <f>('март(4 цк)'!H78+'март(4 цк)'!H79*9.68%)/1000</f>
        <v>1.173367064</v>
      </c>
      <c r="L35" s="313">
        <f>('март(4 цк)'!I78+'март(4 цк)'!I79*9.68%)/1000</f>
        <v>1.1563008560000001</v>
      </c>
      <c r="M35" s="313">
        <f>('март(4 цк)'!J78+'март(4 цк)'!J79*9.68%)/1000</f>
        <v>1.1319957679999999</v>
      </c>
      <c r="N35" s="313">
        <f>('март(4 цк)'!K78+'март(4 цк)'!K79*9.68%)/1000</f>
        <v>1.1265666080000001</v>
      </c>
      <c r="O35" s="313">
        <f>('март(4 цк)'!L78+'март(4 цк)'!L79*9.68%)/1000</f>
        <v>1.1266762880000001</v>
      </c>
      <c r="P35" s="313">
        <f>('март(4 цк)'!M78+'март(4 цк)'!M79*9.68%)/1000</f>
        <v>1.1347487359999999</v>
      </c>
      <c r="Q35" s="313">
        <f>('март(4 цк)'!N78+'март(4 цк)'!N79*9.68%)/1000</f>
        <v>1.1778091039999998</v>
      </c>
      <c r="R35" s="313">
        <f>('март(4 цк)'!O78+'март(4 цк)'!O79*9.68%)/1000</f>
        <v>1.173103832</v>
      </c>
      <c r="S35" s="313">
        <f>('март(4 цк)'!P78+'март(4 цк)'!P79*9.68%)/1000</f>
        <v>1.1784342799999998</v>
      </c>
      <c r="T35" s="313">
        <f>('март(4 цк)'!Q78+'март(4 цк)'!Q79*9.68%)/1000</f>
        <v>1.1905539200000002</v>
      </c>
      <c r="U35" s="313">
        <f>('март(4 цк)'!R78+'март(4 цк)'!R79*9.68%)/1000</f>
        <v>1.1788730000000001</v>
      </c>
      <c r="V35" s="313">
        <f>('март(4 цк)'!S78+'март(4 цк)'!S79*9.68%)/1000</f>
        <v>1.194304976</v>
      </c>
      <c r="W35" s="313">
        <f>('март(4 цк)'!T78+'март(4 цк)'!T79*9.68%)/1000</f>
        <v>1.1888648479999999</v>
      </c>
      <c r="X35" s="313">
        <f>('март(4 цк)'!U78+'март(4 цк)'!U79*9.68%)/1000</f>
        <v>1.1811324079999999</v>
      </c>
      <c r="Y35" s="313">
        <f>('март(4 цк)'!V78+'март(4 цк)'!V79*9.68%)/1000</f>
        <v>1.1585383280000001</v>
      </c>
      <c r="Z35" s="313">
        <f>('март(4 цк)'!W78+'март(4 цк)'!W79*9.68%)/1000</f>
        <v>1.1855196080000001</v>
      </c>
      <c r="AA35" s="313">
        <f>('март(4 цк)'!X78+'март(4 цк)'!X79*9.68%)/1000</f>
        <v>1.177469096</v>
      </c>
      <c r="AB35" s="313">
        <f>('март(4 цк)'!Y78+'март(4 цк)'!Y79*9.68%)/1000</f>
        <v>1.1718973520000002</v>
      </c>
    </row>
    <row r="36" spans="1:28" s="213" customFormat="1" x14ac:dyDescent="0.2">
      <c r="A36" s="323">
        <v>19</v>
      </c>
      <c r="B36" s="294" t="s">
        <v>190</v>
      </c>
      <c r="C36" s="295" t="s">
        <v>174</v>
      </c>
      <c r="D36" s="261"/>
      <c r="E36" s="313">
        <f>('март(4 цк)'!B82+'март(4 цк)'!B83*9.68%)/1000</f>
        <v>1.0720337120000001</v>
      </c>
      <c r="F36" s="336">
        <f>('март(4 цк)'!C82+'март(4 цк)'!C83*9.68%)/1000</f>
        <v>1.0708381999999999</v>
      </c>
      <c r="G36" s="336">
        <f>('март(4 цк)'!D82+'март(4 цк)'!D83*9.68%)/1000</f>
        <v>1.0682716880000001</v>
      </c>
      <c r="H36" s="313">
        <f>('март(4 цк)'!E82+'март(4 цк)'!E83*9.68%)/1000</f>
        <v>1.084745624</v>
      </c>
      <c r="I36" s="313">
        <f>('март(4 цк)'!F82+'март(4 цк)'!F83*9.68%)/1000</f>
        <v>1.0805997199999999</v>
      </c>
      <c r="J36" s="313">
        <f>('март(4 цк)'!G82+'март(4 цк)'!G83*9.68%)/1000</f>
        <v>1.088968304</v>
      </c>
      <c r="K36" s="313">
        <f>('март(4 цк)'!H82+'март(4 цк)'!H83*9.68%)/1000</f>
        <v>1.092697424</v>
      </c>
      <c r="L36" s="313">
        <f>('март(4 цк)'!I82+'март(4 цк)'!I83*9.68%)/1000</f>
        <v>1.085623064</v>
      </c>
      <c r="M36" s="313">
        <f>('март(4 цк)'!J82+'март(4 цк)'!J83*9.68%)/1000</f>
        <v>1.0747866800000001</v>
      </c>
      <c r="N36" s="313">
        <f>('март(4 цк)'!K82+'март(4 цк)'!K83*9.68%)/1000</f>
        <v>1.0682278160000001</v>
      </c>
      <c r="O36" s="313">
        <f>('март(4 цк)'!L82+'март(4 цк)'!L83*9.68%)/1000</f>
        <v>1.0691710639999998</v>
      </c>
      <c r="P36" s="313">
        <f>('март(4 цк)'!M82+'март(4 цк)'!M83*9.68%)/1000</f>
        <v>1.0686226640000001</v>
      </c>
      <c r="Q36" s="313">
        <f>('март(4 цк)'!N82+'март(4 цк)'!N83*9.68%)/1000</f>
        <v>1.0922477359999998</v>
      </c>
      <c r="R36" s="313">
        <f>('март(4 цк)'!O82+'март(4 цк)'!O83*9.68%)/1000</f>
        <v>1.0769583440000001</v>
      </c>
      <c r="S36" s="313">
        <f>('март(4 цк)'!P82+'март(4 цк)'!P83*9.68%)/1000</f>
        <v>1.0815429679999999</v>
      </c>
      <c r="T36" s="313">
        <f>('март(4 цк)'!Q82+'март(4 цк)'!Q83*9.68%)/1000</f>
        <v>1.093136144</v>
      </c>
      <c r="U36" s="313">
        <f>('март(4 цк)'!R82+'март(4 цк)'!R83*9.68%)/1000</f>
        <v>1.0953078079999998</v>
      </c>
      <c r="V36" s="313">
        <f>('март(4 цк)'!S82+'март(4 цк)'!S83*9.68%)/1000</f>
        <v>1.1081074639999999</v>
      </c>
      <c r="W36" s="313">
        <f>('март(4 цк)'!T82+'март(4 цк)'!T83*9.68%)/1000</f>
        <v>1.091271584</v>
      </c>
      <c r="X36" s="313">
        <f>('март(4 цк)'!U82+'март(4 цк)'!U83*9.68%)/1000</f>
        <v>1.091666432</v>
      </c>
      <c r="Y36" s="313">
        <f>('март(4 цк)'!V82+'март(4 цк)'!V83*9.68%)/1000</f>
        <v>1.0787790319999999</v>
      </c>
      <c r="Z36" s="313">
        <f>('март(4 цк)'!W82+'март(4 цк)'!W83*9.68%)/1000</f>
        <v>1.0807971440000002</v>
      </c>
      <c r="AA36" s="313">
        <f>('март(4 цк)'!X82+'март(4 цк)'!X83*9.68%)/1000</f>
        <v>1.0805668159999999</v>
      </c>
      <c r="AB36" s="313">
        <f>('март(4 цк)'!Y82+'март(4 цк)'!Y83*9.68%)/1000</f>
        <v>1.0817294239999999</v>
      </c>
    </row>
    <row r="37" spans="1:28" s="213" customFormat="1" x14ac:dyDescent="0.2">
      <c r="A37" s="323">
        <v>20</v>
      </c>
      <c r="B37" s="294" t="s">
        <v>190</v>
      </c>
      <c r="C37" s="295" t="s">
        <v>174</v>
      </c>
      <c r="D37" s="261"/>
      <c r="E37" s="313">
        <f>('март(4 цк)'!B86+'март(4 цк)'!B87*9.68%)/1000</f>
        <v>1.0585650079999998</v>
      </c>
      <c r="F37" s="336">
        <f>('март(4 цк)'!C86+'март(4 цк)'!C87*9.68%)/1000</f>
        <v>1.056590768</v>
      </c>
      <c r="G37" s="336">
        <f>('март(4 цк)'!D86+'март(4 цк)'!D87*9.68%)/1000</f>
        <v>1.063555448</v>
      </c>
      <c r="H37" s="313">
        <f>('март(4 цк)'!E86+'март(4 цк)'!E87*9.68%)/1000</f>
        <v>1.0754337920000001</v>
      </c>
      <c r="I37" s="313">
        <f>('март(4 цк)'!F86+'март(4 цк)'!F87*9.68%)/1000</f>
        <v>1.059617936</v>
      </c>
      <c r="J37" s="313">
        <f>('март(4 цк)'!G86+'март(4 цк)'!G87*9.68%)/1000</f>
        <v>1.065979376</v>
      </c>
      <c r="K37" s="313">
        <f>('март(4 цк)'!H86+'март(4 цк)'!H87*9.68%)/1000</f>
        <v>1.0719240319999999</v>
      </c>
      <c r="L37" s="313">
        <f>('март(4 цк)'!I86+'март(4 цк)'!I87*9.68%)/1000</f>
        <v>1.065200648</v>
      </c>
      <c r="M37" s="313">
        <f>('март(4 цк)'!J86+'март(4 цк)'!J87*9.68%)/1000</f>
        <v>1.4042983039999999</v>
      </c>
      <c r="N37" s="313">
        <f>('март(4 цк)'!K86+'март(4 цк)'!K87*9.68%)/1000</f>
        <v>1.0500757760000001</v>
      </c>
      <c r="O37" s="313">
        <f>('март(4 цк)'!L86+'март(4 цк)'!L87*9.68%)/1000</f>
        <v>1.3842597680000002</v>
      </c>
      <c r="P37" s="313">
        <f>('март(4 цк)'!M86+'март(4 цк)'!M87*9.68%)/1000</f>
        <v>1.0541668399999999</v>
      </c>
      <c r="Q37" s="313">
        <f>('март(4 цк)'!N86+'март(4 цк)'!N87*9.68%)/1000</f>
        <v>1.06239284</v>
      </c>
      <c r="R37" s="313">
        <f>('март(4 цк)'!O86+'март(4 цк)'!O87*9.68%)/1000</f>
        <v>1.057874024</v>
      </c>
      <c r="S37" s="313">
        <f>('март(4 цк)'!P86+'март(4 цк)'!P87*9.68%)/1000</f>
        <v>1.0583346800000002</v>
      </c>
      <c r="T37" s="313">
        <f>('март(4 цк)'!Q86+'март(4 цк)'!Q87*9.68%)/1000</f>
        <v>1.0710246560000001</v>
      </c>
      <c r="U37" s="313">
        <f>('март(4 цк)'!R86+'март(4 цк)'!R87*9.68%)/1000</f>
        <v>1.0689626719999998</v>
      </c>
      <c r="V37" s="313">
        <f>('март(4 цк)'!S86+'март(4 цк)'!S87*9.68%)/1000</f>
        <v>1.0712769200000001</v>
      </c>
      <c r="W37" s="313">
        <f>('март(4 цк)'!T86+'март(4 цк)'!T87*9.68%)/1000</f>
        <v>1.0593876079999998</v>
      </c>
      <c r="X37" s="313">
        <f>('март(4 цк)'!U86+'март(4 цк)'!U87*9.68%)/1000</f>
        <v>1.0514248399999999</v>
      </c>
      <c r="Y37" s="313">
        <f>('март(4 цк)'!V86+'март(4 цк)'!V87*9.68%)/1000</f>
        <v>1.0468511840000001</v>
      </c>
      <c r="Z37" s="313">
        <f>('март(4 цк)'!W86+'март(4 цк)'!W87*9.68%)/1000</f>
        <v>1.0505583679999999</v>
      </c>
      <c r="AA37" s="313">
        <f>('март(4 цк)'!X86+'март(4 цк)'!X87*9.68%)/1000</f>
        <v>1.0471034480000001</v>
      </c>
      <c r="AB37" s="313">
        <f>('март(4 цк)'!Y86+'март(4 цк)'!Y87*9.68%)/1000</f>
        <v>1.0448988799999999</v>
      </c>
    </row>
    <row r="38" spans="1:28" s="213" customFormat="1" x14ac:dyDescent="0.2">
      <c r="A38" s="323">
        <v>21</v>
      </c>
      <c r="B38" s="294" t="s">
        <v>190</v>
      </c>
      <c r="C38" s="295" t="s">
        <v>174</v>
      </c>
      <c r="D38" s="261"/>
      <c r="E38" s="313">
        <f>('март(4 цк)'!B90+'март(4 цк)'!B91*9.68%)/1000</f>
        <v>1.2053716880000003</v>
      </c>
      <c r="F38" s="336">
        <f>('март(4 цк)'!C90+'март(4 цк)'!C91*9.68%)/1000</f>
        <v>1.1781710479999998</v>
      </c>
      <c r="G38" s="336">
        <f>('март(4 цк)'!D90+'март(4 цк)'!D91*9.68%)/1000</f>
        <v>1.199119928</v>
      </c>
      <c r="H38" s="313">
        <f>('март(4 цк)'!E90+'март(4 цк)'!E91*9.68%)/1000</f>
        <v>1.204669736</v>
      </c>
      <c r="I38" s="313">
        <f>('март(4 цк)'!F90+'март(4 цк)'!F91*9.68%)/1000</f>
        <v>1.1817575840000001</v>
      </c>
      <c r="J38" s="313">
        <f>('март(4 цк)'!G90+'март(4 цк)'!G91*9.68%)/1000</f>
        <v>1.1929888159999997</v>
      </c>
      <c r="K38" s="313">
        <f>('март(4 цк)'!H90+'март(4 цк)'!H91*9.68%)/1000</f>
        <v>1.1923197680000002</v>
      </c>
      <c r="L38" s="313">
        <f>('март(4 цк)'!I90+'март(4 цк)'!I91*9.68%)/1000</f>
        <v>1.1925062240000002</v>
      </c>
      <c r="M38" s="313">
        <f>('март(4 цк)'!J90+'март(4 цк)'!J91*9.68%)/1000</f>
        <v>1.1885906479999999</v>
      </c>
      <c r="N38" s="313">
        <f>('март(4 цк)'!K90+'март(4 цк)'!K91*9.68%)/1000</f>
        <v>1.1853002480000001</v>
      </c>
      <c r="O38" s="313">
        <f>('март(4 цк)'!L90+'март(4 цк)'!L91*9.68%)/1000</f>
        <v>1.1885029039999999</v>
      </c>
      <c r="P38" s="313">
        <f>('март(4 цк)'!M90+'март(4 цк)'!M91*9.68%)/1000</f>
        <v>1.1837098880000001</v>
      </c>
      <c r="Q38" s="313">
        <f>('март(4 цк)'!N90+'март(4 цк)'!N91*9.68%)/1000</f>
        <v>1.2087059600000001</v>
      </c>
      <c r="R38" s="313">
        <f>('март(4 цк)'!O90+'март(4 цк)'!O91*9.68%)/1000</f>
        <v>1.1887880720000001</v>
      </c>
      <c r="S38" s="313">
        <f>('март(4 цк)'!P90+'март(4 цк)'!P91*9.68%)/1000</f>
        <v>1.2060078320000001</v>
      </c>
      <c r="T38" s="313">
        <f>('март(4 цк)'!Q90+'март(4 цк)'!Q91*9.68%)/1000</f>
        <v>1.2060407359999998</v>
      </c>
      <c r="U38" s="313">
        <f>('март(4 цк)'!R90+'март(4 цк)'!R91*9.68%)/1000</f>
        <v>1.2146177119999999</v>
      </c>
      <c r="V38" s="313">
        <f>('март(4 цк)'!S90+'март(4 цк)'!S91*9.68%)/1000</f>
        <v>1.2140693119999999</v>
      </c>
      <c r="W38" s="313">
        <f>('март(4 цк)'!T90+'март(4 цк)'!T91*9.68%)/1000</f>
        <v>1.2094846880000003</v>
      </c>
      <c r="X38" s="313">
        <f>('март(4 цк)'!U90+'март(4 цк)'!U91*9.68%)/1000</f>
        <v>1.223962448</v>
      </c>
      <c r="Y38" s="313">
        <f>('март(4 цк)'!V90+'март(4 цк)'!V91*9.68%)/1000</f>
        <v>1.2122705600000001</v>
      </c>
      <c r="Z38" s="313">
        <f>('март(4 цк)'!W90+'март(4 цк)'!W91*9.68%)/1000</f>
        <v>1.2202772</v>
      </c>
      <c r="AA38" s="313">
        <f>('март(4 цк)'!X90+'март(4 цк)'!X91*9.68%)/1000</f>
        <v>1.2076420640000001</v>
      </c>
      <c r="AB38" s="313">
        <f>('март(4 цк)'!Y90+'март(4 цк)'!Y91*9.68%)/1000</f>
        <v>1.2110860159999999</v>
      </c>
    </row>
    <row r="39" spans="1:28" s="213" customFormat="1" x14ac:dyDescent="0.2">
      <c r="A39" s="323">
        <v>22</v>
      </c>
      <c r="B39" s="294" t="s">
        <v>190</v>
      </c>
      <c r="C39" s="295" t="s">
        <v>174</v>
      </c>
      <c r="D39" s="261"/>
      <c r="E39" s="313">
        <f>('март(4 цк)'!B94+'март(4 цк)'!B95*9.68%)/1000</f>
        <v>1.2266825119999998</v>
      </c>
      <c r="F39" s="336">
        <f>('март(4 цк)'!C94+'март(4 цк)'!C95*9.68%)/1000</f>
        <v>1.2330000800000001</v>
      </c>
      <c r="G39" s="336">
        <f>('март(4 цк)'!D94+'март(4 цк)'!D95*9.68%)/1000</f>
        <v>1.2211327040000002</v>
      </c>
      <c r="H39" s="313">
        <f>('март(4 цк)'!E94+'март(4 цк)'!E95*9.68%)/1000</f>
        <v>1.232023928</v>
      </c>
      <c r="I39" s="313">
        <f>('март(4 цк)'!F94+'март(4 цк)'!F95*9.68%)/1000</f>
        <v>1.2191803999999999</v>
      </c>
      <c r="J39" s="313">
        <f>('март(4 цк)'!G94+'март(4 цк)'!G95*9.68%)/1000</f>
        <v>1.2277793119999998</v>
      </c>
      <c r="K39" s="313">
        <f>('март(4 цк)'!H94+'март(4 цк)'!H95*9.68%)/1000</f>
        <v>1.2049987759999998</v>
      </c>
      <c r="L39" s="313">
        <f>('март(4 цк)'!I94+'март(4 цк)'!I95*9.68%)/1000</f>
        <v>1.470325664</v>
      </c>
      <c r="M39" s="313">
        <f>('март(4 цк)'!J94+'март(4 цк)'!J95*9.68%)/1000</f>
        <v>1.4474135119999998</v>
      </c>
      <c r="N39" s="313">
        <f>('март(4 цк)'!K94+'март(4 цк)'!K95*9.68%)/1000</f>
        <v>1.4203444880000002</v>
      </c>
      <c r="O39" s="313">
        <f>('март(4 цк)'!L94+'март(4 цк)'!L95*9.68%)/1000</f>
        <v>1.418699288</v>
      </c>
      <c r="P39" s="313">
        <f>('март(4 цк)'!M94+'март(4 цк)'!M95*9.68%)/1000</f>
        <v>1.2077188400000001</v>
      </c>
      <c r="Q39" s="313">
        <f>('март(4 цк)'!N94+'март(4 цк)'!N95*9.68%)/1000</f>
        <v>1.2137183359999999</v>
      </c>
      <c r="R39" s="313">
        <f>('март(4 цк)'!O94+'март(4 цк)'!O95*9.68%)/1000</f>
        <v>1.2200797759999999</v>
      </c>
      <c r="S39" s="313">
        <f>('март(4 цк)'!P94+'март(4 цк)'!P95*9.68%)/1000</f>
        <v>1.2116124800000001</v>
      </c>
      <c r="T39" s="313">
        <f>('март(4 цк)'!Q94+'март(4 цк)'!Q95*9.68%)/1000</f>
        <v>1.2287225600000002</v>
      </c>
      <c r="U39" s="313">
        <f>('март(4 цк)'!R94+'март(4 цк)'!R95*9.68%)/1000</f>
        <v>1.2253992560000002</v>
      </c>
      <c r="V39" s="313">
        <f>('март(4 цк)'!S94+'март(4 цк)'!S95*9.68%)/1000</f>
        <v>1.2256624880000002</v>
      </c>
      <c r="W39" s="313">
        <f>('март(4 цк)'!T94+'март(4 цк)'!T95*9.68%)/1000</f>
        <v>1.2236224400000002</v>
      </c>
      <c r="X39" s="313">
        <f>('март(4 цк)'!U94+'март(4 цк)'!U95*9.68%)/1000</f>
        <v>1.222547576</v>
      </c>
      <c r="Y39" s="313">
        <f>('март(4 цк)'!V94+'март(4 цк)'!V95*9.68%)/1000</f>
        <v>1.2128299280000001</v>
      </c>
      <c r="Z39" s="313">
        <f>('март(4 цк)'!W94+'март(4 цк)'!W95*9.68%)/1000</f>
        <v>1.3011552320000002</v>
      </c>
      <c r="AA39" s="313">
        <f>('март(4 цк)'!X94+'март(4 цк)'!X95*9.68%)/1000</f>
        <v>1.306288256</v>
      </c>
      <c r="AB39" s="313">
        <f>('март(4 цк)'!Y94+'март(4 цк)'!Y95*9.68%)/1000</f>
        <v>1.2165261439999999</v>
      </c>
    </row>
    <row r="40" spans="1:28" s="213" customFormat="1" x14ac:dyDescent="0.2">
      <c r="A40" s="323">
        <v>23</v>
      </c>
      <c r="B40" s="294" t="s">
        <v>190</v>
      </c>
      <c r="C40" s="295" t="s">
        <v>174</v>
      </c>
      <c r="D40" s="261"/>
      <c r="E40" s="313">
        <f>('март(4 цк)'!B98+'март(4 цк)'!B99*9.68%)/1000</f>
        <v>1.0713975679999999</v>
      </c>
      <c r="F40" s="336">
        <f>('март(4 цк)'!C98+'март(4 цк)'!C99*9.68%)/1000</f>
        <v>1.066626488</v>
      </c>
      <c r="G40" s="336">
        <f>('март(4 цк)'!D98+'март(4 цк)'!D99*9.68%)/1000</f>
        <v>1.0558778480000002</v>
      </c>
      <c r="H40" s="313">
        <f>('март(4 цк)'!E98+'март(4 цк)'!E99*9.68%)/1000</f>
        <v>1.0693246160000001</v>
      </c>
      <c r="I40" s="313">
        <f>('март(4 цк)'!F98+'март(4 цк)'!F99*9.68%)/1000</f>
        <v>1.06140572</v>
      </c>
      <c r="J40" s="313">
        <f>('март(4 цк)'!G98+'март(4 цк)'!G99*9.68%)/1000</f>
        <v>1.2305980880000003</v>
      </c>
      <c r="K40" s="313">
        <f>('март(4 цк)'!H98+'март(4 цк)'!H99*9.68%)/1000</f>
        <v>1.0736569760000001</v>
      </c>
      <c r="L40" s="313">
        <f>('март(4 цк)'!I98+'март(4 цк)'!I99*9.68%)/1000</f>
        <v>1.067536832</v>
      </c>
      <c r="M40" s="313">
        <f>('март(4 цк)'!J98+'март(4 цк)'!J99*9.68%)/1000</f>
        <v>1.058192096</v>
      </c>
      <c r="N40" s="313">
        <f>('март(4 цк)'!K98+'март(4 цк)'!K99*9.68%)/1000</f>
        <v>1.056163016</v>
      </c>
      <c r="O40" s="313">
        <f>('март(4 цк)'!L98+'март(4 цк)'!L99*9.68%)/1000</f>
        <v>1.0515125840000001</v>
      </c>
      <c r="P40" s="313">
        <f>('март(4 цк)'!M98+'март(4 цк)'!M99*9.68%)/1000</f>
        <v>1.0561959200000002</v>
      </c>
      <c r="Q40" s="313">
        <f>('март(4 цк)'!N98+'март(4 цк)'!N99*9.68%)/1000</f>
        <v>1.063281248</v>
      </c>
      <c r="R40" s="313">
        <f>('март(4 цк)'!O98+'март(4 цк)'!O99*9.68%)/1000</f>
        <v>1.06255736</v>
      </c>
      <c r="S40" s="313">
        <f>('март(4 цк)'!P98+'март(4 цк)'!P99*9.68%)/1000</f>
        <v>1.062184448</v>
      </c>
      <c r="T40" s="313">
        <f>('март(4 цк)'!Q98+'март(4 цк)'!Q99*9.68%)/1000</f>
        <v>1.0766073679999999</v>
      </c>
      <c r="U40" s="313">
        <f>('март(4 цк)'!R98+'март(4 цк)'!R99*9.68%)/1000</f>
        <v>1.0790203280000001</v>
      </c>
      <c r="V40" s="313">
        <f>('март(4 цк)'!S98+'март(4 цк)'!S99*9.68%)/1000</f>
        <v>1.0833855920000002</v>
      </c>
      <c r="W40" s="313">
        <f>('март(4 цк)'!T98+'март(4 цк)'!T99*9.68%)/1000</f>
        <v>1.0681949120000001</v>
      </c>
      <c r="X40" s="313">
        <f>('март(4 цк)'!U98+'март(4 цк)'!U99*9.68%)/1000</f>
        <v>1.0538707039999999</v>
      </c>
      <c r="Y40" s="313">
        <f>('март(4 цк)'!V98+'март(4 цк)'!V99*9.68%)/1000</f>
        <v>1.055724296</v>
      </c>
      <c r="Z40" s="313">
        <f>('март(4 цк)'!W98+'март(4 цк)'!W99*9.68%)/1000</f>
        <v>1.0529055199999999</v>
      </c>
      <c r="AA40" s="313">
        <f>('март(4 цк)'!X98+'март(4 цк)'!X99*9.68%)/1000</f>
        <v>1.0506570799999999</v>
      </c>
      <c r="AB40" s="313">
        <f>('март(4 цк)'!Y98+'март(4 цк)'!Y99*9.68%)/1000</f>
        <v>1.0511287039999999</v>
      </c>
    </row>
    <row r="41" spans="1:28" s="213" customFormat="1" x14ac:dyDescent="0.2">
      <c r="A41" s="323">
        <v>24</v>
      </c>
      <c r="B41" s="294" t="s">
        <v>190</v>
      </c>
      <c r="C41" s="295" t="s">
        <v>174</v>
      </c>
      <c r="D41" s="261"/>
      <c r="E41" s="313">
        <f>('март(4 цк)'!B102+'март(4 цк)'!B103*9.68%)/1000</f>
        <v>1.0469828000000001</v>
      </c>
      <c r="F41" s="336">
        <f>('март(4 цк)'!C102+'март(4 цк)'!C103*9.68%)/1000</f>
        <v>1.0409723359999998</v>
      </c>
      <c r="G41" s="336">
        <f>('март(4 цк)'!D102+'март(4 цк)'!D103*9.68%)/1000</f>
        <v>1.0409723359999998</v>
      </c>
      <c r="H41" s="313">
        <f>('март(4 цк)'!E102+'март(4 цк)'!E103*9.68%)/1000</f>
        <v>1.0486609039999999</v>
      </c>
      <c r="I41" s="313">
        <f>('март(4 цк)'!F102+'март(4 цк)'!F103*9.68%)/1000</f>
        <v>1.0457543840000001</v>
      </c>
      <c r="J41" s="313">
        <f>('март(4 цк)'!G102+'март(4 цк)'!G103*9.68%)/1000</f>
        <v>1.0464892399999999</v>
      </c>
      <c r="K41" s="313">
        <f>('март(4 цк)'!H102+'март(4 цк)'!H103*9.68%)/1000</f>
        <v>1.0452608239999999</v>
      </c>
      <c r="L41" s="313">
        <f>('март(4 цк)'!I102+'март(4 цк)'!I103*9.68%)/1000</f>
        <v>1.0408736240000001</v>
      </c>
      <c r="M41" s="313">
        <f>('март(4 цк)'!J102+'март(4 цк)'!J103*9.68%)/1000</f>
        <v>1.036958048</v>
      </c>
      <c r="N41" s="313">
        <f>('март(4 цк)'!K102+'март(4 цк)'!K103*9.68%)/1000</f>
        <v>1.029083024</v>
      </c>
      <c r="O41" s="313">
        <f>('март(4 цк)'!L102+'март(4 цк)'!L103*9.68%)/1000</f>
        <v>1.0314192079999998</v>
      </c>
      <c r="P41" s="313">
        <f>('март(4 цк)'!M102+'март(4 цк)'!M103*9.68%)/1000</f>
        <v>1.0323185840000002</v>
      </c>
      <c r="Q41" s="313">
        <f>('март(4 цк)'!N102+'март(4 цк)'!N103*9.68%)/1000</f>
        <v>1.0432207760000001</v>
      </c>
      <c r="R41" s="313">
        <f>('март(4 цк)'!O102+'март(4 цк)'!O103*9.68%)/1000</f>
        <v>1.0435278800000001</v>
      </c>
      <c r="S41" s="313">
        <f>('март(4 цк)'!P102+'март(4 цк)'!P103*9.68%)/1000</f>
        <v>1.0553623520000002</v>
      </c>
      <c r="T41" s="313">
        <f>('март(4 цк)'!Q102+'март(4 цк)'!Q103*9.68%)/1000</f>
        <v>1.0524009920000001</v>
      </c>
      <c r="U41" s="313">
        <f>('март(4 цк)'!R102+'март(4 цк)'!R103*9.68%)/1000</f>
        <v>1.0619102480000002</v>
      </c>
      <c r="V41" s="313">
        <f>('март(4 цк)'!S102+'март(4 цк)'!S103*9.68%)/1000</f>
        <v>1.0476957199999999</v>
      </c>
      <c r="W41" s="313">
        <f>('март(4 цк)'!T102+'март(4 цк)'!T103*9.68%)/1000</f>
        <v>1.0527958399999997</v>
      </c>
      <c r="X41" s="313">
        <f>('март(4 цк)'!U102+'март(4 цк)'!U103*9.68%)/1000</f>
        <v>1.0547920160000002</v>
      </c>
      <c r="Y41" s="313">
        <f>('март(4 цк)'!V102+'март(4 цк)'!V103*9.68%)/1000</f>
        <v>1.0519183999999999</v>
      </c>
      <c r="Z41" s="313">
        <f>('март(4 цк)'!W102+'март(4 цк)'!W103*9.68%)/1000</f>
        <v>1.0455788960000001</v>
      </c>
      <c r="AA41" s="313">
        <f>('март(4 цк)'!X102+'март(4 цк)'!X103*9.68%)/1000</f>
        <v>1.0431220639999998</v>
      </c>
      <c r="AB41" s="313">
        <f>('март(4 цк)'!Y102+'март(4 цк)'!Y103*9.68%)/1000</f>
        <v>1.0379232319999998</v>
      </c>
    </row>
    <row r="42" spans="1:28" s="213" customFormat="1" x14ac:dyDescent="0.2">
      <c r="A42" s="323">
        <v>25</v>
      </c>
      <c r="B42" s="294" t="s">
        <v>190</v>
      </c>
      <c r="C42" s="295" t="s">
        <v>174</v>
      </c>
      <c r="D42" s="261"/>
      <c r="E42" s="313">
        <f>('март(4 цк)'!B106+'март(4 цк)'!B107*9.68%)/1000</f>
        <v>1.0570185200000002</v>
      </c>
      <c r="F42" s="336">
        <f>('март(4 цк)'!C106+'март(4 цк)'!C107*9.68%)/1000</f>
        <v>1.067174888</v>
      </c>
      <c r="G42" s="336">
        <f>('март(4 цк)'!D106+'март(4 цк)'!D107*9.68%)/1000</f>
        <v>1.0554829999999999</v>
      </c>
      <c r="H42" s="313">
        <f>('март(4 цк)'!E106+'март(4 цк)'!E107*9.68%)/1000</f>
        <v>1.1022944239999999</v>
      </c>
      <c r="I42" s="313">
        <f>('март(4 цк)'!F106+'март(4 цк)'!F107*9.68%)/1000</f>
        <v>1.089911552</v>
      </c>
      <c r="J42" s="313">
        <f>('март(4 цк)'!G106+'март(4 цк)'!G107*9.68%)/1000</f>
        <v>1.0947594079999998</v>
      </c>
      <c r="K42" s="313">
        <f>('март(4 цк)'!H106+'март(4 цк)'!H107*9.68%)/1000</f>
        <v>1.0771118959999999</v>
      </c>
      <c r="L42" s="313">
        <f>('март(4 цк)'!I106+'март(4 цк)'!I107*9.68%)/1000</f>
        <v>1.057248848</v>
      </c>
      <c r="M42" s="313">
        <f>('март(4 цк)'!J106+'март(4 цк)'!J107*9.68%)/1000</f>
        <v>1.0688968639999998</v>
      </c>
      <c r="N42" s="313">
        <f>('март(4 цк)'!K106+'март(4 цк)'!K107*9.68%)/1000</f>
        <v>1.0698510800000001</v>
      </c>
      <c r="O42" s="313">
        <f>('март(4 цк)'!L106+'март(4 цк)'!L107*9.68%)/1000</f>
        <v>1.1089300639999999</v>
      </c>
      <c r="P42" s="313">
        <f>('март(4 цк)'!M106+'март(4 цк)'!M107*9.68%)/1000</f>
        <v>1.0661109919999998</v>
      </c>
      <c r="Q42" s="313">
        <f>('март(4 цк)'!N106+'март(4 цк)'!N107*9.68%)/1000</f>
        <v>1.0686665360000001</v>
      </c>
      <c r="R42" s="313">
        <f>('март(4 цк)'!O106+'март(4 цк)'!O107*9.68%)/1000</f>
        <v>1.0613070079999998</v>
      </c>
      <c r="S42" s="313">
        <f>('март(4 цк)'!P106+'март(4 цк)'!P107*9.68%)/1000</f>
        <v>1.0688310560000001</v>
      </c>
      <c r="T42" s="313">
        <f>('март(4 цк)'!Q106+'март(4 цк)'!Q107*9.68%)/1000</f>
        <v>1.094901992</v>
      </c>
      <c r="U42" s="313">
        <f>('март(4 цк)'!R106+'март(4 цк)'!R107*9.68%)/1000</f>
        <v>1.1012853679999999</v>
      </c>
      <c r="V42" s="313">
        <f>('март(4 цк)'!S106+'март(4 цк)'!S107*9.68%)/1000</f>
        <v>1.2223830560000002</v>
      </c>
      <c r="W42" s="313">
        <f>('март(4 цк)'!T106+'март(4 цк)'!T107*9.68%)/1000</f>
        <v>1.085414672</v>
      </c>
      <c r="X42" s="313">
        <f>('март(4 цк)'!U106+'март(4 цк)'!U107*9.68%)/1000</f>
        <v>1.0759712239999999</v>
      </c>
      <c r="Y42" s="313">
        <f>('март(4 цк)'!V106+'март(4 цк)'!V107*9.68%)/1000</f>
        <v>1.0728124399999999</v>
      </c>
      <c r="Z42" s="313">
        <f>('март(4 цк)'!W106+'март(4 цк)'!W107*9.68%)/1000</f>
        <v>1.0751924959999999</v>
      </c>
      <c r="AA42" s="313">
        <f>('март(4 цк)'!X106+'март(4 цк)'!X107*9.68%)/1000</f>
        <v>1.0555597759999999</v>
      </c>
      <c r="AB42" s="313">
        <f>('март(4 цк)'!Y106+'март(4 цк)'!Y107*9.68%)/1000</f>
        <v>1.0439336960000001</v>
      </c>
    </row>
    <row r="43" spans="1:28" s="213" customFormat="1" x14ac:dyDescent="0.2">
      <c r="A43" s="323">
        <v>26</v>
      </c>
      <c r="B43" s="294" t="s">
        <v>190</v>
      </c>
      <c r="C43" s="295" t="s">
        <v>174</v>
      </c>
      <c r="D43" s="261"/>
      <c r="E43" s="313">
        <f>('март(4 цк)'!B110+'март(4 цк)'!B111*9.68%)/1000</f>
        <v>1.0956916879999998</v>
      </c>
      <c r="F43" s="336">
        <f>('март(4 цк)'!C110+'март(4 цк)'!C111*9.68%)/1000</f>
        <v>1.085414672</v>
      </c>
      <c r="G43" s="336">
        <f>('март(4 цк)'!D110+'март(4 цк)'!D111*9.68%)/1000</f>
        <v>1.1012634319999999</v>
      </c>
      <c r="H43" s="313">
        <f>('март(4 цк)'!E110+'март(4 цк)'!E111*9.68%)/1000</f>
        <v>1.118680616</v>
      </c>
      <c r="I43" s="313">
        <f>('март(4 цк)'!F110+'март(4 цк)'!F111*9.68%)/1000</f>
        <v>1.1074164800000001</v>
      </c>
      <c r="J43" s="313">
        <f>('март(4 цк)'!G110+'март(4 цк)'!G111*9.68%)/1000</f>
        <v>1.3770099200000001</v>
      </c>
      <c r="K43" s="313">
        <f>('март(4 цк)'!H110+'март(4 цк)'!H111*9.68%)/1000</f>
        <v>1.1013731120000001</v>
      </c>
      <c r="L43" s="313">
        <f>('март(4 цк)'!I110+'март(4 цк)'!I111*9.68%)/1000</f>
        <v>1.0992124160000001</v>
      </c>
      <c r="M43" s="313">
        <f>('март(4 цк)'!J110+'март(4 цк)'!J111*9.68%)/1000</f>
        <v>1.0989382160000001</v>
      </c>
      <c r="N43" s="313">
        <f>('март(4 цк)'!K110+'март(4 цк)'!K111*9.68%)/1000</f>
        <v>1.091414168</v>
      </c>
      <c r="O43" s="313">
        <f>('март(4 цк)'!L110+'март(4 цк)'!L111*9.68%)/1000</f>
        <v>1.0930374319999998</v>
      </c>
      <c r="P43" s="313">
        <f>('март(4 цк)'!M110+'март(4 цк)'!M111*9.68%)/1000</f>
        <v>1.0988065999999999</v>
      </c>
      <c r="Q43" s="313">
        <f>('март(4 цк)'!N110+'март(4 цк)'!N111*9.68%)/1000</f>
        <v>1.117879952</v>
      </c>
      <c r="R43" s="313">
        <f>('март(4 цк)'!O110+'март(4 цк)'!O111*9.68%)/1000</f>
        <v>1.08542564</v>
      </c>
      <c r="S43" s="313">
        <f>('март(4 цк)'!P110+'март(4 цк)'!P111*9.68%)/1000</f>
        <v>1.1186038399999998</v>
      </c>
      <c r="T43" s="313">
        <f>('март(4 цк)'!Q110+'март(4 цк)'!Q111*9.68%)/1000</f>
        <v>1.1239123520000001</v>
      </c>
      <c r="U43" s="313">
        <f>('март(4 цк)'!R110+'март(4 цк)'!R111*9.68%)/1000</f>
        <v>1.12200392</v>
      </c>
      <c r="V43" s="313">
        <f>('март(4 цк)'!S110+'март(4 цк)'!S111*9.68%)/1000</f>
        <v>1.249693376</v>
      </c>
      <c r="W43" s="313">
        <f>('март(4 цк)'!T110+'март(4 цк)'!T111*9.68%)/1000</f>
        <v>1.090185752</v>
      </c>
      <c r="X43" s="313">
        <f>('март(4 цк)'!U110+'март(4 цк)'!U111*9.68%)/1000</f>
        <v>1.091260616</v>
      </c>
      <c r="Y43" s="313">
        <f>('март(4 цк)'!V110+'март(4 цк)'!V111*9.68%)/1000</f>
        <v>1.092916784</v>
      </c>
      <c r="Z43" s="313">
        <f>('март(4 цк)'!W110+'март(4 цк)'!W111*9.68%)/1000</f>
        <v>1.093410344</v>
      </c>
      <c r="AA43" s="313">
        <f>('март(4 цк)'!X110+'март(4 цк)'!X111*9.68%)/1000</f>
        <v>1.089143792</v>
      </c>
      <c r="AB43" s="313">
        <f>('март(4 цк)'!Y110+'март(4 цк)'!Y111*9.68%)/1000</f>
        <v>1.0742273119999999</v>
      </c>
    </row>
    <row r="44" spans="1:28" s="213" customFormat="1" x14ac:dyDescent="0.2">
      <c r="A44" s="323">
        <v>27</v>
      </c>
      <c r="B44" s="294" t="s">
        <v>190</v>
      </c>
      <c r="C44" s="295" t="s">
        <v>174</v>
      </c>
      <c r="D44" s="261"/>
      <c r="E44" s="313">
        <f>('март(4 цк)'!B114+'март(4 цк)'!B115*9.68%)/1000</f>
        <v>1.0898238079999998</v>
      </c>
      <c r="F44" s="336">
        <f>('март(4 цк)'!C114+'март(4 цк)'!C115*9.68%)/1000</f>
        <v>1.1023273279999999</v>
      </c>
      <c r="G44" s="336">
        <f>('март(4 цк)'!D114+'март(4 цк)'!D115*9.68%)/1000</f>
        <v>1.1227607120000003</v>
      </c>
      <c r="H44" s="313">
        <f>('март(4 цк)'!E114+'март(4 цк)'!E115*9.68%)/1000</f>
        <v>1.1239233200000001</v>
      </c>
      <c r="I44" s="313">
        <f>('март(4 цк)'!F114+'март(4 цк)'!F115*9.68%)/1000</f>
        <v>1.1209290560000003</v>
      </c>
      <c r="J44" s="313">
        <f>('март(4 цк)'!G114+'март(4 цк)'!G115*9.68%)/1000</f>
        <v>0.8997593359999998</v>
      </c>
      <c r="K44" s="313">
        <f>('март(4 цк)'!H114+'март(4 цк)'!H115*9.68%)/1000</f>
        <v>1.1053435279999999</v>
      </c>
      <c r="L44" s="313">
        <f>('март(4 цк)'!I114+'март(4 цк)'!I115*9.68%)/1000</f>
        <v>1.094891024</v>
      </c>
      <c r="M44" s="313">
        <f>('март(4 цк)'!J114+'март(4 цк)'!J115*9.68%)/1000</f>
        <v>1.0962400880000001</v>
      </c>
      <c r="N44" s="313">
        <f>('март(4 цк)'!K114+'март(4 цк)'!K115*9.68%)/1000</f>
        <v>1.0965800959999998</v>
      </c>
      <c r="O44" s="313">
        <f>('март(4 цк)'!L114+'март(4 цк)'!L115*9.68%)/1000</f>
        <v>1.0957136240000001</v>
      </c>
      <c r="P44" s="313">
        <f>('март(4 цк)'!M114+'март(4 цк)'!M115*9.68%)/1000</f>
        <v>1.0722530720000001</v>
      </c>
      <c r="Q44" s="313">
        <f>('март(4 цк)'!N114+'март(4 цк)'!N115*9.68%)/1000</f>
        <v>1.0928180719999998</v>
      </c>
      <c r="R44" s="313">
        <f>('март(4 цк)'!O114+'март(4 цк)'!O115*9.68%)/1000</f>
        <v>1.0972052719999998</v>
      </c>
      <c r="S44" s="313">
        <f>('март(4 цк)'!P114+'март(4 цк)'!P115*9.68%)/1000</f>
        <v>1.1099171840000002</v>
      </c>
      <c r="T44" s="313">
        <f>('март(4 цк)'!Q114+'март(4 цк)'!Q115*9.68%)/1000</f>
        <v>1.110794624</v>
      </c>
      <c r="U44" s="313">
        <f>('март(4 цк)'!R114+'март(4 цк)'!R115*9.68%)/1000</f>
        <v>1.111946264</v>
      </c>
      <c r="V44" s="313">
        <f>('март(4 цк)'!S114+'март(4 цк)'!S115*9.68%)/1000</f>
        <v>1.1010550399999999</v>
      </c>
      <c r="W44" s="313">
        <f>('март(4 цк)'!T114+'март(4 цк)'!T115*9.68%)/1000</f>
        <v>1.1090397440000002</v>
      </c>
      <c r="X44" s="313">
        <f>('март(4 цк)'!U114+'март(4 цк)'!U115*9.68%)/1000</f>
        <v>1.0751157200000001</v>
      </c>
      <c r="Y44" s="313">
        <f>('март(4 цк)'!V114+'март(4 цк)'!V115*9.68%)/1000</f>
        <v>1.086895352</v>
      </c>
      <c r="Z44" s="313">
        <f>('март(4 цк)'!W114+'март(4 цк)'!W115*9.68%)/1000</f>
        <v>1.084624976</v>
      </c>
      <c r="AA44" s="313">
        <f>('март(4 цк)'!X114+'март(4 цк)'!X115*9.68%)/1000</f>
        <v>1.088507648</v>
      </c>
      <c r="AB44" s="313">
        <f>('март(4 цк)'!Y114+'март(4 цк)'!Y115*9.68%)/1000</f>
        <v>1.0887928160000002</v>
      </c>
    </row>
    <row r="45" spans="1:28" s="213" customFormat="1" x14ac:dyDescent="0.2">
      <c r="A45" s="323">
        <v>28</v>
      </c>
      <c r="B45" s="294" t="s">
        <v>190</v>
      </c>
      <c r="C45" s="295" t="s">
        <v>174</v>
      </c>
      <c r="D45" s="261"/>
      <c r="E45" s="313">
        <f>('март(4 цк)'!B118+'март(4 цк)'!B119*9.68%)/1000</f>
        <v>1.0300591760000002</v>
      </c>
      <c r="F45" s="336">
        <f>('март(4 цк)'!C118+'март(4 цк)'!C119*9.68%)/1000</f>
        <v>1.038131624</v>
      </c>
      <c r="G45" s="336">
        <f>('март(4 цк)'!D118+'март(4 цк)'!D119*9.68%)/1000</f>
        <v>1.039787792</v>
      </c>
      <c r="H45" s="313">
        <f>('март(4 цк)'!E118+'март(4 цк)'!E119*9.68%)/1000</f>
        <v>1.0483757359999999</v>
      </c>
      <c r="I45" s="313">
        <f>('март(4 цк)'!F118+'март(4 цк)'!F119*9.68%)/1000</f>
        <v>1.03585028</v>
      </c>
      <c r="J45" s="313">
        <f>('март(4 цк)'!G118+'март(4 цк)'!G119*9.68%)/1000</f>
        <v>1.0377258079999998</v>
      </c>
      <c r="K45" s="313">
        <f>('март(4 цк)'!H118+'март(4 цк)'!H119*9.68%)/1000</f>
        <v>1.037034824</v>
      </c>
      <c r="L45" s="313">
        <f>('март(4 цк)'!I118+'март(4 цк)'!I119*9.68%)/1000</f>
        <v>1.009110296</v>
      </c>
      <c r="M45" s="313">
        <f>('март(4 цк)'!J118+'март(4 цк)'!J119*9.68%)/1000</f>
        <v>0.993656384</v>
      </c>
      <c r="N45" s="313">
        <f>('март(4 цк)'!K118+'март(4 цк)'!K119*9.68%)/1000</f>
        <v>1.005260528</v>
      </c>
      <c r="O45" s="313">
        <f>('март(4 цк)'!L118+'март(4 цк)'!L119*9.68%)/1000</f>
        <v>0.99824100799999982</v>
      </c>
      <c r="P45" s="313">
        <f>('март(4 цк)'!M118+'март(4 цк)'!M119*9.68%)/1000</f>
        <v>1.01177552</v>
      </c>
      <c r="Q45" s="313">
        <f>('март(4 цк)'!N118+'март(4 цк)'!N119*9.68%)/1000</f>
        <v>0.92835291200000003</v>
      </c>
      <c r="R45" s="313">
        <f>('март(4 цк)'!O118+'март(4 цк)'!O119*9.68%)/1000</f>
        <v>0.91699006399999994</v>
      </c>
      <c r="S45" s="313">
        <f>('март(4 цк)'!P118+'март(4 цк)'!P119*9.68%)/1000</f>
        <v>0.92512832</v>
      </c>
      <c r="T45" s="313">
        <f>('март(4 цк)'!Q118+'март(4 цк)'!Q119*9.68%)/1000</f>
        <v>1.0489680079999999</v>
      </c>
      <c r="U45" s="313">
        <f>('март(4 цк)'!R118+'март(4 цк)'!R119*9.68%)/1000</f>
        <v>1.0479150799999999</v>
      </c>
      <c r="V45" s="313">
        <f>('март(4 цк)'!S118+'март(4 цк)'!S119*9.68%)/1000</f>
        <v>1.0499551280000001</v>
      </c>
      <c r="W45" s="313">
        <f>('март(4 цк)'!T118+'март(4 цк)'!T119*9.68%)/1000</f>
        <v>1.028973344</v>
      </c>
      <c r="X45" s="313">
        <f>('март(4 цк)'!U118+'март(4 цк)'!U119*9.68%)/1000</f>
        <v>1.0327682719999998</v>
      </c>
      <c r="Y45" s="313">
        <f>('март(4 цк)'!V118+'март(4 цк)'!V119*9.68%)/1000</f>
        <v>1.010667752</v>
      </c>
      <c r="Z45" s="313">
        <f>('март(4 цк)'!W118+'март(4 цк)'!W119*9.68%)/1000</f>
        <v>1.0250906719999997</v>
      </c>
      <c r="AA45" s="313">
        <f>('март(4 цк)'!X118+'март(4 цк)'!X119*9.68%)/1000</f>
        <v>1.0155265760000001</v>
      </c>
      <c r="AB45" s="313">
        <f>('март(4 цк)'!Y118+'март(4 цк)'!Y119*9.68%)/1000</f>
        <v>1.0179175999999999</v>
      </c>
    </row>
    <row r="46" spans="1:28" s="213" customFormat="1" x14ac:dyDescent="0.2">
      <c r="A46" s="323">
        <v>29</v>
      </c>
      <c r="B46" s="294" t="s">
        <v>190</v>
      </c>
      <c r="C46" s="295" t="s">
        <v>174</v>
      </c>
      <c r="D46" s="261"/>
      <c r="E46" s="313">
        <f>('март(4 цк)'!B122+'март(4 цк)'!B1395*9.68%)/1000</f>
        <v>0.97457599999999989</v>
      </c>
      <c r="F46" s="336">
        <f>('март(4 цк)'!C122+'март(4 цк)'!C1395*9.68%)/1000</f>
        <v>0.96577599999999997</v>
      </c>
      <c r="G46" s="336">
        <f>('март(4 цк)'!D122+'март(4 цк)'!D1395*9.68%)/1000</f>
        <v>0.87135599999999991</v>
      </c>
      <c r="H46" s="313">
        <f>('март(4 цк)'!E122+'март(4 цк)'!E1395*9.68%)/1000</f>
        <v>0.87769600000000003</v>
      </c>
      <c r="I46" s="313">
        <f>('март(4 цк)'!F122+'март(4 цк)'!F1395*9.68%)/1000</f>
        <v>0.88157599999999992</v>
      </c>
      <c r="J46" s="313">
        <f>('март(4 цк)'!G122+'март(4 цк)'!G1395*9.68%)/1000</f>
        <v>0.89567600000000003</v>
      </c>
      <c r="K46" s="313">
        <f>('март(4 цк)'!H122+'март(4 цк)'!H1395*9.68%)/1000</f>
        <v>0.89443600000000001</v>
      </c>
      <c r="L46" s="313">
        <f>('март(4 цк)'!I122+'март(4 цк)'!I1395*9.68%)/1000</f>
        <v>0.88647600000000004</v>
      </c>
      <c r="M46" s="313">
        <f>('март(4 цк)'!J122+'март(4 цк)'!J1395*9.68%)/1000</f>
        <v>0.87010599999999994</v>
      </c>
      <c r="N46" s="313">
        <f>('март(4 цк)'!K122+'март(4 цк)'!K1395*9.68%)/1000</f>
        <v>0.86849599999999993</v>
      </c>
      <c r="O46" s="313">
        <f>('март(4 цк)'!L122+'март(4 цк)'!L1395*9.68%)/1000</f>
        <v>0.87022599999999994</v>
      </c>
      <c r="P46" s="313">
        <f>('март(4 цк)'!M122+'март(4 цк)'!M1395*9.68%)/1000</f>
        <v>0.86721599999999999</v>
      </c>
      <c r="Q46" s="313">
        <f>('март(4 цк)'!N122+'март(4 цк)'!N1395*9.68%)/1000</f>
        <v>0.87055599999999989</v>
      </c>
      <c r="R46" s="313">
        <f>('март(4 цк)'!O122+'март(4 цк)'!O1395*9.68%)/1000</f>
        <v>0.86612600000000006</v>
      </c>
      <c r="S46" s="313">
        <f>('март(4 цк)'!P122+'март(4 цк)'!P1395*9.68%)/1000</f>
        <v>0.87334599999999984</v>
      </c>
      <c r="T46" s="313">
        <f>('март(4 цк)'!Q122+'март(4 цк)'!Q1395*9.68%)/1000</f>
        <v>0.97672599999999998</v>
      </c>
      <c r="U46" s="313">
        <f>('март(4 цк)'!R122+'март(4 цк)'!R1395*9.68%)/1000</f>
        <v>0.97621599999999997</v>
      </c>
      <c r="V46" s="313">
        <f>('март(4 цк)'!S122+'март(4 цк)'!S1395*9.68%)/1000</f>
        <v>0.98815600000000003</v>
      </c>
      <c r="W46" s="313">
        <f>('март(4 цк)'!T122+'март(4 цк)'!T1395*9.68%)/1000</f>
        <v>0.97665600000000008</v>
      </c>
      <c r="X46" s="313">
        <f>('март(4 цк)'!U122+'март(4 цк)'!U1395*9.68%)/1000</f>
        <v>0.97435599999999989</v>
      </c>
      <c r="Y46" s="313">
        <f>('март(4 цк)'!V122+'март(4 цк)'!V1395*9.68%)/1000</f>
        <v>0.96198600000000001</v>
      </c>
      <c r="Z46" s="313">
        <f>('март(4 цк)'!W122+'март(4 цк)'!W1395*9.68%)/1000</f>
        <v>0.973746</v>
      </c>
      <c r="AA46" s="313">
        <f>('март(4 цк)'!X122+'март(4 цк)'!X1395*9.68%)/1000</f>
        <v>0.97284599999999988</v>
      </c>
      <c r="AB46" s="313">
        <f>('март(4 цк)'!Y122+'март(4 цк)'!Y1395*9.68%)/1000</f>
        <v>0.96901599999999999</v>
      </c>
    </row>
    <row r="47" spans="1:28" s="213" customFormat="1" x14ac:dyDescent="0.2">
      <c r="A47" s="323">
        <v>30</v>
      </c>
      <c r="B47" s="294" t="s">
        <v>190</v>
      </c>
      <c r="C47" s="295" t="s">
        <v>174</v>
      </c>
      <c r="D47" s="261"/>
      <c r="E47" s="313">
        <f>('март(4 цк)'!B126+'март(4 цк)'!B127*9.68%)/1000</f>
        <v>1.061723792</v>
      </c>
      <c r="F47" s="336">
        <f>('март(4 цк)'!C126+'март(4 цк)'!C127*9.68%)/1000</f>
        <v>1.0511067679999999</v>
      </c>
      <c r="G47" s="336">
        <f>('март(4 цк)'!D126+'март(4 цк)'!D127*9.68%)/1000</f>
        <v>1.090108976</v>
      </c>
      <c r="H47" s="313">
        <f>('март(4 цк)'!E126+'март(4 цк)'!E127*9.68%)/1000</f>
        <v>1.003626296</v>
      </c>
      <c r="I47" s="313">
        <f>('март(4 цк)'!F126+'март(4 цк)'!F127*9.68%)/1000</f>
        <v>0.99285572</v>
      </c>
      <c r="J47" s="313">
        <f>('март(4 цк)'!G126+'март(4 цк)'!G127*9.68%)/1000</f>
        <v>0.98567168000000005</v>
      </c>
      <c r="K47" s="313">
        <f>('март(4 цк)'!H126+'март(4 цк)'!H127*9.68%)/1000</f>
        <v>0.99804358400000004</v>
      </c>
      <c r="L47" s="313">
        <f>('март(4 цк)'!I126+'март(4 цк)'!I127*9.68%)/1000</f>
        <v>0.98495875999999993</v>
      </c>
      <c r="M47" s="313">
        <f>('март(4 цк)'!J126+'март(4 цк)'!J127*9.68%)/1000</f>
        <v>0.97671082399999998</v>
      </c>
      <c r="N47" s="313">
        <f>('март(4 цк)'!K126+'март(4 цк)'!K127*9.68%)/1000</f>
        <v>0.97331074400000006</v>
      </c>
      <c r="O47" s="313">
        <f>('март(4 цк)'!L126+'март(4 цк)'!L127*9.68%)/1000</f>
        <v>0.97133650399999982</v>
      </c>
      <c r="P47" s="313">
        <f>('март(4 цк)'!M126+'март(4 цк)'!M127*9.68%)/1000</f>
        <v>0.9645363440000001</v>
      </c>
      <c r="Q47" s="313">
        <f>('март(4 цк)'!N126+'март(4 цк)'!N127*9.68%)/1000</f>
        <v>0.97173135200000005</v>
      </c>
      <c r="R47" s="313">
        <f>('март(4 цк)'!O126+'март(4 цк)'!O127*9.68%)/1000</f>
        <v>0.96312147199999998</v>
      </c>
      <c r="S47" s="313">
        <f>('март(4 цк)'!P126+'март(4 цк)'!P127*9.68%)/1000</f>
        <v>0.99191247199999988</v>
      </c>
      <c r="T47" s="313">
        <f>('март(4 цк)'!Q126+'март(4 цк)'!Q127*9.68%)/1000</f>
        <v>1.084482392</v>
      </c>
      <c r="U47" s="313">
        <f>('март(4 цк)'!R126+'март(4 цк)'!R127*9.68%)/1000</f>
        <v>1.1098184719999999</v>
      </c>
      <c r="V47" s="313">
        <f>('март(4 цк)'!S126+'март(4 цк)'!S127*9.68%)/1000</f>
        <v>1.1326319120000004</v>
      </c>
      <c r="W47" s="313">
        <f>('март(4 цк)'!T126+'март(4 цк)'!T127*9.68%)/1000</f>
        <v>1.1077126159999999</v>
      </c>
      <c r="X47" s="313">
        <f>('март(4 цк)'!U126+'март(4 цк)'!U127*9.68%)/1000</f>
        <v>1.095198128</v>
      </c>
      <c r="Y47" s="313">
        <f>('март(4 цк)'!V126+'март(4 цк)'!V127*9.68%)/1000</f>
        <v>1.1018337679999999</v>
      </c>
      <c r="Z47" s="313">
        <f>('март(4 цк)'!W126+'март(4 цк)'!W127*9.68%)/1000</f>
        <v>1.1061441919999999</v>
      </c>
      <c r="AA47" s="313">
        <f>('март(4 цк)'!X126+'март(4 цк)'!X127*9.68%)/1000</f>
        <v>1.1081074639999999</v>
      </c>
      <c r="AB47" s="313">
        <f>('март(4 цк)'!Y126+'март(4 цк)'!Y127*9.68%)/1000</f>
        <v>1.1017569920000001</v>
      </c>
    </row>
    <row r="48" spans="1:28" s="301" customFormat="1" ht="13.5" thickBot="1" x14ac:dyDescent="0.25">
      <c r="A48" s="324">
        <v>31</v>
      </c>
      <c r="B48" s="310" t="s">
        <v>190</v>
      </c>
      <c r="C48" s="311" t="s">
        <v>174</v>
      </c>
      <c r="D48" s="312"/>
      <c r="E48" s="313">
        <f>('март(4 цк)'!B130+'март(4 цк)'!B131*9.68%)/1000</f>
        <v>1.115456024</v>
      </c>
      <c r="F48" s="336">
        <f>('март(4 цк)'!C130+'март(4 цк)'!C131*9.68%)/1000</f>
        <v>1.0989272479999999</v>
      </c>
      <c r="G48" s="336">
        <f>('март(4 цк)'!D130+'март(4 цк)'!D131*9.68%)/1000</f>
        <v>1.0916774</v>
      </c>
      <c r="H48" s="313">
        <f>('март(4 цк)'!E130+'март(4 цк)'!E131*9.68%)/1000</f>
        <v>1.001772704</v>
      </c>
      <c r="I48" s="313">
        <f>('март(4 цк)'!F130+'март(4 цк)'!F131*9.68%)/1000</f>
        <v>1.002628208</v>
      </c>
      <c r="J48" s="313">
        <f>('март(4 цк)'!G130+'март(4 цк)'!G131*9.68%)/1000</f>
        <v>1.00343984</v>
      </c>
      <c r="K48" s="313">
        <f>('март(4 цк)'!H130+'март(4 цк)'!H131*9.68%)/1000</f>
        <v>1.011457448</v>
      </c>
      <c r="L48" s="313">
        <f>('март(4 цк)'!I130+'март(4 цк)'!I131*9.68%)/1000</f>
        <v>0.99875650399999993</v>
      </c>
      <c r="M48" s="313">
        <f>('март(4 цк)'!J130+'март(4 цк)'!J131*9.68%)/1000</f>
        <v>0.99046469599999998</v>
      </c>
      <c r="N48" s="313">
        <f>('март(4 цк)'!K130+'март(4 цк)'!K131*9.68%)/1000</f>
        <v>0.99027823999999987</v>
      </c>
      <c r="O48" s="313">
        <f>('март(4 цк)'!L130+'март(4 цк)'!L131*9.68%)/1000</f>
        <v>0.98936789599999997</v>
      </c>
      <c r="P48" s="313">
        <f>('март(4 цк)'!M130+'март(4 цк)'!M131*9.68%)/1000</f>
        <v>0.98880852800000008</v>
      </c>
      <c r="Q48" s="313">
        <f>('март(4 цк)'!N130+'март(4 цк)'!N131*9.68%)/1000</f>
        <v>0.99931587199999994</v>
      </c>
      <c r="R48" s="313">
        <f>('март(4 цк)'!O130+'март(4 цк)'!O131*9.68%)/1000</f>
        <v>0.98957628799999997</v>
      </c>
      <c r="S48" s="313">
        <f>('март(4 цк)'!P130+'март(4 цк)'!P131*9.68%)/1000</f>
        <v>1.03036628</v>
      </c>
      <c r="T48" s="313">
        <f>('март(4 цк)'!Q130+'март(4 цк)'!Q131*9.68%)/1000</f>
        <v>1.1613461360000001</v>
      </c>
      <c r="U48" s="313">
        <f>('март(4 цк)'!R130+'март(4 цк)'!R131*9.68%)/1000</f>
        <v>1.1677075760000002</v>
      </c>
      <c r="V48" s="313">
        <f>('март(4 цк)'!S130+'март(4 цк)'!S131*9.68%)/1000</f>
        <v>1.1800575440000001</v>
      </c>
      <c r="W48" s="313">
        <f>('март(4 цк)'!T130+'март(4 цк)'!T131*9.68%)/1000</f>
        <v>1.1310744560000001</v>
      </c>
      <c r="X48" s="313">
        <f>('март(4 цк)'!U130+'март(4 цк)'!U131*9.68%)/1000</f>
        <v>1.1092700719999997</v>
      </c>
      <c r="Y48" s="313">
        <f>('март(4 цк)'!V130+'март(4 цк)'!V131*9.68%)/1000</f>
        <v>1.113624368</v>
      </c>
      <c r="Z48" s="313">
        <f>('март(4 цк)'!W130+'март(4 цк)'!W131*9.68%)/1000</f>
        <v>1.114523744</v>
      </c>
      <c r="AA48" s="313">
        <f>('март(4 цк)'!X130+'март(4 цк)'!X131*9.68%)/1000</f>
        <v>1.121543264</v>
      </c>
      <c r="AB48" s="313">
        <f>('март(4 цк)'!Y130+'март(4 цк)'!Y131*9.68%)/1000</f>
        <v>1.1145456800000002</v>
      </c>
    </row>
    <row r="49" spans="1:28" s="300" customFormat="1" x14ac:dyDescent="0.2">
      <c r="A49" s="321">
        <v>1</v>
      </c>
      <c r="B49" s="305" t="s">
        <v>191</v>
      </c>
      <c r="C49" s="306" t="s">
        <v>174</v>
      </c>
      <c r="D49" s="307"/>
      <c r="E49" s="313">
        <f xml:space="preserve"> ('март(4 цк)'!B10+'март(4 цк)'!B11*9.11%)/1000</f>
        <v>1.0352947159999999</v>
      </c>
      <c r="F49" s="336">
        <f xml:space="preserve"> ('март(4 цк)'!C10+'март(4 цк)'!C11*9.11%)/1000</f>
        <v>1.0398227809999998</v>
      </c>
      <c r="G49" s="336">
        <f xml:space="preserve"> ('март(4 цк)'!D10+'март(4 цк)'!D11*9.11%)/1000</f>
        <v>1.0816337329999999</v>
      </c>
      <c r="H49" s="313">
        <f xml:space="preserve"> ('март(4 цк)'!E10+'март(4 цк)'!E11*9.11%)/1000</f>
        <v>1.0881476000000001</v>
      </c>
      <c r="I49" s="313">
        <f xml:space="preserve"> ('март(4 цк)'!F10+'март(4 цк)'!F11*9.11%)/1000</f>
        <v>1.0876129609999998</v>
      </c>
      <c r="J49" s="313">
        <f xml:space="preserve"> ('март(4 цк)'!G10+'март(4 цк)'!G11*9.11%)/1000</f>
        <v>1.09131179</v>
      </c>
      <c r="K49" s="313">
        <f xml:space="preserve"> ('март(4 цк)'!H10+'март(4 цк)'!H11*9.11%)/1000</f>
        <v>1.082844854</v>
      </c>
      <c r="L49" s="313">
        <f xml:space="preserve"> ('март(4 цк)'!I10+'март(4 цк)'!I11*9.11%)/1000</f>
        <v>1.0845360589999999</v>
      </c>
      <c r="M49" s="313">
        <f xml:space="preserve"> ('март(4 цк)'!J10+'март(4 цк)'!J11*9.11%)/1000</f>
        <v>1.071028241</v>
      </c>
      <c r="N49" s="313">
        <f xml:space="preserve"> ('март(4 цк)'!K10+'март(4 цк)'!K11*9.11%)/1000</f>
        <v>1.0742688079999998</v>
      </c>
      <c r="O49" s="313">
        <f xml:space="preserve"> ('март(4 цк)'!L10+'март(4 цк)'!L11*9.11%)/1000</f>
        <v>1.0441762699999999</v>
      </c>
      <c r="P49" s="313">
        <f xml:space="preserve"> ('март(4 цк)'!M10+'март(4 цк)'!M11*9.11%)/1000</f>
        <v>1.045714721</v>
      </c>
      <c r="Q49" s="313">
        <f xml:space="preserve"> ('март(4 цк)'!N10+'март(4 цк)'!N11*9.11%)/1000</f>
        <v>1.056680276</v>
      </c>
      <c r="R49" s="313">
        <f xml:space="preserve"> ('март(4 цк)'!O10+'март(4 цк)'!O11*9.11%)/1000</f>
        <v>1.0490534869999999</v>
      </c>
      <c r="S49" s="313">
        <f xml:space="preserve"> ('март(4 цк)'!P10+'март(4 цк)'!P11*9.11%)/1000</f>
        <v>1.0892932549999998</v>
      </c>
      <c r="T49" s="313">
        <f xml:space="preserve"> ('март(4 цк)'!Q10+'март(4 цк)'!Q11*9.11%)/1000</f>
        <v>1.106292593</v>
      </c>
      <c r="U49" s="313">
        <f xml:space="preserve"> ('март(4 цк)'!R10+'март(4 цк)'!R11*9.11%)/1000</f>
        <v>1.1045359219999997</v>
      </c>
      <c r="V49" s="313">
        <f xml:space="preserve"> ('март(4 цк)'!S10+'март(4 цк)'!S11*9.11%)/1000</f>
        <v>1.104394079</v>
      </c>
      <c r="W49" s="313">
        <f xml:space="preserve"> ('март(4 цк)'!T10+'март(4 цк)'!T11*9.11%)/1000</f>
        <v>1.046882198</v>
      </c>
      <c r="X49" s="313">
        <f xml:space="preserve"> ('март(4 цк)'!U10+'март(4 цк)'!U11*9.11%)/1000</f>
        <v>1.0408920589999999</v>
      </c>
      <c r="Y49" s="313">
        <f xml:space="preserve"> ('март(4 цк)'!V10+'март(4 цк)'!V11*9.11%)/1000</f>
        <v>1.0307339180000001</v>
      </c>
      <c r="Z49" s="313">
        <f xml:space="preserve"> ('март(4 цк)'!W10+'март(4 цк)'!W11*9.11%)/1000</f>
        <v>1.0261294760000002</v>
      </c>
      <c r="AA49" s="313">
        <f xml:space="preserve"> ('март(4 цк)'!X10+'март(4 цк)'!X11*9.11%)/1000</f>
        <v>1.0147383919999999</v>
      </c>
      <c r="AB49" s="313">
        <f xml:space="preserve"> ('март(4 цк)'!Y10+'март(4 цк)'!Y11*9.11%)/1000</f>
        <v>1.0271005550000001</v>
      </c>
    </row>
    <row r="50" spans="1:28" s="213" customFormat="1" x14ac:dyDescent="0.2">
      <c r="A50" s="323">
        <v>2</v>
      </c>
      <c r="B50" s="294" t="s">
        <v>191</v>
      </c>
      <c r="C50" s="295" t="s">
        <v>174</v>
      </c>
      <c r="D50" s="261"/>
      <c r="E50" s="313">
        <f xml:space="preserve"> ('март(4 цк)'!B14+'март(4 цк)'!B15*9.11%)/1000</f>
        <v>1.1290965829999999</v>
      </c>
      <c r="F50" s="336">
        <f xml:space="preserve"> ('март(4 цк)'!C14+'март(4 цк)'!C15*9.11%)/1000</f>
        <v>1.1378690270000003</v>
      </c>
      <c r="G50" s="336">
        <f xml:space="preserve"> ('март(4 цк)'!D14+'март(4 цк)'!D15*9.11%)/1000</f>
        <v>1.1426371340000001</v>
      </c>
      <c r="H50" s="313">
        <f xml:space="preserve"> ('март(4 цк)'!E14+'март(4 цк)'!E15*9.11%)/1000</f>
        <v>1.1697400580000001</v>
      </c>
      <c r="I50" s="313">
        <f xml:space="preserve"> ('март(4 цк)'!F14+'март(4 цк)'!F15*9.11%)/1000</f>
        <v>1.1487036499999999</v>
      </c>
      <c r="J50" s="313">
        <f xml:space="preserve"> ('март(4 цк)'!G14+'март(4 цк)'!G15*9.11%)/1000</f>
        <v>1.200345413</v>
      </c>
      <c r="K50" s="313">
        <f xml:space="preserve"> ('март(4 цк)'!H14+'март(4 цк)'!H15*9.11%)/1000</f>
        <v>1.2179884999999999</v>
      </c>
      <c r="L50" s="313">
        <f xml:space="preserve"> ('март(4 цк)'!I14+'март(4 цк)'!I15*9.11%)/1000</f>
        <v>1.1872413019999999</v>
      </c>
      <c r="M50" s="313">
        <f xml:space="preserve"> ('март(4 цк)'!J14+'март(4 цк)'!J15*9.11%)/1000</f>
        <v>1.1932205300000001</v>
      </c>
      <c r="N50" s="313">
        <f xml:space="preserve"> ('март(4 цк)'!K14+'март(4 цк)'!K15*9.11%)/1000</f>
        <v>1.141666055</v>
      </c>
      <c r="O50" s="313">
        <f xml:space="preserve"> ('март(4 цк)'!L14+'март(4 цк)'!L15*9.11%)/1000</f>
        <v>1.1502966560000001</v>
      </c>
      <c r="P50" s="313">
        <f xml:space="preserve"> ('март(4 цк)'!M14+'март(4 цк)'!M15*9.11%)/1000</f>
        <v>1.1557194230000001</v>
      </c>
      <c r="Q50" s="313">
        <f xml:space="preserve"> ('март(4 цк)'!N14+'март(4 цк)'!N15*9.11%)/1000</f>
        <v>1.1492819329999999</v>
      </c>
      <c r="R50" s="313">
        <f xml:space="preserve"> ('март(4 цк)'!O14+'март(4 цк)'!O15*9.11%)/1000</f>
        <v>1.1738535050000001</v>
      </c>
      <c r="S50" s="313">
        <f xml:space="preserve"> ('март(4 цк)'!P14+'март(4 цк)'!P15*9.11%)/1000</f>
        <v>1.1926095139999999</v>
      </c>
      <c r="T50" s="313">
        <f xml:space="preserve"> ('март(4 цк)'!Q14+'март(4 цк)'!Q15*9.11%)/1000</f>
        <v>1.2161445409999998</v>
      </c>
      <c r="U50" s="313">
        <f xml:space="preserve"> ('март(4 цк)'!R14+'март(4 цк)'!R15*9.11%)/1000</f>
        <v>1.20740483</v>
      </c>
      <c r="V50" s="313">
        <f xml:space="preserve"> ('март(4 цк)'!S14+'март(4 цк)'!S15*9.11%)/1000</f>
        <v>1.2204652970000001</v>
      </c>
      <c r="W50" s="313">
        <f xml:space="preserve"> ('март(4 цк)'!T14+'март(4 цк)'!T15*9.11%)/1000</f>
        <v>1.1768540299999999</v>
      </c>
      <c r="X50" s="313">
        <f xml:space="preserve"> ('март(4 цк)'!U14+'март(4 цк)'!U15*9.11%)/1000</f>
        <v>1.177377758</v>
      </c>
      <c r="Y50" s="313">
        <f xml:space="preserve"> ('март(4 цк)'!V14+'март(4 цк)'!V15*9.11%)/1000</f>
        <v>1.169500016</v>
      </c>
      <c r="Z50" s="313">
        <f xml:space="preserve"> ('март(4 цк)'!W14+'март(4 цк)'!W15*9.11%)/1000</f>
        <v>1.1191021070000002</v>
      </c>
      <c r="AA50" s="313">
        <f xml:space="preserve"> ('март(4 цк)'!X14+'март(4 цк)'!X15*9.11%)/1000</f>
        <v>1.1862265790000002</v>
      </c>
      <c r="AB50" s="313">
        <f xml:space="preserve"> ('март(4 цк)'!Y14+'март(4 цк)'!Y15*9.11%)/1000</f>
        <v>1.184218955</v>
      </c>
    </row>
    <row r="51" spans="1:28" s="213" customFormat="1" x14ac:dyDescent="0.2">
      <c r="A51" s="323">
        <v>3</v>
      </c>
      <c r="B51" s="294" t="s">
        <v>191</v>
      </c>
      <c r="C51" s="295" t="s">
        <v>174</v>
      </c>
      <c r="D51" s="261"/>
      <c r="E51" s="313">
        <f xml:space="preserve"> ('март(4 цк)'!B18+'март(4 цк)'!B19*9.11%)/1000</f>
        <v>1.0353274490000002</v>
      </c>
      <c r="F51" s="336">
        <f xml:space="preserve"> ('март(4 цк)'!C18+'март(4 цк)'!C19*9.11%)/1000</f>
        <v>1.0319232170000001</v>
      </c>
      <c r="G51" s="336">
        <f xml:space="preserve"> ('март(4 цк)'!D18+'март(4 цк)'!D19*9.11%)/1000</f>
        <v>1.0265440939999999</v>
      </c>
      <c r="H51" s="313">
        <f xml:space="preserve"> ('март(4 цк)'!E18+'март(4 цк)'!E19*9.11%)/1000</f>
        <v>1.032588788</v>
      </c>
      <c r="I51" s="313">
        <f xml:space="preserve"> ('март(4 цк)'!F18+'март(4 цк)'!F19*9.11%)/1000</f>
        <v>1.0291081790000001</v>
      </c>
      <c r="J51" s="313">
        <f xml:space="preserve"> ('март(4 цк)'!G18+'март(4 цк)'!G19*9.11%)/1000</f>
        <v>1.0415248969999999</v>
      </c>
      <c r="K51" s="313">
        <f xml:space="preserve"> ('март(4 цк)'!H18+'март(4 цк)'!H19*9.11%)/1000</f>
        <v>1.0470022189999999</v>
      </c>
      <c r="L51" s="313">
        <f xml:space="preserve"> ('март(4 цк)'!I18+'март(4 цк)'!I19*9.11%)/1000</f>
        <v>1.0382188639999999</v>
      </c>
      <c r="M51" s="313">
        <f xml:space="preserve"> ('март(4 цк)'!J18+'март(4 цк)'!J19*9.11%)/1000</f>
        <v>1.029479153</v>
      </c>
      <c r="N51" s="313">
        <f xml:space="preserve"> ('март(4 цк)'!K18+'март(4 цк)'!K19*9.11%)/1000</f>
        <v>1.0283880529999998</v>
      </c>
      <c r="O51" s="313">
        <f xml:space="preserve"> ('март(4 цк)'!L18+'март(4 цк)'!L19*9.11%)/1000</f>
        <v>1.0222560709999999</v>
      </c>
      <c r="P51" s="313">
        <f xml:space="preserve"> ('март(4 цк)'!M18+'март(4 цк)'!M19*9.11%)/1000</f>
        <v>1.026151298</v>
      </c>
      <c r="Q51" s="313">
        <f xml:space="preserve"> ('март(4 цк)'!N18+'март(4 цк)'!N19*9.11%)/1000</f>
        <v>1.0197247189999998</v>
      </c>
      <c r="R51" s="313">
        <f xml:space="preserve"> ('март(4 цк)'!O18+'март(4 цк)'!O19*9.11%)/1000</f>
        <v>1.0249947320000001</v>
      </c>
      <c r="S51" s="313">
        <f xml:space="preserve"> ('март(4 цк)'!P18+'март(4 цк)'!P19*9.11%)/1000</f>
        <v>1.037324162</v>
      </c>
      <c r="T51" s="313">
        <f xml:space="preserve"> ('март(4 цк)'!Q18+'март(4 цк)'!Q19*9.11%)/1000</f>
        <v>1.038426173</v>
      </c>
      <c r="U51" s="313">
        <f xml:space="preserve"> ('март(4 цк)'!R18+'март(4 цк)'!R19*9.11%)/1000</f>
        <v>1.043783474</v>
      </c>
      <c r="V51" s="313">
        <f xml:space="preserve"> ('март(4 цк)'!S18+'март(4 цк)'!S19*9.11%)/1000</f>
        <v>1.0492498850000003</v>
      </c>
      <c r="W51" s="313">
        <f xml:space="preserve"> ('март(4 цк)'!T18+'март(4 цк)'!T19*9.11%)/1000</f>
        <v>1.0295446189999997</v>
      </c>
      <c r="X51" s="313">
        <f xml:space="preserve"> ('март(4 цк)'!U18+'март(4 цк)'!U19*9.11%)/1000</f>
        <v>1.0297301059999999</v>
      </c>
      <c r="Y51" s="313">
        <f xml:space="preserve"> ('март(4 цк)'!V18+'март(4 цк)'!V19*9.11%)/1000</f>
        <v>1.0228670870000001</v>
      </c>
      <c r="Z51" s="313">
        <f xml:space="preserve"> ('март(4 цк)'!W18+'март(4 цк)'!W19*9.11%)/1000</f>
        <v>1.0224852020000001</v>
      </c>
      <c r="AA51" s="313">
        <f xml:space="preserve"> ('март(4 цк)'!X18+'март(4 цк)'!X19*9.11%)/1000</f>
        <v>1.012392527</v>
      </c>
      <c r="AB51" s="313">
        <f xml:space="preserve"> ('март(4 цк)'!Y18+'март(4 цк)'!Y19*9.11%)/1000</f>
        <v>1.0126543909999999</v>
      </c>
    </row>
    <row r="52" spans="1:28" s="213" customFormat="1" x14ac:dyDescent="0.2">
      <c r="A52" s="323">
        <v>4</v>
      </c>
      <c r="B52" s="294" t="s">
        <v>191</v>
      </c>
      <c r="C52" s="295" t="s">
        <v>174</v>
      </c>
      <c r="D52" s="261"/>
      <c r="E52" s="313">
        <f xml:space="preserve"> ('март(4 цк)'!B22+'март(4 цк)'!B23*9.11%)/1000</f>
        <v>1.0486497799999999</v>
      </c>
      <c r="F52" s="336">
        <f xml:space="preserve"> ('март(4 цк)'!C22+'март(4 цк)'!C23*9.11%)/1000</f>
        <v>1.0659655370000001</v>
      </c>
      <c r="G52" s="336">
        <f xml:space="preserve"> ('март(4 цк)'!D22+'март(4 цк)'!D23*9.11%)/1000</f>
        <v>1.042703285</v>
      </c>
      <c r="H52" s="313">
        <f xml:space="preserve"> ('март(4 цк)'!E22+'март(4 цк)'!E23*9.11%)/1000</f>
        <v>1.0553818670000001</v>
      </c>
      <c r="I52" s="313">
        <f xml:space="preserve"> ('март(4 цк)'!F22+'март(4 цк)'!F23*9.11%)/1000</f>
        <v>1.0541161909999999</v>
      </c>
      <c r="J52" s="313">
        <f xml:space="preserve"> ('март(4 цк)'!G22+'март(4 цк)'!G23*9.11%)/1000</f>
        <v>1.0579023079999998</v>
      </c>
      <c r="K52" s="313">
        <f xml:space="preserve"> ('март(4 цк)'!H22+'март(4 цк)'!H23*9.11%)/1000</f>
        <v>1.0618084459999999</v>
      </c>
      <c r="L52" s="313">
        <f xml:space="preserve"> ('март(4 цк)'!I22+'март(4 цк)'!I23*9.11%)/1000</f>
        <v>1.050210053</v>
      </c>
      <c r="M52" s="313">
        <f xml:space="preserve"> ('март(4 цк)'!J22+'март(4 цк)'!J23*9.11%)/1000</f>
        <v>1.0633905409999997</v>
      </c>
      <c r="N52" s="313">
        <f xml:space="preserve"> ('март(4 цк)'!K22+'март(4 цк)'!K23*9.11%)/1000</f>
        <v>1.058644256</v>
      </c>
      <c r="O52" s="313">
        <f xml:space="preserve"> ('март(4 цк)'!L22+'март(4 цк)'!L23*9.11%)/1000</f>
        <v>1.0367458790000001</v>
      </c>
      <c r="P52" s="313">
        <f xml:space="preserve"> ('март(4 цк)'!M22+'март(4 цк)'!M23*9.11%)/1000</f>
        <v>1.0418631380000001</v>
      </c>
      <c r="Q52" s="313">
        <f xml:space="preserve"> ('март(4 цк)'!N22+'март(4 цк)'!N23*9.11%)/1000</f>
        <v>1.0697189210000002</v>
      </c>
      <c r="R52" s="313">
        <f xml:space="preserve"> ('март(4 цк)'!O22+'март(4 цк)'!O23*9.11%)/1000</f>
        <v>1.0660637359999998</v>
      </c>
      <c r="S52" s="313">
        <f xml:space="preserve"> ('март(4 цк)'!P22+'март(4 цк)'!P23*9.11%)/1000</f>
        <v>1.0653217880000001</v>
      </c>
      <c r="T52" s="313">
        <f xml:space="preserve"> ('март(4 цк)'!Q22+'март(4 цк)'!Q23*9.11%)/1000</f>
        <v>1.0861945309999999</v>
      </c>
      <c r="U52" s="313">
        <f xml:space="preserve"> ('март(4 цк)'!R22+'март(4 цк)'!R23*9.11%)/1000</f>
        <v>1.078011281</v>
      </c>
      <c r="V52" s="313">
        <f xml:space="preserve"> ('март(4 цк)'!S22+'март(4 цк)'!S23*9.11%)/1000</f>
        <v>1.0830521630000001</v>
      </c>
      <c r="W52" s="313">
        <f xml:space="preserve"> ('март(4 цк)'!T22+'март(4 цк)'!T23*9.11%)/1000</f>
        <v>1.0696098109999999</v>
      </c>
      <c r="X52" s="313">
        <f xml:space="preserve"> ('март(4 цк)'!U22+'март(4 цк)'!U23*9.11%)/1000</f>
        <v>1.0667838620000001</v>
      </c>
      <c r="Y52" s="313">
        <f xml:space="preserve"> ('март(4 цк)'!V22+'март(4 цк)'!V23*9.11%)/1000</f>
        <v>1.0614592939999998</v>
      </c>
      <c r="Z52" s="313">
        <f xml:space="preserve"> ('март(4 цк)'!W22+'март(4 цк)'!W23*9.11%)/1000</f>
        <v>1.0674603439999999</v>
      </c>
      <c r="AA52" s="313">
        <f xml:space="preserve"> ('март(4 цк)'!X22+'март(4 цк)'!X23*9.11%)/1000</f>
        <v>1.0602154399999999</v>
      </c>
      <c r="AB52" s="313">
        <f xml:space="preserve"> ('март(4 цк)'!Y22+'март(4 цк)'!Y23*9.11%)/1000</f>
        <v>1.0562111029999999</v>
      </c>
    </row>
    <row r="53" spans="1:28" s="213" customFormat="1" x14ac:dyDescent="0.2">
      <c r="A53" s="323">
        <v>5</v>
      </c>
      <c r="B53" s="294" t="s">
        <v>191</v>
      </c>
      <c r="C53" s="295" t="s">
        <v>174</v>
      </c>
      <c r="D53" s="261"/>
      <c r="E53" s="313">
        <f xml:space="preserve"> ('март(4 цк)'!B26+'март(4 цк)'!B27*9.11%)/1000</f>
        <v>1.0822993040000002</v>
      </c>
      <c r="F53" s="336">
        <f xml:space="preserve"> ('март(4 цк)'!C26+'март(4 цк)'!C27*9.11%)/1000</f>
        <v>1.0817537540000002</v>
      </c>
      <c r="G53" s="336">
        <f xml:space="preserve"> ('март(4 цк)'!D26+'март(4 цк)'!D27*9.11%)/1000</f>
        <v>1.0789059829999998</v>
      </c>
      <c r="H53" s="313">
        <f xml:space="preserve"> ('март(4 цк)'!E26+'март(4 цк)'!E27*9.11%)/1000</f>
        <v>1.095185195</v>
      </c>
      <c r="I53" s="313">
        <f xml:space="preserve"> ('март(4 цк)'!F26+'март(4 цк)'!F27*9.11%)/1000</f>
        <v>1.077640307</v>
      </c>
      <c r="J53" s="313">
        <f xml:space="preserve"> ('март(4 цк)'!G26+'март(4 цк)'!G27*9.11%)/1000</f>
        <v>1.0899588259999999</v>
      </c>
      <c r="K53" s="313">
        <f xml:space="preserve"> ('март(4 цк)'!H26+'март(4 цк)'!H27*9.11%)/1000</f>
        <v>1.0905043760000002</v>
      </c>
      <c r="L53" s="313">
        <f xml:space="preserve"> ('март(4 цк)'!I26+'март(4 цк)'!I27*9.11%)/1000</f>
        <v>1.079058737</v>
      </c>
      <c r="M53" s="313">
        <f xml:space="preserve"> ('март(4 цк)'!J26+'март(4 цк)'!J27*9.11%)/1000</f>
        <v>1.084394216</v>
      </c>
      <c r="N53" s="313">
        <f xml:space="preserve"> ('март(4 цк)'!K26+'март(4 цк)'!K27*9.11%)/1000</f>
        <v>1.078185857</v>
      </c>
      <c r="O53" s="313">
        <f xml:space="preserve"> ('март(4 цк)'!L26+'март(4 цк)'!L27*9.11%)/1000</f>
        <v>1.0731340639999998</v>
      </c>
      <c r="P53" s="313">
        <f xml:space="preserve"> ('март(4 цк)'!M26+'март(4 цк)'!M27*9.11%)/1000</f>
        <v>1.0771602230000001</v>
      </c>
      <c r="Q53" s="313">
        <f xml:space="preserve"> ('март(4 цк)'!N26+'март(4 цк)'!N27*9.11%)/1000</f>
        <v>1.0877766260000001</v>
      </c>
      <c r="R53" s="313">
        <f xml:space="preserve"> ('март(4 цк)'!O26+'март(4 цк)'!O27*9.11%)/1000</f>
        <v>1.0798879729999999</v>
      </c>
      <c r="S53" s="313">
        <f xml:space="preserve"> ('март(4 цк)'!P26+'март(4 цк)'!P27*9.11%)/1000</f>
        <v>1.0837722890000001</v>
      </c>
      <c r="T53" s="313">
        <f xml:space="preserve"> ('март(4 цк)'!Q26+'март(4 цк)'!Q27*9.11%)/1000</f>
        <v>1.1059107079999999</v>
      </c>
      <c r="U53" s="313">
        <f xml:space="preserve"> ('март(4 цк)'!R26+'март(4 цк)'!R27*9.11%)/1000</f>
        <v>1.1017863499999998</v>
      </c>
      <c r="V53" s="313">
        <f xml:space="preserve"> ('март(4 цк)'!S26+'март(4 цк)'!S27*9.11%)/1000</f>
        <v>1.103892173</v>
      </c>
      <c r="W53" s="313">
        <f xml:space="preserve"> ('март(4 цк)'!T26+'март(4 цк)'!T27*9.11%)/1000</f>
        <v>1.0941595609999999</v>
      </c>
      <c r="X53" s="313">
        <f xml:space="preserve"> ('март(4 цк)'!U26+'март(4 цк)'!U27*9.11%)/1000</f>
        <v>1.0824629689999998</v>
      </c>
      <c r="Y53" s="313">
        <f xml:space="preserve"> ('март(4 цк)'!V26+'март(4 цк)'!V27*9.11%)/1000</f>
        <v>1.0593971149999999</v>
      </c>
      <c r="Z53" s="313">
        <f xml:space="preserve"> ('март(4 цк)'!W26+'март(4 цк)'!W27*9.11%)/1000</f>
        <v>1.0713228379999999</v>
      </c>
      <c r="AA53" s="313">
        <f xml:space="preserve"> ('март(4 цк)'!X26+'март(4 цк)'!X27*9.11%)/1000</f>
        <v>1.060019042</v>
      </c>
      <c r="AB53" s="313">
        <f xml:space="preserve"> ('март(4 цк)'!Y26+'март(4 цк)'!Y27*9.11%)/1000</f>
        <v>1.0597135339999999</v>
      </c>
    </row>
    <row r="54" spans="1:28" s="213" customFormat="1" x14ac:dyDescent="0.2">
      <c r="A54" s="323">
        <v>6</v>
      </c>
      <c r="B54" s="294" t="s">
        <v>191</v>
      </c>
      <c r="C54" s="295" t="s">
        <v>174</v>
      </c>
      <c r="D54" s="261"/>
      <c r="E54" s="313">
        <f xml:space="preserve"> ('март(4 цк)'!B30+'март(4 цк)'!B31*9.11%)/1000</f>
        <v>1.0255839259999999</v>
      </c>
      <c r="F54" s="336">
        <f xml:space="preserve"> ('март(4 цк)'!C30+'март(4 цк)'!C31*9.11%)/1000</f>
        <v>1.0322505469999999</v>
      </c>
      <c r="G54" s="336">
        <f xml:space="preserve"> ('март(4 цк)'!D30+'март(4 цк)'!D31*9.11%)/1000</f>
        <v>1.035829355</v>
      </c>
      <c r="H54" s="313">
        <f xml:space="preserve"> ('март(4 цк)'!E30+'март(4 цк)'!E31*9.11%)/1000</f>
        <v>1.051497551</v>
      </c>
      <c r="I54" s="313">
        <f xml:space="preserve"> ('март(4 цк)'!F30+'март(4 цк)'!F31*9.11%)/1000</f>
        <v>1.0467839990000001</v>
      </c>
      <c r="J54" s="313">
        <f xml:space="preserve"> ('март(4 цк)'!G30+'март(4 цк)'!G31*9.11%)/1000</f>
        <v>1.0506901370000001</v>
      </c>
      <c r="K54" s="313">
        <f xml:space="preserve"> ('март(4 цк)'!H30+'март(4 цк)'!H31*9.11%)/1000</f>
        <v>1.052959625</v>
      </c>
      <c r="L54" s="313">
        <f xml:space="preserve"> ('март(4 цк)'!I30+'март(4 цк)'!I31*9.11%)/1000</f>
        <v>1.045070972</v>
      </c>
      <c r="M54" s="313">
        <f xml:space="preserve"> ('март(4 цк)'!J30+'март(4 цк)'!J31*9.11%)/1000</f>
        <v>1.0476896119999999</v>
      </c>
      <c r="N54" s="313">
        <f xml:space="preserve"> ('март(4 цк)'!K30+'март(4 цк)'!K31*9.11%)/1000</f>
        <v>1.0430742589999999</v>
      </c>
      <c r="O54" s="313">
        <f xml:space="preserve"> ('март(4 цк)'!L30+'март(4 цк)'!L31*9.11%)/1000</f>
        <v>1.0362548839999999</v>
      </c>
      <c r="P54" s="313">
        <f xml:space="preserve"> ('март(4 цк)'!M30+'март(4 цк)'!M31*9.11%)/1000</f>
        <v>1.0301883680000001</v>
      </c>
      <c r="Q54" s="313">
        <f xml:space="preserve"> ('март(4 цк)'!N30+'март(4 цк)'!N31*9.11%)/1000</f>
        <v>1.027166021</v>
      </c>
      <c r="R54" s="313">
        <f xml:space="preserve"> ('март(4 цк)'!O30+'март(4 цк)'!O31*9.11%)/1000</f>
        <v>1.022877998</v>
      </c>
      <c r="S54" s="313">
        <f xml:space="preserve"> ('март(4 цк)'!P30+'март(4 цк)'!P31*9.11%)/1000</f>
        <v>1.03239239</v>
      </c>
      <c r="T54" s="313">
        <f xml:space="preserve"> ('март(4 цк)'!Q30+'март(4 цк)'!Q31*9.11%)/1000</f>
        <v>1.0884421969999998</v>
      </c>
      <c r="U54" s="313">
        <f xml:space="preserve"> ('март(4 цк)'!R30+'март(4 цк)'!R31*9.11%)/1000</f>
        <v>1.059691712</v>
      </c>
      <c r="V54" s="313">
        <f xml:space="preserve"> ('март(4 цк)'!S30+'март(4 цк)'!S31*9.11%)/1000</f>
        <v>1.0575204229999999</v>
      </c>
      <c r="W54" s="313">
        <f xml:space="preserve"> ('март(4 цк)'!T30+'март(4 цк)'!T31*9.11%)/1000</f>
        <v>1.0448636630000001</v>
      </c>
      <c r="X54" s="313">
        <f xml:space="preserve"> ('март(4 цк)'!U30+'март(4 цк)'!U31*9.11%)/1000</f>
        <v>1.0341163280000001</v>
      </c>
      <c r="Y54" s="313">
        <f xml:space="preserve"> ('март(4 цк)'!V30+'март(4 цк)'!V31*9.11%)/1000</f>
        <v>1.026533183</v>
      </c>
      <c r="Z54" s="313">
        <f xml:space="preserve"> ('март(4 цк)'!W30+'март(4 цк)'!W31*9.11%)/1000</f>
        <v>1.036549481</v>
      </c>
      <c r="AA54" s="313">
        <f xml:space="preserve"> ('март(4 цк)'!X30+'март(4 цк)'!X31*9.11%)/1000</f>
        <v>1.0301010799999999</v>
      </c>
      <c r="AB54" s="313">
        <f xml:space="preserve"> ('март(4 цк)'!Y30+'март(4 цк)'!Y31*9.11%)/1000</f>
        <v>1.0259658110000001</v>
      </c>
    </row>
    <row r="55" spans="1:28" s="213" customFormat="1" x14ac:dyDescent="0.2">
      <c r="A55" s="323">
        <v>7</v>
      </c>
      <c r="B55" s="294" t="s">
        <v>191</v>
      </c>
      <c r="C55" s="295" t="s">
        <v>174</v>
      </c>
      <c r="D55" s="261"/>
      <c r="E55" s="313">
        <f xml:space="preserve"> ('март(4 цк)'!B34+'март(4 цк)'!B35*9.11%)/1000</f>
        <v>1.1799963980000003</v>
      </c>
      <c r="F55" s="336">
        <f xml:space="preserve"> ('март(4 цк)'!C34+'март(4 цк)'!C35*9.11%)/1000</f>
        <v>1.2061937090000001</v>
      </c>
      <c r="G55" s="336">
        <f xml:space="preserve"> ('март(4 цк)'!D34+'март(4 цк)'!D35*9.11%)/1000</f>
        <v>1.245451487</v>
      </c>
      <c r="H55" s="313">
        <f xml:space="preserve"> ('март(4 цк)'!E34+'март(4 цк)'!E35*9.11%)/1000</f>
        <v>1.2973660250000001</v>
      </c>
      <c r="I55" s="313">
        <f xml:space="preserve"> ('март(4 цк)'!F34+'март(4 цк)'!F35*9.11%)/1000</f>
        <v>1.2936999290000002</v>
      </c>
      <c r="J55" s="313">
        <f xml:space="preserve"> ('март(4 цк)'!G34+'март(4 цк)'!G35*9.11%)/1000</f>
        <v>1.1993306900000003</v>
      </c>
      <c r="K55" s="313">
        <f xml:space="preserve"> ('март(4 цк)'!H34+'март(4 цк)'!H35*9.11%)/1000</f>
        <v>1.2629090869999999</v>
      </c>
      <c r="L55" s="313">
        <f xml:space="preserve"> ('март(4 цк)'!I34+'март(4 цк)'!I35*9.11%)/1000</f>
        <v>1.25017595</v>
      </c>
      <c r="M55" s="313">
        <f xml:space="preserve"> ('март(4 цк)'!J34+'март(4 цк)'!J35*9.11%)/1000</f>
        <v>1.2299687780000002</v>
      </c>
      <c r="N55" s="313">
        <f xml:space="preserve"> ('март(4 цк)'!K34+'март(4 цк)'!K35*9.11%)/1000</f>
        <v>1.216701002</v>
      </c>
      <c r="O55" s="313">
        <f xml:space="preserve"> ('март(4 цк)'!L34+'март(4 цк)'!L35*9.11%)/1000</f>
        <v>1.2025385239999999</v>
      </c>
      <c r="P55" s="313">
        <f xml:space="preserve"> ('март(4 цк)'!M34+'март(4 цк)'!M35*9.11%)/1000</f>
        <v>1.2087359719999999</v>
      </c>
      <c r="Q55" s="313">
        <f xml:space="preserve"> ('март(4 цк)'!N34+'март(4 цк)'!N35*9.11%)/1000</f>
        <v>1.2309835010000001</v>
      </c>
      <c r="R55" s="313">
        <f xml:space="preserve"> ('март(4 цк)'!O34+'март(4 цк)'!O35*9.11%)/1000</f>
        <v>1.2318345590000002</v>
      </c>
      <c r="S55" s="313">
        <f xml:space="preserve"> ('март(4 цк)'!P34+'март(4 цк)'!P35*9.11%)/1000</f>
        <v>1.2432911090000001</v>
      </c>
      <c r="T55" s="313">
        <f xml:space="preserve"> ('март(4 цк)'!Q34+'март(4 цк)'!Q35*9.11%)/1000</f>
        <v>1.2970496060000001</v>
      </c>
      <c r="U55" s="313">
        <f xml:space="preserve"> ('март(4 цк)'!R34+'март(4 цк)'!R35*9.11%)/1000</f>
        <v>1.2923578760000001</v>
      </c>
      <c r="V55" s="313">
        <f xml:space="preserve"> ('март(4 цк)'!S34+'март(4 цк)'!S35*9.11%)/1000</f>
        <v>1.2554459629999999</v>
      </c>
      <c r="W55" s="313">
        <f xml:space="preserve"> ('март(4 цк)'!T34+'март(4 цк)'!T35*9.11%)/1000</f>
        <v>1.2110054599999998</v>
      </c>
      <c r="X55" s="313">
        <f xml:space="preserve"> ('март(4 цк)'!U34+'март(4 цк)'!U35*9.11%)/1000</f>
        <v>1.244251277</v>
      </c>
      <c r="Y55" s="313">
        <f xml:space="preserve"> ('март(4 цк)'!V34+'март(4 цк)'!V35*9.11%)/1000</f>
        <v>1.2165046040000003</v>
      </c>
      <c r="Z55" s="313">
        <f xml:space="preserve"> ('март(4 цк)'!W34+'март(4 цк)'!W35*9.11%)/1000</f>
        <v>1.2051789860000002</v>
      </c>
      <c r="AA55" s="313">
        <f xml:space="preserve"> ('март(4 цк)'!X34+'март(4 цк)'!X35*9.11%)/1000</f>
        <v>1.186935794</v>
      </c>
      <c r="AB55" s="313">
        <f xml:space="preserve"> ('март(4 цк)'!Y34+'март(4 цк)'!Y35*9.11%)/1000</f>
        <v>1.2066410599999999</v>
      </c>
    </row>
    <row r="56" spans="1:28" s="213" customFormat="1" x14ac:dyDescent="0.2">
      <c r="A56" s="323">
        <v>8</v>
      </c>
      <c r="B56" s="294" t="s">
        <v>191</v>
      </c>
      <c r="C56" s="295" t="s">
        <v>174</v>
      </c>
      <c r="D56" s="261"/>
      <c r="E56" s="313">
        <f xml:space="preserve"> ('март(4 цк)'!B38+'март(4 цк)'!B39*9.11%)/1000</f>
        <v>1.0271005550000001</v>
      </c>
      <c r="F56" s="336">
        <f xml:space="preserve"> ('март(4 цк)'!C38+'март(4 цк)'!C39*9.11%)/1000</f>
        <v>1.049664503</v>
      </c>
      <c r="G56" s="336">
        <f xml:space="preserve"> ('март(4 цк)'!D38+'март(4 цк)'!D39*9.11%)/1000</f>
        <v>1.0291409120000001</v>
      </c>
      <c r="H56" s="313">
        <f xml:space="preserve"> ('март(4 цк)'!E38+'март(4 цк)'!E39*9.11%)/1000</f>
        <v>1.048311539</v>
      </c>
      <c r="I56" s="313">
        <f xml:space="preserve"> ('март(4 цк)'!F38+'март(4 цк)'!F39*9.11%)/1000</f>
        <v>1.0593534710000001</v>
      </c>
      <c r="J56" s="313">
        <f xml:space="preserve"> ('март(4 цк)'!G38+'март(4 цк)'!G39*9.11%)/1000</f>
        <v>1.0670020819999999</v>
      </c>
      <c r="K56" s="313">
        <f xml:space="preserve"> ('март(4 цк)'!H38+'март(4 цк)'!H39*9.11%)/1000</f>
        <v>1.0674494329999999</v>
      </c>
      <c r="L56" s="313">
        <f xml:space="preserve"> ('март(4 цк)'!I38+'март(4 цк)'!I39*9.11%)/1000</f>
        <v>1.0692824809999999</v>
      </c>
      <c r="M56" s="313">
        <f xml:space="preserve"> ('март(4 цк)'!J38+'март(4 цк)'!J39*9.11%)/1000</f>
        <v>1.0553600449999998</v>
      </c>
      <c r="N56" s="313">
        <f xml:space="preserve"> ('март(4 цк)'!K38+'март(4 цк)'!K39*9.11%)/1000</f>
        <v>1.0329270289999999</v>
      </c>
      <c r="O56" s="313">
        <f xml:space="preserve"> ('март(4 цк)'!L38+'март(4 цк)'!L39*9.11%)/1000</f>
        <v>1.0436743639999999</v>
      </c>
      <c r="P56" s="313">
        <f xml:space="preserve"> ('март(4 цк)'!M38+'март(4 цк)'!M39*9.11%)/1000</f>
        <v>1.0422122899999999</v>
      </c>
      <c r="Q56" s="313">
        <f xml:space="preserve"> ('март(4 цк)'!N38+'март(4 цк)'!N39*9.11%)/1000</f>
        <v>1.0456165219999998</v>
      </c>
      <c r="R56" s="313">
        <f xml:space="preserve"> ('март(4 цк)'!O38+'март(4 цк)'!O39*9.11%)/1000</f>
        <v>1.0526432059999999</v>
      </c>
      <c r="S56" s="313">
        <f xml:space="preserve"> ('март(4 цк)'!P38+'март(4 цк)'!P39*9.11%)/1000</f>
        <v>1.0541598350000001</v>
      </c>
      <c r="T56" s="313">
        <f xml:space="preserve"> ('март(4 цк)'!Q38+'март(4 цк)'!Q39*9.11%)/1000</f>
        <v>1.0765601180000002</v>
      </c>
      <c r="U56" s="313">
        <f xml:space="preserve"> ('март(4 цк)'!R38+'март(4 цк)'!R39*9.11%)/1000</f>
        <v>1.0704390469999998</v>
      </c>
      <c r="V56" s="313">
        <f xml:space="preserve"> ('март(4 цк)'!S38+'март(4 цк)'!S39*9.11%)/1000</f>
        <v>1.0668929719999998</v>
      </c>
      <c r="W56" s="313">
        <f xml:space="preserve"> ('март(4 цк)'!T38+'март(4 цк)'!T39*9.11%)/1000</f>
        <v>1.0393426969999999</v>
      </c>
      <c r="X56" s="313">
        <f xml:space="preserve"> ('март(4 цк)'!U38+'март(4 цк)'!U39*9.11%)/1000</f>
        <v>1.040652017</v>
      </c>
      <c r="Y56" s="313">
        <f xml:space="preserve"> ('март(4 цк)'!V38+'март(4 цк)'!V39*9.11%)/1000</f>
        <v>1.0423323109999998</v>
      </c>
      <c r="Z56" s="313">
        <f xml:space="preserve"> ('март(4 цк)'!W38+'март(4 цк)'!W39*9.11%)/1000</f>
        <v>1.0427687510000001</v>
      </c>
      <c r="AA56" s="313">
        <f xml:space="preserve"> ('март(4 цк)'!X38+'март(4 цк)'!X39*9.11%)/1000</f>
        <v>1.0399864460000001</v>
      </c>
      <c r="AB56" s="313">
        <f xml:space="preserve"> ('март(4 цк)'!Y38+'март(4 цк)'!Y39*9.11%)/1000</f>
        <v>1.0407065719999997</v>
      </c>
    </row>
    <row r="57" spans="1:28" s="213" customFormat="1" x14ac:dyDescent="0.2">
      <c r="A57" s="323">
        <v>9</v>
      </c>
      <c r="B57" s="294" t="s">
        <v>191</v>
      </c>
      <c r="C57" s="295" t="s">
        <v>174</v>
      </c>
      <c r="D57" s="261"/>
      <c r="E57" s="313">
        <f xml:space="preserve"> ('март(4 цк)'!B42+'март(4 цк)'!B43*9.11%)/1000</f>
        <v>1.0371714079999999</v>
      </c>
      <c r="F57" s="336">
        <f xml:space="preserve"> ('март(4 цк)'!C42+'март(4 цк)'!C43*9.11%)/1000</f>
        <v>1.034367281</v>
      </c>
      <c r="G57" s="336">
        <f xml:space="preserve"> ('март(4 цк)'!D42+'март(4 цк)'!D43*9.11%)/1000</f>
        <v>1.0350764960000001</v>
      </c>
      <c r="H57" s="313">
        <f xml:space="preserve"> ('март(4 цк)'!E42+'март(4 цк)'!E43*9.11%)/1000</f>
        <v>1.046434847</v>
      </c>
      <c r="I57" s="313">
        <f xml:space="preserve"> ('март(4 цк)'!F42+'март(4 цк)'!F43*9.11%)/1000</f>
        <v>1.042114091</v>
      </c>
      <c r="J57" s="313">
        <f xml:space="preserve"> ('март(4 цк)'!G42+'март(4 цк)'!G43*9.11%)/1000</f>
        <v>1.0460420509999999</v>
      </c>
      <c r="K57" s="313">
        <f xml:space="preserve"> ('март(4 цк)'!H42+'март(4 цк)'!H43*9.11%)/1000</f>
        <v>1.065801872</v>
      </c>
      <c r="L57" s="313">
        <f xml:space="preserve"> ('март(4 цк)'!I42+'март(4 цк)'!I43*9.11%)/1000</f>
        <v>1.054945427</v>
      </c>
      <c r="M57" s="313">
        <f xml:space="preserve"> ('март(4 цк)'!J42+'март(4 цк)'!J43*9.11%)/1000</f>
        <v>1.0553818670000001</v>
      </c>
      <c r="N57" s="313">
        <f xml:space="preserve"> ('март(4 цк)'!K42+'март(4 цк)'!K43*9.11%)/1000</f>
        <v>1.0522067659999998</v>
      </c>
      <c r="O57" s="313">
        <f xml:space="preserve"> ('март(4 цк)'!L42+'март(4 цк)'!L43*9.11%)/1000</f>
        <v>1.0545308090000001</v>
      </c>
      <c r="P57" s="313">
        <f xml:space="preserve"> ('март(4 цк)'!M42+'март(4 цк)'!M43*9.11%)/1000</f>
        <v>1.0595062249999998</v>
      </c>
      <c r="Q57" s="313">
        <f xml:space="preserve"> ('март(4 цк)'!N42+'март(4 цк)'!N43*9.11%)/1000</f>
        <v>1.0551309139999998</v>
      </c>
      <c r="R57" s="313">
        <f xml:space="preserve"> ('март(4 цк)'!O42+'март(4 цк)'!O43*9.11%)/1000</f>
        <v>1.0463148260000001</v>
      </c>
      <c r="S57" s="313">
        <f xml:space="preserve"> ('март(4 цк)'!P42+'март(4 цк)'!P43*9.11%)/1000</f>
        <v>1.0549672489999999</v>
      </c>
      <c r="T57" s="313">
        <f xml:space="preserve"> ('март(4 цк)'!Q42+'март(4 цк)'!Q43*9.11%)/1000</f>
        <v>1.0658455159999998</v>
      </c>
      <c r="U57" s="313">
        <f xml:space="preserve"> ('март(4 цк)'!R42+'март(4 цк)'!R43*9.11%)/1000</f>
        <v>1.0594516699999998</v>
      </c>
      <c r="V57" s="313">
        <f xml:space="preserve"> ('март(4 цк)'!S42+'март(4 цк)'!S43*9.11%)/1000</f>
        <v>1.0546290079999998</v>
      </c>
      <c r="W57" s="313">
        <f xml:space="preserve"> ('март(4 цк)'!T42+'март(4 цк)'!T43*9.11%)/1000</f>
        <v>1.039364519</v>
      </c>
      <c r="X57" s="313">
        <f xml:space="preserve"> ('март(4 цк)'!U42+'март(4 цк)'!U43*9.11%)/1000</f>
        <v>1.0542580339999998</v>
      </c>
      <c r="Y57" s="313">
        <f xml:space="preserve"> ('март(4 цк)'!V42+'март(4 цк)'!V43*9.11%)/1000</f>
        <v>1.0445036000000001</v>
      </c>
      <c r="Z57" s="313">
        <f xml:space="preserve"> ('март(4 цк)'!W42+'март(4 цк)'!W43*9.11%)/1000</f>
        <v>1.037967911</v>
      </c>
      <c r="AA57" s="313">
        <f xml:space="preserve"> ('март(4 цк)'!X42+'март(4 цк)'!X43*9.11%)/1000</f>
        <v>1.0315304210000003</v>
      </c>
      <c r="AB57" s="313">
        <f xml:space="preserve"> ('март(4 цк)'!Y42+'март(4 цк)'!Y43*9.11%)/1000</f>
        <v>1.0318250179999999</v>
      </c>
    </row>
    <row r="58" spans="1:28" s="213" customFormat="1" x14ac:dyDescent="0.2">
      <c r="A58" s="323">
        <v>10</v>
      </c>
      <c r="B58" s="294" t="s">
        <v>191</v>
      </c>
      <c r="C58" s="295" t="s">
        <v>174</v>
      </c>
      <c r="D58" s="261"/>
      <c r="E58" s="313">
        <f xml:space="preserve"> ('март(4 цк)'!B46+'март(4 цк)'!B47*9.11%)/1000</f>
        <v>1.0595389579999999</v>
      </c>
      <c r="F58" s="336">
        <f xml:space="preserve"> ('март(4 цк)'!C46+'март(4 цк)'!C47*9.11%)/1000</f>
        <v>1.030122902</v>
      </c>
      <c r="G58" s="336">
        <f xml:space="preserve"> ('март(4 цк)'!D46+'март(4 цк)'!D47*9.11%)/1000</f>
        <v>1.033123427</v>
      </c>
      <c r="H58" s="313">
        <f xml:space="preserve"> ('март(4 цк)'!E46+'март(4 цк)'!E47*9.11%)/1000</f>
        <v>1.043477966</v>
      </c>
      <c r="I58" s="313">
        <f xml:space="preserve"> ('март(4 цк)'!F46+'март(4 цк)'!F47*9.11%)/1000</f>
        <v>1.0503191630000002</v>
      </c>
      <c r="J58" s="313">
        <f xml:space="preserve"> ('март(4 цк)'!G46+'март(4 цк)'!G47*9.11%)/1000</f>
        <v>1.046293004</v>
      </c>
      <c r="K58" s="313">
        <f xml:space="preserve"> ('март(4 цк)'!H46+'март(4 цк)'!H47*9.11%)/1000</f>
        <v>1.072141163</v>
      </c>
      <c r="L58" s="313">
        <f xml:space="preserve"> ('март(4 цк)'!I46+'март(4 цк)'!I47*9.11%)/1000</f>
        <v>1.0431288139999999</v>
      </c>
      <c r="M58" s="313">
        <f xml:space="preserve"> ('март(4 цк)'!J46+'март(4 цк)'!J47*9.11%)/1000</f>
        <v>1.0388298799999998</v>
      </c>
      <c r="N58" s="313">
        <f xml:space="preserve"> ('март(4 цк)'!K46+'март(4 цк)'!K47*9.11%)/1000</f>
        <v>1.0437180079999999</v>
      </c>
      <c r="O58" s="313">
        <f xml:space="preserve"> ('март(4 цк)'!L46+'март(4 цк)'!L47*9.11%)/1000</f>
        <v>1.0335598669999999</v>
      </c>
      <c r="P58" s="313">
        <f xml:space="preserve"> ('март(4 цк)'!M46+'март(4 цк)'!M47*9.11%)/1000</f>
        <v>1.0356438680000002</v>
      </c>
      <c r="Q58" s="313">
        <f xml:space="preserve"> ('март(4 цк)'!N46+'март(4 цк)'!N47*9.11%)/1000</f>
        <v>1.0518467029999998</v>
      </c>
      <c r="R58" s="313">
        <f xml:space="preserve"> ('март(4 цк)'!O46+'март(4 цк)'!O47*9.11%)/1000</f>
        <v>1.0434452329999999</v>
      </c>
      <c r="S58" s="313">
        <f xml:space="preserve"> ('март(4 цк)'!P46+'март(4 цк)'!P47*9.11%)/1000</f>
        <v>1.042245023</v>
      </c>
      <c r="T58" s="313">
        <f xml:space="preserve"> ('март(4 цк)'!Q46+'март(4 цк)'!Q47*9.11%)/1000</f>
        <v>1.0579459520000001</v>
      </c>
      <c r="U58" s="313">
        <f xml:space="preserve"> ('март(4 цк)'!R46+'март(4 цк)'!R47*9.11%)/1000</f>
        <v>1.0523704310000002</v>
      </c>
      <c r="V58" s="313">
        <f xml:space="preserve"> ('март(4 цк)'!S46+'март(4 цк)'!S47*9.11%)/1000</f>
        <v>1.051497551</v>
      </c>
      <c r="W58" s="313">
        <f xml:space="preserve"> ('март(4 цк)'!T46+'март(4 цк)'!T47*9.11%)/1000</f>
        <v>1.0423977770000001</v>
      </c>
      <c r="X58" s="313">
        <f xml:space="preserve"> ('март(4 цк)'!U46+'март(4 цк)'!U47*9.11%)/1000</f>
        <v>1.04766779</v>
      </c>
      <c r="Y58" s="313">
        <f xml:space="preserve"> ('март(4 цк)'!V46+'март(4 цк)'!V47*9.11%)/1000</f>
        <v>1.033505312</v>
      </c>
      <c r="Z58" s="313">
        <f xml:space="preserve"> ('март(4 цк)'!W46+'март(4 цк)'!W47*9.11%)/1000</f>
        <v>1.0349455639999998</v>
      </c>
      <c r="AA58" s="313">
        <f xml:space="preserve"> ('март(4 цк)'!X46+'март(4 цк)'!X47*9.11%)/1000</f>
        <v>1.036636769</v>
      </c>
      <c r="AB58" s="313">
        <f xml:space="preserve"> ('март(4 цк)'!Y46+'март(4 цк)'!Y47*9.11%)/1000</f>
        <v>1.0320650600000001</v>
      </c>
    </row>
    <row r="59" spans="1:28" s="213" customFormat="1" x14ac:dyDescent="0.2">
      <c r="A59" s="323">
        <v>11</v>
      </c>
      <c r="B59" s="294" t="s">
        <v>191</v>
      </c>
      <c r="C59" s="295" t="s">
        <v>174</v>
      </c>
      <c r="D59" s="261"/>
      <c r="E59" s="313">
        <f xml:space="preserve"> ('март(4 цк)'!B50+'март(4 цк)'!B51*9.11%)/1000</f>
        <v>1.155184784</v>
      </c>
      <c r="F59" s="336">
        <f xml:space="preserve"> ('март(4 цк)'!C50+'март(4 цк)'!C51*9.11%)/1000</f>
        <v>1.1773013809999999</v>
      </c>
      <c r="G59" s="336">
        <f xml:space="preserve"> ('март(4 цк)'!D50+'март(4 цк)'!D51*9.11%)/1000</f>
        <v>1.170623849</v>
      </c>
      <c r="H59" s="313">
        <f xml:space="preserve"> ('март(4 цк)'!E50+'март(4 цк)'!E51*9.11%)/1000</f>
        <v>1.1943116299999998</v>
      </c>
      <c r="I59" s="313">
        <f xml:space="preserve"> ('март(4 цк)'!F50+'март(4 цк)'!F51*9.11%)/1000</f>
        <v>1.191823922</v>
      </c>
      <c r="J59" s="313">
        <f xml:space="preserve"> ('март(4 цк)'!G50+'март(4 цк)'!G51*9.11%)/1000</f>
        <v>1.1928931999999999</v>
      </c>
      <c r="K59" s="313">
        <f xml:space="preserve"> ('март(4 цк)'!H50+'март(4 цк)'!H51*9.11%)/1000</f>
        <v>1.3217739319999999</v>
      </c>
      <c r="L59" s="313">
        <f xml:space="preserve"> ('март(4 цк)'!I50+'март(4 цк)'!I51*9.11%)/1000</f>
        <v>1.1777159989999999</v>
      </c>
      <c r="M59" s="313">
        <f xml:space="preserve"> ('март(4 цк)'!J50+'март(4 цк)'!J51*9.11%)/1000</f>
        <v>1.179843644</v>
      </c>
      <c r="N59" s="313">
        <f xml:space="preserve"> ('март(4 цк)'!K50+'март(4 цк)'!K51*9.11%)/1000</f>
        <v>1.1740389920000001</v>
      </c>
      <c r="O59" s="313">
        <f xml:space="preserve"> ('март(4 цк)'!L50+'март(4 цк)'!L51*9.11%)/1000</f>
        <v>1.176002972</v>
      </c>
      <c r="P59" s="313">
        <f xml:space="preserve"> ('март(4 цк)'!M50+'март(4 цк)'!M51*9.11%)/1000</f>
        <v>1.1890525280000002</v>
      </c>
      <c r="Q59" s="313">
        <f xml:space="preserve"> ('март(4 цк)'!N50+'март(4 цк)'!N51*9.11%)/1000</f>
        <v>1.1937442579999999</v>
      </c>
      <c r="R59" s="313">
        <f xml:space="preserve"> ('март(4 цк)'!O50+'март(4 цк)'!O51*9.11%)/1000</f>
        <v>1.1595055400000001</v>
      </c>
      <c r="S59" s="313">
        <f xml:space="preserve"> ('март(4 цк)'!P50+'март(4 цк)'!P51*9.11%)/1000</f>
        <v>1.1892707480000002</v>
      </c>
      <c r="T59" s="313">
        <f xml:space="preserve"> ('март(4 цк)'!Q50+'март(4 цк)'!Q51*9.11%)/1000</f>
        <v>1.1925767810000001</v>
      </c>
      <c r="U59" s="313">
        <f xml:space="preserve"> ('март(4 цк)'!R50+'март(4 цк)'!R51*9.11%)/1000</f>
        <v>1.1916711680000001</v>
      </c>
      <c r="V59" s="313">
        <f xml:space="preserve"> ('март(4 цк)'!S50+'март(4 цк)'!S51*9.11%)/1000</f>
        <v>1.234638686</v>
      </c>
      <c r="W59" s="313">
        <f xml:space="preserve"> ('март(4 цк)'!T50+'март(4 цк)'!T51*9.11%)/1000</f>
        <v>1.1949553790000003</v>
      </c>
      <c r="X59" s="313">
        <f xml:space="preserve"> ('март(4 цк)'!U50+'март(4 цк)'!U51*9.11%)/1000</f>
        <v>1.1646446209999999</v>
      </c>
      <c r="Y59" s="313">
        <f xml:space="preserve"> ('март(4 цк)'!V50+'март(4 цк)'!V51*9.11%)/1000</f>
        <v>1.1533953799999999</v>
      </c>
      <c r="Z59" s="313">
        <f xml:space="preserve"> ('март(4 цк)'!W50+'март(4 цк)'!W51*9.11%)/1000</f>
        <v>1.151093159</v>
      </c>
      <c r="AA59" s="313">
        <f xml:space="preserve"> ('март(4 цк)'!X50+'март(4 цк)'!X51*9.11%)/1000</f>
        <v>1.1448629780000001</v>
      </c>
      <c r="AB59" s="313">
        <f xml:space="preserve"> ('март(4 цк)'!Y50+'март(4 цк)'!Y51*9.11%)/1000</f>
        <v>1.1374434980000001</v>
      </c>
    </row>
    <row r="60" spans="1:28" s="213" customFormat="1" x14ac:dyDescent="0.2">
      <c r="A60" s="323">
        <v>12</v>
      </c>
      <c r="B60" s="294" t="s">
        <v>191</v>
      </c>
      <c r="C60" s="295" t="s">
        <v>174</v>
      </c>
      <c r="D60" s="261"/>
      <c r="E60" s="313">
        <f xml:space="preserve"> ('март(4 цк)'!B54+'март(4 цк)'!B55*9.11%)/1000</f>
        <v>1.1098386680000001</v>
      </c>
      <c r="F60" s="336">
        <f xml:space="preserve"> ('март(4 цк)'!C54+'март(4 цк)'!C55*9.11%)/1000</f>
        <v>1.1071000070000001</v>
      </c>
      <c r="G60" s="336">
        <f xml:space="preserve"> ('март(4 цк)'!D54+'март(4 цк)'!D55*9.11%)/1000</f>
        <v>1.1124027529999998</v>
      </c>
      <c r="H60" s="313">
        <f xml:space="preserve"> ('март(4 цк)'!E54+'март(4 цк)'!E55*9.11%)/1000</f>
        <v>1.1239684130000003</v>
      </c>
      <c r="I60" s="313">
        <f xml:space="preserve"> ('март(4 цк)'!F54+'март(4 цк)'!F55*9.11%)/1000</f>
        <v>1.1113880299999999</v>
      </c>
      <c r="J60" s="313">
        <f xml:space="preserve"> ('март(4 цк)'!G54+'март(4 цк)'!G55*9.11%)/1000</f>
        <v>1.1911037959999999</v>
      </c>
      <c r="K60" s="313">
        <f xml:space="preserve"> ('март(4 цк)'!H54+'март(4 цк)'!H55*9.11%)/1000</f>
        <v>1.2270991849999999</v>
      </c>
      <c r="L60" s="313">
        <f xml:space="preserve"> ('март(4 цк)'!I54+'март(4 цк)'!I55*9.11%)/1000</f>
        <v>1.1122827320000002</v>
      </c>
      <c r="M60" s="313">
        <f xml:space="preserve"> ('март(4 цк)'!J54+'март(4 цк)'!J55*9.11%)/1000</f>
        <v>1.147023356</v>
      </c>
      <c r="N60" s="313">
        <f xml:space="preserve"> ('март(4 цк)'!K54+'март(4 цк)'!K55*9.11%)/1000</f>
        <v>1.1374325869999999</v>
      </c>
      <c r="O60" s="313">
        <f xml:space="preserve"> ('март(4 цк)'!L54+'март(4 цк)'!L55*9.11%)/1000</f>
        <v>1.1557739780000003</v>
      </c>
      <c r="P60" s="313">
        <f xml:space="preserve"> ('март(4 цк)'!M54+'март(4 цк)'!M55*9.11%)/1000</f>
        <v>1.171223954</v>
      </c>
      <c r="Q60" s="313">
        <f xml:space="preserve"> ('март(4 цк)'!N54+'март(4 цк)'!N55*9.11%)/1000</f>
        <v>1.11171536</v>
      </c>
      <c r="R60" s="313">
        <f xml:space="preserve"> ('март(4 цк)'!O54+'март(4 цк)'!O55*9.11%)/1000</f>
        <v>1.1104715059999999</v>
      </c>
      <c r="S60" s="313">
        <f xml:space="preserve"> ('март(4 цк)'!P54+'март(4 цк)'!P55*9.11%)/1000</f>
        <v>1.129129316</v>
      </c>
      <c r="T60" s="313">
        <f xml:space="preserve"> ('март(4 цк)'!Q54+'март(4 цк)'!Q55*9.11%)/1000</f>
        <v>1.1723150540000002</v>
      </c>
      <c r="U60" s="313">
        <f xml:space="preserve"> ('март(4 цк)'!R54+'март(4 цк)'!R55*9.11%)/1000</f>
        <v>1.2213272660000001</v>
      </c>
      <c r="V60" s="313">
        <f xml:space="preserve"> ('март(4 цк)'!S54+'март(4 цк)'!S55*9.11%)/1000</f>
        <v>1.1321734850000003</v>
      </c>
      <c r="W60" s="313">
        <f xml:space="preserve"> ('март(4 цк)'!T54+'март(4 цк)'!T55*9.11%)/1000</f>
        <v>1.091409989</v>
      </c>
      <c r="X60" s="313">
        <f xml:space="preserve"> ('март(4 цк)'!U54+'март(4 цк)'!U55*9.11%)/1000</f>
        <v>1.0782185899999999</v>
      </c>
      <c r="Y60" s="313">
        <f xml:space="preserve"> ('март(4 цк)'!V54+'март(4 цк)'!V55*9.11%)/1000</f>
        <v>1.0892277889999999</v>
      </c>
      <c r="Z60" s="313">
        <f xml:space="preserve"> ('март(4 цк)'!W54+'март(4 цк)'!W55*9.11%)/1000</f>
        <v>1.0873729189999999</v>
      </c>
      <c r="AA60" s="313">
        <f xml:space="preserve"> ('март(4 цк)'!X54+'март(4 цк)'!X55*9.11%)/1000</f>
        <v>1.090722596</v>
      </c>
      <c r="AB60" s="313">
        <f xml:space="preserve"> ('март(4 цк)'!Y54+'март(4 цк)'!Y55*9.11%)/1000</f>
        <v>1.1007170719999999</v>
      </c>
    </row>
    <row r="61" spans="1:28" s="213" customFormat="1" x14ac:dyDescent="0.2">
      <c r="A61" s="323">
        <v>13</v>
      </c>
      <c r="B61" s="294" t="s">
        <v>191</v>
      </c>
      <c r="C61" s="295" t="s">
        <v>174</v>
      </c>
      <c r="D61" s="261"/>
      <c r="E61" s="313">
        <f xml:space="preserve"> ('март(4 цк)'!B58+'март(4 цк)'!B59*9.11%)/1000</f>
        <v>1.150853117</v>
      </c>
      <c r="F61" s="336">
        <f xml:space="preserve"> ('март(4 цк)'!C58+'март(4 цк)'!C59*9.11%)/1000</f>
        <v>1.1664231140000001</v>
      </c>
      <c r="G61" s="336">
        <f xml:space="preserve"> ('март(4 цк)'!D58+'март(4 цк)'!D59*9.11%)/1000</f>
        <v>1.158872702</v>
      </c>
      <c r="H61" s="313">
        <f xml:space="preserve"> ('март(4 цк)'!E58+'март(4 цк)'!E59*9.11%)/1000</f>
        <v>1.1825604830000001</v>
      </c>
      <c r="I61" s="313">
        <f xml:space="preserve"> ('март(4 цк)'!F58+'март(4 цк)'!F59*9.11%)/1000</f>
        <v>1.1738098610000001</v>
      </c>
      <c r="J61" s="313">
        <f xml:space="preserve"> ('март(4 цк)'!G58+'март(4 цк)'!G59*9.11%)/1000</f>
        <v>1.1608803260000002</v>
      </c>
      <c r="K61" s="313">
        <f xml:space="preserve"> ('март(4 цк)'!H58+'март(4 цк)'!H59*9.11%)/1000</f>
        <v>1.1707984249999999</v>
      </c>
      <c r="L61" s="313">
        <f xml:space="preserve"> ('март(4 цк)'!I58+'март(4 цк)'!I59*9.11%)/1000</f>
        <v>1.1559921980000001</v>
      </c>
      <c r="M61" s="313">
        <f xml:space="preserve"> ('март(4 цк)'!J58+'март(4 цк)'!J59*9.11%)/1000</f>
        <v>1.1370616130000004</v>
      </c>
      <c r="N61" s="313">
        <f xml:space="preserve"> ('март(4 цк)'!K58+'март(4 цк)'!K59*9.11%)/1000</f>
        <v>1.1574542719999998</v>
      </c>
      <c r="O61" s="313">
        <f xml:space="preserve"> ('март(4 цк)'!L58+'март(4 цк)'!L59*9.11%)/1000</f>
        <v>1.1609567030000001</v>
      </c>
      <c r="P61" s="313">
        <f xml:space="preserve"> ('март(4 цк)'!M58+'март(4 цк)'!M59*9.11%)/1000</f>
        <v>1.162429688</v>
      </c>
      <c r="Q61" s="313">
        <f xml:space="preserve"> ('март(4 цк)'!N58+'март(4 цк)'!N59*9.11%)/1000</f>
        <v>1.146586916</v>
      </c>
      <c r="R61" s="313">
        <f xml:space="preserve"> ('март(4 цк)'!O58+'март(4 цк)'!O59*9.11%)/1000</f>
        <v>1.1488673150000002</v>
      </c>
      <c r="S61" s="313">
        <f xml:space="preserve"> ('март(4 цк)'!P58+'март(4 цк)'!P59*9.11%)/1000</f>
        <v>1.1488127600000002</v>
      </c>
      <c r="T61" s="313">
        <f xml:space="preserve"> ('март(4 цк)'!Q58+'март(4 цк)'!Q59*9.11%)/1000</f>
        <v>1.174551809</v>
      </c>
      <c r="U61" s="313">
        <f xml:space="preserve"> ('март(4 цк)'!R58+'март(4 цк)'!R59*9.11%)/1000</f>
        <v>1.1753264900000002</v>
      </c>
      <c r="V61" s="313">
        <f xml:space="preserve"> ('март(4 цк)'!S58+'март(4 цк)'!S59*9.11%)/1000</f>
        <v>1.1672741719999999</v>
      </c>
      <c r="W61" s="313">
        <f xml:space="preserve"> ('март(4 цк)'!T58+'март(4 цк)'!T59*9.11%)/1000</f>
        <v>1.1654956790000002</v>
      </c>
      <c r="X61" s="313">
        <f xml:space="preserve"> ('март(4 цк)'!U58+'март(4 цк)'!U59*9.11%)/1000</f>
        <v>1.1607712160000001</v>
      </c>
      <c r="Y61" s="313">
        <f xml:space="preserve"> ('март(4 цк)'!V58+'март(4 цк)'!V59*9.11%)/1000</f>
        <v>1.1247212719999999</v>
      </c>
      <c r="Z61" s="313">
        <f xml:space="preserve"> ('март(4 цк)'!W58+'март(4 цк)'!W59*9.11%)/1000</f>
        <v>1.1467396700000001</v>
      </c>
      <c r="AA61" s="313">
        <f xml:space="preserve"> ('март(4 цк)'!X58+'март(4 цк)'!X59*9.11%)/1000</f>
        <v>1.143706412</v>
      </c>
      <c r="AB61" s="313">
        <f xml:space="preserve"> ('март(4 цк)'!Y58+'март(4 цк)'!Y59*9.11%)/1000</f>
        <v>1.1287692530000002</v>
      </c>
    </row>
    <row r="62" spans="1:28" s="213" customFormat="1" x14ac:dyDescent="0.2">
      <c r="A62" s="323">
        <v>14</v>
      </c>
      <c r="B62" s="294" t="s">
        <v>191</v>
      </c>
      <c r="C62" s="295" t="s">
        <v>174</v>
      </c>
      <c r="D62" s="261"/>
      <c r="E62" s="313">
        <f xml:space="preserve"> ('март(4 цк)'!B62+'март(4 цк)'!B63*9.11%)/1000</f>
        <v>1.0738105460000003</v>
      </c>
      <c r="F62" s="336">
        <f xml:space="preserve"> ('март(4 цк)'!C62+'март(4 цк)'!C63*9.11%)/1000</f>
        <v>1.073319551</v>
      </c>
      <c r="G62" s="336">
        <f xml:space="preserve"> ('март(4 цк)'!D62+'март(4 цк)'!D63*9.11%)/1000</f>
        <v>1.0905261980000001</v>
      </c>
      <c r="H62" s="313">
        <f xml:space="preserve"> ('март(4 цк)'!E62+'март(4 цк)'!E63*9.11%)/1000</f>
        <v>1.0864236619999998</v>
      </c>
      <c r="I62" s="313">
        <f xml:space="preserve"> ('март(4 цк)'!F62+'март(4 цк)'!F63*9.11%)/1000</f>
        <v>1.0963635829999998</v>
      </c>
      <c r="J62" s="313">
        <f xml:space="preserve"> ('март(4 цк)'!G62+'март(4 цк)'!G63*9.11%)/1000</f>
        <v>1.0909408159999998</v>
      </c>
      <c r="K62" s="313">
        <f xml:space="preserve"> ('март(4 цк)'!H62+'март(4 цк)'!H63*9.11%)/1000</f>
        <v>1.098873113</v>
      </c>
      <c r="L62" s="313">
        <f xml:space="preserve"> ('март(4 цк)'!I62+'март(4 цк)'!I63*9.11%)/1000</f>
        <v>1.0836850010000001</v>
      </c>
      <c r="M62" s="313">
        <f xml:space="preserve"> ('март(4 цк)'!J62+'март(4 цк)'!J63*9.11%)/1000</f>
        <v>1.0823211260000001</v>
      </c>
      <c r="N62" s="313">
        <f xml:space="preserve"> ('март(4 цк)'!K62+'март(4 цк)'!K63*9.11%)/1000</f>
        <v>1.071028241</v>
      </c>
      <c r="O62" s="313">
        <f xml:space="preserve"> ('март(4 цк)'!L62+'март(4 цк)'!L63*9.11%)/1000</f>
        <v>1.057694999</v>
      </c>
      <c r="P62" s="313">
        <f xml:space="preserve"> ('март(4 цк)'!M62+'март(4 цк)'!M63*9.11%)/1000</f>
        <v>1.0584478580000001</v>
      </c>
      <c r="Q62" s="313">
        <f xml:space="preserve"> ('март(4 цк)'!N62+'март(4 цк)'!N63*9.11%)/1000</f>
        <v>0.12987010000000002</v>
      </c>
      <c r="R62" s="313">
        <f xml:space="preserve"> ('март(4 цк)'!O62+'март(4 цк)'!O63*9.11%)/1000</f>
        <v>1.0535924630000002</v>
      </c>
      <c r="S62" s="313">
        <f xml:space="preserve"> ('март(4 цк)'!P62+'март(4 цк)'!P63*9.11%)/1000</f>
        <v>1.0836850010000001</v>
      </c>
      <c r="T62" s="313">
        <f xml:space="preserve"> ('март(4 цк)'!Q62+'март(4 цк)'!Q63*9.11%)/1000</f>
        <v>1.0864563949999999</v>
      </c>
      <c r="U62" s="313">
        <f xml:space="preserve"> ('март(4 цк)'!R62+'март(4 цк)'!R63*9.11%)/1000</f>
        <v>1.1076892009999999</v>
      </c>
      <c r="V62" s="313">
        <f xml:space="preserve"> ('март(4 цк)'!S62+'март(4 цк)'!S63*9.11%)/1000</f>
        <v>1.1076455570000001</v>
      </c>
      <c r="W62" s="313">
        <f xml:space="preserve"> ('март(4 цк)'!T62+'март(4 цк)'!T63*9.11%)/1000</f>
        <v>1.1762430140000002</v>
      </c>
      <c r="X62" s="313">
        <f xml:space="preserve"> ('март(4 цк)'!U62+'март(4 цк)'!U63*9.11%)/1000</f>
        <v>1.0700244290000001</v>
      </c>
      <c r="Y62" s="313">
        <f xml:space="preserve"> ('март(4 цк)'!V62+'март(4 цк)'!V63*9.11%)/1000</f>
        <v>1.078731407</v>
      </c>
      <c r="Z62" s="313">
        <f xml:space="preserve"> ('март(4 цк)'!W62+'март(4 цк)'!W63*9.11%)/1000</f>
        <v>1.0702862930000001</v>
      </c>
      <c r="AA62" s="313">
        <f xml:space="preserve"> ('март(4 цк)'!X62+'март(4 цк)'!X63*9.11%)/1000</f>
        <v>1.0641979549999998</v>
      </c>
      <c r="AB62" s="313">
        <f xml:space="preserve"> ('март(4 цк)'!Y62+'март(4 цк)'!Y63*9.11%)/1000</f>
        <v>1.0616775139999999</v>
      </c>
    </row>
    <row r="63" spans="1:28" s="213" customFormat="1" x14ac:dyDescent="0.2">
      <c r="A63" s="323">
        <v>15</v>
      </c>
      <c r="B63" s="294" t="s">
        <v>191</v>
      </c>
      <c r="C63" s="295" t="s">
        <v>174</v>
      </c>
      <c r="D63" s="261"/>
      <c r="E63" s="313">
        <f xml:space="preserve"> ('март(4 цк)'!B66+'март(4 цк)'!B67*9.11%)/1000</f>
        <v>1.0887367939999999</v>
      </c>
      <c r="F63" s="336">
        <f xml:space="preserve"> ('март(4 цк)'!C66+'март(4 цк)'!C67*9.11%)/1000</f>
        <v>1.0852780070000001</v>
      </c>
      <c r="G63" s="336">
        <f xml:space="preserve"> ('март(4 цк)'!D66+'март(4 цк)'!D67*9.11%)/1000</f>
        <v>1.0826811889999999</v>
      </c>
      <c r="H63" s="313">
        <f xml:space="preserve"> ('март(4 цк)'!E66+'март(4 цк)'!E67*9.11%)/1000</f>
        <v>1.1090094320000001</v>
      </c>
      <c r="I63" s="313">
        <f xml:space="preserve"> ('март(4 цк)'!F66+'март(4 цк)'!F67*9.11%)/1000</f>
        <v>1.0958398549999999</v>
      </c>
      <c r="J63" s="313">
        <f xml:space="preserve"> ('март(4 цк)'!G66+'март(4 цк)'!G67*9.11%)/1000</f>
        <v>1.101829994</v>
      </c>
      <c r="K63" s="313">
        <f xml:space="preserve"> ('март(4 цк)'!H66+'март(4 цк)'!H67*9.11%)/1000</f>
        <v>1.1458013240000002</v>
      </c>
      <c r="L63" s="313">
        <f xml:space="preserve"> ('март(4 цк)'!I66+'март(4 цк)'!I67*9.11%)/1000</f>
        <v>1.1051578490000002</v>
      </c>
      <c r="M63" s="313">
        <f xml:space="preserve"> ('март(4 цк)'!J66+'март(4 цк)'!J67*9.11%)/1000</f>
        <v>1.1058343310000001</v>
      </c>
      <c r="N63" s="313">
        <f xml:space="preserve"> ('март(4 цк)'!K66+'март(4 цк)'!K67*9.11%)/1000</f>
        <v>1.097334662</v>
      </c>
      <c r="O63" s="313">
        <f xml:space="preserve"> ('март(4 цк)'!L66+'март(4 цк)'!L67*9.11%)/1000</f>
        <v>1.0963963159999999</v>
      </c>
      <c r="P63" s="313">
        <f xml:space="preserve"> ('март(4 цк)'!M66+'март(4 цк)'!M67*9.11%)/1000</f>
        <v>1.1016772399999999</v>
      </c>
      <c r="Q63" s="313">
        <f xml:space="preserve"> ('март(4 цк)'!N66+'март(4 цк)'!N67*9.11%)/1000</f>
        <v>1.0891077680000001</v>
      </c>
      <c r="R63" s="313">
        <f xml:space="preserve"> ('март(4 цк)'!O66+'март(4 цк)'!O67*9.11%)/1000</f>
        <v>1.0807608529999999</v>
      </c>
      <c r="S63" s="313">
        <f xml:space="preserve"> ('март(4 цк)'!P66+'март(4 цк)'!P67*9.11%)/1000</f>
        <v>1.1059325299999998</v>
      </c>
      <c r="T63" s="313">
        <f xml:space="preserve"> ('март(4 цк)'!Q66+'март(4 цк)'!Q67*9.11%)/1000</f>
        <v>1.122331763</v>
      </c>
      <c r="U63" s="313">
        <f xml:space="preserve"> ('март(4 цк)'!R66+'март(4 цк)'!R67*9.11%)/1000</f>
        <v>1.1195494580000001</v>
      </c>
      <c r="V63" s="313">
        <f xml:space="preserve"> ('март(4 цк)'!S66+'март(4 цк)'!S67*9.11%)/1000</f>
        <v>1.0988185579999998</v>
      </c>
      <c r="W63" s="313">
        <f xml:space="preserve"> ('март(4 цк)'!T66+'март(4 цк)'!T67*9.11%)/1000</f>
        <v>1.0912899680000001</v>
      </c>
      <c r="X63" s="313">
        <f xml:space="preserve"> ('март(4 цк)'!U66+'март(4 цк)'!U67*9.11%)/1000</f>
        <v>1.071028241</v>
      </c>
      <c r="Y63" s="313">
        <f xml:space="preserve"> ('март(4 цк)'!V66+'март(4 цк)'!V67*9.11%)/1000</f>
        <v>1.053897971</v>
      </c>
      <c r="Z63" s="313">
        <f xml:space="preserve"> ('март(4 цк)'!W66+'март(4 цк)'!W67*9.11%)/1000</f>
        <v>1.0762218770000003</v>
      </c>
      <c r="AA63" s="313">
        <f xml:space="preserve"> ('март(4 цк)'!X66+'март(4 цк)'!X67*9.11%)/1000</f>
        <v>1.0802589469999999</v>
      </c>
      <c r="AB63" s="313">
        <f xml:space="preserve"> ('март(4 цк)'!Y66+'март(4 цк)'!Y67*9.11%)/1000</f>
        <v>1.0751416880000002</v>
      </c>
    </row>
    <row r="64" spans="1:28" s="213" customFormat="1" x14ac:dyDescent="0.2">
      <c r="A64" s="323">
        <v>16</v>
      </c>
      <c r="B64" s="294" t="s">
        <v>191</v>
      </c>
      <c r="C64" s="295" t="s">
        <v>174</v>
      </c>
      <c r="D64" s="261"/>
      <c r="E64" s="313">
        <f xml:space="preserve"> ('март(4 цк)'!B70+'март(4 цк)'!B71*9.11%)/1000</f>
        <v>1.1686926020000001</v>
      </c>
      <c r="F64" s="336">
        <f xml:space="preserve"> ('март(4 цк)'!C70+'март(4 цк)'!C71*9.11%)/1000</f>
        <v>1.153733621</v>
      </c>
      <c r="G64" s="336">
        <f xml:space="preserve"> ('март(4 цк)'!D70+'март(4 цк)'!D71*9.11%)/1000</f>
        <v>1.1441537630000003</v>
      </c>
      <c r="H64" s="313">
        <f xml:space="preserve"> ('март(4 цк)'!E70+'март(4 цк)'!E71*9.11%)/1000</f>
        <v>1.1311260290000003</v>
      </c>
      <c r="I64" s="313">
        <f xml:space="preserve"> ('март(4 цк)'!F70+'март(4 цк)'!F71*9.11%)/1000</f>
        <v>1.193602415</v>
      </c>
      <c r="J64" s="313">
        <f xml:space="preserve"> ('март(4 цк)'!G70+'март(4 цк)'!G71*9.11%)/1000</f>
        <v>1.1545301240000001</v>
      </c>
      <c r="K64" s="313">
        <f xml:space="preserve"> ('март(4 цк)'!H70+'март(4 цк)'!H71*9.11%)/1000</f>
        <v>1.1365269740000001</v>
      </c>
      <c r="L64" s="313">
        <f xml:space="preserve"> ('март(4 цк)'!I70+'март(4 цк)'!I71*9.11%)/1000</f>
        <v>1.1462486750000001</v>
      </c>
      <c r="M64" s="313">
        <f xml:space="preserve"> ('март(4 цк)'!J70+'март(4 цк)'!J71*9.11%)/1000</f>
        <v>1.166663156</v>
      </c>
      <c r="N64" s="313">
        <f xml:space="preserve"> ('март(4 цк)'!K70+'март(4 цк)'!K71*9.11%)/1000</f>
        <v>1.1667722659999999</v>
      </c>
      <c r="O64" s="313">
        <f xml:space="preserve"> ('март(4 цк)'!L70+'март(4 цк)'!L71*9.11%)/1000</f>
        <v>1.171911347</v>
      </c>
      <c r="P64" s="313">
        <f xml:space="preserve"> ('март(4 цк)'!M70+'март(4 цк)'!M71*9.11%)/1000</f>
        <v>1.1721513890000002</v>
      </c>
      <c r="Q64" s="313">
        <f xml:space="preserve"> ('март(4 цк)'!N70+'март(4 цк)'!N71*9.11%)/1000</f>
        <v>1.139058326</v>
      </c>
      <c r="R64" s="313">
        <f xml:space="preserve"> ('март(4 цк)'!O70+'март(4 цк)'!O71*9.11%)/1000</f>
        <v>1.1319225320000001</v>
      </c>
      <c r="S64" s="313">
        <f xml:space="preserve"> ('март(4 цк)'!P70+'март(4 цк)'!P71*9.11%)/1000</f>
        <v>1.1856592069999998</v>
      </c>
      <c r="T64" s="313">
        <f xml:space="preserve"> ('март(4 цк)'!Q70+'март(4 цк)'!Q71*9.11%)/1000</f>
        <v>1.2182612750000001</v>
      </c>
      <c r="U64" s="313">
        <f xml:space="preserve"> ('март(4 цк)'!R70+'март(4 цк)'!R71*9.11%)/1000</f>
        <v>1.3254182060000002</v>
      </c>
      <c r="V64" s="313">
        <f xml:space="preserve"> ('март(4 цк)'!S70+'март(4 цк)'!S71*9.11%)/1000</f>
        <v>1.2609014629999999</v>
      </c>
      <c r="W64" s="313">
        <f xml:space="preserve"> ('март(4 цк)'!T70+'март(4 цк)'!T71*9.11%)/1000</f>
        <v>1.2331111459999999</v>
      </c>
      <c r="X64" s="313">
        <f xml:space="preserve"> ('март(4 цк)'!U70+'март(4 цк)'!U71*9.11%)/1000</f>
        <v>1.2088341709999999</v>
      </c>
      <c r="Y64" s="313">
        <f xml:space="preserve"> ('март(4 цк)'!V70+'март(4 цк)'!V71*9.11%)/1000</f>
        <v>1.1545192130000002</v>
      </c>
      <c r="Z64" s="313">
        <f xml:space="preserve"> ('март(4 цк)'!W70+'март(4 цк)'!W71*9.11%)/1000</f>
        <v>1.138610975</v>
      </c>
      <c r="AA64" s="313">
        <f xml:space="preserve"> ('март(4 цк)'!X70+'март(4 цк)'!X71*9.11%)/1000</f>
        <v>1.150580342</v>
      </c>
      <c r="AB64" s="313">
        <f xml:space="preserve"> ('март(4 цк)'!Y70+'март(4 цк)'!Y71*9.11%)/1000</f>
        <v>1.1710712000000001</v>
      </c>
    </row>
    <row r="65" spans="1:28" s="213" customFormat="1" x14ac:dyDescent="0.2">
      <c r="A65" s="323">
        <v>17</v>
      </c>
      <c r="B65" s="294" t="s">
        <v>191</v>
      </c>
      <c r="C65" s="295" t="s">
        <v>174</v>
      </c>
      <c r="D65" s="261"/>
      <c r="E65" s="313">
        <f xml:space="preserve"> ('март(4 цк)'!B74+'март(4 цк)'!B75*9.11%)/1000</f>
        <v>1.169991011</v>
      </c>
      <c r="F65" s="336">
        <f xml:space="preserve"> ('март(4 цк)'!C74+'март(4 цк)'!C75*9.11%)/1000</f>
        <v>1.1928822890000002</v>
      </c>
      <c r="G65" s="336">
        <f xml:space="preserve"> ('март(4 цк)'!D74+'март(4 цк)'!D75*9.11%)/1000</f>
        <v>1.1874595220000002</v>
      </c>
      <c r="H65" s="313">
        <f xml:space="preserve"> ('март(4 цк)'!E74+'март(4 цк)'!E75*9.11%)/1000</f>
        <v>1.2065537719999999</v>
      </c>
      <c r="I65" s="313">
        <f xml:space="preserve"> ('март(4 цк)'!F74+'март(4 цк)'!F75*9.11%)/1000</f>
        <v>1.2064664840000001</v>
      </c>
      <c r="J65" s="313">
        <f xml:space="preserve"> ('март(4 цк)'!G74+'март(4 цк)'!G75*9.11%)/1000</f>
        <v>1.1982723230000001</v>
      </c>
      <c r="K65" s="313">
        <f xml:space="preserve"> ('март(4 цк)'!H74+'март(4 цк)'!H75*9.11%)/1000</f>
        <v>1.2099470930000003</v>
      </c>
      <c r="L65" s="313">
        <f xml:space="preserve"> ('март(4 цк)'!I74+'март(4 цк)'!I75*9.11%)/1000</f>
        <v>1.1998544180000001</v>
      </c>
      <c r="M65" s="313">
        <f xml:space="preserve"> ('март(4 цк)'!J74+'март(4 цк)'!J75*9.11%)/1000</f>
        <v>1.2616434110000001</v>
      </c>
      <c r="N65" s="313">
        <f xml:space="preserve"> ('март(4 цк)'!K74+'март(4 цк)'!K75*9.11%)/1000</f>
        <v>1.2307325480000002</v>
      </c>
      <c r="O65" s="313">
        <f xml:space="preserve"> ('март(4 цк)'!L74+'март(4 цк)'!L75*9.11%)/1000</f>
        <v>1.2007163870000002</v>
      </c>
      <c r="P65" s="313">
        <f xml:space="preserve"> ('март(4 цк)'!M74+'март(4 цк)'!M75*9.11%)/1000</f>
        <v>1.2138859640000002</v>
      </c>
      <c r="Q65" s="313">
        <f xml:space="preserve"> ('март(4 цк)'!N74+'март(4 цк)'!N75*9.11%)/1000</f>
        <v>1.1884306010000001</v>
      </c>
      <c r="R65" s="313">
        <f xml:space="preserve"> ('март(4 цк)'!O74+'март(4 цк)'!O75*9.11%)/1000</f>
        <v>1.19212943</v>
      </c>
      <c r="S65" s="313">
        <f xml:space="preserve"> ('март(4 цк)'!P74+'март(4 цк)'!P75*9.11%)/1000</f>
        <v>1.1727514940000001</v>
      </c>
      <c r="T65" s="313">
        <f xml:space="preserve"> ('март(4 цк)'!Q74+'март(4 цк)'!Q75*9.11%)/1000</f>
        <v>1.2486593209999999</v>
      </c>
      <c r="U65" s="313">
        <f xml:space="preserve"> ('март(4 цк)'!R74+'март(4 цк)'!R75*9.11%)/1000</f>
        <v>1.241621726</v>
      </c>
      <c r="V65" s="313">
        <f xml:space="preserve"> ('март(4 цк)'!S74+'март(4 цк)'!S75*9.11%)/1000</f>
        <v>1.1836297610000002</v>
      </c>
      <c r="W65" s="313">
        <f xml:space="preserve"> ('март(4 цк)'!T74+'март(4 цк)'!T75*9.11%)/1000</f>
        <v>1.1900345180000003</v>
      </c>
      <c r="X65" s="313">
        <f xml:space="preserve"> ('март(4 цк)'!U74+'март(4 цк)'!U75*9.11%)/1000</f>
        <v>1.1900236069999999</v>
      </c>
      <c r="Y65" s="313">
        <f xml:space="preserve"> ('март(4 цк)'!V74+'март(4 цк)'!V75*9.11%)/1000</f>
        <v>1.1951299549999999</v>
      </c>
      <c r="Z65" s="313">
        <f xml:space="preserve"> ('март(4 цк)'!W74+'март(4 цк)'!W75*9.11%)/1000</f>
        <v>1.172871515</v>
      </c>
      <c r="AA65" s="313">
        <f xml:space="preserve"> ('март(4 цк)'!X74+'март(4 цк)'!X75*9.11%)/1000</f>
        <v>1.16179685</v>
      </c>
      <c r="AB65" s="313">
        <f xml:space="preserve"> ('март(4 цк)'!Y74+'март(4 цк)'!Y75*9.11%)/1000</f>
        <v>1.1506458079999999</v>
      </c>
    </row>
    <row r="66" spans="1:28" s="213" customFormat="1" x14ac:dyDescent="0.2">
      <c r="A66" s="323">
        <v>18</v>
      </c>
      <c r="B66" s="294" t="s">
        <v>191</v>
      </c>
      <c r="C66" s="295" t="s">
        <v>174</v>
      </c>
      <c r="D66" s="261"/>
      <c r="E66" s="313">
        <f xml:space="preserve"> ('март(4 цк)'!B78+'март(4 цк)'!B79*9.11%)/1000</f>
        <v>1.1927622680000001</v>
      </c>
      <c r="F66" s="336">
        <f xml:space="preserve"> ('март(4 цк)'!C78+'март(4 цк)'!C79*9.11%)/1000</f>
        <v>1.1644918670000002</v>
      </c>
      <c r="G66" s="336">
        <f xml:space="preserve"> ('март(4 цк)'!D78+'март(4 цк)'!D79*9.11%)/1000</f>
        <v>1.179887288</v>
      </c>
      <c r="H66" s="313">
        <f xml:space="preserve"> ('март(4 цк)'!E78+'март(4 цк)'!E79*9.11%)/1000</f>
        <v>1.185026369</v>
      </c>
      <c r="I66" s="313">
        <f xml:space="preserve"> ('март(4 цк)'!F78+'март(4 цк)'!F79*9.11%)/1000</f>
        <v>1.1710275560000001</v>
      </c>
      <c r="J66" s="313">
        <f xml:space="preserve"> ('март(4 цк)'!G78+'март(4 цк)'!G79*9.11%)/1000</f>
        <v>1.16594303</v>
      </c>
      <c r="K66" s="313">
        <f xml:space="preserve"> ('март(4 цк)'!H78+'март(4 цк)'!H79*9.11%)/1000</f>
        <v>1.1675033029999999</v>
      </c>
      <c r="L66" s="313">
        <f xml:space="preserve"> ('март(4 цк)'!I78+'март(4 цк)'!I79*9.11%)/1000</f>
        <v>1.1505257870000001</v>
      </c>
      <c r="M66" s="313">
        <f xml:space="preserve"> ('март(4 цк)'!J78+'март(4 цк)'!J79*9.11%)/1000</f>
        <v>1.126347011</v>
      </c>
      <c r="N66" s="313">
        <f xml:space="preserve"> ('март(4 цк)'!K78+'март(4 цк)'!K79*9.11%)/1000</f>
        <v>1.1209460659999999</v>
      </c>
      <c r="O66" s="313">
        <f xml:space="preserve"> ('март(4 цк)'!L78+'март(4 цк)'!L79*9.11%)/1000</f>
        <v>1.121055176</v>
      </c>
      <c r="P66" s="313">
        <f xml:space="preserve"> ('март(4 цк)'!M78+'март(4 цк)'!M79*9.11%)/1000</f>
        <v>1.129085672</v>
      </c>
      <c r="Q66" s="313">
        <f xml:space="preserve"> ('март(4 цк)'!N78+'март(4 цк)'!N79*9.11%)/1000</f>
        <v>1.1719222580000002</v>
      </c>
      <c r="R66" s="313">
        <f xml:space="preserve"> ('март(4 цк)'!O78+'март(4 цк)'!O79*9.11%)/1000</f>
        <v>1.1672414390000001</v>
      </c>
      <c r="S66" s="313">
        <f xml:space="preserve"> ('март(4 цк)'!P78+'март(4 цк)'!P79*9.11%)/1000</f>
        <v>1.172544185</v>
      </c>
      <c r="T66" s="313">
        <f xml:space="preserve"> ('март(4 цк)'!Q78+'март(4 цк)'!Q79*9.11%)/1000</f>
        <v>1.1846008400000001</v>
      </c>
      <c r="U66" s="313">
        <f xml:space="preserve"> ('март(4 цк)'!R78+'март(4 цк)'!R79*9.11%)/1000</f>
        <v>1.1729806250000001</v>
      </c>
      <c r="V66" s="313">
        <f xml:space="preserve"> ('март(4 цк)'!S78+'март(4 цк)'!S79*9.11%)/1000</f>
        <v>1.1883324019999999</v>
      </c>
      <c r="W66" s="313">
        <f xml:space="preserve"> ('март(4 цк)'!T78+'март(4 цк)'!T79*9.11%)/1000</f>
        <v>1.1829205459999999</v>
      </c>
      <c r="X66" s="313">
        <f xml:space="preserve"> ('март(4 цк)'!U78+'март(4 цк)'!U79*9.11%)/1000</f>
        <v>1.1752282909999998</v>
      </c>
      <c r="Y66" s="313">
        <f xml:space="preserve"> ('март(4 цк)'!V78+'март(4 цк)'!V79*9.11%)/1000</f>
        <v>1.1527516310000001</v>
      </c>
      <c r="Z66" s="313">
        <f xml:space="preserve"> ('март(4 цк)'!W78+'март(4 цк)'!W79*9.11%)/1000</f>
        <v>1.1795926910000001</v>
      </c>
      <c r="AA66" s="313">
        <f xml:space="preserve"> ('март(4 цк)'!X78+'март(4 цк)'!X79*9.11%)/1000</f>
        <v>1.171584017</v>
      </c>
      <c r="AB66" s="313">
        <f xml:space="preserve"> ('март(4 цк)'!Y78+'март(4 цк)'!Y79*9.11%)/1000</f>
        <v>1.1660412290000002</v>
      </c>
    </row>
    <row r="67" spans="1:28" s="213" customFormat="1" x14ac:dyDescent="0.2">
      <c r="A67" s="323">
        <v>19</v>
      </c>
      <c r="B67" s="294" t="s">
        <v>191</v>
      </c>
      <c r="C67" s="295" t="s">
        <v>174</v>
      </c>
      <c r="D67" s="261"/>
      <c r="E67" s="313">
        <f xml:space="preserve"> ('март(4 цк)'!B82+'март(4 цк)'!B83*9.11%)/1000</f>
        <v>1.0666965740000001</v>
      </c>
      <c r="F67" s="336">
        <f xml:space="preserve"> ('март(4 цк)'!C82+'март(4 цк)'!C83*9.11%)/1000</f>
        <v>1.0655072749999999</v>
      </c>
      <c r="G67" s="336">
        <f xml:space="preserve"> ('март(4 цк)'!D82+'март(4 цк)'!D83*9.11%)/1000</f>
        <v>1.0629541010000001</v>
      </c>
      <c r="H67" s="313">
        <f xml:space="preserve"> ('март(4 цк)'!E82+'март(4 цк)'!E83*9.11%)/1000</f>
        <v>1.0793424230000002</v>
      </c>
      <c r="I67" s="313">
        <f xml:space="preserve"> ('март(4 цк)'!F82+'март(4 цк)'!F83*9.11%)/1000</f>
        <v>1.0752180650000001</v>
      </c>
      <c r="J67" s="313">
        <f xml:space="preserve"> ('март(4 цк)'!G82+'март(4 цк)'!G83*9.11%)/1000</f>
        <v>1.0835431579999999</v>
      </c>
      <c r="K67" s="313">
        <f xml:space="preserve"> ('март(4 цк)'!H82+'март(4 цк)'!H83*9.11%)/1000</f>
        <v>1.087252898</v>
      </c>
      <c r="L67" s="313">
        <f xml:space="preserve"> ('март(4 цк)'!I82+'март(4 цк)'!I83*9.11%)/1000</f>
        <v>1.0802153029999999</v>
      </c>
      <c r="M67" s="313">
        <f xml:space="preserve"> ('март(4 цк)'!J82+'март(4 цк)'!J83*9.11%)/1000</f>
        <v>1.069435235</v>
      </c>
      <c r="N67" s="313">
        <f xml:space="preserve"> ('март(4 цк)'!K82+'март(4 цк)'!K83*9.11%)/1000</f>
        <v>1.0629104569999999</v>
      </c>
      <c r="O67" s="313">
        <f xml:space="preserve"> ('март(4 цк)'!L82+'март(4 цк)'!L83*9.11%)/1000</f>
        <v>1.063848803</v>
      </c>
      <c r="P67" s="313">
        <f xml:space="preserve"> ('март(4 цк)'!M82+'март(4 цк)'!M83*9.11%)/1000</f>
        <v>1.0633032529999999</v>
      </c>
      <c r="Q67" s="313">
        <f xml:space="preserve"> ('март(4 цк)'!N82+'март(4 цк)'!N83*9.11%)/1000</f>
        <v>1.086805547</v>
      </c>
      <c r="R67" s="313">
        <f xml:space="preserve"> ('март(4 цк)'!O82+'март(4 цк)'!O83*9.11%)/1000</f>
        <v>1.0715956130000002</v>
      </c>
      <c r="S67" s="313">
        <f xml:space="preserve"> ('март(4 цк)'!P82+'март(4 цк)'!P83*9.11%)/1000</f>
        <v>1.0761564109999999</v>
      </c>
      <c r="T67" s="313">
        <f xml:space="preserve"> ('март(4 цк)'!Q82+'март(4 цк)'!Q83*9.11%)/1000</f>
        <v>1.0876893380000001</v>
      </c>
      <c r="U67" s="313">
        <f xml:space="preserve"> ('март(4 цк)'!R82+'март(4 цк)'!R83*9.11%)/1000</f>
        <v>1.089849716</v>
      </c>
      <c r="V67" s="313">
        <f xml:space="preserve"> ('март(4 цк)'!S82+'март(4 цк)'!S83*9.11%)/1000</f>
        <v>1.1025828529999999</v>
      </c>
      <c r="W67" s="313">
        <f xml:space="preserve"> ('март(4 цк)'!T82+'март(4 цк)'!T83*9.11%)/1000</f>
        <v>1.0858344680000001</v>
      </c>
      <c r="X67" s="313">
        <f xml:space="preserve"> ('март(4 цк)'!U82+'март(4 цк)'!U83*9.11%)/1000</f>
        <v>1.0862272639999999</v>
      </c>
      <c r="Y67" s="313">
        <f xml:space="preserve"> ('март(4 цк)'!V82+'март(4 цк)'!V83*9.11%)/1000</f>
        <v>1.073406839</v>
      </c>
      <c r="Z67" s="313">
        <f xml:space="preserve"> ('март(4 цк)'!W82+'март(4 цк)'!W83*9.11%)/1000</f>
        <v>1.075414463</v>
      </c>
      <c r="AA67" s="313">
        <f xml:space="preserve"> ('март(4 цк)'!X82+'март(4 цк)'!X83*9.11%)/1000</f>
        <v>1.075185332</v>
      </c>
      <c r="AB67" s="313">
        <f xml:space="preserve"> ('март(4 цк)'!Y82+'март(4 цк)'!Y83*9.11%)/1000</f>
        <v>1.0763418979999999</v>
      </c>
    </row>
    <row r="68" spans="1:28" s="213" customFormat="1" x14ac:dyDescent="0.2">
      <c r="A68" s="323">
        <v>20</v>
      </c>
      <c r="B68" s="294" t="s">
        <v>191</v>
      </c>
      <c r="C68" s="295" t="s">
        <v>174</v>
      </c>
      <c r="D68" s="261"/>
      <c r="E68" s="313">
        <f xml:space="preserve"> ('март(4 цк)'!B86+'март(4 цк)'!B87*9.11%)/1000</f>
        <v>1.0532978659999999</v>
      </c>
      <c r="F68" s="336">
        <f xml:space="preserve"> ('март(4 цк)'!C86+'март(4 цк)'!C87*9.11%)/1000</f>
        <v>1.0513338859999999</v>
      </c>
      <c r="G68" s="336">
        <f xml:space="preserve"> ('март(4 цк)'!D86+'март(4 цк)'!D87*9.11%)/1000</f>
        <v>1.0582623710000001</v>
      </c>
      <c r="H68" s="313">
        <f xml:space="preserve"> ('март(4 цк)'!E86+'март(4 цк)'!E87*9.11%)/1000</f>
        <v>1.070078984</v>
      </c>
      <c r="I68" s="313">
        <f xml:space="preserve"> ('март(4 цк)'!F86+'март(4 цк)'!F87*9.11%)/1000</f>
        <v>1.0543453219999999</v>
      </c>
      <c r="J68" s="313">
        <f xml:space="preserve"> ('март(4 цк)'!G86+'март(4 цк)'!G87*9.11%)/1000</f>
        <v>1.0606737020000001</v>
      </c>
      <c r="K68" s="313">
        <f xml:space="preserve"> ('март(4 цк)'!H86+'март(4 цк)'!H87*9.11%)/1000</f>
        <v>1.0665874639999999</v>
      </c>
      <c r="L68" s="313">
        <f xml:space="preserve"> ('март(4 цк)'!I86+'март(4 цк)'!I87*9.11%)/1000</f>
        <v>1.0598990210000001</v>
      </c>
      <c r="M68" s="313">
        <f xml:space="preserve"> ('март(4 цк)'!J86+'март(4 цк)'!J87*9.11%)/1000</f>
        <v>1.3972344080000001</v>
      </c>
      <c r="N68" s="313">
        <f xml:space="preserve"> ('март(4 цк)'!K86+'март(4 цк)'!K87*9.11%)/1000</f>
        <v>1.0448527519999999</v>
      </c>
      <c r="O68" s="313">
        <f xml:space="preserve"> ('март(4 цк)'!L86+'март(4 цк)'!L87*9.11%)/1000</f>
        <v>1.377300011</v>
      </c>
      <c r="P68" s="313">
        <f xml:space="preserve"> ('март(4 цк)'!M86+'март(4 цк)'!M87*9.11%)/1000</f>
        <v>1.0489225549999999</v>
      </c>
      <c r="Q68" s="313">
        <f xml:space="preserve"> ('март(4 цк)'!N86+'март(4 цк)'!N87*9.11%)/1000</f>
        <v>1.057105805</v>
      </c>
      <c r="R68" s="313">
        <f xml:space="preserve"> ('март(4 цк)'!O86+'март(4 цк)'!O87*9.11%)/1000</f>
        <v>1.0526104729999999</v>
      </c>
      <c r="S68" s="313">
        <f xml:space="preserve"> ('март(4 цк)'!P86+'март(4 цк)'!P87*9.11%)/1000</f>
        <v>1.0530687350000001</v>
      </c>
      <c r="T68" s="313">
        <f xml:space="preserve"> ('март(4 цк)'!Q86+'март(4 цк)'!Q87*9.11%)/1000</f>
        <v>1.0656927619999998</v>
      </c>
      <c r="U68" s="313">
        <f xml:space="preserve"> ('март(4 цк)'!R86+'март(4 цк)'!R87*9.11%)/1000</f>
        <v>1.0636414940000001</v>
      </c>
      <c r="V68" s="313">
        <f xml:space="preserve"> ('март(4 цк)'!S86+'март(4 цк)'!S87*9.11%)/1000</f>
        <v>1.0659437150000002</v>
      </c>
      <c r="W68" s="313">
        <f xml:space="preserve"> ('март(4 цк)'!T86+'март(4 цк)'!T87*9.11%)/1000</f>
        <v>1.0541161909999999</v>
      </c>
      <c r="X68" s="313">
        <f xml:space="preserve"> ('март(4 цк)'!U86+'март(4 цк)'!U87*9.11%)/1000</f>
        <v>1.0461948049999998</v>
      </c>
      <c r="Y68" s="313">
        <f xml:space="preserve"> ('март(4 цк)'!V86+'март(4 цк)'!V87*9.11%)/1000</f>
        <v>1.041644918</v>
      </c>
      <c r="Z68" s="313">
        <f xml:space="preserve"> ('март(4 цк)'!W86+'март(4 цк)'!W87*9.11%)/1000</f>
        <v>1.0453328359999998</v>
      </c>
      <c r="AA68" s="313">
        <f xml:space="preserve"> ('март(4 цк)'!X86+'март(4 цк)'!X87*9.11%)/1000</f>
        <v>1.0418958710000001</v>
      </c>
      <c r="AB68" s="313">
        <f xml:space="preserve"> ('март(4 цк)'!Y86+'март(4 цк)'!Y87*9.11%)/1000</f>
        <v>1.0397027600000002</v>
      </c>
    </row>
    <row r="69" spans="1:28" s="213" customFormat="1" x14ac:dyDescent="0.2">
      <c r="A69" s="323">
        <v>21</v>
      </c>
      <c r="B69" s="294" t="s">
        <v>191</v>
      </c>
      <c r="C69" s="295" t="s">
        <v>174</v>
      </c>
      <c r="D69" s="261"/>
      <c r="E69" s="313">
        <f xml:space="preserve"> ('март(4 цк)'!B90+'март(4 цк)'!B91*9.11%)/1000</f>
        <v>1.199341601</v>
      </c>
      <c r="F69" s="336">
        <f xml:space="preserve"> ('март(4 цк)'!C90+'март(4 цк)'!C91*9.11%)/1000</f>
        <v>1.172282321</v>
      </c>
      <c r="G69" s="336">
        <f xml:space="preserve"> ('март(4 цк)'!D90+'март(4 цк)'!D91*9.11%)/1000</f>
        <v>1.1931223310000001</v>
      </c>
      <c r="H69" s="313">
        <f xml:space="preserve"> ('март(4 цк)'!E90+'март(4 цк)'!E91*9.11%)/1000</f>
        <v>1.1986432970000001</v>
      </c>
      <c r="I69" s="313">
        <f xml:space="preserve"> ('март(4 цк)'!F90+'март(4 цк)'!F91*9.11%)/1000</f>
        <v>1.1758502180000001</v>
      </c>
      <c r="J69" s="313">
        <f xml:space="preserve"> ('март(4 цк)'!G90+'март(4 цк)'!G91*9.11%)/1000</f>
        <v>1.1870230819999998</v>
      </c>
      <c r="K69" s="313">
        <f xml:space="preserve"> ('март(4 цк)'!H90+'март(4 цк)'!H91*9.11%)/1000</f>
        <v>1.186357511</v>
      </c>
      <c r="L69" s="313">
        <f xml:space="preserve"> ('март(4 цк)'!I90+'март(4 цк)'!I91*9.11%)/1000</f>
        <v>1.1865429980000002</v>
      </c>
      <c r="M69" s="313">
        <f xml:space="preserve"> ('март(4 цк)'!J90+'март(4 цк)'!J91*9.11%)/1000</f>
        <v>1.1826477709999998</v>
      </c>
      <c r="N69" s="313">
        <f xml:space="preserve"> ('март(4 цк)'!K90+'март(4 цк)'!K91*9.11%)/1000</f>
        <v>1.1793744709999998</v>
      </c>
      <c r="O69" s="313">
        <f xml:space="preserve"> ('март(4 цк)'!L90+'март(4 цк)'!L91*9.11%)/1000</f>
        <v>1.1825604830000001</v>
      </c>
      <c r="P69" s="313">
        <f xml:space="preserve"> ('март(4 цк)'!M90+'март(4 цк)'!M91*9.11%)/1000</f>
        <v>1.1777923760000002</v>
      </c>
      <c r="Q69" s="313">
        <f xml:space="preserve"> ('март(4 цк)'!N90+'март(4 цк)'!N91*9.11%)/1000</f>
        <v>1.202658545</v>
      </c>
      <c r="R69" s="313">
        <f xml:space="preserve"> ('март(4 цк)'!O90+'март(4 цк)'!O91*9.11%)/1000</f>
        <v>1.182844169</v>
      </c>
      <c r="S69" s="313">
        <f xml:space="preserve"> ('март(4 цк)'!P90+'март(4 цк)'!P91*9.11%)/1000</f>
        <v>1.199974439</v>
      </c>
      <c r="T69" s="313">
        <f xml:space="preserve"> ('март(4 цк)'!Q90+'март(4 цк)'!Q91*9.11%)/1000</f>
        <v>1.2000071720000001</v>
      </c>
      <c r="U69" s="313">
        <f xml:space="preserve"> ('март(4 цк)'!R90+'март(4 цк)'!R91*9.11%)/1000</f>
        <v>1.208539574</v>
      </c>
      <c r="V69" s="313">
        <f xml:space="preserve"> ('март(4 цк)'!S90+'март(4 цк)'!S91*9.11%)/1000</f>
        <v>1.2079940239999998</v>
      </c>
      <c r="W69" s="313">
        <f xml:space="preserve"> ('март(4 цк)'!T90+'март(4 цк)'!T91*9.11%)/1000</f>
        <v>1.203433226</v>
      </c>
      <c r="X69" s="313">
        <f xml:space="preserve"> ('март(4 цк)'!U90+'март(4 цк)'!U91*9.11%)/1000</f>
        <v>1.217835746</v>
      </c>
      <c r="Y69" s="313">
        <f xml:space="preserve"> ('март(4 цк)'!V90+'март(4 цк)'!V91*9.11%)/1000</f>
        <v>1.2062046200000001</v>
      </c>
      <c r="Z69" s="313">
        <f xml:space="preserve"> ('март(4 цк)'!W90+'март(4 цк)'!W91*9.11%)/1000</f>
        <v>1.2141696500000001</v>
      </c>
      <c r="AA69" s="313">
        <f xml:space="preserve"> ('март(4 цк)'!X90+'март(4 цк)'!X91*9.11%)/1000</f>
        <v>1.2016001780000001</v>
      </c>
      <c r="AB69" s="313">
        <f xml:space="preserve"> ('март(4 цк)'!Y90+'март(4 цк)'!Y91*9.11%)/1000</f>
        <v>1.205026232</v>
      </c>
    </row>
    <row r="70" spans="1:28" s="213" customFormat="1" x14ac:dyDescent="0.2">
      <c r="A70" s="323">
        <v>22</v>
      </c>
      <c r="B70" s="294" t="s">
        <v>191</v>
      </c>
      <c r="C70" s="295" t="s">
        <v>174</v>
      </c>
      <c r="D70" s="261"/>
      <c r="E70" s="313">
        <f xml:space="preserve"> ('март(4 цк)'!B94+'март(4 цк)'!B95*9.11%)/1000</f>
        <v>1.2205416740000001</v>
      </c>
      <c r="F70" s="336">
        <f xml:space="preserve"> ('март(4 цк)'!C94+'март(4 цк)'!C95*9.11%)/1000</f>
        <v>1.2268264099999999</v>
      </c>
      <c r="G70" s="336">
        <f xml:space="preserve"> ('март(4 цк)'!D94+'март(4 цк)'!D95*9.11%)/1000</f>
        <v>1.2150207079999999</v>
      </c>
      <c r="H70" s="313">
        <f xml:space="preserve"> ('март(4 цк)'!E94+'март(4 цк)'!E95*9.11%)/1000</f>
        <v>1.225855331</v>
      </c>
      <c r="I70" s="313">
        <f xml:space="preserve"> ('март(4 цк)'!F94+'март(4 цк)'!F95*9.11%)/1000</f>
        <v>1.2130785499999999</v>
      </c>
      <c r="J70" s="313">
        <f xml:space="preserve"> ('март(4 цк)'!G94+'март(4 цк)'!G95*9.11%)/1000</f>
        <v>1.2216327739999999</v>
      </c>
      <c r="K70" s="313">
        <f xml:space="preserve"> ('март(4 цк)'!H94+'март(4 цк)'!H95*9.11%)/1000</f>
        <v>1.198970627</v>
      </c>
      <c r="L70" s="313">
        <f xml:space="preserve"> ('март(4 цк)'!I94+'март(4 цк)'!I95*9.11%)/1000</f>
        <v>1.4629186280000002</v>
      </c>
      <c r="M70" s="313">
        <f xml:space="preserve"> ('март(4 цк)'!J94+'март(4 цк)'!J95*9.11%)/1000</f>
        <v>1.4401255489999998</v>
      </c>
      <c r="N70" s="313">
        <f xml:space="preserve"> ('март(4 цк)'!K94+'март(4 цк)'!K95*9.11%)/1000</f>
        <v>1.4131972010000002</v>
      </c>
      <c r="O70" s="313">
        <f xml:space="preserve"> ('март(4 цк)'!L94+'март(4 цк)'!L95*9.11%)/1000</f>
        <v>1.411560551</v>
      </c>
      <c r="P70" s="313">
        <f xml:space="preserve"> ('март(4 цк)'!M94+'март(4 цк)'!M95*9.11%)/1000</f>
        <v>1.2016765549999999</v>
      </c>
      <c r="Q70" s="313">
        <f xml:space="preserve"> ('март(4 цк)'!N94+'март(4 цк)'!N95*9.11%)/1000</f>
        <v>1.2076448720000001</v>
      </c>
      <c r="R70" s="313">
        <f xml:space="preserve"> ('март(4 цк)'!O94+'март(4 цк)'!O95*9.11%)/1000</f>
        <v>1.2139732519999999</v>
      </c>
      <c r="S70" s="313">
        <f xml:space="preserve"> ('март(4 цк)'!P94+'март(4 цк)'!P95*9.11%)/1000</f>
        <v>1.2055499599999999</v>
      </c>
      <c r="T70" s="313">
        <f xml:space="preserve"> ('март(4 цк)'!Q94+'март(4 цк)'!Q95*9.11%)/1000</f>
        <v>1.22257112</v>
      </c>
      <c r="U70" s="313">
        <f xml:space="preserve"> ('март(4 цк)'!R94+'март(4 цк)'!R95*9.11%)/1000</f>
        <v>1.2192650870000001</v>
      </c>
      <c r="V70" s="313">
        <f xml:space="preserve"> ('март(4 цк)'!S94+'март(4 цк)'!S95*9.11%)/1000</f>
        <v>1.219526951</v>
      </c>
      <c r="W70" s="313">
        <f xml:space="preserve"> ('март(4 цк)'!T94+'март(4 цк)'!T95*9.11%)/1000</f>
        <v>1.2174975050000001</v>
      </c>
      <c r="X70" s="313">
        <f xml:space="preserve"> ('март(4 цк)'!U94+'март(4 цк)'!U95*9.11%)/1000</f>
        <v>1.216428227</v>
      </c>
      <c r="Y70" s="313">
        <f xml:space="preserve"> ('март(4 цк)'!V94+'март(4 цк)'!V95*9.11%)/1000</f>
        <v>1.206761081</v>
      </c>
      <c r="Z70" s="313">
        <f xml:space="preserve"> ('март(4 цк)'!W94+'март(4 цк)'!W95*9.11%)/1000</f>
        <v>1.2946273639999999</v>
      </c>
      <c r="AA70" s="313">
        <f xml:space="preserve"> ('март(4 цк)'!X94+'март(4 цк)'!X95*9.11%)/1000</f>
        <v>1.2997337120000001</v>
      </c>
      <c r="AB70" s="313">
        <f xml:space="preserve"> ('март(4 цк)'!Y94+'март(4 цк)'!Y95*9.11%)/1000</f>
        <v>1.2104380879999999</v>
      </c>
    </row>
    <row r="71" spans="1:28" s="213" customFormat="1" x14ac:dyDescent="0.2">
      <c r="A71" s="323">
        <v>23</v>
      </c>
      <c r="B71" s="294" t="s">
        <v>191</v>
      </c>
      <c r="C71" s="295" t="s">
        <v>174</v>
      </c>
      <c r="D71" s="261"/>
      <c r="E71" s="313">
        <f>( 'март(4 цк)'!B98+'март(4 цк)'!B99*9.11%)/1000</f>
        <v>1.0660637359999998</v>
      </c>
      <c r="F71" s="336">
        <f>( 'март(4 цк)'!C98+'март(4 цк)'!C99*9.11%)/1000</f>
        <v>1.0613174509999999</v>
      </c>
      <c r="G71" s="336">
        <f>( 'март(4 цк)'!D98+'март(4 цк)'!D99*9.11%)/1000</f>
        <v>1.050624671</v>
      </c>
      <c r="H71" s="313">
        <f>( 'март(4 цк)'!E98+'март(4 цк)'!E99*9.11%)/1000</f>
        <v>1.0640015570000001</v>
      </c>
      <c r="I71" s="313">
        <f>( 'март(4 цк)'!F98+'март(4 цк)'!F99*9.11%)/1000</f>
        <v>1.0561238149999999</v>
      </c>
      <c r="J71" s="313">
        <f>( 'март(4 цк)'!G98+'март(4 цк)'!G99*9.11%)/1000</f>
        <v>1.224436901</v>
      </c>
      <c r="K71" s="313">
        <f>( 'март(4 цк)'!H98+'март(4 цк)'!H99*9.11%)/1000</f>
        <v>1.068311402</v>
      </c>
      <c r="L71" s="313">
        <f>( 'март(4 цк)'!I98+'март(4 цк)'!I99*9.11%)/1000</f>
        <v>1.0622230640000001</v>
      </c>
      <c r="M71" s="313">
        <f>( 'март(4 цк)'!J98+'март(4 цк)'!J99*9.11%)/1000</f>
        <v>1.0529268919999999</v>
      </c>
      <c r="N71" s="313">
        <f>( 'март(4 цк)'!K98+'март(4 цк)'!K99*9.11%)/1000</f>
        <v>1.050908357</v>
      </c>
      <c r="O71" s="313">
        <f>( 'март(4 цк)'!L98+'март(4 цк)'!L99*9.11%)/1000</f>
        <v>1.0462820930000001</v>
      </c>
      <c r="P71" s="313">
        <f>( 'март(4 цк)'!M98+'март(4 цк)'!M99*9.11%)/1000</f>
        <v>1.05094109</v>
      </c>
      <c r="Q71" s="313">
        <f>( 'март(4 цк)'!N98+'март(4 цк)'!N99*9.11%)/1000</f>
        <v>1.0579895960000001</v>
      </c>
      <c r="R71" s="313">
        <f>( 'март(4 цк)'!O98+'март(4 цк)'!O99*9.11%)/1000</f>
        <v>1.05726947</v>
      </c>
      <c r="S71" s="313">
        <f>( 'март(4 цк)'!P98+'март(4 цк)'!P99*9.11%)/1000</f>
        <v>1.0568984960000001</v>
      </c>
      <c r="T71" s="313">
        <f>( 'март(4 цк)'!Q98+'март(4 цк)'!Q99*9.11%)/1000</f>
        <v>1.0712464609999999</v>
      </c>
      <c r="U71" s="313">
        <f>( 'март(4 цк)'!R98+'март(4 цк)'!R99*9.11%)/1000</f>
        <v>1.0736468809999999</v>
      </c>
      <c r="V71" s="313">
        <f>( 'март(4 цк)'!S98+'март(4 цк)'!S99*9.11%)/1000</f>
        <v>1.0779894589999999</v>
      </c>
      <c r="W71" s="313">
        <f>( 'март(4 цк)'!T98+'март(4 цк)'!T99*9.11%)/1000</f>
        <v>1.0628777240000002</v>
      </c>
      <c r="X71" s="313">
        <f>( 'март(4 цк)'!U98+'март(4 цк)'!U99*9.11%)/1000</f>
        <v>1.0486279579999997</v>
      </c>
      <c r="Y71" s="313">
        <f>( 'март(4 цк)'!V98+'март(4 цк)'!V99*9.11%)/1000</f>
        <v>1.0504719169999999</v>
      </c>
      <c r="Z71" s="313">
        <f>( 'март(4 цк)'!W98+'март(4 цк)'!W99*9.11%)/1000</f>
        <v>1.04766779</v>
      </c>
      <c r="AA71" s="313">
        <f>( 'март(4 цк)'!X98+'март(4 цк)'!X99*9.11%)/1000</f>
        <v>1.045431035</v>
      </c>
      <c r="AB71" s="313">
        <f>( 'март(4 цк)'!Y98+'март(4 цк)'!Y99*9.11%)/1000</f>
        <v>1.0459002079999997</v>
      </c>
    </row>
    <row r="72" spans="1:28" s="213" customFormat="1" x14ac:dyDescent="0.2">
      <c r="A72" s="323">
        <v>24</v>
      </c>
      <c r="B72" s="294" t="s">
        <v>191</v>
      </c>
      <c r="C72" s="295" t="s">
        <v>174</v>
      </c>
      <c r="D72" s="261"/>
      <c r="E72" s="313">
        <f xml:space="preserve"> ('март(4 цк)'!B102+'март(4 цк)'!B103*9.11%)/1000</f>
        <v>1.0417758500000001</v>
      </c>
      <c r="F72" s="336">
        <f xml:space="preserve"> ('март(4 цк)'!C102+'март(4 цк)'!C103*9.11%)/1000</f>
        <v>1.0357966219999999</v>
      </c>
      <c r="G72" s="336">
        <f xml:space="preserve"> ('март(4 цк)'!D102+'март(4 цк)'!D103*9.11%)/1000</f>
        <v>1.0357966219999999</v>
      </c>
      <c r="H72" s="313">
        <f xml:space="preserve"> ('март(4 цк)'!E102+'март(4 цк)'!E103*9.11%)/1000</f>
        <v>1.0434452329999999</v>
      </c>
      <c r="I72" s="313">
        <f xml:space="preserve"> ('март(4 цк)'!F102+'март(4 цк)'!F103*9.11%)/1000</f>
        <v>1.040553818</v>
      </c>
      <c r="J72" s="313">
        <f xml:space="preserve"> ('март(4 цк)'!G102+'март(4 цк)'!G103*9.11%)/1000</f>
        <v>1.0412848549999998</v>
      </c>
      <c r="K72" s="313">
        <f xml:space="preserve"> ('март(4 цк)'!H102+'март(4 цк)'!H103*9.11%)/1000</f>
        <v>1.040062823</v>
      </c>
      <c r="L72" s="313">
        <f xml:space="preserve"> ('март(4 цк)'!I102+'март(4 цк)'!I103*9.11%)/1000</f>
        <v>1.0356984230000001</v>
      </c>
      <c r="M72" s="313">
        <f xml:space="preserve"> ('март(4 цк)'!J102+'март(4 цк)'!J103*9.11%)/1000</f>
        <v>1.031803196</v>
      </c>
      <c r="N72" s="313">
        <f xml:space="preserve"> ('март(4 цк)'!K102+'март(4 цк)'!K103*9.11%)/1000</f>
        <v>1.023969098</v>
      </c>
      <c r="O72" s="313">
        <f xml:space="preserve"> ('март(4 цк)'!L102+'март(4 цк)'!L103*9.11%)/1000</f>
        <v>1.0262931409999998</v>
      </c>
      <c r="P72" s="313">
        <f xml:space="preserve"> ('март(4 цк)'!M102+'март(4 цк)'!M103*9.11%)/1000</f>
        <v>1.0271878429999999</v>
      </c>
      <c r="Q72" s="313">
        <f xml:space="preserve"> ('март(4 цк)'!N102+'март(4 цк)'!N103*9.11%)/1000</f>
        <v>1.0380333770000001</v>
      </c>
      <c r="R72" s="313">
        <f xml:space="preserve"> ('март(4 цк)'!O102+'март(4 цк)'!O103*9.11%)/1000</f>
        <v>1.0383388850000002</v>
      </c>
      <c r="S72" s="313">
        <f xml:space="preserve"> ('март(4 цк)'!P102+'март(4 цк)'!P103*9.11%)/1000</f>
        <v>1.0501118540000001</v>
      </c>
      <c r="T72" s="313">
        <f xml:space="preserve"> ('март(4 цк)'!Q102+'март(4 цк)'!Q103*9.11%)/1000</f>
        <v>1.047165884</v>
      </c>
      <c r="U72" s="313">
        <f xml:space="preserve"> ('март(4 цк)'!R102+'март(4 цк)'!R103*9.11%)/1000</f>
        <v>1.0566257210000001</v>
      </c>
      <c r="V72" s="313">
        <f xml:space="preserve"> ('март(4 цк)'!S102+'март(4 цк)'!S103*9.11%)/1000</f>
        <v>1.0424850650000002</v>
      </c>
      <c r="W72" s="313">
        <f xml:space="preserve"> ('март(4 цк)'!T102+'март(4 цк)'!T103*9.11%)/1000</f>
        <v>1.0475586799999999</v>
      </c>
      <c r="X72" s="313">
        <f xml:space="preserve"> ('март(4 цк)'!U102+'март(4 цк)'!U103*9.11%)/1000</f>
        <v>1.0495444819999999</v>
      </c>
      <c r="Y72" s="313">
        <f xml:space="preserve"> ('март(4 цк)'!V102+'март(4 цк)'!V103*9.11%)/1000</f>
        <v>1.0466857999999999</v>
      </c>
      <c r="Z72" s="313">
        <f xml:space="preserve"> ('март(4 цк)'!W102+'март(4 цк)'!W103*9.11%)/1000</f>
        <v>1.040379242</v>
      </c>
      <c r="AA72" s="313">
        <f xml:space="preserve"> ('март(4 цк)'!X102+'март(4 цк)'!X103*9.11%)/1000</f>
        <v>1.0379351779999999</v>
      </c>
      <c r="AB72" s="313">
        <f xml:space="preserve"> ('март(4 цк)'!Y102+'март(4 цк)'!Y103*9.11%)/1000</f>
        <v>1.032763364</v>
      </c>
    </row>
    <row r="73" spans="1:28" s="213" customFormat="1" x14ac:dyDescent="0.2">
      <c r="A73" s="323">
        <v>25</v>
      </c>
      <c r="B73" s="294" t="s">
        <v>191</v>
      </c>
      <c r="C73" s="295" t="s">
        <v>174</v>
      </c>
      <c r="D73" s="261"/>
      <c r="E73" s="313">
        <f xml:space="preserve"> ('март(4 цк)'!B106+'март(4 цк)'!B107*9.11%)/1000</f>
        <v>1.051759415</v>
      </c>
      <c r="F73" s="336">
        <f xml:space="preserve"> ('март(4 цк)'!C106+'март(4 цк)'!C107*9.11%)/1000</f>
        <v>1.0618630009999999</v>
      </c>
      <c r="G73" s="336">
        <f xml:space="preserve"> ('март(4 цк)'!D106+'март(4 цк)'!D107*9.11%)/1000</f>
        <v>1.0502318749999999</v>
      </c>
      <c r="H73" s="313">
        <f xml:space="preserve"> ('март(4 цк)'!E106+'март(4 цк)'!E107*9.11%)/1000</f>
        <v>1.0968000229999999</v>
      </c>
      <c r="I73" s="313">
        <f xml:space="preserve"> ('март(4 цк)'!F106+'март(4 цк)'!F107*9.11%)/1000</f>
        <v>1.084481504</v>
      </c>
      <c r="J73" s="313">
        <f xml:space="preserve"> ('март(4 цк)'!G106+'март(4 цк)'!G107*9.11%)/1000</f>
        <v>1.0893041659999998</v>
      </c>
      <c r="K73" s="313">
        <f xml:space="preserve"> ('март(4 цк)'!H106+'март(4 цк)'!H107*9.11%)/1000</f>
        <v>1.0717483669999999</v>
      </c>
      <c r="L73" s="313">
        <f xml:space="preserve"> ('март(4 цк)'!I106+'март(4 цк)'!I107*9.11%)/1000</f>
        <v>1.051988546</v>
      </c>
      <c r="M73" s="313">
        <f xml:space="preserve"> ('март(4 цк)'!J106+'март(4 цк)'!J107*9.11%)/1000</f>
        <v>1.063576028</v>
      </c>
      <c r="N73" s="313">
        <f xml:space="preserve"> ('март(4 цк)'!K106+'март(4 цк)'!K107*9.11%)/1000</f>
        <v>1.0645252850000002</v>
      </c>
      <c r="O73" s="313">
        <f xml:space="preserve"> ('март(4 цк)'!L106+'март(4 цк)'!L107*9.11%)/1000</f>
        <v>1.1034011779999999</v>
      </c>
      <c r="P73" s="313">
        <f xml:space="preserve"> ('март(4 цк)'!M106+'март(4 цк)'!M107*9.11%)/1000</f>
        <v>1.0608046340000001</v>
      </c>
      <c r="Q73" s="313">
        <f xml:space="preserve"> ('март(4 цк)'!N106+'март(4 цк)'!N107*9.11%)/1000</f>
        <v>1.063346897</v>
      </c>
      <c r="R73" s="313">
        <f xml:space="preserve"> ('март(4 цк)'!O106+'март(4 цк)'!O107*9.11%)/1000</f>
        <v>1.0560256159999999</v>
      </c>
      <c r="S73" s="313">
        <f xml:space="preserve"> ('март(4 цк)'!P106+'март(4 цк)'!P107*9.11%)/1000</f>
        <v>1.0635105619999998</v>
      </c>
      <c r="T73" s="313">
        <f xml:space="preserve"> ('март(4 цк)'!Q106+'март(4 цк)'!Q107*9.11%)/1000</f>
        <v>1.089446009</v>
      </c>
      <c r="U73" s="313">
        <f xml:space="preserve"> ('март(4 цк)'!R106+'март(4 цк)'!R107*9.11%)/1000</f>
        <v>1.0957962109999999</v>
      </c>
      <c r="V73" s="313">
        <f xml:space="preserve"> ('март(4 цк)'!S106+'март(4 цк)'!S107*9.11%)/1000</f>
        <v>1.2162645620000001</v>
      </c>
      <c r="W73" s="313">
        <f xml:space="preserve"> ('март(4 цк)'!T106+'март(4 цк)'!T107*9.11%)/1000</f>
        <v>1.0800079939999998</v>
      </c>
      <c r="X73" s="313">
        <f xml:space="preserve"> ('март(4 цк)'!U106+'март(4 цк)'!U107*9.11%)/1000</f>
        <v>1.0706136230000001</v>
      </c>
      <c r="Y73" s="313">
        <f xml:space="preserve"> ('март(4 цк)'!V106+'март(4 цк)'!V107*9.11%)/1000</f>
        <v>1.0674712549999998</v>
      </c>
      <c r="Z73" s="313">
        <f xml:space="preserve"> ('март(4 цк)'!W106+'март(4 цк)'!W107*9.11%)/1000</f>
        <v>1.0698389419999998</v>
      </c>
      <c r="AA73" s="313">
        <f xml:space="preserve"> ('март(4 цк)'!X106+'март(4 цк)'!X107*9.11%)/1000</f>
        <v>1.050308252</v>
      </c>
      <c r="AB73" s="313">
        <f xml:space="preserve"> ('март(4 цк)'!Y106+'март(4 цк)'!Y107*9.11%)/1000</f>
        <v>1.038742592</v>
      </c>
    </row>
    <row r="74" spans="1:28" s="213" customFormat="1" x14ac:dyDescent="0.2">
      <c r="A74" s="323">
        <v>26</v>
      </c>
      <c r="B74" s="294" t="s">
        <v>191</v>
      </c>
      <c r="C74" s="295" t="s">
        <v>174</v>
      </c>
      <c r="D74" s="261"/>
      <c r="E74" s="313">
        <f xml:space="preserve"> ('март(4 цк)'!B110+'март(4 цк)'!B111*9.11%)/1000</f>
        <v>1.0902316009999999</v>
      </c>
      <c r="F74" s="336">
        <f xml:space="preserve"> ('март(4 цк)'!C110+'март(4 цк)'!C111*9.11%)/1000</f>
        <v>1.0800079939999998</v>
      </c>
      <c r="G74" s="336">
        <f xml:space="preserve"> ('март(4 цк)'!D110+'март(4 цк)'!D111*9.11%)/1000</f>
        <v>1.095774389</v>
      </c>
      <c r="H74" s="313">
        <f xml:space="preserve"> ('март(4 цк)'!E110+'март(4 цк)'!E111*9.11%)/1000</f>
        <v>1.1131010570000002</v>
      </c>
      <c r="I74" s="313">
        <f xml:space="preserve"> ('март(4 цк)'!F110+'март(4 цк)'!F111*9.11%)/1000</f>
        <v>1.1018954600000002</v>
      </c>
      <c r="J74" s="313">
        <f xml:space="preserve"> ('март(4 цк)'!G110+'март(4 цк)'!G111*9.11%)/1000</f>
        <v>1.3700878400000001</v>
      </c>
      <c r="K74" s="313">
        <f xml:space="preserve"> ('март(4 цк)'!H110+'март(4 цк)'!H111*9.11%)/1000</f>
        <v>1.0958834989999999</v>
      </c>
      <c r="L74" s="313">
        <f xml:space="preserve"> ('март(4 цк)'!I110+'март(4 цк)'!I111*9.11%)/1000</f>
        <v>1.093734032</v>
      </c>
      <c r="M74" s="313">
        <f xml:space="preserve"> ('март(4 цк)'!J110+'март(4 цк)'!J111*9.11%)/1000</f>
        <v>1.093461257</v>
      </c>
      <c r="N74" s="313">
        <f xml:space="preserve"> ('март(4 цк)'!K110+'март(4 цк)'!K111*9.11%)/1000</f>
        <v>1.0859763109999998</v>
      </c>
      <c r="O74" s="313">
        <f xml:space="preserve"> ('март(4 цк)'!L110+'март(4 цк)'!L111*9.11%)/1000</f>
        <v>1.0875911389999999</v>
      </c>
      <c r="P74" s="313">
        <f xml:space="preserve"> ('март(4 цк)'!M110+'март(4 цк)'!M111*9.11%)/1000</f>
        <v>1.0933303249999999</v>
      </c>
      <c r="Q74" s="313">
        <f xml:space="preserve"> ('март(4 цк)'!N110+'март(4 цк)'!N111*9.11%)/1000</f>
        <v>1.1123045540000001</v>
      </c>
      <c r="R74" s="313">
        <f xml:space="preserve"> ('март(4 цк)'!O110+'март(4 цк)'!O111*9.11%)/1000</f>
        <v>1.080018905</v>
      </c>
      <c r="S74" s="313">
        <f xml:space="preserve"> ('март(4 цк)'!P110+'март(4 цк)'!P111*9.11%)/1000</f>
        <v>1.1130246800000001</v>
      </c>
      <c r="T74" s="313">
        <f xml:space="preserve"> ('март(4 цк)'!Q110+'март(4 цк)'!Q111*9.11%)/1000</f>
        <v>1.1183056040000001</v>
      </c>
      <c r="U74" s="313">
        <f xml:space="preserve"> ('март(4 цк)'!R110+'март(4 цк)'!R111*9.11%)/1000</f>
        <v>1.11640709</v>
      </c>
      <c r="V74" s="313">
        <f xml:space="preserve"> ('март(4 цк)'!S110+'март(4 цк)'!S111*9.11%)/1000</f>
        <v>1.2434329519999998</v>
      </c>
      <c r="W74" s="313">
        <f xml:space="preserve"> ('март(4 цк)'!T110+'март(4 цк)'!T111*9.11%)/1000</f>
        <v>1.084754279</v>
      </c>
      <c r="X74" s="313">
        <f xml:space="preserve"> ('март(4 цк)'!U110+'март(4 цк)'!U111*9.11%)/1000</f>
        <v>1.0858235570000001</v>
      </c>
      <c r="Y74" s="313">
        <f xml:space="preserve"> ('март(4 цк)'!V110+'март(4 цк)'!V111*9.11%)/1000</f>
        <v>1.0874711179999998</v>
      </c>
      <c r="Z74" s="313">
        <f xml:space="preserve"> ('март(4 цк)'!W110+'март(4 цк)'!W111*9.11%)/1000</f>
        <v>1.0879621130000001</v>
      </c>
      <c r="AA74" s="313">
        <f xml:space="preserve"> ('март(4 цк)'!X110+'март(4 цк)'!X111*9.11%)/1000</f>
        <v>1.0837177340000002</v>
      </c>
      <c r="AB74" s="313">
        <f xml:space="preserve"> ('март(4 цк)'!Y110+'март(4 цк)'!Y111*9.11%)/1000</f>
        <v>1.0688787740000001</v>
      </c>
    </row>
    <row r="75" spans="1:28" s="213" customFormat="1" x14ac:dyDescent="0.2">
      <c r="A75" s="323">
        <v>27</v>
      </c>
      <c r="B75" s="294" t="s">
        <v>191</v>
      </c>
      <c r="C75" s="295" t="s">
        <v>174</v>
      </c>
      <c r="D75" s="261"/>
      <c r="E75" s="313">
        <f xml:space="preserve"> ('март(4 цк)'!B114+'март(4 цк)'!B115*9.11%)/1000</f>
        <v>1.084394216</v>
      </c>
      <c r="F75" s="336">
        <f xml:space="preserve"> ('март(4 цк)'!C114+'март(4 цк)'!C115*9.11%)/1000</f>
        <v>1.096832756</v>
      </c>
      <c r="G75" s="336">
        <f xml:space="preserve"> ('март(4 цк)'!D114+'март(4 цк)'!D115*9.11%)/1000</f>
        <v>1.1171599490000002</v>
      </c>
      <c r="H75" s="313">
        <f xml:space="preserve"> ('март(4 цк)'!E114+'март(4 цк)'!E115*9.11%)/1000</f>
        <v>1.1183165150000003</v>
      </c>
      <c r="I75" s="313">
        <f xml:space="preserve"> ('март(4 цк)'!F114+'март(4 цк)'!F115*9.11%)/1000</f>
        <v>1.1153378120000002</v>
      </c>
      <c r="J75" s="313">
        <f xml:space="preserve"> ('март(4 цк)'!G114+'март(4 цк)'!G115*9.11%)/1000</f>
        <v>0.89531749699999985</v>
      </c>
      <c r="K75" s="313">
        <f xml:space="preserve"> ('март(4 цк)'!H114+'март(4 цк)'!H115*9.11%)/1000</f>
        <v>1.099833281</v>
      </c>
      <c r="L75" s="313">
        <f xml:space="preserve"> ('март(4 цк)'!I114+'март(4 цк)'!I115*9.11%)/1000</f>
        <v>1.0894350979999998</v>
      </c>
      <c r="M75" s="313">
        <f xml:space="preserve"> ('март(4 цк)'!J114+'март(4 цк)'!J115*9.11%)/1000</f>
        <v>1.0907771509999999</v>
      </c>
      <c r="N75" s="313">
        <f xml:space="preserve"> ('март(4 цк)'!K114+'март(4 цк)'!K115*9.11%)/1000</f>
        <v>1.0911153919999999</v>
      </c>
      <c r="O75" s="313">
        <f xml:space="preserve"> ('март(4 цк)'!L114+'март(4 цк)'!L115*9.11%)/1000</f>
        <v>1.0902534229999998</v>
      </c>
      <c r="P75" s="313">
        <f xml:space="preserve"> ('март(4 цк)'!M114+'март(4 цк)'!M115*9.11%)/1000</f>
        <v>1.0669147939999999</v>
      </c>
      <c r="Q75" s="313">
        <f xml:space="preserve"> ('март(4 цк)'!N114+'март(4 цк)'!N115*9.11%)/1000</f>
        <v>1.0873729189999999</v>
      </c>
      <c r="R75" s="313">
        <f xml:space="preserve"> ('март(4 цк)'!O114+'март(4 цк)'!O115*9.11%)/1000</f>
        <v>1.0917373189999999</v>
      </c>
      <c r="S75" s="313">
        <f xml:space="preserve"> ('март(4 цк)'!P114+'март(4 цк)'!P115*9.11%)/1000</f>
        <v>1.104383168</v>
      </c>
      <c r="T75" s="313">
        <f xml:space="preserve"> ('март(4 цк)'!Q114+'март(4 цк)'!Q115*9.11%)/1000</f>
        <v>1.105256048</v>
      </c>
      <c r="U75" s="313">
        <f xml:space="preserve"> ('март(4 цк)'!R114+'март(4 цк)'!R115*9.11%)/1000</f>
        <v>1.106401703</v>
      </c>
      <c r="V75" s="313">
        <f xml:space="preserve"> ('март(4 цк)'!S114+'март(4 цк)'!S115*9.11%)/1000</f>
        <v>1.0955670799999999</v>
      </c>
      <c r="W75" s="313">
        <f xml:space="preserve"> ('март(4 цк)'!T114+'март(4 цк)'!T115*9.11%)/1000</f>
        <v>1.1035102880000003</v>
      </c>
      <c r="X75" s="313">
        <f xml:space="preserve"> ('март(4 цк)'!U114+'март(4 цк)'!U115*9.11%)/1000</f>
        <v>1.069762565</v>
      </c>
      <c r="Y75" s="313">
        <f xml:space="preserve"> ('март(4 цк)'!V114+'март(4 цк)'!V115*9.11%)/1000</f>
        <v>1.081480979</v>
      </c>
      <c r="Z75" s="313">
        <f xml:space="preserve"> ('март(4 цк)'!W114+'март(4 цк)'!W115*9.11%)/1000</f>
        <v>1.0792224020000001</v>
      </c>
      <c r="AA75" s="313">
        <f xml:space="preserve"> ('март(4 цк)'!X114+'март(4 цк)'!X115*9.11%)/1000</f>
        <v>1.0830848960000001</v>
      </c>
      <c r="AB75" s="313">
        <f xml:space="preserve"> ('март(4 цк)'!Y114+'март(4 цк)'!Y115*9.11%)/1000</f>
        <v>1.0833685820000001</v>
      </c>
    </row>
    <row r="76" spans="1:28" s="213" customFormat="1" x14ac:dyDescent="0.2">
      <c r="A76" s="323">
        <v>28</v>
      </c>
      <c r="B76" s="294" t="s">
        <v>191</v>
      </c>
      <c r="C76" s="295" t="s">
        <v>174</v>
      </c>
      <c r="D76" s="261"/>
      <c r="E76" s="313">
        <f xml:space="preserve"> ('март(4 цк)'!B118+'март(4 цк)'!B119*9.11%)/1000</f>
        <v>1.0249401770000002</v>
      </c>
      <c r="F76" s="336">
        <f xml:space="preserve"> ('март(4 цк)'!C118+'март(4 цк)'!C119*9.11%)/1000</f>
        <v>1.0329706730000001</v>
      </c>
      <c r="G76" s="336">
        <f xml:space="preserve"> ('март(4 цк)'!D118+'март(4 цк)'!D119*9.11%)/1000</f>
        <v>1.0346182340000001</v>
      </c>
      <c r="H76" s="313">
        <f xml:space="preserve"> ('март(4 цк)'!E118+'март(4 цк)'!E119*9.11%)/1000</f>
        <v>1.043161547</v>
      </c>
      <c r="I76" s="313">
        <f xml:space="preserve"> ('март(4 цк)'!F118+'март(4 цк)'!F119*9.11%)/1000</f>
        <v>1.0307011850000001</v>
      </c>
      <c r="J76" s="313">
        <f xml:space="preserve"> ('март(4 цк)'!G118+'март(4 цк)'!G119*9.11%)/1000</f>
        <v>1.0325669659999999</v>
      </c>
      <c r="K76" s="313">
        <f xml:space="preserve"> ('март(4 цк)'!H118+'март(4 цк)'!H119*9.11%)/1000</f>
        <v>1.0318795729999999</v>
      </c>
      <c r="L76" s="313">
        <f xml:space="preserve"> ('март(4 цк)'!I118+'март(4 цк)'!I119*9.11%)/1000</f>
        <v>1.004100167</v>
      </c>
      <c r="M76" s="313">
        <f xml:space="preserve"> ('март(4 цк)'!J118+'март(4 цк)'!J119*9.11%)/1000</f>
        <v>0.98872656800000003</v>
      </c>
      <c r="N76" s="313">
        <f xml:space="preserve"> ('март(4 цк)'!K118+'март(4 цк)'!K119*9.11%)/1000</f>
        <v>1.0002704060000001</v>
      </c>
      <c r="O76" s="313">
        <f xml:space="preserve"> ('март(4 цк)'!L118+'март(4 цк)'!L119*9.11%)/1000</f>
        <v>0.99328736599999989</v>
      </c>
      <c r="P76" s="313">
        <f xml:space="preserve"> ('март(4 цк)'!M118+'март(4 цк)'!M119*9.11%)/1000</f>
        <v>1.00675154</v>
      </c>
      <c r="Q76" s="313">
        <f xml:space="preserve"> ('март(4 цк)'!N118+'март(4 цк)'!N119*9.11%)/1000</f>
        <v>0.92376247400000011</v>
      </c>
      <c r="R76" s="313">
        <f xml:space="preserve"> ('март(4 цк)'!O118+'март(4 цк)'!O119*9.11%)/1000</f>
        <v>0.91245867799999991</v>
      </c>
      <c r="S76" s="313">
        <f xml:space="preserve"> ('март(4 цк)'!P118+'март(4 цк)'!P119*9.11%)/1000</f>
        <v>0.92055464000000009</v>
      </c>
      <c r="T76" s="313">
        <f xml:space="preserve"> ('март(4 цк)'!Q118+'март(4 цк)'!Q119*9.11%)/1000</f>
        <v>1.0437507409999998</v>
      </c>
      <c r="U76" s="313">
        <f xml:space="preserve"> ('март(4 цк)'!R118+'март(4 цк)'!R119*9.11%)/1000</f>
        <v>1.042703285</v>
      </c>
      <c r="V76" s="313">
        <f xml:space="preserve"> ('март(4 цк)'!S118+'март(4 цк)'!S119*9.11%)/1000</f>
        <v>1.0447327310000001</v>
      </c>
      <c r="W76" s="313">
        <f xml:space="preserve"> ('март(4 цк)'!T118+'март(4 цк)'!T119*9.11%)/1000</f>
        <v>1.0238599880000001</v>
      </c>
      <c r="X76" s="313">
        <f xml:space="preserve"> ('март(4 цк)'!U118+'март(4 цк)'!U119*9.11%)/1000</f>
        <v>1.0276351939999999</v>
      </c>
      <c r="Y76" s="313">
        <f xml:space="preserve"> ('март(4 цк)'!V118+'март(4 цк)'!V119*9.11%)/1000</f>
        <v>1.005649529</v>
      </c>
      <c r="Z76" s="313">
        <f xml:space="preserve"> ('март(4 цк)'!W118+'март(4 цк)'!W119*9.11%)/1000</f>
        <v>1.0199974939999998</v>
      </c>
      <c r="AA76" s="313">
        <f xml:space="preserve"> ('март(4 цк)'!X118+'март(4 цк)'!X119*9.11%)/1000</f>
        <v>1.0104831020000002</v>
      </c>
      <c r="AB76" s="313">
        <f xml:space="preserve"> ('март(4 цк)'!Y118+'март(4 цк)'!Y119*9.11%)/1000</f>
        <v>1.0128617</v>
      </c>
    </row>
    <row r="77" spans="1:28" s="213" customFormat="1" x14ac:dyDescent="0.2">
      <c r="A77" s="323">
        <v>29</v>
      </c>
      <c r="B77" s="294" t="s">
        <v>191</v>
      </c>
      <c r="C77" s="295" t="s">
        <v>174</v>
      </c>
      <c r="D77" s="261"/>
      <c r="E77" s="313">
        <f xml:space="preserve"> ('март(4 цк)'!B122+'март(4 цк)'!B123*9.11%)/1000</f>
        <v>1.0592552719999999</v>
      </c>
      <c r="F77" s="336">
        <f xml:space="preserve"> ('март(4 цк)'!C122+'март(4 цк)'!C123*9.11%)/1000</f>
        <v>1.0496535919999999</v>
      </c>
      <c r="G77" s="336">
        <f xml:space="preserve"> ('март(4 цк)'!D122+'март(4 цк)'!D123*9.11%)/1000</f>
        <v>0.9466319299999999</v>
      </c>
      <c r="H77" s="313">
        <f xml:space="preserve"> ('март(4 цк)'!E122+'март(4 цк)'!E123*9.11%)/1000</f>
        <v>0.95354950400000005</v>
      </c>
      <c r="I77" s="313">
        <f xml:space="preserve"> ('март(4 цк)'!F122+'март(4 цк)'!F123*9.11%)/1000</f>
        <v>0.95778297199999984</v>
      </c>
      <c r="J77" s="313">
        <f xml:space="preserve"> ('март(4 цк)'!G122+'март(4 цк)'!G123*9.11%)/1000</f>
        <v>0.97316748200000003</v>
      </c>
      <c r="K77" s="313">
        <f xml:space="preserve"> ('март(4 цк)'!H122+'март(4 цк)'!H123*9.11%)/1000</f>
        <v>0.97181451800000007</v>
      </c>
      <c r="L77" s="313">
        <f xml:space="preserve"> ('март(4 цк)'!I122+'март(4 цк)'!I123*9.11%)/1000</f>
        <v>0.96312936199999999</v>
      </c>
      <c r="M77" s="313">
        <f xml:space="preserve"> ('март(4 цк)'!J122+'март(4 цк)'!J123*9.11%)/1000</f>
        <v>0.94526805499999988</v>
      </c>
      <c r="N77" s="313">
        <f xml:space="preserve"> ('март(4 цк)'!K122+'март(4 цк)'!K123*9.11%)/1000</f>
        <v>0.94351138400000001</v>
      </c>
      <c r="O77" s="313">
        <f xml:space="preserve"> ('март(4 цк)'!L122+'март(4 цк)'!L123*9.11%)/1000</f>
        <v>0.94539898700000002</v>
      </c>
      <c r="P77" s="313">
        <f xml:space="preserve"> ('март(4 цк)'!M122+'март(4 цк)'!M123*9.11%)/1000</f>
        <v>0.94211477600000004</v>
      </c>
      <c r="Q77" s="313">
        <f xml:space="preserve"> ('март(4 цк)'!N122+'март(4 цк)'!N123*9.11%)/1000</f>
        <v>0.94575904999999993</v>
      </c>
      <c r="R77" s="313">
        <f xml:space="preserve"> ('март(4 цк)'!O122+'март(4 цк)'!O123*9.11%)/1000</f>
        <v>0.94092547700000007</v>
      </c>
      <c r="S77" s="313">
        <f xml:space="preserve"> ('март(4 цк)'!P122+'март(4 цк)'!P123*9.11%)/1000</f>
        <v>0.94880321899999986</v>
      </c>
      <c r="T77" s="313">
        <f xml:space="preserve"> ('март(4 цк)'!Q122+'март(4 цк)'!Q123*9.11%)/1000</f>
        <v>1.061601137</v>
      </c>
      <c r="U77" s="313">
        <f xml:space="preserve"> ('март(4 цк)'!R122+'март(4 цк)'!R123*9.11%)/1000</f>
        <v>1.0610446760000001</v>
      </c>
      <c r="V77" s="313">
        <f xml:space="preserve"> ('март(4 цк)'!S122+'март(4 цк)'!S123*9.11%)/1000</f>
        <v>1.0740724100000001</v>
      </c>
      <c r="W77" s="313">
        <f xml:space="preserve"> ('март(4 цк)'!T122+'март(4 цк)'!T123*9.11%)/1000</f>
        <v>1.06152476</v>
      </c>
      <c r="X77" s="313">
        <f xml:space="preserve"> ('март(4 цк)'!U122+'март(4 цк)'!U123*9.11%)/1000</f>
        <v>1.05901523</v>
      </c>
      <c r="Y77" s="313">
        <f xml:space="preserve"> ('март(4 цк)'!V122+'март(4 цк)'!V123*9.11%)/1000</f>
        <v>1.045518323</v>
      </c>
      <c r="Z77" s="313">
        <f xml:space="preserve"> ('март(4 цк)'!W122+'март(4 цк)'!W123*9.11%)/1000</f>
        <v>1.0583496589999999</v>
      </c>
      <c r="AA77" s="313">
        <f xml:space="preserve"> ('март(4 цк)'!X122+'март(4 цк)'!X123*9.11%)/1000</f>
        <v>1.057367669</v>
      </c>
      <c r="AB77" s="313">
        <f xml:space="preserve"> ('март(4 цк)'!Y122+'март(4 цк)'!Y123*9.11%)/1000</f>
        <v>1.0531887559999999</v>
      </c>
    </row>
    <row r="78" spans="1:28" s="213" customFormat="1" x14ac:dyDescent="0.2">
      <c r="A78" s="323">
        <v>30</v>
      </c>
      <c r="B78" s="294" t="s">
        <v>191</v>
      </c>
      <c r="C78" s="295" t="s">
        <v>174</v>
      </c>
      <c r="D78" s="261"/>
      <c r="E78" s="313">
        <f xml:space="preserve"> ('март(4 цк)'!B126+'март(4 цк)'!B127*9.11%)/1000</f>
        <v>1.0564402339999999</v>
      </c>
      <c r="F78" s="336">
        <f xml:space="preserve"> ('март(4 цк)'!C126+'март(4 цк)'!C127*9.11%)/1000</f>
        <v>1.0458783859999998</v>
      </c>
      <c r="G78" s="336">
        <f xml:space="preserve"> ('март(4 цк)'!D126+'март(4 цк)'!D127*9.11%)/1000</f>
        <v>1.0846779020000001</v>
      </c>
      <c r="H78" s="313">
        <f xml:space="preserve"> ('март(4 цк)'!E126+'март(4 цк)'!E127*9.11%)/1000</f>
        <v>0.99864466699999987</v>
      </c>
      <c r="I78" s="313">
        <f xml:space="preserve"> ('март(4 цк)'!F126+'март(4 цк)'!F127*9.11%)/1000</f>
        <v>0.98793006500000002</v>
      </c>
      <c r="J78" s="313">
        <f xml:space="preserve"> ('март(4 цк)'!G126+'март(4 цк)'!G127*9.11%)/1000</f>
        <v>0.98078335999999999</v>
      </c>
      <c r="K78" s="313">
        <f xml:space="preserve"> ('март(4 цк)'!H126+'март(4 цк)'!H127*9.11%)/1000</f>
        <v>0.99309096799999996</v>
      </c>
      <c r="L78" s="313">
        <f xml:space="preserve"> ('март(4 цк)'!I126+'март(4 цк)'!I127*9.11%)/1000</f>
        <v>0.9800741449999999</v>
      </c>
      <c r="M78" s="313">
        <f xml:space="preserve"> ('март(4 цк)'!J126+'март(4 цк)'!J127*9.11%)/1000</f>
        <v>0.97186907299999992</v>
      </c>
      <c r="N78" s="313">
        <f xml:space="preserve"> ('март(4 цк)'!K126+'март(4 цк)'!K127*9.11%)/1000</f>
        <v>0.96848666300000008</v>
      </c>
      <c r="O78" s="313">
        <f xml:space="preserve"> ('март(4 цк)'!L126+'март(4 цк)'!L127*9.11%)/1000</f>
        <v>0.96652268299999988</v>
      </c>
      <c r="P78" s="313">
        <f xml:space="preserve"> ('март(4 цк)'!M126+'март(4 цк)'!M127*9.11%)/1000</f>
        <v>0.95975786299999999</v>
      </c>
      <c r="Q78" s="313">
        <f xml:space="preserve"> ('март(4 цк)'!N126+'март(4 цк)'!N127*9.11%)/1000</f>
        <v>0.96691547899999997</v>
      </c>
      <c r="R78" s="313">
        <f xml:space="preserve"> ('март(4 цк)'!O126+'март(4 цк)'!O127*9.11%)/1000</f>
        <v>0.95835034399999997</v>
      </c>
      <c r="S78" s="313">
        <f xml:space="preserve"> ('март(4 цк)'!P126+'март(4 цк)'!P127*9.11%)/1000</f>
        <v>0.98699171899999982</v>
      </c>
      <c r="T78" s="313">
        <f xml:space="preserve"> ('март(4 цк)'!Q126+'март(4 цк)'!Q127*9.11%)/1000</f>
        <v>1.0790805589999999</v>
      </c>
      <c r="U78" s="313">
        <f xml:space="preserve"> ('март(4 цк)'!R126+'март(4 цк)'!R127*9.11%)/1000</f>
        <v>1.1042849689999998</v>
      </c>
      <c r="V78" s="313">
        <f xml:space="preserve"> ('март(4 цк)'!S126+'март(4 цк)'!S127*9.11%)/1000</f>
        <v>1.1269798490000003</v>
      </c>
      <c r="W78" s="313">
        <f xml:space="preserve"> ('март(4 цк)'!T126+'март(4 цк)'!T127*9.11%)/1000</f>
        <v>1.1021900570000001</v>
      </c>
      <c r="X78" s="313">
        <f xml:space="preserve"> ('март(4 цк)'!U126+'март(4 цк)'!U127*9.11%)/1000</f>
        <v>1.0897406060000001</v>
      </c>
      <c r="Y78" s="313">
        <f xml:space="preserve"> ('март(4 цк)'!V126+'март(4 цк)'!V127*9.11%)/1000</f>
        <v>1.0963417609999999</v>
      </c>
      <c r="Z78" s="313">
        <f xml:space="preserve"> ('март(4 цк)'!W126+'март(4 цк)'!W127*9.11%)/1000</f>
        <v>1.1006297839999999</v>
      </c>
      <c r="AA78" s="313">
        <f xml:space="preserve"> ('март(4 цк)'!X126+'март(4 цк)'!X127*9.11%)/1000</f>
        <v>1.1025828529999999</v>
      </c>
      <c r="AB78" s="313">
        <f xml:space="preserve"> ('март(4 цк)'!Y126+'март(4 цк)'!Y127*9.11%)/1000</f>
        <v>1.0962653840000001</v>
      </c>
    </row>
    <row r="79" spans="1:28" s="301" customFormat="1" ht="13.5" thickBot="1" x14ac:dyDescent="0.25">
      <c r="A79" s="324">
        <v>31</v>
      </c>
      <c r="B79" s="310" t="s">
        <v>191</v>
      </c>
      <c r="C79" s="311" t="s">
        <v>174</v>
      </c>
      <c r="D79" s="312"/>
      <c r="E79" s="313">
        <f xml:space="preserve"> ('март(4 цк)'!B130+'март(4 цк)'!B131*9.11%)/1000</f>
        <v>1.109893223</v>
      </c>
      <c r="F79" s="336">
        <f xml:space="preserve"> ('март(4 цк)'!C130+'март(4 цк)'!C131*9.11%)/1000</f>
        <v>1.093450346</v>
      </c>
      <c r="G79" s="336">
        <f xml:space="preserve"> ('март(4 цк)'!D130+'март(4 цк)'!D131*9.11%)/1000</f>
        <v>1.0862381749999999</v>
      </c>
      <c r="H79" s="313">
        <f xml:space="preserve"> ('март(4 цк)'!E130+'март(4 цк)'!E131*9.11%)/1000</f>
        <v>0.99680070799999987</v>
      </c>
      <c r="I79" s="313">
        <f xml:space="preserve"> ('март(4 цк)'!F130+'март(4 цк)'!F131*9.11%)/1000</f>
        <v>0.99765176599999983</v>
      </c>
      <c r="J79" s="313">
        <f xml:space="preserve"> ('март(4 цк)'!G130+'март(4 цк)'!G131*9.11%)/1000</f>
        <v>0.99845917999999978</v>
      </c>
      <c r="K79" s="313">
        <f xml:space="preserve"> ('март(4 цк)'!H130+'март(4 цк)'!H131*9.11%)/1000</f>
        <v>1.006435121</v>
      </c>
      <c r="L79" s="313">
        <f xml:space="preserve"> ('март(4 цк)'!I130+'март(4 цк)'!I131*9.11%)/1000</f>
        <v>0.99380018299999984</v>
      </c>
      <c r="M79" s="313">
        <f xml:space="preserve"> ('март(4 цк)'!J130+'март(4 цк)'!J131*9.11%)/1000</f>
        <v>0.98555146699999996</v>
      </c>
      <c r="N79" s="313">
        <f xml:space="preserve"> ('март(4 цк)'!K130+'март(4 цк)'!K131*9.11%)/1000</f>
        <v>0.98536597999999997</v>
      </c>
      <c r="O79" s="313">
        <f xml:space="preserve"> ('март(4 цк)'!L130+'март(4 цк)'!L131*9.11%)/1000</f>
        <v>0.98446036699999995</v>
      </c>
      <c r="P79" s="313">
        <f xml:space="preserve"> ('март(4 цк)'!M130+'март(4 цк)'!M131*9.11%)/1000</f>
        <v>0.98390390599999999</v>
      </c>
      <c r="Q79" s="313">
        <f xml:space="preserve"> ('март(4 цк)'!N130+'март(4 цк)'!N131*9.11%)/1000</f>
        <v>0.9943566439999999</v>
      </c>
      <c r="R79" s="313">
        <f xml:space="preserve"> ('март(4 цк)'!O130+'март(4 цк)'!O131*9.11%)/1000</f>
        <v>0.98466767600000005</v>
      </c>
      <c r="S79" s="313">
        <f xml:space="preserve"> ('март(4 цк)'!P130+'март(4 цк)'!P131*9.11%)/1000</f>
        <v>1.025245685</v>
      </c>
      <c r="T79" s="313">
        <f xml:space="preserve"> ('март(4 цк)'!Q130+'март(4 цк)'!Q131*9.11%)/1000</f>
        <v>1.155544847</v>
      </c>
      <c r="U79" s="313">
        <f xml:space="preserve"> ('март(4 цк)'!R130+'март(4 цк)'!R131*9.11%)/1000</f>
        <v>1.1618732270000003</v>
      </c>
      <c r="V79" s="313">
        <f xml:space="preserve"> ('март(4 цк)'!S130+'март(4 цк)'!S131*9.11%)/1000</f>
        <v>1.1741590129999999</v>
      </c>
      <c r="W79" s="313">
        <f xml:space="preserve"> ('март(4 цк)'!T130+'март(4 цк)'!T131*9.11%)/1000</f>
        <v>1.125430487</v>
      </c>
      <c r="X79" s="313">
        <f xml:space="preserve"> ('март(4 цк)'!U130+'март(4 цк)'!U131*9.11%)/1000</f>
        <v>1.1037394190000001</v>
      </c>
      <c r="Y79" s="313">
        <f xml:space="preserve"> ('март(4 цк)'!V130+'март(4 цк)'!V131*9.11%)/1000</f>
        <v>1.1080710859999998</v>
      </c>
      <c r="Z79" s="313">
        <f xml:space="preserve"> ('март(4 цк)'!W130+'март(4 цк)'!W131*9.11%)/1000</f>
        <v>1.1089657879999999</v>
      </c>
      <c r="AA79" s="313">
        <f xml:space="preserve"> ('март(4 цк)'!X130+'март(4 цк)'!X131*9.11%)/1000</f>
        <v>1.1159488280000001</v>
      </c>
      <c r="AB79" s="313">
        <f xml:space="preserve"> ('март(4 цк)'!Y130+'март(4 цк)'!Y131*9.11%)/1000</f>
        <v>1.1089876100000002</v>
      </c>
    </row>
    <row r="80" spans="1:28" s="300" customFormat="1" x14ac:dyDescent="0.2">
      <c r="A80" s="321">
        <v>1</v>
      </c>
      <c r="B80" s="305" t="s">
        <v>192</v>
      </c>
      <c r="C80" s="306" t="s">
        <v>174</v>
      </c>
      <c r="D80" s="307"/>
      <c r="E80" s="313">
        <f xml:space="preserve"> ('март(4 цк)'!B10+'март(4 цк)'!B11*5.79%)/1000</f>
        <v>1.005163724</v>
      </c>
      <c r="F80" s="336">
        <f xml:space="preserve"> ('март(4 цк)'!C10+'март(4 цк)'!C11*5.79%)/1000</f>
        <v>1.0095540089999999</v>
      </c>
      <c r="G80" s="336">
        <f xml:space="preserve"> ('март(4 цк)'!D10+'март(4 цк)'!D11*5.79%)/1000</f>
        <v>1.0500927369999999</v>
      </c>
      <c r="H80" s="313">
        <f xml:space="preserve"> ('март(4 цк)'!E10+'март(4 цк)'!E11*5.79%)/1000</f>
        <v>1.0564084</v>
      </c>
      <c r="I80" s="313">
        <f xml:space="preserve"> ('март(4 цк)'!F10+'март(4 цк)'!F11*5.79%)/1000</f>
        <v>1.055890029</v>
      </c>
      <c r="J80" s="313">
        <f xml:space="preserve"> ('март(4 цк)'!G10+'март(4 цк)'!G11*5.79%)/1000</f>
        <v>1.05947631</v>
      </c>
      <c r="K80" s="313">
        <f xml:space="preserve"> ('март(4 цк)'!H10+'март(4 цк)'!H11*5.79%)/1000</f>
        <v>1.051267006</v>
      </c>
      <c r="L80" s="313">
        <f xml:space="preserve"> ('март(4 цк)'!I10+'март(4 цк)'!I11*5.79%)/1000</f>
        <v>1.0529067510000001</v>
      </c>
      <c r="M80" s="313">
        <f xml:space="preserve"> ('март(4 цк)'!J10+'март(4 цк)'!J11*5.79%)/1000</f>
        <v>1.0398099489999999</v>
      </c>
      <c r="N80" s="313">
        <f xml:space="preserve"> ('март(4 цк)'!K10+'март(4 цк)'!K11*5.79%)/1000</f>
        <v>1.0429519119999999</v>
      </c>
      <c r="O80" s="313">
        <f xml:space="preserve"> ('март(4 цк)'!L10+'март(4 цк)'!L11*5.79%)/1000</f>
        <v>1.0137750299999999</v>
      </c>
      <c r="P80" s="313">
        <f xml:space="preserve"> ('март(4 цк)'!M10+'март(4 цк)'!M11*5.79%)/1000</f>
        <v>1.0152666690000001</v>
      </c>
      <c r="Q80" s="313">
        <f xml:space="preserve"> ('март(4 цк)'!N10+'март(4 цк)'!N11*5.79%)/1000</f>
        <v>1.025898564</v>
      </c>
      <c r="R80" s="313">
        <f xml:space="preserve"> ('март(4 цк)'!O10+'март(4 цк)'!O11*5.79%)/1000</f>
        <v>1.018503843</v>
      </c>
      <c r="S80" s="313">
        <f xml:space="preserve"> ('март(4 цк)'!P10+'март(4 цк)'!P11*5.79%)/1000</f>
        <v>1.0575191949999998</v>
      </c>
      <c r="T80" s="313">
        <f xml:space="preserve"> ('март(4 цк)'!Q10+'март(4 цк)'!Q11*5.79%)/1000</f>
        <v>1.074001277</v>
      </c>
      <c r="U80" s="313">
        <f xml:space="preserve"> ('март(4 цк)'!R10+'март(4 цк)'!R11*5.79%)/1000</f>
        <v>1.0722980579999999</v>
      </c>
      <c r="V80" s="313">
        <f xml:space="preserve"> ('март(4 цк)'!S10+'март(4 цк)'!S11*5.79%)/1000</f>
        <v>1.072160531</v>
      </c>
      <c r="W80" s="313">
        <f xml:space="preserve"> ('март(4 цк)'!T10+'март(4 цк)'!T11*5.79%)/1000</f>
        <v>1.0163986219999999</v>
      </c>
      <c r="X80" s="313">
        <f xml:space="preserve"> ('март(4 цк)'!U10+'март(4 цк)'!U11*5.79%)/1000</f>
        <v>1.0105907510000001</v>
      </c>
      <c r="Y80" s="313">
        <f xml:space="preserve"> ('март(4 цк)'!V10+'март(4 цк)'!V11*5.79%)/1000</f>
        <v>1.000741702</v>
      </c>
      <c r="Z80" s="313">
        <f xml:space="preserve"> ('март(4 цк)'!W10+'март(4 цк)'!W11*5.79%)/1000</f>
        <v>0.996277364</v>
      </c>
      <c r="AA80" s="313">
        <f xml:space="preserve"> ('март(4 цк)'!X10+'март(4 цк)'!X11*5.79%)/1000</f>
        <v>0.98523288799999997</v>
      </c>
      <c r="AB80" s="313">
        <f xml:space="preserve"> ('март(4 цк)'!Y10+'март(4 цк)'!Y11*5.79%)/1000</f>
        <v>0.99721889499999983</v>
      </c>
    </row>
    <row r="81" spans="1:28" s="213" customFormat="1" x14ac:dyDescent="0.2">
      <c r="A81" s="323">
        <v>2</v>
      </c>
      <c r="B81" s="294" t="s">
        <v>192</v>
      </c>
      <c r="C81" s="295" t="s">
        <v>174</v>
      </c>
      <c r="D81" s="261"/>
      <c r="E81" s="313">
        <f xml:space="preserve"> ('март(4 цк)'!B14+'март(4 цк)'!B15*5.79%)/1000</f>
        <v>1.0961113869999999</v>
      </c>
      <c r="F81" s="336">
        <f xml:space="preserve"> ('март(4 цк)'!C14+'март(4 цк)'!C15*5.79%)/1000</f>
        <v>1.1046169030000001</v>
      </c>
      <c r="G81" s="336">
        <f xml:space="preserve"> ('март(4 цк)'!D14+'март(4 цк)'!D15*5.79%)/1000</f>
        <v>1.1092399260000001</v>
      </c>
      <c r="H81" s="313">
        <f xml:space="preserve"> ('март(4 цк)'!E14+'март(4 цк)'!E15*5.79%)/1000</f>
        <v>1.1355181620000001</v>
      </c>
      <c r="I81" s="313">
        <f xml:space="preserve"> ('март(4 цк)'!F14+'март(4 цк)'!F15*5.79%)/1000</f>
        <v>1.11512185</v>
      </c>
      <c r="J81" s="313">
        <f xml:space="preserve"> ('март(4 цк)'!G14+'март(4 цк)'!G15*5.79%)/1000</f>
        <v>1.165192257</v>
      </c>
      <c r="K81" s="313">
        <f xml:space="preserve"> ('март(4 цк)'!H14+'март(4 цк)'!H15*5.79%)/1000</f>
        <v>1.1822985000000001</v>
      </c>
      <c r="L81" s="313">
        <f xml:space="preserve"> ('март(4 цк)'!I14+'март(4 цк)'!I15*5.79%)/1000</f>
        <v>1.1524868779999999</v>
      </c>
      <c r="M81" s="313">
        <f xml:space="preserve"> ('март(4 цк)'!J14+'март(4 цк)'!J15*5.79%)/1000</f>
        <v>1.1582841699999999</v>
      </c>
      <c r="N81" s="313">
        <f xml:space="preserve"> ('март(4 цк)'!K14+'март(4 цк)'!K15*5.79%)/1000</f>
        <v>1.108298395</v>
      </c>
      <c r="O81" s="313">
        <f xml:space="preserve"> ('март(4 цк)'!L14+'март(4 цк)'!L15*5.79%)/1000</f>
        <v>1.1166663840000002</v>
      </c>
      <c r="P81" s="313">
        <f xml:space="preserve"> ('март(4 цк)'!M14+'март(4 цк)'!M15*5.79%)/1000</f>
        <v>1.1219241470000001</v>
      </c>
      <c r="Q81" s="313">
        <f xml:space="preserve"> ('март(4 цк)'!N14+'март(4 цк)'!N15*5.79%)/1000</f>
        <v>1.1156825369999999</v>
      </c>
      <c r="R81" s="313">
        <f xml:space="preserve"> ('март(4 цк)'!O14+'март(4 цк)'!O15*5.79%)/1000</f>
        <v>1.1395064450000001</v>
      </c>
      <c r="S81" s="313">
        <f xml:space="preserve"> ('март(4 цк)'!P14+'март(4 цк)'!P15*5.79%)/1000</f>
        <v>1.157691746</v>
      </c>
      <c r="T81" s="313">
        <f xml:space="preserve"> ('март(4 цк)'!Q14+'март(4 цк)'!Q15*5.79%)/1000</f>
        <v>1.1805106490000001</v>
      </c>
      <c r="U81" s="313">
        <f xml:space="preserve"> ('март(4 цк)'!R14+'март(4 цк)'!R15*5.79%)/1000</f>
        <v>1.1720368699999999</v>
      </c>
      <c r="V81" s="313">
        <f xml:space="preserve"> ('март(4 цк)'!S14+'март(4 цк)'!S15*5.79%)/1000</f>
        <v>1.1846999330000001</v>
      </c>
      <c r="W81" s="313">
        <f xml:space="preserve"> ('март(4 цк)'!T14+'март(4 цк)'!T15*5.79%)/1000</f>
        <v>1.1424156700000001</v>
      </c>
      <c r="X81" s="313">
        <f xml:space="preserve"> ('март(4 цк)'!U14+'март(4 цк)'!U15*5.79%)/1000</f>
        <v>1.1429234619999999</v>
      </c>
      <c r="Y81" s="313">
        <f xml:space="preserve"> ('март(4 цк)'!V14+'март(4 цк)'!V15*5.79%)/1000</f>
        <v>1.1352854239999999</v>
      </c>
      <c r="Z81" s="313">
        <f xml:space="preserve"> ('март(4 цк)'!W14+'март(4 цк)'!W15*5.79%)/1000</f>
        <v>1.0864210230000002</v>
      </c>
      <c r="AA81" s="313">
        <f xml:space="preserve"> ('март(4 цк)'!X14+'март(4 цк)'!X15*5.79%)/1000</f>
        <v>1.1515030310000003</v>
      </c>
      <c r="AB81" s="313">
        <f xml:space="preserve"> ('март(4 цк)'!Y14+'март(4 цк)'!Y15*5.79%)/1000</f>
        <v>1.1495564950000001</v>
      </c>
    </row>
    <row r="82" spans="1:28" s="213" customFormat="1" x14ac:dyDescent="0.2">
      <c r="A82" s="323">
        <v>3</v>
      </c>
      <c r="B82" s="294" t="s">
        <v>192</v>
      </c>
      <c r="C82" s="295" t="s">
        <v>174</v>
      </c>
      <c r="D82" s="261"/>
      <c r="E82" s="313">
        <f xml:space="preserve"> ('март(4 цк)'!B18+'март(4 цк)'!B19*5.79%)/1000</f>
        <v>1.005195461</v>
      </c>
      <c r="F82" s="336">
        <f xml:space="preserve"> ('март(4 цк)'!C18+'март(4 цк)'!C19*5.79%)/1000</f>
        <v>1.0018948130000001</v>
      </c>
      <c r="G82" s="336">
        <f xml:space="preserve"> ('март(4 цк)'!D18+'март(4 цк)'!D19*5.79%)/1000</f>
        <v>0.99667936599999984</v>
      </c>
      <c r="H82" s="313">
        <f xml:space="preserve"> ('март(4 цк)'!E18+'март(4 цк)'!E19*5.79%)/1000</f>
        <v>1.002540132</v>
      </c>
      <c r="I82" s="313">
        <f xml:space="preserve"> ('март(4 цк)'!F18+'март(4 цк)'!F19*5.79%)/1000</f>
        <v>0.99916543099999999</v>
      </c>
      <c r="J82" s="313">
        <f xml:space="preserve"> ('март(4 цк)'!G18+'март(4 цк)'!G19*5.79%)/1000</f>
        <v>1.011204333</v>
      </c>
      <c r="K82" s="313">
        <f xml:space="preserve"> ('март(4 цк)'!H18+'март(4 цк)'!H19*5.79%)/1000</f>
        <v>1.016514991</v>
      </c>
      <c r="L82" s="313">
        <f xml:space="preserve"> ('март(4 цк)'!I18+'март(4 цк)'!I19*5.79%)/1000</f>
        <v>1.0079988959999999</v>
      </c>
      <c r="M82" s="313">
        <f xml:space="preserve"> ('март(4 цк)'!J18+'март(4 цк)'!J19*5.79%)/1000</f>
        <v>0.99952511699999991</v>
      </c>
      <c r="N82" s="313">
        <f xml:space="preserve"> ('март(4 цк)'!K18+'март(4 цк)'!K19*5.79%)/1000</f>
        <v>0.99846721699999985</v>
      </c>
      <c r="O82" s="313">
        <f xml:space="preserve"> ('март(4 цк)'!L18+'март(4 цк)'!L19*5.79%)/1000</f>
        <v>0.99252181900000003</v>
      </c>
      <c r="P82" s="313">
        <f xml:space="preserve"> ('март(4 цк)'!M18+'март(4 цк)'!M19*5.79%)/1000</f>
        <v>0.99629852199999991</v>
      </c>
      <c r="Q82" s="313">
        <f xml:space="preserve"> ('март(4 цк)'!N18+'март(4 цк)'!N19*5.79%)/1000</f>
        <v>0.99006749099999991</v>
      </c>
      <c r="R82" s="313">
        <f xml:space="preserve"> ('март(4 цк)'!O18+'март(4 цк)'!O19*5.79%)/1000</f>
        <v>0.99517714800000001</v>
      </c>
      <c r="S82" s="313">
        <f xml:space="preserve"> ('март(4 цк)'!P18+'март(4 цк)'!P19*5.79%)/1000</f>
        <v>1.0071314179999999</v>
      </c>
      <c r="T82" s="313">
        <f xml:space="preserve"> ('март(4 цк)'!Q18+'март(4 цк)'!Q19*5.79%)/1000</f>
        <v>1.0081998969999999</v>
      </c>
      <c r="U82" s="313">
        <f xml:space="preserve"> ('март(4 цк)'!R18+'март(4 цк)'!R19*5.79%)/1000</f>
        <v>1.0133941860000002</v>
      </c>
      <c r="V82" s="313">
        <f xml:space="preserve"> ('март(4 цк)'!S18+'март(4 цк)'!S19*5.79%)/1000</f>
        <v>1.0186942650000002</v>
      </c>
      <c r="W82" s="313">
        <f xml:space="preserve"> ('март(4 цк)'!T18+'март(4 цк)'!T19*5.79%)/1000</f>
        <v>0.99958859099999986</v>
      </c>
      <c r="X82" s="313">
        <f xml:space="preserve"> ('март(4 цк)'!U18+'март(4 цк)'!U19*5.79%)/1000</f>
        <v>0.99976843399999993</v>
      </c>
      <c r="Y82" s="313">
        <f xml:space="preserve"> ('март(4 цк)'!V18+'март(4 цк)'!V19*5.79%)/1000</f>
        <v>0.99311424299999995</v>
      </c>
      <c r="Z82" s="313">
        <f xml:space="preserve"> ('март(4 цк)'!W18+'март(4 цк)'!W19*5.79%)/1000</f>
        <v>0.99274397800000014</v>
      </c>
      <c r="AA82" s="313">
        <f xml:space="preserve"> ('март(4 цк)'!X18+'март(4 цк)'!X19*5.79%)/1000</f>
        <v>0.98295840300000004</v>
      </c>
      <c r="AB82" s="313">
        <f xml:space="preserve"> ('март(4 цк)'!Y18+'март(4 цк)'!Y19*5.79%)/1000</f>
        <v>0.98321229899999996</v>
      </c>
    </row>
    <row r="83" spans="1:28" s="213" customFormat="1" x14ac:dyDescent="0.2">
      <c r="A83" s="323">
        <v>4</v>
      </c>
      <c r="B83" s="294" t="s">
        <v>192</v>
      </c>
      <c r="C83" s="295" t="s">
        <v>174</v>
      </c>
      <c r="D83" s="261"/>
      <c r="E83" s="313">
        <f xml:space="preserve"> ('март(4 цк)'!B22+'март(4 цк)'!B23*5.79%)/1000</f>
        <v>1.01811242</v>
      </c>
      <c r="F83" s="336">
        <f xml:space="preserve"> ('март(4 цк)'!C22+'март(4 цк)'!C23*5.79%)/1000</f>
        <v>1.0349012929999999</v>
      </c>
      <c r="G83" s="336">
        <f xml:space="preserve"> ('март(4 цк)'!D22+'март(4 цк)'!D23*5.79%)/1000</f>
        <v>1.012346865</v>
      </c>
      <c r="H83" s="313">
        <f xml:space="preserve"> ('март(4 цк)'!E22+'март(4 цк)'!E23*5.79%)/1000</f>
        <v>1.0246396629999999</v>
      </c>
      <c r="I83" s="313">
        <f xml:space="preserve"> ('март(4 цк)'!F22+'март(4 цк)'!F23*5.79%)/1000</f>
        <v>1.023412499</v>
      </c>
      <c r="J83" s="313">
        <f xml:space="preserve"> ('март(4 цк)'!G22+'март(4 цк)'!G23*5.79%)/1000</f>
        <v>1.0270834119999999</v>
      </c>
      <c r="K83" s="313">
        <f xml:space="preserve"> ('март(4 цк)'!H22+'март(4 цк)'!H23*5.79%)/1000</f>
        <v>1.0308706939999999</v>
      </c>
      <c r="L83" s="313">
        <f xml:space="preserve"> ('март(4 цк)'!I22+'март(4 цк)'!I23*5.79%)/1000</f>
        <v>1.019625217</v>
      </c>
      <c r="M83" s="313">
        <f xml:space="preserve"> ('март(4 цк)'!J22+'март(4 цк)'!J23*5.79%)/1000</f>
        <v>1.0324046489999998</v>
      </c>
      <c r="N83" s="313">
        <f xml:space="preserve"> ('март(4 цк)'!K22+'март(4 цк)'!K23*5.79%)/1000</f>
        <v>1.0278027839999999</v>
      </c>
      <c r="O83" s="313">
        <f xml:space="preserve"> ('март(4 цк)'!L22+'март(4 цк)'!L23*5.79%)/1000</f>
        <v>1.0065707310000001</v>
      </c>
      <c r="P83" s="313">
        <f xml:space="preserve"> ('март(4 цк)'!M22+'март(4 цк)'!M23*5.79%)/1000</f>
        <v>1.0115322820000001</v>
      </c>
      <c r="Q83" s="313">
        <f xml:space="preserve"> ('март(4 цк)'!N22+'март(4 цк)'!N23*5.79%)/1000</f>
        <v>1.038540469</v>
      </c>
      <c r="R83" s="313">
        <f xml:space="preserve"> ('март(4 цк)'!O22+'март(4 цк)'!O23*5.79%)/1000</f>
        <v>1.034996504</v>
      </c>
      <c r="S83" s="313">
        <f xml:space="preserve"> ('март(4 цк)'!P22+'март(4 цк)'!P23*5.79%)/1000</f>
        <v>1.0342771320000002</v>
      </c>
      <c r="T83" s="313">
        <f xml:space="preserve"> ('март(4 цк)'!Q22+'март(4 цк)'!Q23*5.79%)/1000</f>
        <v>1.0545147589999999</v>
      </c>
      <c r="U83" s="313">
        <f xml:space="preserve"> ('март(4 цк)'!R22+'март(4 цк)'!R23*5.79%)/1000</f>
        <v>1.046580509</v>
      </c>
      <c r="V83" s="313">
        <f xml:space="preserve"> ('март(4 цк)'!S22+'март(4 цк)'!S23*5.79%)/1000</f>
        <v>1.0514680070000002</v>
      </c>
      <c r="W83" s="313">
        <f xml:space="preserve"> ('март(4 цк)'!T22+'март(4 цк)'!T23*5.79%)/1000</f>
        <v>1.0384346789999999</v>
      </c>
      <c r="X83" s="313">
        <f xml:space="preserve"> ('март(4 цк)'!U22+'март(4 цк)'!U23*5.79%)/1000</f>
        <v>1.035694718</v>
      </c>
      <c r="Y83" s="313">
        <f xml:space="preserve"> ('март(4 цк)'!V22+'март(4 цк)'!V23*5.79%)/1000</f>
        <v>1.030532166</v>
      </c>
      <c r="Z83" s="313">
        <f xml:space="preserve"> ('март(4 цк)'!W22+'март(4 цк)'!W23*5.79%)/1000</f>
        <v>1.036350616</v>
      </c>
      <c r="AA83" s="313">
        <f xml:space="preserve"> ('март(4 цк)'!X22+'март(4 цк)'!X23*5.79%)/1000</f>
        <v>1.0293261600000001</v>
      </c>
      <c r="AB83" s="313">
        <f xml:space="preserve"> ('март(4 цк)'!Y22+'март(4 цк)'!Y23*5.79%)/1000</f>
        <v>1.025443667</v>
      </c>
    </row>
    <row r="84" spans="1:28" s="213" customFormat="1" x14ac:dyDescent="0.2">
      <c r="A84" s="323">
        <v>5</v>
      </c>
      <c r="B84" s="294" t="s">
        <v>192</v>
      </c>
      <c r="C84" s="295" t="s">
        <v>174</v>
      </c>
      <c r="D84" s="261"/>
      <c r="E84" s="313">
        <f xml:space="preserve"> ('март(4 цк)'!B26+'март(4 цк)'!B27*5.79%)/1000</f>
        <v>1.0507380560000001</v>
      </c>
      <c r="F84" s="336">
        <f xml:space="preserve"> ('март(4 цк)'!C26+'март(4 цк)'!C27*5.79%)/1000</f>
        <v>1.0502091060000001</v>
      </c>
      <c r="G84" s="336">
        <f xml:space="preserve"> ('март(4 цк)'!D26+'март(4 цк)'!D27*5.79%)/1000</f>
        <v>1.047447987</v>
      </c>
      <c r="H84" s="313">
        <f xml:space="preserve"> ('март(4 цк)'!E26+'март(4 цк)'!E27*5.79%)/1000</f>
        <v>1.0632318549999999</v>
      </c>
      <c r="I84" s="313">
        <f xml:space="preserve"> ('март(4 цк)'!F26+'март(4 цк)'!F27*5.79%)/1000</f>
        <v>1.0462208230000001</v>
      </c>
      <c r="J84" s="313">
        <f xml:space="preserve"> ('март(4 цк)'!G26+'март(4 цк)'!G27*5.79%)/1000</f>
        <v>1.058164514</v>
      </c>
      <c r="K84" s="313">
        <f xml:space="preserve"> ('март(4 цк)'!H26+'март(4 цк)'!H27*5.79%)/1000</f>
        <v>1.0586934639999999</v>
      </c>
      <c r="L84" s="313">
        <f xml:space="preserve"> ('март(4 цк)'!I26+'март(4 цк)'!I27*5.79%)/1000</f>
        <v>1.0475960930000001</v>
      </c>
      <c r="M84" s="313">
        <f xml:space="preserve"> ('март(4 цк)'!J26+'март(4 цк)'!J27*5.79%)/1000</f>
        <v>1.0527692239999999</v>
      </c>
      <c r="N84" s="313">
        <f xml:space="preserve"> ('март(4 цк)'!K26+'март(4 цк)'!K27*5.79%)/1000</f>
        <v>1.0467497729999999</v>
      </c>
      <c r="O84" s="313">
        <f xml:space="preserve"> ('март(4 цк)'!L26+'март(4 цк)'!L27*5.79%)/1000</f>
        <v>1.0418516959999999</v>
      </c>
      <c r="P84" s="313">
        <f xml:space="preserve"> ('март(4 цк)'!M26+'март(4 цк)'!M27*5.79%)/1000</f>
        <v>1.0457553470000001</v>
      </c>
      <c r="Q84" s="313">
        <f xml:space="preserve"> ('март(4 цк)'!N26+'март(4 цк)'!N27*5.79%)/1000</f>
        <v>1.0560487140000001</v>
      </c>
      <c r="R84" s="313">
        <f xml:space="preserve"> ('март(4 цк)'!O26+'март(4 цк)'!O27*5.79%)/1000</f>
        <v>1.048400097</v>
      </c>
      <c r="S84" s="313">
        <f xml:space="preserve"> ('март(4 цк)'!P26+'март(4 цк)'!P27*5.79%)/1000</f>
        <v>1.052166221</v>
      </c>
      <c r="T84" s="313">
        <f xml:space="preserve"> ('март(4 цк)'!Q26+'март(4 цк)'!Q27*5.79%)/1000</f>
        <v>1.0736310119999999</v>
      </c>
      <c r="U84" s="313">
        <f xml:space="preserve"> ('март(4 цк)'!R26+'март(4 цк)'!R27*5.79%)/1000</f>
        <v>1.0696321499999999</v>
      </c>
      <c r="V84" s="313">
        <f xml:space="preserve"> ('март(4 цк)'!S26+'март(4 цк)'!S27*5.79%)/1000</f>
        <v>1.0716738969999999</v>
      </c>
      <c r="W84" s="313">
        <f xml:space="preserve"> ('март(4 цк)'!T26+'март(4 цк)'!T27*5.79%)/1000</f>
        <v>1.0622374290000001</v>
      </c>
      <c r="X84" s="313">
        <f xml:space="preserve"> ('март(4 цк)'!U26+'март(4 цк)'!U27*5.79%)/1000</f>
        <v>1.0508967409999999</v>
      </c>
      <c r="Y84" s="313">
        <f xml:space="preserve"> ('март(4 цк)'!V26+'март(4 цк)'!V27*5.79%)/1000</f>
        <v>1.028532735</v>
      </c>
      <c r="Z84" s="313">
        <f xml:space="preserve"> ('март(4 цк)'!W26+'март(4 цк)'!W27*5.79%)/1000</f>
        <v>1.0400955820000002</v>
      </c>
      <c r="AA84" s="313">
        <f xml:space="preserve"> ('март(4 цк)'!X26+'март(4 цк)'!X27*5.79%)/1000</f>
        <v>1.0291357379999999</v>
      </c>
      <c r="AB84" s="313">
        <f xml:space="preserve"> ('март(4 цк)'!Y26+'март(4 цк)'!Y27*5.79%)/1000</f>
        <v>1.0288395260000001</v>
      </c>
    </row>
    <row r="85" spans="1:28" s="213" customFormat="1" x14ac:dyDescent="0.2">
      <c r="A85" s="323">
        <v>6</v>
      </c>
      <c r="B85" s="294" t="s">
        <v>192</v>
      </c>
      <c r="C85" s="295" t="s">
        <v>174</v>
      </c>
      <c r="D85" s="261"/>
      <c r="E85" s="313">
        <f xml:space="preserve"> ('март(4 цк)'!B30+'март(4 цк)'!B31*5.79%)/1000</f>
        <v>0.99574841400000003</v>
      </c>
      <c r="F85" s="336">
        <f xml:space="preserve"> ('март(4 цк)'!C30+'март(4 цк)'!C31*5.79%)/1000</f>
        <v>1.0022121829999999</v>
      </c>
      <c r="G85" s="336">
        <f xml:space="preserve"> ('март(4 цк)'!D30+'март(4 цк)'!D31*5.79%)/1000</f>
        <v>1.0056820949999998</v>
      </c>
      <c r="H85" s="313">
        <f xml:space="preserve"> ('март(4 цк)'!E30+'март(4 цк)'!E31*5.79%)/1000</f>
        <v>1.0208735390000001</v>
      </c>
      <c r="I85" s="313">
        <f xml:space="preserve"> ('март(4 цк)'!F30+'март(4 цк)'!F31*5.79%)/1000</f>
        <v>1.016303411</v>
      </c>
      <c r="J85" s="313">
        <f xml:space="preserve"> ('март(4 цк)'!G30+'март(4 цк)'!G31*5.79%)/1000</f>
        <v>1.020090693</v>
      </c>
      <c r="K85" s="313">
        <f xml:space="preserve"> ('март(4 цк)'!H30+'март(4 цк)'!H31*5.79%)/1000</f>
        <v>1.022291125</v>
      </c>
      <c r="L85" s="313">
        <f xml:space="preserve"> ('март(4 цк)'!I30+'март(4 цк)'!I31*5.79%)/1000</f>
        <v>1.0146425079999999</v>
      </c>
      <c r="M85" s="313">
        <f xml:space="preserve"> ('март(4 цк)'!J30+'март(4 цк)'!J31*5.79%)/1000</f>
        <v>1.017181468</v>
      </c>
      <c r="N85" s="313">
        <f xml:space="preserve"> ('март(4 цк)'!K30+'март(4 цк)'!K31*5.79%)/1000</f>
        <v>1.012706551</v>
      </c>
      <c r="O85" s="313">
        <f xml:space="preserve"> ('март(4 цк)'!L30+'март(4 цк)'!L31*5.79%)/1000</f>
        <v>1.006094676</v>
      </c>
      <c r="P85" s="313">
        <f xml:space="preserve"> ('март(4 цк)'!M30+'март(4 цк)'!M31*5.79%)/1000</f>
        <v>1.0002127519999999</v>
      </c>
      <c r="Q85" s="313">
        <f xml:space="preserve"> ('март(4 цк)'!N30+'март(4 цк)'!N31*5.79%)/1000</f>
        <v>0.997282369</v>
      </c>
      <c r="R85" s="313">
        <f xml:space="preserve"> ('март(4 цк)'!O30+'март(4 цк)'!O31*5.79%)/1000</f>
        <v>0.99312482199999996</v>
      </c>
      <c r="S85" s="313">
        <f xml:space="preserve"> ('март(4 цк)'!P30+'март(4 цк)'!P31*5.79%)/1000</f>
        <v>1.0023497100000001</v>
      </c>
      <c r="T85" s="313">
        <f xml:space="preserve"> ('март(4 цк)'!Q30+'март(4 цк)'!Q31*5.79%)/1000</f>
        <v>1.0566940330000001</v>
      </c>
      <c r="U85" s="313">
        <f xml:space="preserve"> ('март(4 цк)'!R30+'март(4 цк)'!R31*5.79%)/1000</f>
        <v>1.028818368</v>
      </c>
      <c r="V85" s="313">
        <f xml:space="preserve"> ('март(4 цк)'!S30+'март(4 цк)'!S31*5.79%)/1000</f>
        <v>1.0267131469999999</v>
      </c>
      <c r="W85" s="313">
        <f xml:space="preserve"> ('март(4 цк)'!T30+'март(4 цк)'!T31*5.79%)/1000</f>
        <v>1.0144415070000001</v>
      </c>
      <c r="X85" s="313">
        <f xml:space="preserve"> ('март(4 цк)'!U30+'март(4 цк)'!U31*5.79%)/1000</f>
        <v>1.004021192</v>
      </c>
      <c r="Y85" s="313">
        <f xml:space="preserve"> ('март(4 цк)'!V30+'март(4 цк)'!V31*5.79%)/1000</f>
        <v>0.99666878699999983</v>
      </c>
      <c r="Z85" s="313">
        <f xml:space="preserve"> ('март(4 цк)'!W30+'март(4 цк)'!W31*5.79%)/1000</f>
        <v>1.0063803090000001</v>
      </c>
      <c r="AA85" s="313">
        <f xml:space="preserve"> ('март(4 цк)'!X30+'март(4 цк)'!X31*5.79%)/1000</f>
        <v>1.0001281199999998</v>
      </c>
      <c r="AB85" s="313">
        <f xml:space="preserve"> ('март(4 цк)'!Y30+'март(4 цк)'!Y31*5.79%)/1000</f>
        <v>0.99611867899999995</v>
      </c>
    </row>
    <row r="86" spans="1:28" s="213" customFormat="1" x14ac:dyDescent="0.2">
      <c r="A86" s="323">
        <v>7</v>
      </c>
      <c r="B86" s="294" t="s">
        <v>192</v>
      </c>
      <c r="C86" s="295" t="s">
        <v>174</v>
      </c>
      <c r="D86" s="261"/>
      <c r="E86" s="313">
        <f xml:space="preserve"> ('март(4 цк)'!B34+'март(4 цк)'!B35*5.79%)/1000</f>
        <v>1.145462422</v>
      </c>
      <c r="F86" s="336">
        <f xml:space="preserve"> ('март(4 цк)'!C34+'март(4 цк)'!C35*5.79%)/1000</f>
        <v>1.1708626010000001</v>
      </c>
      <c r="G86" s="336">
        <f xml:space="preserve"> ('март(4 цк)'!D34+'март(4 цк)'!D35*5.79%)/1000</f>
        <v>1.2089258430000003</v>
      </c>
      <c r="H86" s="313">
        <f xml:space="preserve"> ('март(4 цк)'!E34+'март(4 цк)'!E35*5.79%)/1000</f>
        <v>1.2592607250000001</v>
      </c>
      <c r="I86" s="313">
        <f xml:space="preserve"> ('март(4 цк)'!F34+'март(4 цк)'!F35*5.79%)/1000</f>
        <v>1.2557061810000003</v>
      </c>
      <c r="J86" s="313">
        <f xml:space="preserve"> ('март(4 цк)'!G34+'март(4 цк)'!G35*5.79%)/1000</f>
        <v>1.1642084100000001</v>
      </c>
      <c r="K86" s="313">
        <f xml:space="preserve"> ('март(4 цк)'!H34+'март(4 цк)'!H35*5.79%)/1000</f>
        <v>1.2258522430000001</v>
      </c>
      <c r="L86" s="313">
        <f xml:space="preserve"> ('март(4 цк)'!I34+'март(4 цк)'!I35*5.79%)/1000</f>
        <v>1.21350655</v>
      </c>
      <c r="M86" s="313">
        <f xml:space="preserve"> ('март(4 цк)'!J34+'март(4 цк)'!J35*5.79%)/1000</f>
        <v>1.193914242</v>
      </c>
      <c r="N86" s="313">
        <f xml:space="preserve"> ('март(4 цк)'!K34+'март(4 цк)'!K35*5.79%)/1000</f>
        <v>1.181050178</v>
      </c>
      <c r="O86" s="313">
        <f xml:space="preserve"> ('март(4 цк)'!L34+'март(4 цк)'!L35*5.79%)/1000</f>
        <v>1.1673186360000001</v>
      </c>
      <c r="P86" s="313">
        <f xml:space="preserve"> ('март(4 цк)'!M34+'март(4 цк)'!M35*5.79%)/1000</f>
        <v>1.1733275080000001</v>
      </c>
      <c r="Q86" s="313">
        <f xml:space="preserve"> ('март(4 цк)'!N34+'март(4 цк)'!N35*5.79%)/1000</f>
        <v>1.1948980890000001</v>
      </c>
      <c r="R86" s="313">
        <f xml:space="preserve"> ('март(4 цк)'!O34+'март(4 цк)'!O35*5.79%)/1000</f>
        <v>1.1957232510000002</v>
      </c>
      <c r="S86" s="313">
        <f xml:space="preserve"> ('март(4 цк)'!P34+'март(4 цк)'!P35*5.79%)/1000</f>
        <v>1.2068312010000002</v>
      </c>
      <c r="T86" s="313">
        <f xml:space="preserve"> ('март(4 цк)'!Q34+'март(4 цк)'!Q35*5.79%)/1000</f>
        <v>1.2589539340000002</v>
      </c>
      <c r="U86" s="313">
        <f xml:space="preserve"> ('март(4 цк)'!R34+'март(4 цк)'!R35*5.79%)/1000</f>
        <v>1.2544049640000001</v>
      </c>
      <c r="V86" s="313">
        <f xml:space="preserve"> ('март(4 цк)'!S34+'март(4 цк)'!S35*5.79%)/1000</f>
        <v>1.218616207</v>
      </c>
      <c r="W86" s="313">
        <f xml:space="preserve"> ('март(4 цк)'!T34+'март(4 цк)'!T35*5.79%)/1000</f>
        <v>1.17552794</v>
      </c>
      <c r="X86" s="313">
        <f xml:space="preserve"> ('март(4 цк)'!U34+'март(4 цк)'!U35*5.79%)/1000</f>
        <v>1.207762153</v>
      </c>
      <c r="Y86" s="313">
        <f xml:space="preserve"> ('март(4 цк)'!V34+'март(4 цк)'!V35*5.79%)/1000</f>
        <v>1.180859756</v>
      </c>
      <c r="Z86" s="313">
        <f xml:space="preserve"> ('март(4 цк)'!W34+'март(4 цк)'!W35*5.79%)/1000</f>
        <v>1.169878754</v>
      </c>
      <c r="AA86" s="313">
        <f xml:space="preserve"> ('март(4 цк)'!X34+'март(4 цк)'!X35*5.79%)/1000</f>
        <v>1.1521906659999999</v>
      </c>
      <c r="AB86" s="313">
        <f xml:space="preserve"> ('март(4 цк)'!Y34+'март(4 цк)'!Y35*5.79%)/1000</f>
        <v>1.1712963399999998</v>
      </c>
    </row>
    <row r="87" spans="1:28" s="213" customFormat="1" x14ac:dyDescent="0.2">
      <c r="A87" s="323">
        <v>8</v>
      </c>
      <c r="B87" s="294" t="s">
        <v>192</v>
      </c>
      <c r="C87" s="295" t="s">
        <v>174</v>
      </c>
      <c r="D87" s="261"/>
      <c r="E87" s="313">
        <f xml:space="preserve"> ('март(4 цк)'!B38+'март(4 цк)'!B39*5.79%)/1000</f>
        <v>0.99721889499999983</v>
      </c>
      <c r="F87" s="336">
        <f xml:space="preserve"> ('март(4 цк)'!C38+'март(4 цк)'!C39*5.79%)/1000</f>
        <v>1.0190962669999999</v>
      </c>
      <c r="G87" s="336">
        <f xml:space="preserve"> ('март(4 цк)'!D38+'март(4 цк)'!D39*5.79%)/1000</f>
        <v>0.99919716800000002</v>
      </c>
      <c r="H87" s="313">
        <f xml:space="preserve"> ('март(4 цк)'!E38+'март(4 цк)'!E39*5.79%)/1000</f>
        <v>1.0177844709999999</v>
      </c>
      <c r="I87" s="313">
        <f xml:space="preserve"> ('март(4 цк)'!F38+'март(4 цк)'!F39*5.79%)/1000</f>
        <v>1.0284904189999999</v>
      </c>
      <c r="J87" s="313">
        <f xml:space="preserve"> ('март(4 цк)'!G38+'март(4 цк)'!G39*5.79%)/1000</f>
        <v>1.035906298</v>
      </c>
      <c r="K87" s="313">
        <f xml:space="preserve"> ('март(4 цк)'!H38+'март(4 цк)'!H39*5.79%)/1000</f>
        <v>1.036340037</v>
      </c>
      <c r="L87" s="313">
        <f xml:space="preserve"> ('март(4 цк)'!I38+'март(4 цк)'!I39*5.79%)/1000</f>
        <v>1.038117309</v>
      </c>
      <c r="M87" s="313">
        <f xml:space="preserve"> ('март(4 цк)'!J38+'март(4 цк)'!J39*5.79%)/1000</f>
        <v>1.0246185049999998</v>
      </c>
      <c r="N87" s="313">
        <f xml:space="preserve"> ('март(4 цк)'!K38+'март(4 цк)'!K39*5.79%)/1000</f>
        <v>1.0028680810000001</v>
      </c>
      <c r="O87" s="313">
        <f xml:space="preserve"> ('март(4 цк)'!L38+'март(4 цк)'!L39*5.79%)/1000</f>
        <v>1.0132883959999999</v>
      </c>
      <c r="P87" s="313">
        <f xml:space="preserve"> ('март(4 цк)'!M38+'март(4 цк)'!M39*5.79%)/1000</f>
        <v>1.01187081</v>
      </c>
      <c r="Q87" s="313">
        <f xml:space="preserve"> ('март(4 цк)'!N38+'март(4 цк)'!N39*5.79%)/1000</f>
        <v>1.015171458</v>
      </c>
      <c r="R87" s="313">
        <f xml:space="preserve"> ('март(4 цк)'!O38+'март(4 цк)'!O39*5.79%)/1000</f>
        <v>1.0219843339999999</v>
      </c>
      <c r="S87" s="313">
        <f xml:space="preserve"> ('март(4 цк)'!P38+'март(4 цк)'!P39*5.79%)/1000</f>
        <v>1.023454815</v>
      </c>
      <c r="T87" s="313">
        <f xml:space="preserve"> ('март(4 цк)'!Q38+'март(4 цк)'!Q39*5.79%)/1000</f>
        <v>1.0451735020000001</v>
      </c>
      <c r="U87" s="313">
        <f xml:space="preserve"> ('март(4 цк)'!R38+'март(4 цк)'!R39*5.79%)/1000</f>
        <v>1.0392386829999998</v>
      </c>
      <c r="V87" s="313">
        <f xml:space="preserve"> ('март(4 цк)'!S38+'март(4 цк)'!S39*5.79%)/1000</f>
        <v>1.0358005079999999</v>
      </c>
      <c r="W87" s="313">
        <f xml:space="preserve"> ('март(4 цк)'!T38+'март(4 цк)'!T39*5.79%)/1000</f>
        <v>1.0090885329999999</v>
      </c>
      <c r="X87" s="313">
        <f xml:space="preserve"> ('март(4 цк)'!U38+'март(4 цк)'!U39*5.79%)/1000</f>
        <v>1.0103580129999998</v>
      </c>
      <c r="Y87" s="313">
        <f xml:space="preserve"> ('март(4 цк)'!V38+'март(4 цк)'!V39*5.79%)/1000</f>
        <v>1.0119871789999999</v>
      </c>
      <c r="Z87" s="313">
        <f xml:space="preserve"> ('март(4 цк)'!W38+'март(4 цк)'!W39*5.79%)/1000</f>
        <v>1.0124103390000001</v>
      </c>
      <c r="AA87" s="313">
        <f xml:space="preserve"> ('март(4 цк)'!X38+'март(4 цк)'!X39*5.79%)/1000</f>
        <v>1.0097126940000001</v>
      </c>
      <c r="AB87" s="313">
        <f xml:space="preserve"> ('март(4 цк)'!Y38+'март(4 цк)'!Y39*5.79%)/1000</f>
        <v>1.0104109079999999</v>
      </c>
    </row>
    <row r="88" spans="1:28" s="213" customFormat="1" x14ac:dyDescent="0.2">
      <c r="A88" s="323">
        <v>9</v>
      </c>
      <c r="B88" s="294" t="s">
        <v>192</v>
      </c>
      <c r="C88" s="295" t="s">
        <v>174</v>
      </c>
      <c r="D88" s="261"/>
      <c r="E88" s="313">
        <f xml:space="preserve"> ('март(4 цк)'!B42+'март(4 цк)'!B43*5.79%)/1000</f>
        <v>1.0069833119999998</v>
      </c>
      <c r="F88" s="336">
        <f xml:space="preserve"> ('март(4 цк)'!C42+'март(4 цк)'!C43*5.79%)/1000</f>
        <v>1.004264509</v>
      </c>
      <c r="G88" s="336">
        <f xml:space="preserve"> ('март(4 цк)'!D42+'март(4 цк)'!D43*5.79%)/1000</f>
        <v>1.004952144</v>
      </c>
      <c r="H88" s="313">
        <f xml:space="preserve"> ('март(4 цк)'!E42+'март(4 цк)'!E43*5.79%)/1000</f>
        <v>1.0159648829999999</v>
      </c>
      <c r="I88" s="313">
        <f xml:space="preserve"> ('март(4 цк)'!F42+'март(4 цк)'!F43*5.79%)/1000</f>
        <v>1.0117755989999999</v>
      </c>
      <c r="J88" s="313">
        <f xml:space="preserve"> ('март(4 цк)'!G42+'март(4 цк)'!G43*5.79%)/1000</f>
        <v>1.0155840389999999</v>
      </c>
      <c r="K88" s="313">
        <f xml:space="preserve"> ('март(4 цк)'!H42+'март(4 цк)'!H43*5.79%)/1000</f>
        <v>1.034742608</v>
      </c>
      <c r="L88" s="313">
        <f xml:space="preserve"> ('март(4 цк)'!I42+'март(4 цк)'!I43*5.79%)/1000</f>
        <v>1.0242165030000001</v>
      </c>
      <c r="M88" s="313">
        <f xml:space="preserve"> ('март(4 цк)'!J42+'март(4 цк)'!J43*5.79%)/1000</f>
        <v>1.0246396629999999</v>
      </c>
      <c r="N88" s="313">
        <f xml:space="preserve"> ('март(4 цк)'!K42+'март(4 цк)'!K43*5.79%)/1000</f>
        <v>1.0215611739999999</v>
      </c>
      <c r="O88" s="313">
        <f xml:space="preserve"> ('март(4 цк)'!L42+'март(4 цк)'!L43*5.79%)/1000</f>
        <v>1.0238145009999999</v>
      </c>
      <c r="P88" s="313">
        <f xml:space="preserve"> ('март(4 цк)'!M42+'март(4 цк)'!M43*5.79%)/1000</f>
        <v>1.0286385249999999</v>
      </c>
      <c r="Q88" s="313">
        <f xml:space="preserve"> ('март(4 цк)'!N42+'март(4 цк)'!N43*5.79%)/1000</f>
        <v>1.0243963460000001</v>
      </c>
      <c r="R88" s="313">
        <f xml:space="preserve"> ('март(4 цк)'!O42+'март(4 цк)'!O43*5.79%)/1000</f>
        <v>1.015848514</v>
      </c>
      <c r="S88" s="313">
        <f xml:space="preserve"> ('март(4 цк)'!P42+'март(4 цк)'!P43*5.79%)/1000</f>
        <v>1.0242376610000001</v>
      </c>
      <c r="T88" s="313">
        <f xml:space="preserve"> ('март(4 цк)'!Q42+'март(4 цк)'!Q43*5.79%)/1000</f>
        <v>1.0347849239999998</v>
      </c>
      <c r="U88" s="313">
        <f xml:space="preserve"> ('март(4 цк)'!R42+'март(4 цк)'!R43*5.79%)/1000</f>
        <v>1.02858563</v>
      </c>
      <c r="V88" s="313">
        <f xml:space="preserve"> ('март(4 цк)'!S42+'март(4 цк)'!S43*5.79%)/1000</f>
        <v>1.0239097119999998</v>
      </c>
      <c r="W88" s="313">
        <f xml:space="preserve"> ('март(4 цк)'!T42+'март(4 цк)'!T43*5.79%)/1000</f>
        <v>1.0091096909999999</v>
      </c>
      <c r="X88" s="313">
        <f xml:space="preserve"> ('март(4 цк)'!U42+'март(4 цк)'!U43*5.79%)/1000</f>
        <v>1.0235500260000001</v>
      </c>
      <c r="Y88" s="313">
        <f xml:space="preserve"> ('март(4 цк)'!V42+'март(4 цк)'!V43*5.79%)/1000</f>
        <v>1.0140923999999998</v>
      </c>
      <c r="Z88" s="313">
        <f xml:space="preserve"> ('март(4 цк)'!W42+'март(4 цк)'!W43*5.79%)/1000</f>
        <v>1.0077555789999999</v>
      </c>
      <c r="AA88" s="313">
        <f xml:space="preserve"> ('март(4 цк)'!X42+'март(4 цк)'!X43*5.79%)/1000</f>
        <v>1.0015139690000001</v>
      </c>
      <c r="AB88" s="313">
        <f xml:space="preserve"> ('март(4 цк)'!Y42+'март(4 цк)'!Y43*5.79%)/1000</f>
        <v>1.001799602</v>
      </c>
    </row>
    <row r="89" spans="1:28" s="213" customFormat="1" x14ac:dyDescent="0.2">
      <c r="A89" s="323">
        <v>10</v>
      </c>
      <c r="B89" s="294" t="s">
        <v>192</v>
      </c>
      <c r="C89" s="295" t="s">
        <v>174</v>
      </c>
      <c r="D89" s="261"/>
      <c r="E89" s="313">
        <f xml:space="preserve"> ('март(4 цк)'!B46+'март(4 цк)'!B47*5.79%)/1000</f>
        <v>1.0286702619999999</v>
      </c>
      <c r="F89" s="336">
        <f xml:space="preserve"> ('март(4 цк)'!C46+'март(4 цк)'!C47*5.79%)/1000</f>
        <v>1.0001492780000001</v>
      </c>
      <c r="G89" s="336">
        <f xml:space="preserve"> ('март(4 цк)'!D46+'март(4 цк)'!D47*5.79%)/1000</f>
        <v>1.0030585030000001</v>
      </c>
      <c r="H89" s="313">
        <f xml:space="preserve"> ('март(4 цк)'!E46+'март(4 цк)'!E47*5.79%)/1000</f>
        <v>1.0130979739999999</v>
      </c>
      <c r="I89" s="313">
        <f xml:space="preserve"> ('март(4 цк)'!F46+'март(4 цк)'!F47*5.79%)/1000</f>
        <v>1.0197310070000001</v>
      </c>
      <c r="J89" s="313">
        <f xml:space="preserve"> ('март(4 цк)'!G46+'март(4 цк)'!G47*5.79%)/1000</f>
        <v>1.015827356</v>
      </c>
      <c r="K89" s="313">
        <f xml:space="preserve"> ('март(4 цк)'!H46+'март(4 цк)'!H47*5.79%)/1000</f>
        <v>1.0408890070000001</v>
      </c>
      <c r="L89" s="313">
        <f xml:space="preserve"> ('март(4 цк)'!I46+'март(4 цк)'!I47*5.79%)/1000</f>
        <v>1.012759446</v>
      </c>
      <c r="M89" s="313">
        <f xml:space="preserve"> ('март(4 цк)'!J46+'март(4 цк)'!J47*5.79%)/1000</f>
        <v>1.0085913199999998</v>
      </c>
      <c r="N89" s="313">
        <f xml:space="preserve"> ('март(4 цк)'!K46+'март(4 цк)'!K47*5.79%)/1000</f>
        <v>1.0133307119999999</v>
      </c>
      <c r="O89" s="313">
        <f xml:space="preserve"> ('март(4 цк)'!L46+'март(4 цк)'!L47*5.79%)/1000</f>
        <v>1.0034816629999999</v>
      </c>
      <c r="P89" s="313">
        <f xml:space="preserve"> ('март(4 цк)'!M46+'март(4 цк)'!M47*5.79%)/1000</f>
        <v>1.0055022520000001</v>
      </c>
      <c r="Q89" s="313">
        <f xml:space="preserve"> ('март(4 цк)'!N46+'март(4 цк)'!N47*5.79%)/1000</f>
        <v>1.021212067</v>
      </c>
      <c r="R89" s="313">
        <f xml:space="preserve"> ('март(4 цк)'!O46+'март(4 цк)'!O47*5.79%)/1000</f>
        <v>1.0130662369999999</v>
      </c>
      <c r="S89" s="313">
        <f xml:space="preserve"> ('март(4 цк)'!P46+'март(4 цк)'!P47*5.79%)/1000</f>
        <v>1.011902547</v>
      </c>
      <c r="T89" s="313">
        <f xml:space="preserve"> ('март(4 цк)'!Q46+'март(4 цк)'!Q47*5.79%)/1000</f>
        <v>1.0271257279999999</v>
      </c>
      <c r="U89" s="313">
        <f xml:space="preserve"> ('март(4 цк)'!R46+'март(4 цк)'!R47*5.79%)/1000</f>
        <v>1.0217198589999998</v>
      </c>
      <c r="V89" s="313">
        <f xml:space="preserve"> ('март(4 цк)'!S46+'март(4 цк)'!S47*5.79%)/1000</f>
        <v>1.0208735390000001</v>
      </c>
      <c r="W89" s="313">
        <f xml:space="preserve"> ('март(4 цк)'!T46+'март(4 цк)'!T47*5.79%)/1000</f>
        <v>1.0120506530000002</v>
      </c>
      <c r="X89" s="313">
        <f xml:space="preserve"> ('март(4 цк)'!U46+'март(4 цк)'!U47*5.79%)/1000</f>
        <v>1.01716031</v>
      </c>
      <c r="Y89" s="313">
        <f xml:space="preserve"> ('март(4 цк)'!V46+'март(4 цк)'!V47*5.79%)/1000</f>
        <v>1.003428768</v>
      </c>
      <c r="Z89" s="313">
        <f xml:space="preserve"> ('март(4 цк)'!W46+'март(4 цк)'!W47*5.79%)/1000</f>
        <v>1.0048251959999999</v>
      </c>
      <c r="AA89" s="313">
        <f xml:space="preserve"> ('март(4 цк)'!X46+'март(4 цк)'!X47*5.79%)/1000</f>
        <v>1.0064649409999999</v>
      </c>
      <c r="AB89" s="313">
        <f xml:space="preserve"> ('март(4 цк)'!Y46+'март(4 цк)'!Y47*5.79%)/1000</f>
        <v>1.0020323400000002</v>
      </c>
    </row>
    <row r="90" spans="1:28" s="213" customFormat="1" x14ac:dyDescent="0.2">
      <c r="A90" s="323">
        <v>11</v>
      </c>
      <c r="B90" s="294" t="s">
        <v>192</v>
      </c>
      <c r="C90" s="295" t="s">
        <v>174</v>
      </c>
      <c r="D90" s="261"/>
      <c r="E90" s="313">
        <f xml:space="preserve"> ('март(4 цк)'!B50+'март(4 цк)'!B51*5.79%)/1000</f>
        <v>1.121405776</v>
      </c>
      <c r="F90" s="336">
        <f xml:space="preserve"> ('март(4 цк)'!C50+'март(4 цк)'!C51*5.79%)/1000</f>
        <v>1.1428494090000001</v>
      </c>
      <c r="G90" s="336">
        <f xml:space="preserve"> ('март(4 цк)'!D50+'март(4 цк)'!D51*5.79%)/1000</f>
        <v>1.1363750609999999</v>
      </c>
      <c r="H90" s="313">
        <f xml:space="preserve"> ('март(4 цк)'!E50+'март(4 цк)'!E51*5.79%)/1000</f>
        <v>1.1593420699999999</v>
      </c>
      <c r="I90" s="313">
        <f xml:space="preserve"> ('март(4 цк)'!F50+'март(4 цк)'!F51*5.79%)/1000</f>
        <v>1.1569300579999999</v>
      </c>
      <c r="J90" s="313">
        <f xml:space="preserve"> ('март(4 цк)'!G50+'март(4 цк)'!G51*5.79%)/1000</f>
        <v>1.1579668000000001</v>
      </c>
      <c r="K90" s="313">
        <f xml:space="preserve"> ('март(4 цк)'!H50+'март(4 цк)'!H51*5.79%)/1000</f>
        <v>1.2829259479999999</v>
      </c>
      <c r="L90" s="313">
        <f xml:space="preserve"> ('март(4 цк)'!I50+'март(4 цк)'!I51*5.79%)/1000</f>
        <v>1.1432514110000001</v>
      </c>
      <c r="M90" s="313">
        <f xml:space="preserve"> ('март(4 цк)'!J50+'март(4 цк)'!J51*5.79%)/1000</f>
        <v>1.1453143159999999</v>
      </c>
      <c r="N90" s="313">
        <f xml:space="preserve"> ('март(4 цк)'!K50+'март(4 цк)'!K51*5.79%)/1000</f>
        <v>1.139686288</v>
      </c>
      <c r="O90" s="313">
        <f xml:space="preserve"> ('март(4 цк)'!L50+'март(4 цк)'!L51*5.79%)/1000</f>
        <v>1.1415905079999999</v>
      </c>
      <c r="P90" s="313">
        <f xml:space="preserve"> ('март(4 цк)'!M50+'март(4 цк)'!M51*5.79%)/1000</f>
        <v>1.1542429919999999</v>
      </c>
      <c r="Q90" s="313">
        <f xml:space="preserve"> ('март(4 цк)'!N50+'март(4 цк)'!N51*5.79%)/1000</f>
        <v>1.158791962</v>
      </c>
      <c r="R90" s="313">
        <f xml:space="preserve"> ('март(4 цк)'!O50+'март(4 цк)'!O51*5.79%)/1000</f>
        <v>1.1255950600000002</v>
      </c>
      <c r="S90" s="313">
        <f xml:space="preserve"> ('март(4 цк)'!P50+'март(4 цк)'!P51*5.79%)/1000</f>
        <v>1.1544545720000001</v>
      </c>
      <c r="T90" s="313">
        <f xml:space="preserve"> ('март(4 цк)'!Q50+'март(4 цк)'!Q51*5.79%)/1000</f>
        <v>1.1576600090000002</v>
      </c>
      <c r="U90" s="313">
        <f xml:space="preserve"> ('март(4 цк)'!R50+'март(4 цк)'!R51*5.79%)/1000</f>
        <v>1.156781952</v>
      </c>
      <c r="V90" s="313">
        <f xml:space="preserve"> ('март(4 цк)'!S50+'март(4 цк)'!S51*5.79%)/1000</f>
        <v>1.198442054</v>
      </c>
      <c r="W90" s="313">
        <f xml:space="preserve"> ('март(4 цк)'!T50+'март(4 цк)'!T51*5.79%)/1000</f>
        <v>1.1599662310000001</v>
      </c>
      <c r="X90" s="313">
        <f xml:space="preserve"> ('март(4 цк)'!U50+'март(4 цк)'!U51*5.79%)/1000</f>
        <v>1.1305777690000001</v>
      </c>
      <c r="Y90" s="313">
        <f xml:space="preserve"> ('март(4 цк)'!V50+'март(4 цк)'!V51*5.79%)/1000</f>
        <v>1.1196708200000001</v>
      </c>
      <c r="Z90" s="313">
        <f xml:space="preserve"> ('март(4 цк)'!W50+'март(4 цк)'!W51*5.79%)/1000</f>
        <v>1.1174386510000001</v>
      </c>
      <c r="AA90" s="313">
        <f xml:space="preserve"> ('март(4 цк)'!X50+'март(4 цк)'!X51*5.79%)/1000</f>
        <v>1.111398042</v>
      </c>
      <c r="AB90" s="313">
        <f xml:space="preserve"> ('март(4 цк)'!Y50+'март(4 цк)'!Y51*5.79%)/1000</f>
        <v>1.104204322</v>
      </c>
    </row>
    <row r="91" spans="1:28" s="213" customFormat="1" x14ac:dyDescent="0.2">
      <c r="A91" s="323">
        <v>12</v>
      </c>
      <c r="B91" s="294" t="s">
        <v>192</v>
      </c>
      <c r="C91" s="295" t="s">
        <v>174</v>
      </c>
      <c r="D91" s="261"/>
      <c r="E91" s="313">
        <f xml:space="preserve"> ('март(4 цк)'!B54+'март(4 цк)'!B55*5.79%)/1000</f>
        <v>1.0774394520000001</v>
      </c>
      <c r="F91" s="336">
        <f xml:space="preserve"> ('март(4 цк)'!C54+'март(4 цк)'!C55*5.79%)/1000</f>
        <v>1.0747841230000001</v>
      </c>
      <c r="G91" s="336">
        <f xml:space="preserve"> ('март(4 цк)'!D54+'март(4 цк)'!D55*5.79%)/1000</f>
        <v>1.0799255169999999</v>
      </c>
      <c r="H91" s="313">
        <f xml:space="preserve"> ('март(4 цк)'!E54+'март(4 цк)'!E55*5.79%)/1000</f>
        <v>1.0911392570000003</v>
      </c>
      <c r="I91" s="313">
        <f xml:space="preserve"> ('март(4 цк)'!F54+'март(4 цк)'!F55*5.79%)/1000</f>
        <v>1.0789416699999999</v>
      </c>
      <c r="J91" s="313">
        <f xml:space="preserve"> ('март(4 цк)'!G54+'март(4 цк)'!G55*5.79%)/1000</f>
        <v>1.1562318439999999</v>
      </c>
      <c r="K91" s="313">
        <f xml:space="preserve"> ('март(4 цк)'!H54+'март(4 цк)'!H55*5.79%)/1000</f>
        <v>1.1911319650000001</v>
      </c>
      <c r="L91" s="313">
        <f xml:space="preserve"> ('март(4 цк)'!I54+'март(4 цк)'!I55*5.79%)/1000</f>
        <v>1.0798091480000001</v>
      </c>
      <c r="M91" s="313">
        <f xml:space="preserve"> ('март(4 цк)'!J54+'март(4 цк)'!J55*5.79%)/1000</f>
        <v>1.1134926840000001</v>
      </c>
      <c r="N91" s="313">
        <f xml:space="preserve"> ('март(4 цк)'!K54+'март(4 цк)'!K55*5.79%)/1000</f>
        <v>1.1041937429999999</v>
      </c>
      <c r="O91" s="313">
        <f xml:space="preserve"> ('март(4 цк)'!L54+'март(4 цк)'!L55*5.79%)/1000</f>
        <v>1.1219770419999999</v>
      </c>
      <c r="P91" s="313">
        <f xml:space="preserve"> ('март(4 цк)'!M54+'март(4 цк)'!M55*5.79%)/1000</f>
        <v>1.1369569060000002</v>
      </c>
      <c r="Q91" s="313">
        <f xml:space="preserve"> ('март(4 цк)'!N54+'март(4 цк)'!N55*5.79%)/1000</f>
        <v>1.0792590400000002</v>
      </c>
      <c r="R91" s="313">
        <f xml:space="preserve"> ('март(4 цк)'!O54+'март(4 цк)'!O55*5.79%)/1000</f>
        <v>1.0780530340000001</v>
      </c>
      <c r="S91" s="313">
        <f xml:space="preserve"> ('март(4 цк)'!P54+'март(4 цк)'!P55*5.79%)/1000</f>
        <v>1.0961431239999999</v>
      </c>
      <c r="T91" s="313">
        <f xml:space="preserve"> ('март(4 цк)'!Q54+'март(4 цк)'!Q55*5.79%)/1000</f>
        <v>1.1380148060000002</v>
      </c>
      <c r="U91" s="313">
        <f xml:space="preserve"> ('март(4 цк)'!R54+'март(4 цк)'!R55*5.79%)/1000</f>
        <v>1.185535674</v>
      </c>
      <c r="V91" s="313">
        <f xml:space="preserve"> ('март(4 цк)'!S54+'март(4 цк)'!S55*5.79%)/1000</f>
        <v>1.099094665</v>
      </c>
      <c r="W91" s="313">
        <f xml:space="preserve"> ('март(4 цк)'!T54+'март(4 цк)'!T55*5.79%)/1000</f>
        <v>1.0595715209999998</v>
      </c>
      <c r="X91" s="313">
        <f xml:space="preserve"> ('март(4 цк)'!U54+'март(4 цк)'!U55*5.79%)/1000</f>
        <v>1.04678151</v>
      </c>
      <c r="Y91" s="313">
        <f xml:space="preserve"> ('март(4 цк)'!V54+'март(4 цк)'!V55*5.79%)/1000</f>
        <v>1.057455721</v>
      </c>
      <c r="Z91" s="313">
        <f xml:space="preserve"> ('март(4 цк)'!W54+'март(4 цк)'!W55*5.79%)/1000</f>
        <v>1.0556572909999999</v>
      </c>
      <c r="AA91" s="313">
        <f xml:space="preserve"> ('март(4 цк)'!X54+'март(4 цк)'!X55*5.79%)/1000</f>
        <v>1.0589050440000001</v>
      </c>
      <c r="AB91" s="313">
        <f xml:space="preserve"> ('март(4 цк)'!Y54+'март(4 цк)'!Y55*5.79%)/1000</f>
        <v>1.068595408</v>
      </c>
    </row>
    <row r="92" spans="1:28" s="213" customFormat="1" x14ac:dyDescent="0.2">
      <c r="A92" s="323">
        <v>13</v>
      </c>
      <c r="B92" s="294" t="s">
        <v>192</v>
      </c>
      <c r="C92" s="295" t="s">
        <v>174</v>
      </c>
      <c r="D92" s="261"/>
      <c r="E92" s="313">
        <f xml:space="preserve"> ('март(4 цк)'!B58+'март(4 цк)'!B59*5.79%)/1000</f>
        <v>1.1172059130000001</v>
      </c>
      <c r="F92" s="336">
        <f xml:space="preserve"> ('март(4 цк)'!C58+'март(4 цк)'!C59*5.79%)/1000</f>
        <v>1.132302146</v>
      </c>
      <c r="G92" s="336">
        <f xml:space="preserve"> ('март(4 цк)'!D58+'март(4 цк)'!D59*5.79%)/1000</f>
        <v>1.1249814780000003</v>
      </c>
      <c r="H92" s="313">
        <f xml:space="preserve"> ('март(4 цк)'!E58+'март(4 цк)'!E59*5.79%)/1000</f>
        <v>1.1479484870000001</v>
      </c>
      <c r="I92" s="313">
        <f xml:space="preserve"> ('март(4 цк)'!F58+'март(4 цк)'!F59*5.79%)/1000</f>
        <v>1.139464129</v>
      </c>
      <c r="J92" s="313">
        <f xml:space="preserve"> ('март(4 цк)'!G58+'март(4 цк)'!G59*5.79%)/1000</f>
        <v>1.126928014</v>
      </c>
      <c r="K92" s="313">
        <f xml:space="preserve"> ('март(4 цк)'!H58+'март(4 цк)'!H59*5.79%)/1000</f>
        <v>1.136544325</v>
      </c>
      <c r="L92" s="313">
        <f xml:space="preserve"> ('март(4 цк)'!I58+'март(4 цк)'!I59*5.79%)/1000</f>
        <v>1.1221886220000001</v>
      </c>
      <c r="M92" s="313">
        <f xml:space="preserve"> ('март(4 цк)'!J58+'март(4 цк)'!J59*5.79%)/1000</f>
        <v>1.1038340570000003</v>
      </c>
      <c r="N92" s="313">
        <f xml:space="preserve"> ('март(4 цк)'!K58+'март(4 цк)'!K59*5.79%)/1000</f>
        <v>1.123606208</v>
      </c>
      <c r="O92" s="313">
        <f xml:space="preserve"> ('март(4 цк)'!L58+'март(4 цк)'!L59*5.79%)/1000</f>
        <v>1.1270020670000001</v>
      </c>
      <c r="P92" s="313">
        <f xml:space="preserve"> ('март(4 цк)'!M58+'март(4 цк)'!M59*5.79%)/1000</f>
        <v>1.1284302319999999</v>
      </c>
      <c r="Q92" s="313">
        <f xml:space="preserve"> ('март(4 цк)'!N58+'март(4 цк)'!N59*5.79%)/1000</f>
        <v>1.1130695239999999</v>
      </c>
      <c r="R92" s="313">
        <f xml:space="preserve"> ('март(4 цк)'!O58+'март(4 цк)'!O59*5.79%)/1000</f>
        <v>1.1152805350000001</v>
      </c>
      <c r="S92" s="313">
        <f xml:space="preserve"> ('март(4 цк)'!P58+'март(4 цк)'!P59*5.79%)/1000</f>
        <v>1.1152276400000001</v>
      </c>
      <c r="T92" s="313">
        <f xml:space="preserve"> ('март(4 цк)'!Q58+'март(4 цк)'!Q59*5.79%)/1000</f>
        <v>1.1401835010000001</v>
      </c>
      <c r="U92" s="313">
        <f xml:space="preserve"> ('март(4 цк)'!R58+'март(4 цк)'!R59*5.79%)/1000</f>
        <v>1.1409346100000002</v>
      </c>
      <c r="V92" s="313">
        <f xml:space="preserve"> ('март(4 цк)'!S58+'март(4 цк)'!S59*5.79%)/1000</f>
        <v>1.1331273080000002</v>
      </c>
      <c r="W92" s="313">
        <f xml:space="preserve"> ('март(4 цк)'!T58+'март(4 цк)'!T59*5.79%)/1000</f>
        <v>1.131402931</v>
      </c>
      <c r="X92" s="313">
        <f xml:space="preserve"> ('март(4 цк)'!U58+'март(4 цк)'!U59*5.79%)/1000</f>
        <v>1.1268222240000001</v>
      </c>
      <c r="Y92" s="313">
        <f xml:space="preserve"> ('март(4 цк)'!V58+'март(4 цк)'!V59*5.79%)/1000</f>
        <v>1.0918692080000001</v>
      </c>
      <c r="Z92" s="313">
        <f xml:space="preserve"> ('март(4 цк)'!W58+'март(4 цк)'!W59*5.79%)/1000</f>
        <v>1.1132176300000001</v>
      </c>
      <c r="AA92" s="313">
        <f xml:space="preserve"> ('март(4 цк)'!X58+'март(4 цк)'!X59*5.79%)/1000</f>
        <v>1.1102766680000002</v>
      </c>
      <c r="AB92" s="313">
        <f xml:space="preserve"> ('март(4 цк)'!Y58+'март(4 цк)'!Y59*5.79%)/1000</f>
        <v>1.0957940170000002</v>
      </c>
    </row>
    <row r="93" spans="1:28" s="213" customFormat="1" x14ac:dyDescent="0.2">
      <c r="A93" s="323">
        <v>14</v>
      </c>
      <c r="B93" s="294" t="s">
        <v>192</v>
      </c>
      <c r="C93" s="295" t="s">
        <v>174</v>
      </c>
      <c r="D93" s="261"/>
      <c r="E93" s="313">
        <f xml:space="preserve"> ('март(4 цк)'!B62+'март(4 цк)'!B63*5.79%)/1000</f>
        <v>1.0425075940000001</v>
      </c>
      <c r="F93" s="336">
        <f xml:space="preserve"> ('март(4 цк)'!C62+'март(4 цк)'!C63*5.79%)/1000</f>
        <v>1.0420315390000001</v>
      </c>
      <c r="G93" s="336">
        <f xml:space="preserve"> ('март(4 цк)'!D62+'март(4 цк)'!D63*5.79%)/1000</f>
        <v>1.0587146219999999</v>
      </c>
      <c r="H93" s="313">
        <f xml:space="preserve"> ('март(4 цк)'!E62+'март(4 цк)'!E63*5.79%)/1000</f>
        <v>1.0547369180000001</v>
      </c>
      <c r="I93" s="313">
        <f xml:space="preserve"> ('март(4 цк)'!F62+'март(4 цк)'!F63*5.79%)/1000</f>
        <v>1.0643743869999998</v>
      </c>
      <c r="J93" s="313">
        <f xml:space="preserve"> ('март(4 цк)'!G62+'март(4 цк)'!G63*5.79%)/1000</f>
        <v>1.0591166239999998</v>
      </c>
      <c r="K93" s="313">
        <f xml:space="preserve"> ('март(4 цк)'!H62+'март(4 цк)'!H63*5.79%)/1000</f>
        <v>1.0668075570000002</v>
      </c>
      <c r="L93" s="313">
        <f xml:space="preserve"> ('март(4 цк)'!I62+'март(4 цк)'!I63*5.79%)/1000</f>
        <v>1.0520815889999999</v>
      </c>
      <c r="M93" s="313">
        <f xml:space="preserve"> ('март(4 цк)'!J62+'март(4 цк)'!J63*5.79%)/1000</f>
        <v>1.0507592139999999</v>
      </c>
      <c r="N93" s="313">
        <f xml:space="preserve"> ('март(4 цк)'!K62+'март(4 цк)'!K63*5.79%)/1000</f>
        <v>1.0398099489999999</v>
      </c>
      <c r="O93" s="313">
        <f xml:space="preserve"> ('март(4 цк)'!L62+'март(4 цк)'!L63*5.79%)/1000</f>
        <v>1.0268824110000001</v>
      </c>
      <c r="P93" s="313">
        <f xml:space="preserve"> ('март(4 цк)'!M62+'март(4 цк)'!M63*5.79%)/1000</f>
        <v>1.0276123619999999</v>
      </c>
      <c r="Q93" s="313">
        <f xml:space="preserve"> ('март(4 цк)'!N62+'март(4 цк)'!N63*5.79%)/1000</f>
        <v>9.8960900000000004E-2</v>
      </c>
      <c r="R93" s="313">
        <f xml:space="preserve"> ('март(4 цк)'!O62+'март(4 цк)'!O63*5.79%)/1000</f>
        <v>1.0229047070000001</v>
      </c>
      <c r="S93" s="313">
        <f xml:space="preserve"> ('март(4 цк)'!P62+'март(4 цк)'!P63*5.79%)/1000</f>
        <v>1.0520815889999999</v>
      </c>
      <c r="T93" s="313">
        <f xml:space="preserve"> ('март(4 цк)'!Q62+'март(4 цк)'!Q63*5.79%)/1000</f>
        <v>1.0547686550000002</v>
      </c>
      <c r="U93" s="313">
        <f xml:space="preserve"> ('март(4 цк)'!R62+'март(4 цк)'!R63*5.79%)/1000</f>
        <v>1.0753553890000001</v>
      </c>
      <c r="V93" s="313">
        <f xml:space="preserve"> ('март(4 цк)'!S62+'март(4 цк)'!S63*5.79%)/1000</f>
        <v>1.075313073</v>
      </c>
      <c r="W93" s="313">
        <f xml:space="preserve"> ('март(4 цк)'!T62+'март(4 цк)'!T63*5.79%)/1000</f>
        <v>1.1418232460000002</v>
      </c>
      <c r="X93" s="313">
        <f xml:space="preserve"> ('март(4 цк)'!U62+'март(4 цк)'!U63*5.79%)/1000</f>
        <v>1.038836681</v>
      </c>
      <c r="Y93" s="313">
        <f xml:space="preserve"> ('март(4 цк)'!V62+'март(4 цк)'!V63*5.79%)/1000</f>
        <v>1.047278723</v>
      </c>
      <c r="Z93" s="313">
        <f xml:space="preserve"> ('март(4 цк)'!W62+'март(4 цк)'!W63*5.79%)/1000</f>
        <v>1.0390905769999998</v>
      </c>
      <c r="AA93" s="313">
        <f xml:space="preserve"> ('март(4 цк)'!X62+'март(4 цк)'!X63*5.79%)/1000</f>
        <v>1.033187495</v>
      </c>
      <c r="AB93" s="313">
        <f xml:space="preserve"> ('март(4 цк)'!Y62+'март(4 цк)'!Y63*5.79%)/1000</f>
        <v>1.030743746</v>
      </c>
    </row>
    <row r="94" spans="1:28" s="213" customFormat="1" x14ac:dyDescent="0.2">
      <c r="A94" s="323">
        <v>15</v>
      </c>
      <c r="B94" s="294" t="s">
        <v>192</v>
      </c>
      <c r="C94" s="295" t="s">
        <v>174</v>
      </c>
      <c r="D94" s="261"/>
      <c r="E94" s="313">
        <f xml:space="preserve"> ('март(4 цк)'!B66+'март(4 цк)'!B67*5.79%)/1000</f>
        <v>1.0569796659999999</v>
      </c>
      <c r="F94" s="336">
        <f xml:space="preserve"> ('март(4 цк)'!C66+'март(4 цк)'!C67*5.79%)/1000</f>
        <v>1.0536261229999999</v>
      </c>
      <c r="G94" s="336">
        <f xml:space="preserve"> ('март(4 цк)'!D66+'март(4 цк)'!D67*5.79%)/1000</f>
        <v>1.0511083209999998</v>
      </c>
      <c r="H94" s="313">
        <f xml:space="preserve"> ('март(4 цк)'!E66+'март(4 цк)'!E67*5.79%)/1000</f>
        <v>1.076635448</v>
      </c>
      <c r="I94" s="313">
        <f xml:space="preserve"> ('март(4 цк)'!F66+'март(4 цк)'!F67*5.79%)/1000</f>
        <v>1.0638665949999999</v>
      </c>
      <c r="J94" s="313">
        <f xml:space="preserve"> ('март(4 цк)'!G66+'март(4 цк)'!G67*5.79%)/1000</f>
        <v>1.0696744659999999</v>
      </c>
      <c r="K94" s="313">
        <f xml:space="preserve"> ('март(4 цк)'!H66+'март(4 цк)'!H67*5.79%)/1000</f>
        <v>1.1123078360000003</v>
      </c>
      <c r="L94" s="313">
        <f xml:space="preserve"> ('март(4 цк)'!I66+'март(4 цк)'!I67*5.79%)/1000</f>
        <v>1.072901061</v>
      </c>
      <c r="M94" s="313">
        <f xml:space="preserve"> ('март(4 цк)'!J66+'март(4 цк)'!J67*5.79%)/1000</f>
        <v>1.073556959</v>
      </c>
      <c r="N94" s="313">
        <f xml:space="preserve"> ('март(4 цк)'!K66+'март(4 цк)'!K67*5.79%)/1000</f>
        <v>1.065315918</v>
      </c>
      <c r="O94" s="313">
        <f xml:space="preserve"> ('март(4 цк)'!L66+'март(4 цк)'!L67*5.79%)/1000</f>
        <v>1.0644061239999998</v>
      </c>
      <c r="P94" s="313">
        <f xml:space="preserve"> ('март(4 цк)'!M66+'март(4 цк)'!M67*5.79%)/1000</f>
        <v>1.06952636</v>
      </c>
      <c r="Q94" s="313">
        <f xml:space="preserve"> ('март(4 цк)'!N66+'март(4 цк)'!N67*5.79%)/1000</f>
        <v>1.0573393520000001</v>
      </c>
      <c r="R94" s="313">
        <f xml:space="preserve"> ('март(4 цк)'!O66+'март(4 цк)'!O67*5.79%)/1000</f>
        <v>1.0492464169999998</v>
      </c>
      <c r="S94" s="313">
        <f xml:space="preserve"> ('март(4 цк)'!P66+'март(4 цк)'!P67*5.79%)/1000</f>
        <v>1.0736521699999999</v>
      </c>
      <c r="T94" s="313">
        <f xml:space="preserve"> ('март(4 цк)'!Q66+'март(4 цк)'!Q67*5.79%)/1000</f>
        <v>1.0895524070000002</v>
      </c>
      <c r="U94" s="313">
        <f xml:space="preserve"> ('март(4 цк)'!R66+'март(4 цк)'!R67*5.79%)/1000</f>
        <v>1.086854762</v>
      </c>
      <c r="V94" s="313">
        <f xml:space="preserve"> ('март(4 цк)'!S66+'март(4 цк)'!S67*5.79%)/1000</f>
        <v>1.0667546619999999</v>
      </c>
      <c r="W94" s="313">
        <f xml:space="preserve"> ('март(4 цк)'!T66+'март(4 цк)'!T67*5.79%)/1000</f>
        <v>1.059455152</v>
      </c>
      <c r="X94" s="313">
        <f xml:space="preserve"> ('март(4 цк)'!U66+'март(4 цк)'!U67*5.79%)/1000</f>
        <v>1.0398099489999999</v>
      </c>
      <c r="Y94" s="313">
        <f xml:space="preserve"> ('март(4 цк)'!V66+'март(4 цк)'!V67*5.79%)/1000</f>
        <v>1.0232009190000002</v>
      </c>
      <c r="Z94" s="313">
        <f xml:space="preserve"> ('март(4 цк)'!W66+'март(4 цк)'!W67*5.79%)/1000</f>
        <v>1.044845553</v>
      </c>
      <c r="AA94" s="313">
        <f xml:space="preserve"> ('март(4 цк)'!X66+'март(4 цк)'!X67*5.79%)/1000</f>
        <v>1.0487597829999999</v>
      </c>
      <c r="AB94" s="313">
        <f xml:space="preserve"> ('март(4 цк)'!Y66+'март(4 цк)'!Y67*5.79%)/1000</f>
        <v>1.0437982320000001</v>
      </c>
    </row>
    <row r="95" spans="1:28" s="213" customFormat="1" x14ac:dyDescent="0.2">
      <c r="A95" s="323">
        <v>16</v>
      </c>
      <c r="B95" s="294" t="s">
        <v>192</v>
      </c>
      <c r="C95" s="295" t="s">
        <v>174</v>
      </c>
      <c r="D95" s="261"/>
      <c r="E95" s="313">
        <f xml:space="preserve"> ('март(4 цк)'!B70+'март(4 цк)'!B71*5.79%)/1000</f>
        <v>1.134502578</v>
      </c>
      <c r="F95" s="336">
        <f xml:space="preserve"> ('март(4 цк)'!C70+'март(4 цк)'!C71*5.79%)/1000</f>
        <v>1.1199987690000002</v>
      </c>
      <c r="G95" s="336">
        <f xml:space="preserve"> ('март(4 цк)'!D70+'март(4 цк)'!D71*5.79%)/1000</f>
        <v>1.1107104070000002</v>
      </c>
      <c r="H95" s="313">
        <f xml:space="preserve"> ('март(4 цк)'!E70+'март(4 цк)'!E71*5.79%)/1000</f>
        <v>1.0980790810000001</v>
      </c>
      <c r="I95" s="313">
        <f xml:space="preserve"> ('март(4 цк)'!F70+'март(4 цк)'!F71*5.79%)/1000</f>
        <v>1.1586544350000001</v>
      </c>
      <c r="J95" s="313">
        <f xml:space="preserve"> ('март(4 цк)'!G70+'март(4 цк)'!G71*5.79%)/1000</f>
        <v>1.1207710360000001</v>
      </c>
      <c r="K95" s="313">
        <f xml:space="preserve"> ('март(4 цк)'!H70+'март(4 цк)'!H71*5.79%)/1000</f>
        <v>1.1033156860000002</v>
      </c>
      <c r="L95" s="313">
        <f xml:space="preserve"> ('март(4 цк)'!I70+'март(4 цк)'!I71*5.79%)/1000</f>
        <v>1.112741575</v>
      </c>
      <c r="M95" s="313">
        <f xml:space="preserve"> ('март(4 цк)'!J70+'март(4 цк)'!J71*5.79%)/1000</f>
        <v>1.1325348840000002</v>
      </c>
      <c r="N95" s="313">
        <f xml:space="preserve"> ('март(4 цк)'!K70+'март(4 цк)'!K71*5.79%)/1000</f>
        <v>1.1326406739999999</v>
      </c>
      <c r="O95" s="313">
        <f xml:space="preserve"> ('март(4 цк)'!L70+'март(4 цк)'!L71*5.79%)/1000</f>
        <v>1.1376233830000002</v>
      </c>
      <c r="P95" s="313">
        <f xml:space="preserve"> ('март(4 цк)'!M70+'март(4 цк)'!M71*5.79%)/1000</f>
        <v>1.137856121</v>
      </c>
      <c r="Q95" s="313">
        <f xml:space="preserve"> ('март(4 цк)'!N70+'март(4 цк)'!N71*5.79%)/1000</f>
        <v>1.1057700140000002</v>
      </c>
      <c r="R95" s="313">
        <f xml:space="preserve"> ('март(4 цк)'!O70+'март(4 цк)'!O71*5.79%)/1000</f>
        <v>1.0988513480000002</v>
      </c>
      <c r="S95" s="313">
        <f xml:space="preserve"> ('март(4 цк)'!P70+'март(4 цк)'!P71*5.79%)/1000</f>
        <v>1.1509529229999997</v>
      </c>
      <c r="T95" s="313">
        <f xml:space="preserve"> ('март(4 цк)'!Q70+'март(4 цк)'!Q71*5.79%)/1000</f>
        <v>1.182562975</v>
      </c>
      <c r="U95" s="313">
        <f xml:space="preserve"> ('март(4 цк)'!R70+'март(4 цк)'!R71*5.79%)/1000</f>
        <v>1.2864593340000001</v>
      </c>
      <c r="V95" s="313">
        <f xml:space="preserve"> ('март(4 цк)'!S70+'март(4 цк)'!S71*5.79%)/1000</f>
        <v>1.2239057069999999</v>
      </c>
      <c r="W95" s="313">
        <f xml:space="preserve"> ('март(4 цк)'!T70+'март(4 цк)'!T71*5.79%)/1000</f>
        <v>1.1969609940000001</v>
      </c>
      <c r="X95" s="313">
        <f xml:space="preserve"> ('март(4 цк)'!U70+'март(4 цк)'!U71*5.79%)/1000</f>
        <v>1.1734227189999999</v>
      </c>
      <c r="Y95" s="313">
        <f xml:space="preserve"> ('март(4 цк)'!V70+'март(4 цк)'!V71*5.79%)/1000</f>
        <v>1.120760457</v>
      </c>
      <c r="Z95" s="313">
        <f xml:space="preserve"> ('март(4 цк)'!W70+'март(4 цк)'!W71*5.79%)/1000</f>
        <v>1.1053362750000002</v>
      </c>
      <c r="AA95" s="313">
        <f xml:space="preserve"> ('март(4 цк)'!X70+'март(4 цк)'!X71*5.79%)/1000</f>
        <v>1.116941438</v>
      </c>
      <c r="AB95" s="313">
        <f xml:space="preserve"> ('март(4 цк)'!Y70+'март(4 цк)'!Y71*5.79%)/1000</f>
        <v>1.1368088000000001</v>
      </c>
    </row>
    <row r="96" spans="1:28" s="213" customFormat="1" x14ac:dyDescent="0.2">
      <c r="A96" s="323">
        <v>17</v>
      </c>
      <c r="B96" s="294" t="s">
        <v>192</v>
      </c>
      <c r="C96" s="295" t="s">
        <v>174</v>
      </c>
      <c r="D96" s="261"/>
      <c r="E96" s="313">
        <f xml:space="preserve"> ('март(4 цк)'!B74+'март(4 цк)'!B75*5.79%)/1000</f>
        <v>1.1357614789999999</v>
      </c>
      <c r="F96" s="336">
        <f xml:space="preserve"> ('март(4 цк)'!C74+'март(4 цк)'!C75*5.79%)/1000</f>
        <v>1.1579562210000001</v>
      </c>
      <c r="G96" s="336">
        <f xml:space="preserve"> ('март(4 цк)'!D74+'март(4 цк)'!D75*5.79%)/1000</f>
        <v>1.1526984580000001</v>
      </c>
      <c r="H96" s="313">
        <f xml:space="preserve"> ('март(4 цк)'!E74+'март(4 цк)'!E75*5.79%)/1000</f>
        <v>1.171211708</v>
      </c>
      <c r="I96" s="313">
        <f xml:space="preserve"> ('март(4 цк)'!F74+'март(4 цк)'!F75*5.79%)/1000</f>
        <v>1.1711270759999999</v>
      </c>
      <c r="J96" s="313">
        <f xml:space="preserve"> ('март(4 цк)'!G74+'март(4 цк)'!G75*5.79%)/1000</f>
        <v>1.1631822470000002</v>
      </c>
      <c r="K96" s="313">
        <f xml:space="preserve"> ('март(4 цк)'!H74+'март(4 цк)'!H75*5.79%)/1000</f>
        <v>1.1745017770000001</v>
      </c>
      <c r="L96" s="313">
        <f xml:space="preserve"> ('март(4 цк)'!I74+'март(4 цк)'!I75*5.79%)/1000</f>
        <v>1.1647162020000001</v>
      </c>
      <c r="M96" s="313">
        <f xml:space="preserve"> ('март(4 цк)'!J74+'март(4 цк)'!J75*5.79%)/1000</f>
        <v>1.2246250789999999</v>
      </c>
      <c r="N96" s="313">
        <f xml:space="preserve"> ('март(4 цк)'!K74+'март(4 цк)'!K75*5.79%)/1000</f>
        <v>1.194654772</v>
      </c>
      <c r="O96" s="313">
        <f xml:space="preserve"> ('март(4 цк)'!L74+'март(4 цк)'!L75*5.79%)/1000</f>
        <v>1.1655519430000001</v>
      </c>
      <c r="P96" s="313">
        <f xml:space="preserve"> ('март(4 цк)'!M74+'март(4 цк)'!M75*5.79%)/1000</f>
        <v>1.1783207959999999</v>
      </c>
      <c r="Q96" s="313">
        <f xml:space="preserve"> ('март(4 цк)'!N74+'март(4 цк)'!N75*5.79%)/1000</f>
        <v>1.1536399890000002</v>
      </c>
      <c r="R96" s="313">
        <f xml:space="preserve"> ('март(4 цк)'!O74+'март(4 цк)'!O75*5.79%)/1000</f>
        <v>1.1572262699999998</v>
      </c>
      <c r="S96" s="313">
        <f xml:space="preserve"> ('март(4 цк)'!P74+'март(4 цк)'!P75*5.79%)/1000</f>
        <v>1.1384379659999999</v>
      </c>
      <c r="T96" s="313">
        <f xml:space="preserve"> ('март(4 цк)'!Q74+'март(4 цк)'!Q75*5.79%)/1000</f>
        <v>1.212036069</v>
      </c>
      <c r="U96" s="313">
        <f xml:space="preserve"> ('март(4 цк)'!R74+'март(4 цк)'!R75*5.79%)/1000</f>
        <v>1.2052126140000001</v>
      </c>
      <c r="V96" s="313">
        <f xml:space="preserve"> ('март(4 цк)'!S74+'март(4 цк)'!S75*5.79%)/1000</f>
        <v>1.1489852290000002</v>
      </c>
      <c r="W96" s="313">
        <f xml:space="preserve"> ('март(4 цк)'!T74+'март(4 цк)'!T75*5.79%)/1000</f>
        <v>1.1551951020000002</v>
      </c>
      <c r="X96" s="313">
        <f xml:space="preserve"> ('март(4 цк)'!U74+'март(4 цк)'!U75*5.79%)/1000</f>
        <v>1.155184523</v>
      </c>
      <c r="Y96" s="313">
        <f xml:space="preserve"> ('март(4 цк)'!V74+'март(4 цк)'!V75*5.79%)/1000</f>
        <v>1.160135495</v>
      </c>
      <c r="Z96" s="313">
        <f xml:space="preserve"> ('март(4 цк)'!W74+'март(4 цк)'!W75*5.79%)/1000</f>
        <v>1.138554335</v>
      </c>
      <c r="AA96" s="313">
        <f xml:space="preserve"> ('март(4 цк)'!X74+'март(4 цк)'!X75*5.79%)/1000</f>
        <v>1.12781665</v>
      </c>
      <c r="AB96" s="313">
        <f xml:space="preserve"> ('март(4 цк)'!Y74+'март(4 цк)'!Y75*5.79%)/1000</f>
        <v>1.1170049120000001</v>
      </c>
    </row>
    <row r="97" spans="1:28" s="213" customFormat="1" x14ac:dyDescent="0.2">
      <c r="A97" s="323">
        <v>18</v>
      </c>
      <c r="B97" s="294" t="s">
        <v>192</v>
      </c>
      <c r="C97" s="295" t="s">
        <v>174</v>
      </c>
      <c r="D97" s="261"/>
      <c r="E97" s="313">
        <f xml:space="preserve"> ('март(4 цк)'!B78+'март(4 цк)'!B79*5.79%)/1000</f>
        <v>1.1578398520000002</v>
      </c>
      <c r="F97" s="336">
        <f xml:space="preserve"> ('март(4 цк)'!C78+'март(4 цк)'!C79*5.79%)/1000</f>
        <v>1.1304296630000001</v>
      </c>
      <c r="G97" s="336">
        <f xml:space="preserve"> ('март(4 цк)'!D78+'март(4 цк)'!D79*5.79%)/1000</f>
        <v>1.1453566319999999</v>
      </c>
      <c r="H97" s="313">
        <f xml:space="preserve"> ('март(4 цк)'!E78+'март(4 цк)'!E79*5.79%)/1000</f>
        <v>1.150339341</v>
      </c>
      <c r="I97" s="313">
        <f xml:space="preserve"> ('март(4 цк)'!F78+'март(4 цк)'!F79*5.79%)/1000</f>
        <v>1.136766484</v>
      </c>
      <c r="J97" s="313">
        <f xml:space="preserve"> ('март(4 цк)'!G78+'март(4 цк)'!G79*5.79%)/1000</f>
        <v>1.13183667</v>
      </c>
      <c r="K97" s="313">
        <f xml:space="preserve"> ('март(4 цк)'!H78+'март(4 цк)'!H79*5.79%)/1000</f>
        <v>1.1333494669999999</v>
      </c>
      <c r="L97" s="313">
        <f xml:space="preserve"> ('март(4 цк)'!I78+'март(4 цк)'!I79*5.79%)/1000</f>
        <v>1.116888543</v>
      </c>
      <c r="M97" s="313">
        <f xml:space="preserve"> ('март(4 цк)'!J78+'март(4 цк)'!J79*5.79%)/1000</f>
        <v>1.0934454789999999</v>
      </c>
      <c r="N97" s="313">
        <f xml:space="preserve"> ('март(4 цк)'!K78+'март(4 цк)'!K79*5.79%)/1000</f>
        <v>1.088208874</v>
      </c>
      <c r="O97" s="313">
        <f xml:space="preserve"> ('март(4 цк)'!L78+'март(4 цк)'!L79*5.79%)/1000</f>
        <v>1.0883146640000003</v>
      </c>
      <c r="P97" s="313">
        <f xml:space="preserve"> ('март(4 цк)'!M78+'март(4 цк)'!M79*5.79%)/1000</f>
        <v>1.0961008079999999</v>
      </c>
      <c r="Q97" s="313">
        <f xml:space="preserve"> ('март(4 цк)'!N78+'март(4 цк)'!N79*5.79%)/1000</f>
        <v>1.1376339620000002</v>
      </c>
      <c r="R97" s="313">
        <f xml:space="preserve"> ('март(4 цк)'!O78+'март(4 цк)'!O79*5.79%)/1000</f>
        <v>1.1330955710000001</v>
      </c>
      <c r="S97" s="313">
        <f xml:space="preserve"> ('март(4 цк)'!P78+'март(4 цк)'!P79*5.79%)/1000</f>
        <v>1.1382369650000002</v>
      </c>
      <c r="T97" s="313">
        <f xml:space="preserve"> ('март(4 цк)'!Q78+'март(4 цк)'!Q79*5.79%)/1000</f>
        <v>1.14992676</v>
      </c>
      <c r="U97" s="313">
        <f xml:space="preserve"> ('март(4 цк)'!R78+'март(4 цк)'!R79*5.79%)/1000</f>
        <v>1.1386601250000001</v>
      </c>
      <c r="V97" s="313">
        <f xml:space="preserve"> ('март(4 цк)'!S78+'март(4 цк)'!S79*5.79%)/1000</f>
        <v>1.1535447779999999</v>
      </c>
      <c r="W97" s="313">
        <f xml:space="preserve"> ('март(4 цк)'!T78+'март(4 цк)'!T79*5.79%)/1000</f>
        <v>1.148297594</v>
      </c>
      <c r="X97" s="313">
        <f xml:space="preserve"> ('март(4 цк)'!U78+'март(4 цк)'!U79*5.79%)/1000</f>
        <v>1.1408393989999999</v>
      </c>
      <c r="Y97" s="313">
        <f xml:space="preserve"> ('март(4 цк)'!V78+'март(4 цк)'!V79*5.79%)/1000</f>
        <v>1.1190466590000001</v>
      </c>
      <c r="Z97" s="313">
        <f xml:space="preserve"> ('март(4 цк)'!W78+'март(4 цк)'!W79*5.79%)/1000</f>
        <v>1.1450709990000001</v>
      </c>
      <c r="AA97" s="313">
        <f xml:space="preserve"> ('март(4 цк)'!X78+'март(4 цк)'!X79*5.79%)/1000</f>
        <v>1.1373060130000001</v>
      </c>
      <c r="AB97" s="313">
        <f xml:space="preserve"> ('март(4 цк)'!Y78+'март(4 цк)'!Y79*5.79%)/1000</f>
        <v>1.1319318810000003</v>
      </c>
    </row>
    <row r="98" spans="1:28" s="213" customFormat="1" x14ac:dyDescent="0.2">
      <c r="A98" s="323">
        <v>19</v>
      </c>
      <c r="B98" s="294" t="s">
        <v>192</v>
      </c>
      <c r="C98" s="295" t="s">
        <v>174</v>
      </c>
      <c r="D98" s="261"/>
      <c r="E98" s="313">
        <f xml:space="preserve"> ('март(4 цк)'!B82+'март(4 цк)'!B83*5.79%)/1000</f>
        <v>1.0356100860000002</v>
      </c>
      <c r="F98" s="336">
        <f xml:space="preserve"> ('март(4 цк)'!C82+'март(4 цк)'!C83*5.79%)/1000</f>
        <v>1.0344569749999999</v>
      </c>
      <c r="G98" s="336">
        <f xml:space="preserve"> ('март(4 цк)'!D82+'март(4 цк)'!D83*5.79%)/1000</f>
        <v>1.0319814890000001</v>
      </c>
      <c r="H98" s="313">
        <f xml:space="preserve"> ('март(4 цк)'!E82+'март(4 цк)'!E83*5.79%)/1000</f>
        <v>1.0478711470000002</v>
      </c>
      <c r="I98" s="313">
        <f xml:space="preserve"> ('март(4 цк)'!F82+'март(4 цк)'!F83*5.79%)/1000</f>
        <v>1.043872285</v>
      </c>
      <c r="J98" s="313">
        <f xml:space="preserve"> ('март(4 цк)'!G82+'март(4 цк)'!G83*5.79%)/1000</f>
        <v>1.0519440619999998</v>
      </c>
      <c r="K98" s="313">
        <f xml:space="preserve"> ('март(4 цк)'!H82+'март(4 цк)'!H83*5.79%)/1000</f>
        <v>1.0555409219999998</v>
      </c>
      <c r="L98" s="313">
        <f xml:space="preserve"> ('март(4 цк)'!I82+'март(4 цк)'!I83*5.79%)/1000</f>
        <v>1.0487174669999999</v>
      </c>
      <c r="M98" s="313">
        <f xml:space="preserve"> ('март(4 цк)'!J82+'март(4 цк)'!J83*5.79%)/1000</f>
        <v>1.0382654150000001</v>
      </c>
      <c r="N98" s="313">
        <f xml:space="preserve"> ('март(4 цк)'!K82+'март(4 цк)'!K83*5.79%)/1000</f>
        <v>1.031939173</v>
      </c>
      <c r="O98" s="313">
        <f xml:space="preserve"> ('март(4 цк)'!L82+'март(4 цк)'!L83*5.79%)/1000</f>
        <v>1.0328489669999998</v>
      </c>
      <c r="P98" s="313">
        <f xml:space="preserve"> ('март(4 цк)'!M82+'март(4 цк)'!M83*5.79%)/1000</f>
        <v>1.032320017</v>
      </c>
      <c r="Q98" s="313">
        <f xml:space="preserve"> ('март(4 цк)'!N82+'март(4 цк)'!N83*5.79%)/1000</f>
        <v>1.0551071829999998</v>
      </c>
      <c r="R98" s="313">
        <f xml:space="preserve"> ('март(4 цк)'!O82+'март(4 цк)'!O83*5.79%)/1000</f>
        <v>1.040360057</v>
      </c>
      <c r="S98" s="313">
        <f xml:space="preserve"> ('март(4 цк)'!P82+'март(4 цк)'!P83*5.79%)/1000</f>
        <v>1.0447820789999998</v>
      </c>
      <c r="T98" s="313">
        <f xml:space="preserve"> ('март(4 цк)'!Q82+'март(4 цк)'!Q83*5.79%)/1000</f>
        <v>1.0559640820000002</v>
      </c>
      <c r="U98" s="313">
        <f xml:space="preserve"> ('март(4 цк)'!R82+'март(4 цк)'!R83*5.79%)/1000</f>
        <v>1.0580587239999999</v>
      </c>
      <c r="V98" s="313">
        <f xml:space="preserve"> ('март(4 цк)'!S82+'март(4 цк)'!S83*5.79%)/1000</f>
        <v>1.070404417</v>
      </c>
      <c r="W98" s="313">
        <f xml:space="preserve"> ('март(4 цк)'!T82+'март(4 цк)'!T83*5.79%)/1000</f>
        <v>1.0541656520000002</v>
      </c>
      <c r="X98" s="313">
        <f xml:space="preserve"> ('март(4 цк)'!U82+'март(4 цк)'!U83*5.79%)/1000</f>
        <v>1.0545464959999999</v>
      </c>
      <c r="Y98" s="313">
        <f xml:space="preserve"> ('март(4 цк)'!V82+'март(4 цк)'!V83*5.79%)/1000</f>
        <v>1.042116171</v>
      </c>
      <c r="Z98" s="313">
        <f xml:space="preserve"> ('март(4 цк)'!W82+'март(4 цк)'!W83*5.79%)/1000</f>
        <v>1.0440627070000001</v>
      </c>
      <c r="AA98" s="313">
        <f xml:space="preserve"> ('март(4 цк)'!X82+'март(4 цк)'!X83*5.79%)/1000</f>
        <v>1.0438405480000001</v>
      </c>
      <c r="AB98" s="313">
        <f xml:space="preserve"> ('март(4 цк)'!Y82+'март(4 цк)'!Y83*5.79%)/1000</f>
        <v>1.0449619219999999</v>
      </c>
    </row>
    <row r="99" spans="1:28" s="213" customFormat="1" x14ac:dyDescent="0.2">
      <c r="A99" s="323">
        <v>20</v>
      </c>
      <c r="B99" s="294" t="s">
        <v>192</v>
      </c>
      <c r="C99" s="295" t="s">
        <v>174</v>
      </c>
      <c r="D99" s="261"/>
      <c r="E99" s="313">
        <f xml:space="preserve"> ('март(4 цк)'!B86+'март(4 цк)'!B87*5.79%)/1000</f>
        <v>1.0226190739999999</v>
      </c>
      <c r="F99" s="336">
        <f xml:space="preserve"> ('март(4 цк)'!C86+'март(4 цк)'!C87*5.79%)/1000</f>
        <v>1.0207148539999999</v>
      </c>
      <c r="G99" s="336">
        <f xml:space="preserve"> ('март(4 цк)'!D86+'март(4 цк)'!D87*5.79%)/1000</f>
        <v>1.027432519</v>
      </c>
      <c r="H99" s="313">
        <f xml:space="preserve"> ('март(4 цк)'!E86+'март(4 цк)'!E87*5.79%)/1000</f>
        <v>1.0388895760000001</v>
      </c>
      <c r="I99" s="313">
        <f xml:space="preserve"> ('март(4 цк)'!F86+'март(4 цк)'!F87*5.79%)/1000</f>
        <v>1.023634658</v>
      </c>
      <c r="J99" s="313">
        <f xml:space="preserve"> ('март(4 цк)'!G86+'март(4 цк)'!G87*5.79%)/1000</f>
        <v>1.0297704780000001</v>
      </c>
      <c r="K99" s="313">
        <f xml:space="preserve"> ('март(4 цк)'!H86+'март(4 цк)'!H87*5.79%)/1000</f>
        <v>1.0355042959999998</v>
      </c>
      <c r="L99" s="313">
        <f xml:space="preserve"> ('март(4 цк)'!I86+'март(4 цк)'!I87*5.79%)/1000</f>
        <v>1.029019369</v>
      </c>
      <c r="M99" s="313">
        <f xml:space="preserve"> ('март(4 цк)'!J86+'март(4 цк)'!J87*5.79%)/1000</f>
        <v>1.3560903120000001</v>
      </c>
      <c r="N99" s="313">
        <f xml:space="preserve"> ('март(4 цк)'!K86+'март(4 цк)'!K87*5.79%)/1000</f>
        <v>1.0144309280000001</v>
      </c>
      <c r="O99" s="313">
        <f xml:space="preserve"> ('март(4 цк)'!L86+'март(4 цк)'!L87*5.79%)/1000</f>
        <v>1.3367624789999999</v>
      </c>
      <c r="P99" s="313">
        <f xml:space="preserve"> ('март(4 цк)'!M86+'март(4 цк)'!M87*5.79%)/1000</f>
        <v>1.0183768949999998</v>
      </c>
      <c r="Q99" s="313">
        <f xml:space="preserve"> ('март(4 цк)'!N86+'март(4 цк)'!N87*5.79%)/1000</f>
        <v>1.026311145</v>
      </c>
      <c r="R99" s="313">
        <f xml:space="preserve"> ('март(4 цк)'!O86+'март(4 цк)'!O87*5.79%)/1000</f>
        <v>1.0219525970000001</v>
      </c>
      <c r="S99" s="313">
        <f xml:space="preserve"> ('март(4 цк)'!P86+'март(4 цк)'!P87*5.79%)/1000</f>
        <v>1.0223969150000001</v>
      </c>
      <c r="T99" s="313">
        <f xml:space="preserve"> ('март(4 цк)'!Q86+'март(4 цк)'!Q87*5.79%)/1000</f>
        <v>1.0346368179999998</v>
      </c>
      <c r="U99" s="313">
        <f xml:space="preserve"> ('март(4 цк)'!R86+'март(4 цк)'!R87*5.79%)/1000</f>
        <v>1.0326479660000001</v>
      </c>
      <c r="V99" s="313">
        <f xml:space="preserve"> ('март(4 цк)'!S86+'март(4 цк)'!S87*5.79%)/1000</f>
        <v>1.0348801350000001</v>
      </c>
      <c r="W99" s="313">
        <f xml:space="preserve"> ('март(4 цк)'!T86+'март(4 цк)'!T87*5.79%)/1000</f>
        <v>1.023412499</v>
      </c>
      <c r="X99" s="313">
        <f xml:space="preserve"> ('март(4 цк)'!U86+'март(4 цк)'!U87*5.79%)/1000</f>
        <v>1.0157321449999999</v>
      </c>
      <c r="Y99" s="313">
        <f xml:space="preserve"> ('март(4 цк)'!V86+'март(4 цк)'!V87*5.79%)/1000</f>
        <v>1.0113207019999999</v>
      </c>
      <c r="Z99" s="313">
        <f xml:space="preserve"> ('март(4 цк)'!W86+'март(4 цк)'!W87*5.79%)/1000</f>
        <v>1.0148964039999999</v>
      </c>
      <c r="AA99" s="313">
        <f xml:space="preserve"> ('март(4 цк)'!X86+'март(4 цк)'!X87*5.79%)/1000</f>
        <v>1.0115640189999999</v>
      </c>
      <c r="AB99" s="313">
        <f xml:space="preserve"> ('март(4 цк)'!Y86+'март(4 цк)'!Y87*5.79%)/1000</f>
        <v>1.00943764</v>
      </c>
    </row>
    <row r="100" spans="1:28" s="213" customFormat="1" x14ac:dyDescent="0.2">
      <c r="A100" s="323">
        <v>21</v>
      </c>
      <c r="B100" s="294" t="s">
        <v>192</v>
      </c>
      <c r="C100" s="295" t="s">
        <v>174</v>
      </c>
      <c r="D100" s="261"/>
      <c r="E100" s="313">
        <f xml:space="preserve"> ('март(4 цк)'!B90+'март(4 цк)'!B91*5.79%)/1000</f>
        <v>1.1642189890000001</v>
      </c>
      <c r="F100" s="336">
        <f xml:space="preserve"> ('март(4 цк)'!C90+'март(4 цк)'!C91*5.79%)/1000</f>
        <v>1.1379830689999999</v>
      </c>
      <c r="G100" s="336">
        <f xml:space="preserve"> ('март(4 цк)'!D90+'март(4 цк)'!D91*5.79%)/1000</f>
        <v>1.1581889590000001</v>
      </c>
      <c r="H100" s="313">
        <f xml:space="preserve"> ('март(4 цк)'!E90+'март(4 цк)'!E91*5.79%)/1000</f>
        <v>1.1635419329999999</v>
      </c>
      <c r="I100" s="313">
        <f xml:space="preserve"> ('март(4 цк)'!F90+'март(4 цк)'!F91*5.79%)/1000</f>
        <v>1.141442402</v>
      </c>
      <c r="J100" s="313">
        <f xml:space="preserve"> ('март(4 цк)'!G90+'март(4 цк)'!G91*5.79%)/1000</f>
        <v>1.1522752979999999</v>
      </c>
      <c r="K100" s="313">
        <f xml:space="preserve"> ('март(4 цк)'!H90+'март(4 цк)'!H91*5.79%)/1000</f>
        <v>1.151629979</v>
      </c>
      <c r="L100" s="313">
        <f xml:space="preserve"> ('март(4 цк)'!I90+'март(4 цк)'!I91*5.79%)/1000</f>
        <v>1.1518098220000001</v>
      </c>
      <c r="M100" s="313">
        <f xml:space="preserve"> ('март(4 цк)'!J90+'март(4 цк)'!J91*5.79%)/1000</f>
        <v>1.1480331189999999</v>
      </c>
      <c r="N100" s="313">
        <f xml:space="preserve"> ('март(4 цк)'!K90+'март(4 цк)'!K91*5.79%)/1000</f>
        <v>1.1448594189999999</v>
      </c>
      <c r="O100" s="313">
        <f xml:space="preserve"> ('март(4 цк)'!L90+'март(4 цк)'!L91*5.79%)/1000</f>
        <v>1.1479484870000001</v>
      </c>
      <c r="P100" s="313">
        <f xml:space="preserve"> ('март(4 цк)'!M90+'март(4 цк)'!M91*5.79%)/1000</f>
        <v>1.1433254639999999</v>
      </c>
      <c r="Q100" s="313">
        <f xml:space="preserve"> ('март(4 цк)'!N90+'март(4 цк)'!N91*5.79%)/1000</f>
        <v>1.167435005</v>
      </c>
      <c r="R100" s="313">
        <f xml:space="preserve"> ('март(4 цк)'!O90+'март(4 цк)'!O91*5.79%)/1000</f>
        <v>1.1482235410000001</v>
      </c>
      <c r="S100" s="313">
        <f xml:space="preserve"> ('март(4 цк)'!P90+'март(4 цк)'!P91*5.79%)/1000</f>
        <v>1.164832571</v>
      </c>
      <c r="T100" s="313">
        <f xml:space="preserve"> ('март(4 цк)'!Q90+'март(4 цк)'!Q91*5.79%)/1000</f>
        <v>1.1648643079999998</v>
      </c>
      <c r="U100" s="313">
        <f xml:space="preserve"> ('март(4 цк)'!R90+'март(4 цк)'!R91*5.79%)/1000</f>
        <v>1.1731370859999999</v>
      </c>
      <c r="V100" s="313">
        <f xml:space="preserve"> ('март(4 цк)'!S90+'март(4 цк)'!S91*5.79%)/1000</f>
        <v>1.172608136</v>
      </c>
      <c r="W100" s="313">
        <f xml:space="preserve"> ('март(4 цк)'!T90+'март(4 цк)'!T91*5.79%)/1000</f>
        <v>1.1681861140000001</v>
      </c>
      <c r="X100" s="313">
        <f xml:space="preserve"> ('март(4 цк)'!U90+'март(4 цк)'!U91*5.79%)/1000</f>
        <v>1.182150394</v>
      </c>
      <c r="Y100" s="313">
        <f xml:space="preserve"> ('март(4 цк)'!V90+'март(4 цк)'!V91*5.79%)/1000</f>
        <v>1.1708731800000001</v>
      </c>
      <c r="Z100" s="313">
        <f xml:space="preserve"> ('март(4 цк)'!W90+'март(4 цк)'!W91*5.79%)/1000</f>
        <v>1.1785958500000002</v>
      </c>
      <c r="AA100" s="313">
        <f xml:space="preserve"> ('март(4 цк)'!X90+'март(4 цк)'!X91*5.79%)/1000</f>
        <v>1.1664088420000001</v>
      </c>
      <c r="AB100" s="313">
        <f xml:space="preserve"> ('март(4 цк)'!Y90+'март(4 цк)'!Y91*5.79%)/1000</f>
        <v>1.169730648</v>
      </c>
    </row>
    <row r="101" spans="1:28" s="213" customFormat="1" x14ac:dyDescent="0.2">
      <c r="A101" s="323">
        <v>22</v>
      </c>
      <c r="B101" s="294" t="s">
        <v>192</v>
      </c>
      <c r="C101" s="295" t="s">
        <v>174</v>
      </c>
      <c r="D101" s="261"/>
      <c r="E101" s="313">
        <f xml:space="preserve"> ('март(4 цк)'!B94+'март(4 цк)'!B95*5.79%)/1000</f>
        <v>1.1847739859999999</v>
      </c>
      <c r="F101" s="336">
        <f xml:space="preserve"> ('март(4 цк)'!C94+'март(4 цк)'!C95*5.79%)/1000</f>
        <v>1.1908674899999998</v>
      </c>
      <c r="G101" s="336">
        <f xml:space="preserve"> ('март(4 цк)'!D94+'март(4 цк)'!D95*5.79%)/1000</f>
        <v>1.1794210119999999</v>
      </c>
      <c r="H101" s="313">
        <f xml:space="preserve"> ('март(4 цк)'!E94+'март(4 цк)'!E95*5.79%)/1000</f>
        <v>1.1899259590000002</v>
      </c>
      <c r="I101" s="313">
        <f xml:space="preserve"> ('март(4 цк)'!F94+'март(4 цк)'!F95*5.79%)/1000</f>
        <v>1.1775379500000001</v>
      </c>
      <c r="J101" s="313">
        <f xml:space="preserve"> ('март(4 цк)'!G94+'март(4 цк)'!G95*5.79%)/1000</f>
        <v>1.1858318859999999</v>
      </c>
      <c r="K101" s="313">
        <f xml:space="preserve"> ('март(4 цк)'!H94+'март(4 цк)'!H95*5.79%)/1000</f>
        <v>1.163859303</v>
      </c>
      <c r="L101" s="313">
        <f xml:space="preserve"> ('март(4 цк)'!I94+'март(4 цк)'!I95*5.79%)/1000</f>
        <v>1.4197758920000001</v>
      </c>
      <c r="M101" s="313">
        <f xml:space="preserve"> ('март(4 цк)'!J94+'март(4 цк)'!J95*5.79%)/1000</f>
        <v>1.397676361</v>
      </c>
      <c r="N101" s="313">
        <f xml:space="preserve"> ('март(4 цк)'!K94+'март(4 цк)'!K95*5.79%)/1000</f>
        <v>1.371567389</v>
      </c>
      <c r="O101" s="313">
        <f xml:space="preserve"> ('март(4 цк)'!L94+'март(4 цк)'!L95*5.79%)/1000</f>
        <v>1.3699805390000002</v>
      </c>
      <c r="P101" s="313">
        <f xml:space="preserve"> ('март(4 цк)'!M94+'март(4 цк)'!M95*5.79%)/1000</f>
        <v>1.1664828950000001</v>
      </c>
      <c r="Q101" s="313">
        <f xml:space="preserve"> ('март(4 цк)'!N94+'март(4 цк)'!N95*5.79%)/1000</f>
        <v>1.1722696080000001</v>
      </c>
      <c r="R101" s="313">
        <f xml:space="preserve"> ('март(4 цк)'!O94+'март(4 цк)'!O95*5.79%)/1000</f>
        <v>1.178405428</v>
      </c>
      <c r="S101" s="313">
        <f xml:space="preserve"> ('март(4 цк)'!P94+'март(4 цк)'!P95*5.79%)/1000</f>
        <v>1.1702384399999999</v>
      </c>
      <c r="T101" s="313">
        <f xml:space="preserve"> ('март(4 цк)'!Q94+'март(4 цк)'!Q95*5.79%)/1000</f>
        <v>1.1867416800000001</v>
      </c>
      <c r="U101" s="313">
        <f xml:space="preserve"> ('март(4 цк)'!R94+'март(4 цк)'!R95*5.79%)/1000</f>
        <v>1.183536243</v>
      </c>
      <c r="V101" s="313">
        <f xml:space="preserve"> ('март(4 цк)'!S94+'март(4 цк)'!S95*5.79%)/1000</f>
        <v>1.1837901390000001</v>
      </c>
      <c r="W101" s="313">
        <f xml:space="preserve"> ('март(4 цк)'!T94+'март(4 цк)'!T95*5.79%)/1000</f>
        <v>1.1818224450000001</v>
      </c>
      <c r="X101" s="313">
        <f xml:space="preserve"> ('март(4 цк)'!U94+'март(4 цк)'!U95*5.79%)/1000</f>
        <v>1.180785703</v>
      </c>
      <c r="Y101" s="313">
        <f xml:space="preserve"> ('март(4 цк)'!V94+'март(4 цк)'!V95*5.79%)/1000</f>
        <v>1.1714127090000002</v>
      </c>
      <c r="Z101" s="313">
        <f xml:space="preserve"> ('март(4 цк)'!W94+'март(4 цк)'!W95*5.79%)/1000</f>
        <v>1.2566053960000001</v>
      </c>
      <c r="AA101" s="313">
        <f xml:space="preserve"> ('март(4 цк)'!X94+'март(4 цк)'!X95*5.79%)/1000</f>
        <v>1.2615563679999999</v>
      </c>
      <c r="AB101" s="313">
        <f xml:space="preserve"> ('март(4 цк)'!Y94+'март(4 цк)'!Y95*5.79%)/1000</f>
        <v>1.1749778319999999</v>
      </c>
    </row>
    <row r="102" spans="1:28" s="213" customFormat="1" x14ac:dyDescent="0.2">
      <c r="A102" s="323">
        <v>23</v>
      </c>
      <c r="B102" s="294" t="s">
        <v>192</v>
      </c>
      <c r="C102" s="295" t="s">
        <v>174</v>
      </c>
      <c r="D102" s="261"/>
      <c r="E102" s="313">
        <f xml:space="preserve"> ('март(4 цк)'!B98+'март(4 цк)'!B99*5.79%)/1000</f>
        <v>1.034996504</v>
      </c>
      <c r="F102" s="336">
        <f xml:space="preserve"> ('март(4 цк)'!C98+'март(4 цк)'!C99*5.79%)/1000</f>
        <v>1.0303946390000001</v>
      </c>
      <c r="G102" s="336">
        <f xml:space="preserve"> ('март(4 цк)'!D98+'март(4 цк)'!D99*5.79%)/1000</f>
        <v>1.0200272190000002</v>
      </c>
      <c r="H102" s="313">
        <f xml:space="preserve"> ('март(4 цк)'!E98+'март(4 цк)'!E99*5.79%)/1000</f>
        <v>1.032997073</v>
      </c>
      <c r="I102" s="313">
        <f xml:space="preserve"> ('март(4 цк)'!F98+'март(4 цк)'!F99*5.79%)/1000</f>
        <v>1.0253590349999999</v>
      </c>
      <c r="J102" s="313">
        <f xml:space="preserve"> ('март(4 цк)'!G98+'март(4 цк)'!G99*5.79%)/1000</f>
        <v>1.1885506890000002</v>
      </c>
      <c r="K102" s="313">
        <f xml:space="preserve"> ('март(4 цк)'!H98+'март(4 цк)'!H99*5.79%)/1000</f>
        <v>1.0371757779999999</v>
      </c>
      <c r="L102" s="313">
        <f xml:space="preserve"> ('март(4 цк)'!I98+'март(4 цк)'!I99*5.79%)/1000</f>
        <v>1.031272696</v>
      </c>
      <c r="M102" s="313">
        <f xml:space="preserve"> ('март(4 цк)'!J98+'март(4 цк)'!J99*5.79%)/1000</f>
        <v>1.0222593879999999</v>
      </c>
      <c r="N102" s="313">
        <f xml:space="preserve"> ('март(4 цк)'!K98+'март(4 цк)'!K99*5.79%)/1000</f>
        <v>1.020302273</v>
      </c>
      <c r="O102" s="313">
        <f xml:space="preserve"> ('март(4 цк)'!L98+'март(4 цк)'!L99*5.79%)/1000</f>
        <v>1.0158167769999999</v>
      </c>
      <c r="P102" s="313">
        <f xml:space="preserve"> ('март(4 цк)'!M98+'март(4 цк)'!M99*5.79%)/1000</f>
        <v>1.02033401</v>
      </c>
      <c r="Q102" s="313">
        <f xml:space="preserve"> ('март(4 цк)'!N98+'март(4 цк)'!N99*5.79%)/1000</f>
        <v>1.0271680439999999</v>
      </c>
      <c r="R102" s="313">
        <f xml:space="preserve"> ('март(4 цк)'!O98+'март(4 цк)'!O99*5.79%)/1000</f>
        <v>1.0264698299999999</v>
      </c>
      <c r="S102" s="313">
        <f xml:space="preserve"> ('март(4 цк)'!P98+'март(4 цк)'!P99*5.79%)/1000</f>
        <v>1.026110144</v>
      </c>
      <c r="T102" s="313">
        <f xml:space="preserve"> ('март(4 цк)'!Q98+'март(4 цк)'!Q99*5.79%)/1000</f>
        <v>1.0400215289999999</v>
      </c>
      <c r="U102" s="313">
        <f xml:space="preserve"> ('март(4 цк)'!R98+'март(4 цк)'!R99*5.79%)/1000</f>
        <v>1.042348909</v>
      </c>
      <c r="V102" s="313">
        <f xml:space="preserve"> ('март(4 цк)'!S98+'март(4 цк)'!S99*5.79%)/1000</f>
        <v>1.046559351</v>
      </c>
      <c r="W102" s="313">
        <f xml:space="preserve"> ('март(4 цк)'!T98+'март(4 цк)'!T99*5.79%)/1000</f>
        <v>1.031907436</v>
      </c>
      <c r="X102" s="313">
        <f xml:space="preserve"> ('март(4 цк)'!U98+'март(4 цк)'!U99*5.79%)/1000</f>
        <v>1.018091262</v>
      </c>
      <c r="Y102" s="313">
        <f xml:space="preserve"> ('март(4 цк)'!V98+'март(4 цк)'!V99*5.79%)/1000</f>
        <v>1.019879113</v>
      </c>
      <c r="Z102" s="313">
        <f xml:space="preserve"> ('март(4 цк)'!W98+'март(4 цк)'!W99*5.79%)/1000</f>
        <v>1.01716031</v>
      </c>
      <c r="AA102" s="313">
        <f xml:space="preserve"> ('март(4 цк)'!X98+'март(4 цк)'!X99*5.79%)/1000</f>
        <v>1.014991615</v>
      </c>
      <c r="AB102" s="313">
        <f xml:space="preserve"> ('март(4 цк)'!Y98+'март(4 цк)'!Y99*5.79%)/1000</f>
        <v>1.0154465119999998</v>
      </c>
    </row>
    <row r="103" spans="1:28" s="213" customFormat="1" x14ac:dyDescent="0.2">
      <c r="A103" s="323">
        <v>24</v>
      </c>
      <c r="B103" s="294" t="s">
        <v>192</v>
      </c>
      <c r="C103" s="295" t="s">
        <v>174</v>
      </c>
      <c r="D103" s="261"/>
      <c r="E103" s="313">
        <f xml:space="preserve"> ('март(4 цк)'!B102+'март(4 цк)'!B103*5.79%)/1000</f>
        <v>1.01144765</v>
      </c>
      <c r="F103" s="336">
        <f xml:space="preserve"> ('март(4 цк)'!C102+'март(4 цк)'!C103*5.79%)/1000</f>
        <v>1.0056503579999998</v>
      </c>
      <c r="G103" s="336">
        <f xml:space="preserve"> ('март(4 цк)'!D102+'март(4 цк)'!D103*5.79%)/1000</f>
        <v>1.0056503579999998</v>
      </c>
      <c r="H103" s="313">
        <f xml:space="preserve"> ('март(4 цк)'!E102+'март(4 цк)'!E103*5.79%)/1000</f>
        <v>1.0130662369999999</v>
      </c>
      <c r="I103" s="313">
        <f xml:space="preserve"> ('март(4 цк)'!F102+'март(4 цк)'!F103*5.79%)/1000</f>
        <v>1.0102628020000002</v>
      </c>
      <c r="J103" s="313">
        <f xml:space="preserve"> ('март(4 цк)'!G102+'март(4 цк)'!G103*5.79%)/1000</f>
        <v>1.0109715949999998</v>
      </c>
      <c r="K103" s="313">
        <f xml:space="preserve"> ('март(4 цк)'!H102+'март(4 цк)'!H103*5.79%)/1000</f>
        <v>1.0097867469999999</v>
      </c>
      <c r="L103" s="313">
        <f xml:space="preserve"> ('март(4 цк)'!I102+'март(4 цк)'!I103*5.79%)/1000</f>
        <v>1.0055551469999999</v>
      </c>
      <c r="M103" s="313">
        <f xml:space="preserve"> ('март(4 цк)'!J102+'март(4 цк)'!J103*5.79%)/1000</f>
        <v>1.0017784439999999</v>
      </c>
      <c r="N103" s="313">
        <f xml:space="preserve"> ('март(4 цк)'!K102+'март(4 цк)'!K103*5.79%)/1000</f>
        <v>0.99418272200000002</v>
      </c>
      <c r="O103" s="313">
        <f xml:space="preserve"> ('март(4 цк)'!L102+'март(4 цк)'!L103*5.79%)/1000</f>
        <v>0.99643604899999993</v>
      </c>
      <c r="P103" s="313">
        <f xml:space="preserve"> ('март(4 цк)'!M102+'март(4 цк)'!M103*5.79%)/1000</f>
        <v>0.99730352700000002</v>
      </c>
      <c r="Q103" s="313">
        <f xml:space="preserve"> ('март(4 цк)'!N102+'март(4 цк)'!N103*5.79%)/1000</f>
        <v>1.007819053</v>
      </c>
      <c r="R103" s="313">
        <f xml:space="preserve"> ('март(4 цк)'!O102+'март(4 цк)'!O103*5.79%)/1000</f>
        <v>1.008115265</v>
      </c>
      <c r="S103" s="313">
        <f xml:space="preserve"> ('март(4 цк)'!P102+'март(4 цк)'!P103*5.79%)/1000</f>
        <v>1.0195300060000001</v>
      </c>
      <c r="T103" s="313">
        <f xml:space="preserve"> ('март(4 цк)'!Q102+'март(4 цк)'!Q103*5.79%)/1000</f>
        <v>1.0166736759999999</v>
      </c>
      <c r="U103" s="313">
        <f xml:space="preserve"> ('март(4 цк)'!R102+'март(4 цк)'!R103*5.79%)/1000</f>
        <v>1.025845669</v>
      </c>
      <c r="V103" s="313">
        <f xml:space="preserve"> ('март(4 цк)'!S102+'март(4 цк)'!S103*5.79%)/1000</f>
        <v>1.0121352850000001</v>
      </c>
      <c r="W103" s="313">
        <f xml:space="preserve"> ('март(4 цк)'!T102+'март(4 цк)'!T103*5.79%)/1000</f>
        <v>1.0170545199999999</v>
      </c>
      <c r="X103" s="313">
        <f xml:space="preserve"> ('март(4 цк)'!U102+'март(4 цк)'!U103*5.79%)/1000</f>
        <v>1.018979898</v>
      </c>
      <c r="Y103" s="313">
        <f xml:space="preserve"> ('март(4 цк)'!V102+'март(4 цк)'!V103*5.79%)/1000</f>
        <v>1.0162081999999999</v>
      </c>
      <c r="Z103" s="313">
        <f xml:space="preserve"> ('март(4 цк)'!W102+'март(4 цк)'!W103*5.79%)/1000</f>
        <v>1.010093538</v>
      </c>
      <c r="AA103" s="313">
        <f xml:space="preserve"> ('март(4 цк)'!X102+'март(4 цк)'!X103*5.79%)/1000</f>
        <v>1.0077238420000001</v>
      </c>
      <c r="AB103" s="313">
        <f xml:space="preserve"> ('март(4 цк)'!Y102+'март(4 цк)'!Y103*5.79%)/1000</f>
        <v>1.002709396</v>
      </c>
    </row>
    <row r="104" spans="1:28" s="213" customFormat="1" x14ac:dyDescent="0.2">
      <c r="A104" s="323">
        <v>25</v>
      </c>
      <c r="B104" s="294" t="s">
        <v>192</v>
      </c>
      <c r="C104" s="295" t="s">
        <v>174</v>
      </c>
      <c r="D104" s="261"/>
      <c r="E104" s="313">
        <f xml:space="preserve"> ('март(4 цк)'!B106+'март(4 цк)'!B107*5.79%)/1000</f>
        <v>1.0211274349999999</v>
      </c>
      <c r="F104" s="336">
        <f xml:space="preserve"> ('март(4 цк)'!C106+'март(4 цк)'!C107*5.79%)/1000</f>
        <v>1.0309235889999999</v>
      </c>
      <c r="G104" s="336">
        <f xml:space="preserve"> ('март(4 цк)'!D106+'март(4 цк)'!D107*5.79%)/1000</f>
        <v>1.019646375</v>
      </c>
      <c r="H104" s="313">
        <f xml:space="preserve"> ('март(4 цк)'!E106+'март(4 цк)'!E107*5.79%)/1000</f>
        <v>1.064797547</v>
      </c>
      <c r="I104" s="313">
        <f xml:space="preserve"> ('март(4 цк)'!F106+'март(4 цк)'!F107*5.79%)/1000</f>
        <v>1.052853856</v>
      </c>
      <c r="J104" s="313">
        <f xml:space="preserve"> ('март(4 цк)'!G106+'март(4 цк)'!G107*5.79%)/1000</f>
        <v>1.0575297739999998</v>
      </c>
      <c r="K104" s="313">
        <f xml:space="preserve"> ('март(4 цк)'!H106+'март(4 цк)'!H107*5.79%)/1000</f>
        <v>1.0405081629999999</v>
      </c>
      <c r="L104" s="313">
        <f xml:space="preserve"> ('март(4 цк)'!I106+'март(4 цк)'!I107*5.79%)/1000</f>
        <v>1.0213495939999999</v>
      </c>
      <c r="M104" s="313">
        <f xml:space="preserve"> ('март(4 цк)'!J106+'март(4 цк)'!J107*5.79%)/1000</f>
        <v>1.032584492</v>
      </c>
      <c r="N104" s="313">
        <f xml:space="preserve"> ('март(4 цк)'!K106+'март(4 цк)'!K107*5.79%)/1000</f>
        <v>1.0335048650000001</v>
      </c>
      <c r="O104" s="313">
        <f xml:space="preserve"> ('март(4 цк)'!L106+'март(4 цк)'!L107*5.79%)/1000</f>
        <v>1.0711978420000001</v>
      </c>
      <c r="P104" s="313">
        <f xml:space="preserve"> ('март(4 цк)'!M106+'март(4 цк)'!M107*5.79%)/1000</f>
        <v>1.029897426</v>
      </c>
      <c r="Q104" s="313">
        <f xml:space="preserve"> ('март(4 цк)'!N106+'март(4 цк)'!N107*5.79%)/1000</f>
        <v>1.0323623329999998</v>
      </c>
      <c r="R104" s="313">
        <f xml:space="preserve"> ('март(4 цк)'!O106+'март(4 цк)'!O107*5.79%)/1000</f>
        <v>1.0252638239999998</v>
      </c>
      <c r="S104" s="313">
        <f xml:space="preserve"> ('март(4 цк)'!P106+'март(4 цк)'!P107*5.79%)/1000</f>
        <v>1.032521018</v>
      </c>
      <c r="T104" s="313">
        <f xml:space="preserve"> ('март(4 цк)'!Q106+'март(4 цк)'!Q107*5.79%)/1000</f>
        <v>1.0576673009999999</v>
      </c>
      <c r="U104" s="313">
        <f xml:space="preserve"> ('март(4 цк)'!R106+'март(4 цк)'!R107*5.79%)/1000</f>
        <v>1.0638242789999999</v>
      </c>
      <c r="V104" s="313">
        <f xml:space="preserve"> ('март(4 цк)'!S106+'март(4 цк)'!S107*5.79%)/1000</f>
        <v>1.180627018</v>
      </c>
      <c r="W104" s="313">
        <f xml:space="preserve"> ('март(4 цк)'!T106+'март(4 цк)'!T107*5.79%)/1000</f>
        <v>1.0485164659999997</v>
      </c>
      <c r="X104" s="313">
        <f xml:space="preserve"> ('март(4 цк)'!U106+'март(4 цк)'!U107*5.79%)/1000</f>
        <v>1.0394079469999999</v>
      </c>
      <c r="Y104" s="313">
        <f xml:space="preserve"> ('март(4 цк)'!V106+'март(4 цк)'!V107*5.79%)/1000</f>
        <v>1.036361195</v>
      </c>
      <c r="Z104" s="313">
        <f xml:space="preserve"> ('март(4 цк)'!W106+'март(4 цк)'!W107*5.79%)/1000</f>
        <v>1.0386568379999999</v>
      </c>
      <c r="AA104" s="313">
        <f xml:space="preserve"> ('март(4 цк)'!X106+'март(4 цк)'!X107*5.79%)/1000</f>
        <v>1.0197204280000001</v>
      </c>
      <c r="AB104" s="313">
        <f xml:space="preserve"> ('март(4 цк)'!Y106+'март(4 цк)'!Y107*5.79%)/1000</f>
        <v>1.008506688</v>
      </c>
    </row>
    <row r="105" spans="1:28" s="213" customFormat="1" x14ac:dyDescent="0.2">
      <c r="A105" s="323">
        <v>26</v>
      </c>
      <c r="B105" s="294" t="s">
        <v>192</v>
      </c>
      <c r="C105" s="295" t="s">
        <v>174</v>
      </c>
      <c r="D105" s="261"/>
      <c r="E105" s="313">
        <f xml:space="preserve"> ('март(4 цк)'!B110+'март(4 цк)'!B111*5.79%)/1000</f>
        <v>1.058428989</v>
      </c>
      <c r="F105" s="336">
        <f xml:space="preserve"> ('март(4 цк)'!C110+'март(4 цк)'!C111*5.79%)/1000</f>
        <v>1.0485164659999997</v>
      </c>
      <c r="G105" s="336">
        <f xml:space="preserve"> ('март(4 цк)'!D110+'март(4 цк)'!D111*5.79%)/1000</f>
        <v>1.0638031209999999</v>
      </c>
      <c r="H105" s="313">
        <f xml:space="preserve"> ('март(4 цк)'!E110+'март(4 цк)'!E111*5.79%)/1000</f>
        <v>1.0806025730000002</v>
      </c>
      <c r="I105" s="313">
        <f xml:space="preserve"> ('март(4 цк)'!F110+'март(4 цк)'!F111*5.79%)/1000</f>
        <v>1.06973794</v>
      </c>
      <c r="J105" s="313">
        <f xml:space="preserve"> ('март(4 цк)'!G110+'март(4 цк)'!G111*5.79%)/1000</f>
        <v>1.32976976</v>
      </c>
      <c r="K105" s="313">
        <f xml:space="preserve"> ('март(4 цк)'!H110+'март(4 цк)'!H111*5.79%)/1000</f>
        <v>1.063908911</v>
      </c>
      <c r="L105" s="313">
        <f xml:space="preserve"> ('март(4 цк)'!I110+'март(4 цк)'!I111*5.79%)/1000</f>
        <v>1.0618248479999999</v>
      </c>
      <c r="M105" s="313">
        <f xml:space="preserve"> ('март(4 цк)'!J110+'март(4 цк)'!J111*5.79%)/1000</f>
        <v>1.0615603730000001</v>
      </c>
      <c r="N105" s="313">
        <f xml:space="preserve"> ('март(4 цк)'!K110+'март(4 цк)'!K111*5.79%)/1000</f>
        <v>1.0543031789999999</v>
      </c>
      <c r="O105" s="313">
        <f xml:space="preserve"> ('март(4 цк)'!L110+'март(4 цк)'!L111*5.79%)/1000</f>
        <v>1.0558688709999999</v>
      </c>
      <c r="P105" s="313">
        <f xml:space="preserve"> ('март(4 цк)'!M110+'март(4 цк)'!M111*5.79%)/1000</f>
        <v>1.0614334249999999</v>
      </c>
      <c r="Q105" s="313">
        <f xml:space="preserve"> ('март(4 цк)'!N110+'март(4 цк)'!N111*5.79%)/1000</f>
        <v>1.0798303060000001</v>
      </c>
      <c r="R105" s="313">
        <f xml:space="preserve"> ('март(4 цк)'!O110+'март(4 цк)'!O111*5.79%)/1000</f>
        <v>1.0485270449999997</v>
      </c>
      <c r="S105" s="313">
        <f xml:space="preserve"> ('март(4 цк)'!P110+'март(4 цк)'!P111*5.79%)/1000</f>
        <v>1.0805285199999999</v>
      </c>
      <c r="T105" s="313">
        <f xml:space="preserve"> ('март(4 цк)'!Q110+'март(4 цк)'!Q111*5.79%)/1000</f>
        <v>1.0856487560000001</v>
      </c>
      <c r="U105" s="313">
        <f xml:space="preserve"> ('март(4 цк)'!R110+'март(4 цк)'!R111*5.79%)/1000</f>
        <v>1.0838080100000003</v>
      </c>
      <c r="V105" s="313">
        <f xml:space="preserve"> ('март(4 цк)'!S110+'март(4 цк)'!S111*5.79%)/1000</f>
        <v>1.2069687280000001</v>
      </c>
      <c r="W105" s="313">
        <f xml:space="preserve"> ('март(4 цк)'!T110+'март(4 цк)'!T111*5.79%)/1000</f>
        <v>1.0531183310000001</v>
      </c>
      <c r="X105" s="313">
        <f xml:space="preserve"> ('март(4 цк)'!U110+'март(4 цк)'!U111*5.79%)/1000</f>
        <v>1.0541550730000002</v>
      </c>
      <c r="Y105" s="313">
        <f xml:space="preserve"> ('март(4 цк)'!V110+'март(4 цк)'!V111*5.79%)/1000</f>
        <v>1.055752502</v>
      </c>
      <c r="Z105" s="313">
        <f xml:space="preserve"> ('март(4 цк)'!W110+'март(4 цк)'!W111*5.79%)/1000</f>
        <v>1.0562285570000001</v>
      </c>
      <c r="AA105" s="313">
        <f xml:space="preserve"> ('март(4 цк)'!X110+'март(4 цк)'!X111*5.79%)/1000</f>
        <v>1.052113326</v>
      </c>
      <c r="AB105" s="313">
        <f xml:space="preserve"> ('март(4 цк)'!Y110+'март(4 цк)'!Y111*5.79%)/1000</f>
        <v>1.0377258860000003</v>
      </c>
    </row>
    <row r="106" spans="1:28" s="213" customFormat="1" x14ac:dyDescent="0.2">
      <c r="A106" s="323">
        <v>27</v>
      </c>
      <c r="B106" s="294" t="s">
        <v>192</v>
      </c>
      <c r="C106" s="295" t="s">
        <v>174</v>
      </c>
      <c r="D106" s="261"/>
      <c r="E106" s="313">
        <f xml:space="preserve"> ('март(4 цк)'!B114+'март(4 цк)'!B115*5.79%)/1000</f>
        <v>1.0527692239999999</v>
      </c>
      <c r="F106" s="336">
        <f xml:space="preserve"> ('март(4 цк)'!C114+'март(4 цк)'!C115*5.79%)/1000</f>
        <v>1.064829284</v>
      </c>
      <c r="G106" s="336">
        <f xml:space="preserve"> ('март(4 цк)'!D114+'март(4 цк)'!D115*5.79%)/1000</f>
        <v>1.0845379610000003</v>
      </c>
      <c r="H106" s="313">
        <f xml:space="preserve"> ('март(4 цк)'!E114+'март(4 цк)'!E115*5.79%)/1000</f>
        <v>1.0856593350000001</v>
      </c>
      <c r="I106" s="313">
        <f xml:space="preserve"> ('март(4 цк)'!F114+'март(4 цк)'!F115*5.79%)/1000</f>
        <v>1.0827712680000001</v>
      </c>
      <c r="J106" s="313">
        <f xml:space="preserve"> ('март(4 цк)'!G114+'март(4 цк)'!G115*5.79%)/1000</f>
        <v>0.86944573299999994</v>
      </c>
      <c r="K106" s="313">
        <f xml:space="preserve"> ('март(4 цк)'!H114+'март(4 цк)'!H115*5.79%)/1000</f>
        <v>1.067738509</v>
      </c>
      <c r="L106" s="313">
        <f xml:space="preserve"> ('март(4 цк)'!I114+'март(4 цк)'!I115*5.79%)/1000</f>
        <v>1.0576567219999999</v>
      </c>
      <c r="M106" s="313">
        <f xml:space="preserve"> ('март(4 цк)'!J114+'март(4 цк)'!J115*5.79%)/1000</f>
        <v>1.0589579389999999</v>
      </c>
      <c r="N106" s="313">
        <f xml:space="preserve"> ('март(4 цк)'!K114+'март(4 цк)'!K115*5.79%)/1000</f>
        <v>1.0592858879999998</v>
      </c>
      <c r="O106" s="313">
        <f xml:space="preserve"> ('март(4 цк)'!L114+'март(4 цк)'!L115*5.79%)/1000</f>
        <v>1.0584501470000001</v>
      </c>
      <c r="P106" s="313">
        <f xml:space="preserve"> ('март(4 цк)'!M114+'март(4 цк)'!M115*5.79%)/1000</f>
        <v>1.0358216659999999</v>
      </c>
      <c r="Q106" s="313">
        <f xml:space="preserve"> ('март(4 цк)'!N114+'март(4 цк)'!N115*5.79%)/1000</f>
        <v>1.0556572909999999</v>
      </c>
      <c r="R106" s="313">
        <f xml:space="preserve"> ('март(4 цк)'!O114+'март(4 цк)'!O115*5.79%)/1000</f>
        <v>1.0598888909999997</v>
      </c>
      <c r="S106" s="313">
        <f xml:space="preserve"> ('март(4 цк)'!P114+'март(4 цк)'!P115*5.79%)/1000</f>
        <v>1.072149952</v>
      </c>
      <c r="T106" s="313">
        <f xml:space="preserve"> ('март(4 цк)'!Q114+'март(4 цк)'!Q115*5.79%)/1000</f>
        <v>1.0729962720000001</v>
      </c>
      <c r="U106" s="313">
        <f xml:space="preserve"> ('март(4 цк)'!R114+'март(4 цк)'!R115*5.79%)/1000</f>
        <v>1.0741070669999999</v>
      </c>
      <c r="V106" s="313">
        <f xml:space="preserve"> ('март(4 цк)'!S114+'март(4 цк)'!S115*5.79%)/1000</f>
        <v>1.0636021199999999</v>
      </c>
      <c r="W106" s="313">
        <f xml:space="preserve"> ('март(4 цк)'!T114+'март(4 цк)'!T115*5.79%)/1000</f>
        <v>1.071303632</v>
      </c>
      <c r="X106" s="313">
        <f xml:space="preserve"> ('март(4 цк)'!U114+'март(4 цк)'!U115*5.79%)/1000</f>
        <v>1.038582785</v>
      </c>
      <c r="Y106" s="313">
        <f xml:space="preserve"> ('март(4 цк)'!V114+'март(4 цк)'!V115*5.79%)/1000</f>
        <v>1.049944631</v>
      </c>
      <c r="Z106" s="313">
        <f xml:space="preserve"> ('март(4 цк)'!W114+'март(4 цк)'!W115*5.79%)/1000</f>
        <v>1.0477547780000001</v>
      </c>
      <c r="AA106" s="313">
        <f xml:space="preserve"> ('март(4 цк)'!X114+'март(4 цк)'!X115*5.79%)/1000</f>
        <v>1.051499744</v>
      </c>
      <c r="AB106" s="313">
        <f xml:space="preserve"> ('март(4 цк)'!Y114+'март(4 цк)'!Y115*5.79%)/1000</f>
        <v>1.0517747980000001</v>
      </c>
    </row>
    <row r="107" spans="1:28" s="213" customFormat="1" x14ac:dyDescent="0.2">
      <c r="A107" s="323">
        <v>28</v>
      </c>
      <c r="B107" s="294" t="s">
        <v>192</v>
      </c>
      <c r="C107" s="295" t="s">
        <v>174</v>
      </c>
      <c r="D107" s="261"/>
      <c r="E107" s="313">
        <f xml:space="preserve"> ('март(4 цк)'!B118+'март(4 цк)'!B119*5.79%)/1000</f>
        <v>0.99512425300000007</v>
      </c>
      <c r="F107" s="336">
        <f xml:space="preserve"> ('март(4 цк)'!C118+'март(4 цк)'!C119*5.79%)/1000</f>
        <v>1.002910397</v>
      </c>
      <c r="G107" s="336">
        <f xml:space="preserve"> ('март(4 цк)'!D118+'март(4 цк)'!D119*5.79%)/1000</f>
        <v>1.004507826</v>
      </c>
      <c r="H107" s="313">
        <f xml:space="preserve"> ('март(4 цк)'!E118+'март(4 цк)'!E119*5.79%)/1000</f>
        <v>1.012791183</v>
      </c>
      <c r="I107" s="313">
        <f xml:space="preserve"> ('март(4 цк)'!F118+'март(4 цк)'!F119*5.79%)/1000</f>
        <v>1.000709965</v>
      </c>
      <c r="J107" s="313">
        <f xml:space="preserve"> ('март(4 цк)'!G118+'март(4 цк)'!G119*5.79%)/1000</f>
        <v>1.0025189739999998</v>
      </c>
      <c r="K107" s="313">
        <f xml:space="preserve"> ('март(4 цк)'!H118+'март(4 цк)'!H119*5.79%)/1000</f>
        <v>1.001852497</v>
      </c>
      <c r="L107" s="313">
        <f xml:space="preserve"> ('март(4 цк)'!I118+'март(4 цк)'!I119*5.79%)/1000</f>
        <v>0.97491836300000001</v>
      </c>
      <c r="M107" s="313">
        <f xml:space="preserve"> ('март(4 цк)'!J118+'март(4 цк)'!J119*5.79%)/1000</f>
        <v>0.96001255200000002</v>
      </c>
      <c r="N107" s="313">
        <f xml:space="preserve"> ('март(4 цк)'!K118+'март(4 цк)'!K119*5.79%)/1000</f>
        <v>0.97120513399999997</v>
      </c>
      <c r="O107" s="313">
        <f xml:space="preserve"> ('март(4 цк)'!L118+'март(4 цк)'!L119*5.79%)/1000</f>
        <v>0.96443457399999988</v>
      </c>
      <c r="P107" s="313">
        <f xml:space="preserve"> ('март(4 цк)'!M118+'март(4 цк)'!M119*5.79%)/1000</f>
        <v>0.97748906000000002</v>
      </c>
      <c r="Q107" s="313">
        <f xml:space="preserve"> ('март(4 цк)'!N118+'март(4 цк)'!N119*5.79%)/1000</f>
        <v>0.89702518600000003</v>
      </c>
      <c r="R107" s="313">
        <f xml:space="preserve"> ('март(4 цк)'!O118+'март(4 цк)'!O119*5.79%)/1000</f>
        <v>0.88606534199999998</v>
      </c>
      <c r="S107" s="313">
        <f xml:space="preserve"> ('март(4 цк)'!P118+'март(4 цк)'!P119*5.79%)/1000</f>
        <v>0.89391496000000004</v>
      </c>
      <c r="T107" s="313">
        <f xml:space="preserve"> ('март(4 цк)'!Q118+'март(4 цк)'!Q119*5.79%)/1000</f>
        <v>1.0133624489999999</v>
      </c>
      <c r="U107" s="313">
        <f xml:space="preserve"> ('март(4 цк)'!R118+'март(4 цк)'!R119*5.79%)/1000</f>
        <v>1.012346865</v>
      </c>
      <c r="V107" s="313">
        <f xml:space="preserve"> ('март(4 цк)'!S118+'март(4 цк)'!S119*5.79%)/1000</f>
        <v>1.014314559</v>
      </c>
      <c r="W107" s="313">
        <f xml:space="preserve"> ('март(4 цк)'!T118+'март(4 цк)'!T119*5.79%)/1000</f>
        <v>0.99407693200000002</v>
      </c>
      <c r="X107" s="313">
        <f xml:space="preserve"> ('март(4 цк)'!U118+'март(4 цк)'!U119*5.79%)/1000</f>
        <v>0.9977372659999999</v>
      </c>
      <c r="Y107" s="313">
        <f xml:space="preserve"> ('март(4 цк)'!V118+'март(4 цк)'!V119*5.79%)/1000</f>
        <v>0.97642058100000007</v>
      </c>
      <c r="Z107" s="313">
        <f xml:space="preserve"> ('март(4 цк)'!W118+'март(4 цк)'!W119*5.79%)/1000</f>
        <v>0.99033196599999984</v>
      </c>
      <c r="AA107" s="313">
        <f xml:space="preserve"> ('март(4 цк)'!X118+'март(4 цк)'!X119*5.79%)/1000</f>
        <v>0.98110707800000008</v>
      </c>
      <c r="AB107" s="313">
        <f xml:space="preserve"> ('март(4 цк)'!Y118+'март(4 цк)'!Y119*5.79%)/1000</f>
        <v>0.98341329999999993</v>
      </c>
    </row>
    <row r="108" spans="1:28" s="213" customFormat="1" x14ac:dyDescent="0.2">
      <c r="A108" s="323">
        <v>29</v>
      </c>
      <c r="B108" s="294" t="s">
        <v>192</v>
      </c>
      <c r="C108" s="295" t="s">
        <v>174</v>
      </c>
      <c r="D108" s="261"/>
      <c r="E108" s="313">
        <f xml:space="preserve"> ('март(4 цк)'!B122+'март(4 цк)'!B123*5.79%)/1000</f>
        <v>1.0283952079999998</v>
      </c>
      <c r="F108" s="336">
        <f xml:space="preserve"> ('март(4 цк)'!C122+'март(4 цк)'!C123*5.79%)/1000</f>
        <v>1.0190856880000001</v>
      </c>
      <c r="G108" s="336">
        <f xml:space="preserve"> ('март(4 цк)'!D122+'март(4 цк)'!D123*5.79%)/1000</f>
        <v>0.91919876999999983</v>
      </c>
      <c r="H108" s="313">
        <f xml:space="preserve"> ('март(4 цк)'!E122+'март(4 цк)'!E123*5.79%)/1000</f>
        <v>0.92590585600000008</v>
      </c>
      <c r="I108" s="313">
        <f xml:space="preserve"> ('март(4 цк)'!F122+'март(4 цк)'!F123*5.79%)/1000</f>
        <v>0.93001050799999996</v>
      </c>
      <c r="J108" s="313">
        <f xml:space="preserve"> ('март(4 цк)'!G122+'март(4 цк)'!G123*5.79%)/1000</f>
        <v>0.94492689800000007</v>
      </c>
      <c r="K108" s="313">
        <f xml:space="preserve"> ('март(4 цк)'!H122+'март(4 цк)'!H123*5.79%)/1000</f>
        <v>0.94361510199999998</v>
      </c>
      <c r="L108" s="313">
        <f xml:space="preserve"> ('март(4 цк)'!I122+'март(4 цк)'!I123*5.79%)/1000</f>
        <v>0.93519421800000002</v>
      </c>
      <c r="M108" s="313">
        <f xml:space="preserve"> ('март(4 цк)'!J122+'март(4 цк)'!J123*5.79%)/1000</f>
        <v>0.91787639499999985</v>
      </c>
      <c r="N108" s="313">
        <f xml:space="preserve"> ('март(4 цк)'!K122+'март(4 цк)'!K123*5.79%)/1000</f>
        <v>0.91617317600000003</v>
      </c>
      <c r="O108" s="313">
        <f xml:space="preserve"> ('март(4 цк)'!L122+'март(4 цк)'!L123*5.79%)/1000</f>
        <v>0.91800334299999997</v>
      </c>
      <c r="P108" s="313">
        <f xml:space="preserve"> ('март(4 цк)'!M122+'март(4 цк)'!M123*5.79%)/1000</f>
        <v>0.91481906400000002</v>
      </c>
      <c r="Q108" s="313">
        <f xml:space="preserve"> ('март(4 цк)'!N122+'март(4 цк)'!N123*5.79%)/1000</f>
        <v>0.91835244999999999</v>
      </c>
      <c r="R108" s="313">
        <f xml:space="preserve"> ('март(4 цк)'!O122+'март(4 цк)'!O123*5.79%)/1000</f>
        <v>0.91366595300000009</v>
      </c>
      <c r="S108" s="313">
        <f xml:space="preserve"> ('март(4 цк)'!P122+'март(4 цк)'!P123*5.79%)/1000</f>
        <v>0.92130399099999993</v>
      </c>
      <c r="T108" s="313">
        <f xml:space="preserve"> ('март(4 цк)'!Q122+'март(4 цк)'!Q123*5.79%)/1000</f>
        <v>1.0306696930000001</v>
      </c>
      <c r="U108" s="313">
        <f xml:space="preserve"> ('март(4 цк)'!R122+'март(4 цк)'!R123*5.79%)/1000</f>
        <v>1.030130164</v>
      </c>
      <c r="V108" s="313">
        <f xml:space="preserve"> ('март(4 цк)'!S122+'март(4 цк)'!S123*5.79%)/1000</f>
        <v>1.0427614900000002</v>
      </c>
      <c r="W108" s="313">
        <f xml:space="preserve"> ('март(4 цк)'!T122+'март(4 цк)'!T123*5.79%)/1000</f>
        <v>1.03059564</v>
      </c>
      <c r="X108" s="313">
        <f xml:space="preserve"> ('март(4 цк)'!U122+'март(4 цк)'!U123*5.79%)/1000</f>
        <v>1.0281624700000001</v>
      </c>
      <c r="Y108" s="313">
        <f xml:space="preserve"> ('март(4 цк)'!V122+'март(4 цк)'!V123*5.79%)/1000</f>
        <v>1.0150762469999999</v>
      </c>
      <c r="Z108" s="313">
        <f xml:space="preserve"> ('март(4 цк)'!W122+'март(4 цк)'!W123*5.79%)/1000</f>
        <v>1.0275171510000001</v>
      </c>
      <c r="AA108" s="313">
        <f xml:space="preserve"> ('март(4 цк)'!X122+'март(4 цк)'!X123*5.79%)/1000</f>
        <v>1.0265650409999998</v>
      </c>
      <c r="AB108" s="313">
        <f xml:space="preserve"> ('март(4 цк)'!Y122+'март(4 цк)'!Y123*5.79%)/1000</f>
        <v>1.022513284</v>
      </c>
    </row>
    <row r="109" spans="1:28" s="213" customFormat="1" x14ac:dyDescent="0.2">
      <c r="A109" s="323">
        <v>30</v>
      </c>
      <c r="B109" s="294" t="s">
        <v>192</v>
      </c>
      <c r="C109" s="295" t="s">
        <v>174</v>
      </c>
      <c r="D109" s="261"/>
      <c r="E109" s="313">
        <f xml:space="preserve"> ('март(4 цк)'!B126+'март(4 цк)'!B127*5.79%)/1000</f>
        <v>1.025665826</v>
      </c>
      <c r="F109" s="336">
        <f xml:space="preserve"> ('март(4 цк)'!C126+'март(4 цк)'!C127*5.79%)/1000</f>
        <v>1.015425354</v>
      </c>
      <c r="G109" s="336">
        <f xml:space="preserve"> ('март(4 цк)'!D126+'март(4 цк)'!D127*5.79%)/1000</f>
        <v>1.053044278</v>
      </c>
      <c r="H109" s="313">
        <f xml:space="preserve"> ('март(4 цк)'!E126+'март(4 цк)'!E127*5.79%)/1000</f>
        <v>0.96962886299999995</v>
      </c>
      <c r="I109" s="313">
        <f xml:space="preserve"> ('март(4 цк)'!F126+'март(4 цк)'!F127*5.79%)/1000</f>
        <v>0.95924028500000003</v>
      </c>
      <c r="J109" s="313">
        <f xml:space="preserve"> ('март(4 цк)'!G126+'март(4 цк)'!G127*5.79%)/1000</f>
        <v>0.95231104</v>
      </c>
      <c r="K109" s="313">
        <f xml:space="preserve"> ('март(4 цк)'!H126+'март(4 цк)'!H127*5.79%)/1000</f>
        <v>0.96424415200000002</v>
      </c>
      <c r="L109" s="313">
        <f xml:space="preserve"> ('март(4 цк)'!I126+'март(4 цк)'!I127*5.79%)/1000</f>
        <v>0.95162340499999998</v>
      </c>
      <c r="M109" s="313">
        <f xml:space="preserve"> ('март(4 цк)'!J126+'март(4 цк)'!J127*5.79%)/1000</f>
        <v>0.94366799700000004</v>
      </c>
      <c r="N109" s="313">
        <f xml:space="preserve"> ('март(4 цк)'!K126+'март(4 цк)'!K127*5.79%)/1000</f>
        <v>0.9403885070000001</v>
      </c>
      <c r="O109" s="313">
        <f xml:space="preserve"> ('март(4 цк)'!L126+'март(4 цк)'!L127*5.79%)/1000</f>
        <v>0.93848428699999986</v>
      </c>
      <c r="P109" s="313">
        <f xml:space="preserve"> ('март(4 цк)'!M126+'март(4 цк)'!M127*5.79%)/1000</f>
        <v>0.93192530700000009</v>
      </c>
      <c r="Q109" s="313">
        <f xml:space="preserve"> ('март(4 цк)'!N126+'март(4 цк)'!N127*5.79%)/1000</f>
        <v>0.93886513100000002</v>
      </c>
      <c r="R109" s="313">
        <f xml:space="preserve"> ('март(4 цк)'!O126+'март(4 цк)'!O127*5.79%)/1000</f>
        <v>0.93056061599999984</v>
      </c>
      <c r="S109" s="313">
        <f xml:space="preserve"> ('март(4 цк)'!P126+'март(4 цк)'!P127*5.79%)/1000</f>
        <v>0.9583304909999999</v>
      </c>
      <c r="T109" s="313">
        <f xml:space="preserve"> ('март(4 цк)'!Q126+'март(4 цк)'!Q127*5.79%)/1000</f>
        <v>1.0476172509999999</v>
      </c>
      <c r="U109" s="313">
        <f xml:space="preserve"> ('март(4 цк)'!R126+'март(4 цк)'!R127*5.79%)/1000</f>
        <v>1.0720547409999999</v>
      </c>
      <c r="V109" s="313">
        <f xml:space="preserve"> ('март(4 цк)'!S126+'март(4 цк)'!S127*5.79%)/1000</f>
        <v>1.0940590610000001</v>
      </c>
      <c r="W109" s="313">
        <f xml:space="preserve"> ('март(4 цк)'!T126+'март(4 цк)'!T127*5.79%)/1000</f>
        <v>1.0700235729999998</v>
      </c>
      <c r="X109" s="313">
        <f xml:space="preserve"> ('март(4 цк)'!U126+'март(4 цк)'!U127*5.79%)/1000</f>
        <v>1.057952934</v>
      </c>
      <c r="Y109" s="313">
        <f xml:space="preserve"> ('март(4 цк)'!V126+'март(4 цк)'!V127*5.79%)/1000</f>
        <v>1.0643532289999997</v>
      </c>
      <c r="Z109" s="313">
        <f xml:space="preserve"> ('март(4 цк)'!W126+'март(4 цк)'!W127*5.79%)/1000</f>
        <v>1.0685107760000001</v>
      </c>
      <c r="AA109" s="313">
        <f xml:space="preserve"> ('март(4 цк)'!X126+'март(4 цк)'!X127*5.79%)/1000</f>
        <v>1.070404417</v>
      </c>
      <c r="AB109" s="313">
        <f xml:space="preserve"> ('март(4 цк)'!Y126+'март(4 цк)'!Y127*5.79%)/1000</f>
        <v>1.0642791760000001</v>
      </c>
    </row>
    <row r="110" spans="1:28" s="301" customFormat="1" ht="13.5" thickBot="1" x14ac:dyDescent="0.25">
      <c r="A110" s="324">
        <v>31</v>
      </c>
      <c r="B110" s="310" t="s">
        <v>192</v>
      </c>
      <c r="C110" s="311" t="s">
        <v>174</v>
      </c>
      <c r="D110" s="312"/>
      <c r="E110" s="313">
        <f xml:space="preserve"> ('март(4 цк)'!B130+'март(4 цк)'!B131*5.79%)/1000</f>
        <v>1.077492347</v>
      </c>
      <c r="F110" s="336">
        <f xml:space="preserve"> ('март(4 цк)'!C130+'март(4 цк)'!C131*5.79%)/1000</f>
        <v>1.061549794</v>
      </c>
      <c r="G110" s="336">
        <f xml:space="preserve"> ('март(4 цк)'!D130+'март(4 цк)'!D131*5.79%)/1000</f>
        <v>1.054557075</v>
      </c>
      <c r="H110" s="313">
        <f xml:space="preserve"> ('март(4 цк)'!E130+'март(4 цк)'!E131*5.79%)/1000</f>
        <v>0.96784101199999983</v>
      </c>
      <c r="I110" s="313">
        <f xml:space="preserve"> ('март(4 цк)'!F130+'март(4 цк)'!F131*5.79%)/1000</f>
        <v>0.96866617399999988</v>
      </c>
      <c r="J110" s="313">
        <f xml:space="preserve"> ('март(4 цк)'!G130+'март(4 цк)'!G131*5.79%)/1000</f>
        <v>0.96944901999999988</v>
      </c>
      <c r="K110" s="313">
        <f xml:space="preserve"> ('март(4 цк)'!H130+'март(4 цк)'!H131*5.79%)/1000</f>
        <v>0.97718226900000005</v>
      </c>
      <c r="L110" s="313">
        <f xml:space="preserve"> ('март(4 цк)'!I130+'март(4 цк)'!I131*5.79%)/1000</f>
        <v>0.96493178699999982</v>
      </c>
      <c r="M110" s="313">
        <f xml:space="preserve"> ('март(4 цк)'!J130+'март(4 цк)'!J131*5.79%)/1000</f>
        <v>0.95693406299999995</v>
      </c>
      <c r="N110" s="313">
        <f xml:space="preserve"> ('март(4 цк)'!K130+'март(4 цк)'!K131*5.79%)/1000</f>
        <v>0.95675421999999988</v>
      </c>
      <c r="O110" s="313">
        <f xml:space="preserve"> ('март(4 цк)'!L130+'март(4 цк)'!L131*5.79%)/1000</f>
        <v>0.95587616299999989</v>
      </c>
      <c r="P110" s="313">
        <f xml:space="preserve"> ('март(4 цк)'!M130+'март(4 цк)'!M131*5.79%)/1000</f>
        <v>0.95533663400000002</v>
      </c>
      <c r="Q110" s="313">
        <f xml:space="preserve"> ('март(4 цк)'!N130+'март(4 цк)'!N131*5.79%)/1000</f>
        <v>0.96547131599999991</v>
      </c>
      <c r="R110" s="313">
        <f xml:space="preserve"> ('март(4 цк)'!O130+'март(4 цк)'!O131*5.79%)/1000</f>
        <v>0.95607716400000009</v>
      </c>
      <c r="S110" s="313">
        <f xml:space="preserve"> ('март(4 цк)'!P130+'март(4 цк)'!P131*5.79%)/1000</f>
        <v>0.99542046500000003</v>
      </c>
      <c r="T110" s="313">
        <f xml:space="preserve"> ('март(4 цк)'!Q130+'март(4 цк)'!Q131*5.79%)/1000</f>
        <v>1.1217548830000001</v>
      </c>
      <c r="U110" s="313">
        <f xml:space="preserve"> ('март(4 цк)'!R130+'март(4 цк)'!R131*5.79%)/1000</f>
        <v>1.1278907030000003</v>
      </c>
      <c r="V110" s="313">
        <f xml:space="preserve"> ('март(4 цк)'!S130+'март(4 цк)'!S131*5.79%)/1000</f>
        <v>1.1398026569999999</v>
      </c>
      <c r="W110" s="313">
        <f xml:space="preserve"> ('март(4 цк)'!T130+'март(4 цк)'!T131*5.79%)/1000</f>
        <v>1.0925568430000001</v>
      </c>
      <c r="X110" s="313">
        <f xml:space="preserve"> ('март(4 цк)'!U130+'март(4 цк)'!U131*5.79%)/1000</f>
        <v>1.0715257909999998</v>
      </c>
      <c r="Y110" s="313">
        <f xml:space="preserve"> ('март(4 цк)'!V130+'март(4 цк)'!V131*5.79%)/1000</f>
        <v>1.0757256539999998</v>
      </c>
      <c r="Z110" s="313">
        <f xml:space="preserve"> ('март(4 цк)'!W130+'март(4 цк)'!W131*5.79%)/1000</f>
        <v>1.076593132</v>
      </c>
      <c r="AA110" s="313">
        <f xml:space="preserve"> ('март(4 цк)'!X130+'март(4 цк)'!X131*5.79%)/1000</f>
        <v>1.083363692</v>
      </c>
      <c r="AB110" s="313">
        <f xml:space="preserve"> ('март(4 цк)'!Y130+'март(4 цк)'!Y131*5.79%)/1000</f>
        <v>1.07661429</v>
      </c>
    </row>
    <row r="111" spans="1:28" s="300" customFormat="1" x14ac:dyDescent="0.2">
      <c r="A111" s="321">
        <v>1</v>
      </c>
      <c r="B111" s="305" t="s">
        <v>193</v>
      </c>
      <c r="C111" s="306" t="s">
        <v>174</v>
      </c>
      <c r="D111" s="307"/>
      <c r="E111" s="313">
        <f xml:space="preserve"> ('март(4 цк)'!B10+'март(4 цк)'!B11*3.1%)/1000</f>
        <v>0.98075035999999993</v>
      </c>
      <c r="F111" s="336">
        <f xml:space="preserve"> ('март(4 цк)'!C10+'март(4 цк)'!C11*3.1%)/1000</f>
        <v>0.98502900999999998</v>
      </c>
      <c r="G111" s="336">
        <f xml:space="preserve"> ('март(4 цк)'!D10+'март(4 цк)'!D11*3.1%)/1000</f>
        <v>1.02453693</v>
      </c>
      <c r="H111" s="313">
        <f xml:space="preserve"> ('март(4 цк)'!E10+'март(4 цк)'!E11*3.1%)/1000</f>
        <v>1.0306919999999999</v>
      </c>
      <c r="I111" s="313">
        <f xml:space="preserve"> ('март(4 цк)'!F10+'март(4 цк)'!F11*3.1%)/1000</f>
        <v>1.03018681</v>
      </c>
      <c r="J111" s="313">
        <f xml:space="preserve"> ('март(4 цк)'!G10+'март(4 цк)'!G11*3.1%)/1000</f>
        <v>1.0336818999999999</v>
      </c>
      <c r="K111" s="313">
        <f xml:space="preserve"> ('март(4 цк)'!H10+'март(4 цк)'!H11*3.1%)/1000</f>
        <v>1.02568134</v>
      </c>
      <c r="L111" s="313">
        <f xml:space="preserve"> ('март(4 цк)'!I10+'март(4 цк)'!I11*3.1%)/1000</f>
        <v>1.0272793899999999</v>
      </c>
      <c r="M111" s="313">
        <f xml:space="preserve"> ('март(4 цк)'!J10+'март(4 цк)'!J11*3.1%)/1000</f>
        <v>1.0145156099999999</v>
      </c>
      <c r="N111" s="313">
        <f xml:space="preserve"> ('март(4 цк)'!K10+'март(4 цк)'!K11*3.1%)/1000</f>
        <v>1.0175776799999998</v>
      </c>
      <c r="O111" s="313">
        <f xml:space="preserve"> ('март(4 цк)'!L10+'март(4 цк)'!L11*3.1%)/1000</f>
        <v>0.98914270000000004</v>
      </c>
      <c r="P111" s="313">
        <f xml:space="preserve"> ('март(4 цк)'!M10+'март(4 цк)'!M11*3.1%)/1000</f>
        <v>0.99059641000000009</v>
      </c>
      <c r="Q111" s="313">
        <f xml:space="preserve"> ('март(4 цк)'!N10+'март(4 цк)'!N11*3.1%)/1000</f>
        <v>1.00095796</v>
      </c>
      <c r="R111" s="313">
        <f xml:space="preserve"> ('март(4 цк)'!O10+'март(4 цк)'!O11*3.1%)/1000</f>
        <v>0.99375126999999996</v>
      </c>
      <c r="S111" s="313">
        <f xml:space="preserve"> ('март(4 цк)'!P10+'март(4 цк)'!P11*3.1%)/1000</f>
        <v>1.03177455</v>
      </c>
      <c r="T111" s="313">
        <f xml:space="preserve"> ('март(4 цк)'!Q10+'март(4 цк)'!Q11*3.1%)/1000</f>
        <v>1.04783753</v>
      </c>
      <c r="U111" s="313">
        <f xml:space="preserve"> ('март(4 цк)'!R10+'март(4 цк)'!R11*3.1%)/1000</f>
        <v>1.0461776199999999</v>
      </c>
      <c r="V111" s="313">
        <f xml:space="preserve"> ('март(4 цк)'!S10+'март(4 цк)'!S11*3.1%)/1000</f>
        <v>1.04604359</v>
      </c>
      <c r="W111" s="313">
        <f xml:space="preserve"> ('март(4 цк)'!T10+'март(4 цк)'!T11*3.1%)/1000</f>
        <v>0.99169957999999991</v>
      </c>
      <c r="X111" s="313">
        <f xml:space="preserve"> ('март(4 цк)'!U10+'март(4 цк)'!U11*3.1%)/1000</f>
        <v>0.98603939000000007</v>
      </c>
      <c r="Y111" s="313">
        <f xml:space="preserve"> ('март(4 цк)'!V10+'март(4 цк)'!V11*3.1%)/1000</f>
        <v>0.97644078000000001</v>
      </c>
      <c r="Z111" s="313">
        <f xml:space="preserve"> ('март(4 цк)'!W10+'март(4 цк)'!W11*3.1%)/1000</f>
        <v>0.97208996000000003</v>
      </c>
      <c r="AA111" s="313">
        <f xml:space="preserve"> ('март(4 цк)'!X10+'март(4 цк)'!X11*3.1%)/1000</f>
        <v>0.96132631999999985</v>
      </c>
      <c r="AB111" s="313">
        <f xml:space="preserve"> ('март(4 цк)'!Y10+'март(4 цк)'!Y11*3.1%)/1000</f>
        <v>0.97300754999999994</v>
      </c>
    </row>
    <row r="112" spans="1:28" s="213" customFormat="1" x14ac:dyDescent="0.2">
      <c r="A112" s="323">
        <v>2</v>
      </c>
      <c r="B112" s="294" t="s">
        <v>193</v>
      </c>
      <c r="C112" s="295" t="s">
        <v>174</v>
      </c>
      <c r="D112" s="261"/>
      <c r="E112" s="313">
        <f xml:space="preserve"> ('март(4 цк)'!B14+'март(4 цк)'!B15*3.1%)/1000</f>
        <v>1.0693854300000001</v>
      </c>
      <c r="F112" s="336">
        <f xml:space="preserve"> ('март(4 цк)'!C14+'март(4 цк)'!C15*3.1%)/1000</f>
        <v>1.0776746700000002</v>
      </c>
      <c r="G112" s="336">
        <f xml:space="preserve"> ('март(4 цк)'!D14+'март(4 цк)'!D15*3.1%)/1000</f>
        <v>1.0821801400000002</v>
      </c>
      <c r="H112" s="313">
        <f xml:space="preserve"> ('март(4 цк)'!E14+'март(4 цк)'!E15*3.1%)/1000</f>
        <v>1.1077901800000001</v>
      </c>
      <c r="I112" s="313">
        <f xml:space="preserve"> ('март(4 цк)'!F14+'март(4 цк)'!F15*3.1%)/1000</f>
        <v>1.0879125000000001</v>
      </c>
      <c r="J112" s="313">
        <f xml:space="preserve"> ('март(4 цк)'!G14+'март(4 цк)'!G15*3.1%)/1000</f>
        <v>1.13670973</v>
      </c>
      <c r="K112" s="313">
        <f xml:space="preserve"> ('март(4 цк)'!H14+'март(4 цк)'!H15*3.1%)/1000</f>
        <v>1.153381</v>
      </c>
      <c r="L112" s="313">
        <f xml:space="preserve"> ('март(4 цк)'!I14+'март(4 цк)'!I15*3.1%)/1000</f>
        <v>1.12432742</v>
      </c>
      <c r="M112" s="313">
        <f xml:space="preserve"> ('март(4 цк)'!J14+'март(4 цк)'!J15*3.1%)/1000</f>
        <v>1.1299773</v>
      </c>
      <c r="N112" s="313">
        <f xml:space="preserve"> ('март(4 цк)'!K14+'март(4 цк)'!K15*3.1%)/1000</f>
        <v>1.0812625499999999</v>
      </c>
      <c r="O112" s="313">
        <f xml:space="preserve"> ('март(4 цк)'!L14+'март(4 цк)'!L15*3.1%)/1000</f>
        <v>1.0894177600000001</v>
      </c>
      <c r="P112" s="313">
        <f xml:space="preserve"> ('март(4 цк)'!M14+'март(4 цк)'!M15*3.1%)/1000</f>
        <v>1.09454183</v>
      </c>
      <c r="Q112" s="313">
        <f xml:space="preserve"> ('март(4 цк)'!N14+'март(4 цк)'!N15*3.1%)/1000</f>
        <v>1.08845893</v>
      </c>
      <c r="R112" s="313">
        <f xml:space="preserve"> ('март(4 цк)'!O14+'март(4 цк)'!O15*3.1%)/1000</f>
        <v>1.1116770499999999</v>
      </c>
      <c r="S112" s="313">
        <f xml:space="preserve"> ('март(4 цк)'!P14+'март(4 цк)'!P15*3.1%)/1000</f>
        <v>1.1293999400000001</v>
      </c>
      <c r="T112" s="313">
        <f xml:space="preserve"> ('март(4 цк)'!Q14+'март(4 цк)'!Q15*3.1%)/1000</f>
        <v>1.15163861</v>
      </c>
      <c r="U112" s="313">
        <f xml:space="preserve"> ('март(4 цк)'!R14+'март(4 цк)'!R15*3.1%)/1000</f>
        <v>1.1433803</v>
      </c>
      <c r="V112" s="313">
        <f xml:space="preserve"> ('март(4 цк)'!S14+'март(4 цк)'!S15*3.1%)/1000</f>
        <v>1.15572137</v>
      </c>
      <c r="W112" s="313">
        <f xml:space="preserve"> ('март(4 цк)'!T14+'март(4 цк)'!T15*3.1%)/1000</f>
        <v>1.1145123000000001</v>
      </c>
      <c r="X112" s="313">
        <f xml:space="preserve"> ('март(4 цк)'!U14+'март(4 цк)'!U15*3.1%)/1000</f>
        <v>1.1150071800000001</v>
      </c>
      <c r="Y112" s="313">
        <f xml:space="preserve"> ('март(4 цк)'!V14+'март(4 цк)'!V15*3.1%)/1000</f>
        <v>1.1075633599999999</v>
      </c>
      <c r="Z112" s="313">
        <f xml:space="preserve"> ('март(4 цк)'!W14+'март(4 цк)'!W15*3.1%)/1000</f>
        <v>1.0599414700000003</v>
      </c>
      <c r="AA112" s="313">
        <f xml:space="preserve"> ('март(4 цк)'!X14+'март(4 цк)'!X15*3.1%)/1000</f>
        <v>1.1233685900000001</v>
      </c>
      <c r="AB112" s="313">
        <f xml:space="preserve"> ('март(4 цк)'!Y14+'март(4 цк)'!Y15*3.1%)/1000</f>
        <v>1.1214715499999999</v>
      </c>
    </row>
    <row r="113" spans="1:28" s="213" customFormat="1" x14ac:dyDescent="0.2">
      <c r="A113" s="323">
        <v>3</v>
      </c>
      <c r="B113" s="294" t="s">
        <v>193</v>
      </c>
      <c r="C113" s="295" t="s">
        <v>174</v>
      </c>
      <c r="D113" s="261"/>
      <c r="E113" s="313">
        <f xml:space="preserve"> ('март(4 цк)'!B18+'март(4 цк)'!B19*3.1%)/1000</f>
        <v>0.98078129000000014</v>
      </c>
      <c r="F113" s="336">
        <f xml:space="preserve"> ('март(4 цк)'!C18+'март(4 цк)'!C19*3.1%)/1000</f>
        <v>0.97756456999999997</v>
      </c>
      <c r="G113" s="336">
        <f xml:space="preserve"> ('март(4 цк)'!D18+'март(4 цк)'!D19*3.1%)/1000</f>
        <v>0.97248173999999998</v>
      </c>
      <c r="H113" s="313">
        <f xml:space="preserve"> ('март(4 цк)'!E18+'март(4 цк)'!E19*3.1%)/1000</f>
        <v>0.97819348000000017</v>
      </c>
      <c r="I113" s="313">
        <f xml:space="preserve"> ('март(4 цк)'!F18+'март(4 цк)'!F19*3.1%)/1000</f>
        <v>0.97490458999999996</v>
      </c>
      <c r="J113" s="313">
        <f xml:space="preserve"> ('март(4 цк)'!G18+'март(4 цк)'!G19*3.1%)/1000</f>
        <v>0.98663736999999996</v>
      </c>
      <c r="K113" s="313">
        <f xml:space="preserve"> ('март(4 цк)'!H18+'март(4 цк)'!H19*3.1%)/1000</f>
        <v>0.99181298999999989</v>
      </c>
      <c r="L113" s="313">
        <f xml:space="preserve"> ('март(4 цк)'!I18+'март(4 цк)'!I19*3.1%)/1000</f>
        <v>0.98351343999999996</v>
      </c>
      <c r="M113" s="313">
        <f xml:space="preserve"> ('март(4 цк)'!J18+'март(4 цк)'!J19*3.1%)/1000</f>
        <v>0.97525512999999986</v>
      </c>
      <c r="N113" s="313">
        <f xml:space="preserve"> ('март(4 цк)'!K18+'март(4 цк)'!K19*3.1%)/1000</f>
        <v>0.97422412999999997</v>
      </c>
      <c r="O113" s="313">
        <f xml:space="preserve"> ('март(4 цк)'!L18+'март(4 цк)'!L19*3.1%)/1000</f>
        <v>0.96842991000000012</v>
      </c>
      <c r="P113" s="313">
        <f xml:space="preserve"> ('март(4 цк)'!M18+'март(4 цк)'!M19*3.1%)/1000</f>
        <v>0.97211058000000006</v>
      </c>
      <c r="Q113" s="313">
        <f xml:space="preserve"> ('март(4 цк)'!N18+'март(4 цк)'!N19*3.1%)/1000</f>
        <v>0.9660379899999999</v>
      </c>
      <c r="R113" s="313">
        <f xml:space="preserve"> ('март(4 цк)'!O18+'март(4 цк)'!O19*3.1%)/1000</f>
        <v>0.97101772000000008</v>
      </c>
      <c r="S113" s="313">
        <f xml:space="preserve"> ('март(4 цк)'!P18+'март(4 цк)'!P19*3.1%)/1000</f>
        <v>0.98266801999999998</v>
      </c>
      <c r="T113" s="313">
        <f xml:space="preserve"> ('март(4 цк)'!Q18+'март(4 цк)'!Q19*3.1%)/1000</f>
        <v>0.98370933000000005</v>
      </c>
      <c r="U113" s="313">
        <f xml:space="preserve"> ('март(4 цк)'!R18+'март(4 цк)'!R19*3.1%)/1000</f>
        <v>0.98877154000000012</v>
      </c>
      <c r="V113" s="313">
        <f xml:space="preserve"> ('март(4 цк)'!S18+'март(4 цк)'!S19*3.1%)/1000</f>
        <v>0.99393685000000009</v>
      </c>
      <c r="W113" s="313">
        <f xml:space="preserve"> ('март(4 цк)'!T18+'март(4 цк)'!T19*3.1%)/1000</f>
        <v>0.97531698999999994</v>
      </c>
      <c r="X113" s="313">
        <f xml:space="preserve"> ('март(4 цк)'!U18+'март(4 цк)'!U19*3.1%)/1000</f>
        <v>0.97549226</v>
      </c>
      <c r="Y113" s="313">
        <f xml:space="preserve"> ('март(4 цк)'!V18+'март(4 цк)'!V19*3.1%)/1000</f>
        <v>0.96900726999999998</v>
      </c>
      <c r="Z113" s="313">
        <f xml:space="preserve"> ('март(4 цк)'!W18+'март(4 цк)'!W19*3.1%)/1000</f>
        <v>0.96864642000000001</v>
      </c>
      <c r="AA113" s="313">
        <f xml:space="preserve"> ('март(4 цк)'!X18+'март(4 цк)'!X19*3.1%)/1000</f>
        <v>0.95910967000000003</v>
      </c>
      <c r="AB113" s="313">
        <f xml:space="preserve"> ('март(4 цк)'!Y18+'март(4 цк)'!Y19*3.1%)/1000</f>
        <v>0.9593571099999999</v>
      </c>
    </row>
    <row r="114" spans="1:28" s="213" customFormat="1" x14ac:dyDescent="0.2">
      <c r="A114" s="323">
        <v>4</v>
      </c>
      <c r="B114" s="294" t="s">
        <v>193</v>
      </c>
      <c r="C114" s="295" t="s">
        <v>174</v>
      </c>
      <c r="D114" s="261"/>
      <c r="E114" s="313">
        <f xml:space="preserve"> ('март(4 цк)'!B22+'март(4 цк)'!B23*3.1%)/1000</f>
        <v>0.99336979999999986</v>
      </c>
      <c r="F114" s="336">
        <f xml:space="preserve"> ('март(4 цк)'!C22+'март(4 цк)'!C23*3.1%)/1000</f>
        <v>1.0097317699999999</v>
      </c>
      <c r="G114" s="336">
        <f xml:space="preserve"> ('март(4 цк)'!D22+'март(4 цк)'!D23*3.1%)/1000</f>
        <v>0.98775085000000007</v>
      </c>
      <c r="H114" s="313">
        <f xml:space="preserve"> ('март(4 цк)'!E22+'март(4 цк)'!E23*3.1%)/1000</f>
        <v>0.99973106999999994</v>
      </c>
      <c r="I114" s="313">
        <f xml:space="preserve"> ('март(4 цк)'!F22+'март(4 цк)'!F23*3.1%)/1000</f>
        <v>0.99853510999999995</v>
      </c>
      <c r="J114" s="313">
        <f xml:space="preserve"> ('март(4 цк)'!G22+'март(4 цк)'!G23*3.1%)/1000</f>
        <v>1.00211268</v>
      </c>
      <c r="K114" s="313">
        <f xml:space="preserve"> ('март(4 цк)'!H22+'март(4 цк)'!H23*3.1%)/1000</f>
        <v>1.00580366</v>
      </c>
      <c r="L114" s="313">
        <f xml:space="preserve"> ('март(4 цк)'!I22+'март(4 цк)'!I23*3.1%)/1000</f>
        <v>0.99484412999999994</v>
      </c>
      <c r="M114" s="313">
        <f xml:space="preserve"> ('март(4 цк)'!J22+'март(4 цк)'!J23*3.1%)/1000</f>
        <v>1.0072986099999999</v>
      </c>
      <c r="N114" s="313">
        <f xml:space="preserve"> ('март(4 цк)'!K22+'март(4 цк)'!K23*3.1%)/1000</f>
        <v>1.00281376</v>
      </c>
      <c r="O114" s="313">
        <f xml:space="preserve"> ('март(4 цк)'!L22+'март(4 цк)'!L23*3.1%)/1000</f>
        <v>0.98212158999999999</v>
      </c>
      <c r="P114" s="313">
        <f xml:space="preserve"> ('март(4 цк)'!M22+'март(4 цк)'!M23*3.1%)/1000</f>
        <v>0.98695698000000009</v>
      </c>
      <c r="Q114" s="313">
        <f xml:space="preserve"> ('март(4 цк)'!N22+'март(4 цк)'!N23*3.1%)/1000</f>
        <v>1.0132784100000001</v>
      </c>
      <c r="R114" s="313">
        <f xml:space="preserve"> ('март(4 цк)'!O22+'март(4 цк)'!O23*3.1%)/1000</f>
        <v>1.00982456</v>
      </c>
      <c r="S114" s="313">
        <f xml:space="preserve"> ('март(4 цк)'!P22+'март(4 цк)'!P23*3.1%)/1000</f>
        <v>1.0091234800000002</v>
      </c>
      <c r="T114" s="313">
        <f xml:space="preserve"> ('март(4 цк)'!Q22+'март(4 цк)'!Q23*3.1%)/1000</f>
        <v>1.0288465099999999</v>
      </c>
      <c r="U114" s="313">
        <f xml:space="preserve"> ('март(4 цк)'!R22+'март(4 цк)'!R23*3.1%)/1000</f>
        <v>1.02111401</v>
      </c>
      <c r="V114" s="313">
        <f xml:space="preserve"> ('март(4 цк)'!S22+'март(4 цк)'!S23*3.1%)/1000</f>
        <v>1.0258772300000001</v>
      </c>
      <c r="W114" s="313">
        <f xml:space="preserve"> ('март(4 цк)'!T22+'март(4 цк)'!T23*3.1%)/1000</f>
        <v>1.0131753100000001</v>
      </c>
      <c r="X114" s="313">
        <f xml:space="preserve"> ('март(4 цк)'!U22+'март(4 цк)'!U23*3.1%)/1000</f>
        <v>1.0105050199999999</v>
      </c>
      <c r="Y114" s="313">
        <f xml:space="preserve"> ('март(4 цк)'!V22+'март(4 цк)'!V23*3.1%)/1000</f>
        <v>1.00547374</v>
      </c>
      <c r="Z114" s="313">
        <f xml:space="preserve"> ('март(4 цк)'!W22+'март(4 цк)'!W23*3.1%)/1000</f>
        <v>1.0111442399999999</v>
      </c>
      <c r="AA114" s="313">
        <f xml:space="preserve"> ('март(4 цк)'!X22+'март(4 цк)'!X23*3.1%)/1000</f>
        <v>1.0042983999999999</v>
      </c>
      <c r="AB114" s="313">
        <f xml:space="preserve"> ('март(4 цк)'!Y22+'март(4 цк)'!Y23*3.1%)/1000</f>
        <v>1.0005146299999998</v>
      </c>
    </row>
    <row r="115" spans="1:28" s="213" customFormat="1" x14ac:dyDescent="0.2">
      <c r="A115" s="323">
        <v>5</v>
      </c>
      <c r="B115" s="294" t="s">
        <v>193</v>
      </c>
      <c r="C115" s="295" t="s">
        <v>174</v>
      </c>
      <c r="D115" s="261"/>
      <c r="E115" s="313">
        <f xml:space="preserve"> ('март(4 цк)'!B26+'март(4 цк)'!B27*3.1%)/1000</f>
        <v>1.0251658400000001</v>
      </c>
      <c r="F115" s="336">
        <f xml:space="preserve"> ('март(4 цк)'!C26+'март(4 цк)'!C27*3.1%)/1000</f>
        <v>1.02465034</v>
      </c>
      <c r="G115" s="336">
        <f xml:space="preserve"> ('март(4 цк)'!D26+'март(4 цк)'!D27*3.1%)/1000</f>
        <v>1.0219594299999999</v>
      </c>
      <c r="H115" s="313">
        <f xml:space="preserve"> ('март(4 цк)'!E26+'март(4 цк)'!E27*3.1%)/1000</f>
        <v>1.0373419500000001</v>
      </c>
      <c r="I115" s="313">
        <f xml:space="preserve"> ('март(4 цк)'!F26+'март(4 цк)'!F27*3.1%)/1000</f>
        <v>1.0207634700000001</v>
      </c>
      <c r="J115" s="313">
        <f xml:space="preserve"> ('март(4 цк)'!G26+'март(4 цк)'!G27*3.1%)/1000</f>
        <v>1.0324034600000001</v>
      </c>
      <c r="K115" s="313">
        <f xml:space="preserve"> ('март(4 цк)'!H26+'март(4 цк)'!H27*3.1%)/1000</f>
        <v>1.0329189599999999</v>
      </c>
      <c r="L115" s="313">
        <f xml:space="preserve"> ('март(4 цк)'!I26+'март(4 цк)'!I27*3.1%)/1000</f>
        <v>1.02210377</v>
      </c>
      <c r="M115" s="313">
        <f xml:space="preserve"> ('март(4 цк)'!J26+'март(4 цк)'!J27*3.1%)/1000</f>
        <v>1.02714536</v>
      </c>
      <c r="N115" s="313">
        <f xml:space="preserve"> ('март(4 цк)'!K26+'март(4 цк)'!K27*3.1%)/1000</f>
        <v>1.02127897</v>
      </c>
      <c r="O115" s="313">
        <f xml:space="preserve"> ('март(4 цк)'!L26+'март(4 цк)'!L27*3.1%)/1000</f>
        <v>1.01650544</v>
      </c>
      <c r="P115" s="313">
        <f xml:space="preserve"> ('март(4 цк)'!M26+'март(4 цк)'!M27*3.1%)/1000</f>
        <v>1.02030983</v>
      </c>
      <c r="Q115" s="313">
        <f xml:space="preserve"> ('март(4 цк)'!N26+'март(4 цк)'!N27*3.1%)/1000</f>
        <v>1.03034146</v>
      </c>
      <c r="R115" s="313">
        <f xml:space="preserve"> ('март(4 цк)'!O26+'март(4 цк)'!O27*3.1%)/1000</f>
        <v>1.0228873300000001</v>
      </c>
      <c r="S115" s="313">
        <f xml:space="preserve"> ('март(4 цк)'!P26+'март(4 цк)'!P27*3.1%)/1000</f>
        <v>1.02655769</v>
      </c>
      <c r="T115" s="313">
        <f xml:space="preserve"> ('март(4 цк)'!Q26+'март(4 цк)'!Q27*3.1%)/1000</f>
        <v>1.0474766799999999</v>
      </c>
      <c r="U115" s="313">
        <f xml:space="preserve"> ('март(4 цк)'!R26+'март(4 цк)'!R27*3.1%)/1000</f>
        <v>1.0435794999999999</v>
      </c>
      <c r="V115" s="313">
        <f xml:space="preserve"> ('март(4 цк)'!S26+'март(4 цк)'!S27*3.1%)/1000</f>
        <v>1.04556933</v>
      </c>
      <c r="W115" s="313">
        <f xml:space="preserve"> ('март(4 цк)'!T26+'март(4 цк)'!T27*3.1%)/1000</f>
        <v>1.0363728099999998</v>
      </c>
      <c r="X115" s="313">
        <f xml:space="preserve"> ('март(4 цк)'!U26+'март(4 цк)'!U27*3.1%)/1000</f>
        <v>1.0253204899999999</v>
      </c>
      <c r="Y115" s="313">
        <f xml:space="preserve"> ('март(4 цк)'!V26+'март(4 цк)'!V27*3.1%)/1000</f>
        <v>1.00352515</v>
      </c>
      <c r="Z115" s="313">
        <f xml:space="preserve"> ('март(4 цк)'!W26+'март(4 цк)'!W27*3.1%)/1000</f>
        <v>1.0147939800000001</v>
      </c>
      <c r="AA115" s="313">
        <f xml:space="preserve"> ('март(4 цк)'!X26+'март(4 цк)'!X27*3.1%)/1000</f>
        <v>1.00411282</v>
      </c>
      <c r="AB115" s="313">
        <f xml:space="preserve"> ('март(4 цк)'!Y26+'март(4 цк)'!Y27*3.1%)/1000</f>
        <v>1.0038241399999999</v>
      </c>
    </row>
    <row r="116" spans="1:28" s="213" customFormat="1" x14ac:dyDescent="0.2">
      <c r="A116" s="323">
        <v>6</v>
      </c>
      <c r="B116" s="294" t="s">
        <v>193</v>
      </c>
      <c r="C116" s="295" t="s">
        <v>174</v>
      </c>
      <c r="D116" s="261"/>
      <c r="E116" s="313">
        <f xml:space="preserve"> ('март(4 цк)'!B30+'март(4 цк)'!B31*3.1%)/1000</f>
        <v>0.97157446000000003</v>
      </c>
      <c r="F116" s="336">
        <f xml:space="preserve"> ('март(4 цк)'!C30+'март(4 цк)'!C31*3.1%)/1000</f>
        <v>0.97787386999999992</v>
      </c>
      <c r="G116" s="336">
        <f xml:space="preserve"> ('март(4 цк)'!D30+'март(4 цк)'!D31*3.1%)/1000</f>
        <v>0.98125554999999987</v>
      </c>
      <c r="H116" s="313">
        <f xml:space="preserve"> ('март(4 цк)'!E30+'март(4 цк)'!E31*3.1%)/1000</f>
        <v>0.99606070999999996</v>
      </c>
      <c r="I116" s="313">
        <f xml:space="preserve"> ('март(4 цк)'!F30+'март(4 цк)'!F31*3.1%)/1000</f>
        <v>0.99160679000000007</v>
      </c>
      <c r="J116" s="313">
        <f xml:space="preserve"> ('март(4 цк)'!G30+'март(4 цк)'!G31*3.1%)/1000</f>
        <v>0.99529776999999997</v>
      </c>
      <c r="K116" s="313">
        <f xml:space="preserve"> ('март(4 цк)'!H30+'март(4 цк)'!H31*3.1%)/1000</f>
        <v>0.99744224999999997</v>
      </c>
      <c r="L116" s="313">
        <f xml:space="preserve"> ('март(4 цк)'!I30+'март(4 цк)'!I31*3.1%)/1000</f>
        <v>0.98998811999999992</v>
      </c>
      <c r="M116" s="313">
        <f xml:space="preserve"> ('март(4 цк)'!J30+'март(4 цк)'!J31*3.1%)/1000</f>
        <v>0.99246252000000001</v>
      </c>
      <c r="N116" s="313">
        <f xml:space="preserve"> ('март(4 цк)'!K30+'март(4 цк)'!K31*3.1%)/1000</f>
        <v>0.98810139000000008</v>
      </c>
      <c r="O116" s="313">
        <f xml:space="preserve"> ('март(4 цк)'!L30+'март(4 цк)'!L31*3.1%)/1000</f>
        <v>0.98165764</v>
      </c>
      <c r="P116" s="313">
        <f xml:space="preserve"> ('март(4 цк)'!M30+'март(4 цк)'!M31*3.1%)/1000</f>
        <v>0.97592528000000001</v>
      </c>
      <c r="Q116" s="313">
        <f xml:space="preserve"> ('март(4 цк)'!N30+'март(4 цк)'!N31*3.1%)/1000</f>
        <v>0.97306941000000002</v>
      </c>
      <c r="R116" s="313">
        <f xml:space="preserve"> ('март(4 цк)'!O30+'март(4 цк)'!O31*3.1%)/1000</f>
        <v>0.96901757999999993</v>
      </c>
      <c r="S116" s="313">
        <f xml:space="preserve"> ('март(4 цк)'!P30+'март(4 цк)'!P31*3.1%)/1000</f>
        <v>0.97800790000000004</v>
      </c>
      <c r="T116" s="313">
        <f xml:space="preserve"> ('март(4 цк)'!Q30+'март(4 цк)'!Q31*3.1%)/1000</f>
        <v>1.0309703699999999</v>
      </c>
      <c r="U116" s="313">
        <f xml:space="preserve"> ('март(4 цк)'!R30+'март(4 цк)'!R31*3.1%)/1000</f>
        <v>1.0038035199999999</v>
      </c>
      <c r="V116" s="313">
        <f xml:space="preserve"> ('март(4 цк)'!S30+'март(4 цк)'!S31*3.1%)/1000</f>
        <v>1.0017518300000001</v>
      </c>
      <c r="W116" s="313">
        <f xml:space="preserve"> ('март(4 цк)'!T30+'март(4 цк)'!T31*3.1%)/1000</f>
        <v>0.98979223000000016</v>
      </c>
      <c r="X116" s="313">
        <f xml:space="preserve"> ('март(4 цк)'!U30+'март(4 цк)'!U31*3.1%)/1000</f>
        <v>0.97963687999999993</v>
      </c>
      <c r="Y116" s="313">
        <f xml:space="preserve"> ('март(4 цк)'!V30+'март(4 цк)'!V31*3.1%)/1000</f>
        <v>0.97247142999999991</v>
      </c>
      <c r="Z116" s="313">
        <f xml:space="preserve"> ('март(4 цк)'!W30+'март(4 цк)'!W31*3.1%)/1000</f>
        <v>0.98193600999999997</v>
      </c>
      <c r="AA116" s="313">
        <f xml:space="preserve"> ('март(4 цк)'!X30+'март(4 цк)'!X31*3.1%)/1000</f>
        <v>0.9758427999999999</v>
      </c>
      <c r="AB116" s="313">
        <f xml:space="preserve"> ('март(4 цк)'!Y30+'март(4 цк)'!Y31*3.1%)/1000</f>
        <v>0.97193531</v>
      </c>
    </row>
    <row r="117" spans="1:28" s="213" customFormat="1" x14ac:dyDescent="0.2">
      <c r="A117" s="323">
        <v>7</v>
      </c>
      <c r="B117" s="294" t="s">
        <v>193</v>
      </c>
      <c r="C117" s="295" t="s">
        <v>174</v>
      </c>
      <c r="D117" s="261"/>
      <c r="E117" s="313">
        <f xml:space="preserve"> ('март(4 цк)'!B34+'март(4 цк)'!B35*3.1%)/1000</f>
        <v>1.1174815800000002</v>
      </c>
      <c r="F117" s="336">
        <f xml:space="preserve"> ('март(4 цк)'!C34+'март(4 цк)'!C35*3.1%)/1000</f>
        <v>1.1422358900000003</v>
      </c>
      <c r="G117" s="336">
        <f xml:space="preserve"> ('март(4 цк)'!D34+'март(4 цк)'!D35*3.1%)/1000</f>
        <v>1.17933127</v>
      </c>
      <c r="H117" s="313">
        <f xml:space="preserve"> ('март(4 цк)'!E34+'март(4 цк)'!E35*3.1%)/1000</f>
        <v>1.22838625</v>
      </c>
      <c r="I117" s="313">
        <f xml:space="preserve"> ('март(4 цк)'!F34+'март(4 цк)'!F35*3.1%)/1000</f>
        <v>1.2249220900000002</v>
      </c>
      <c r="J117" s="313">
        <f xml:space="preserve"> ('март(4 цк)'!G34+'март(4 цк)'!G35*3.1%)/1000</f>
        <v>1.1357509000000001</v>
      </c>
      <c r="K117" s="313">
        <f xml:space="preserve"> ('март(4 цк)'!H34+'март(4 цк)'!H35*3.1%)/1000</f>
        <v>1.1958272700000003</v>
      </c>
      <c r="L117" s="313">
        <f xml:space="preserve"> ('март(4 цк)'!I34+'март(4 цк)'!I35*3.1%)/1000</f>
        <v>1.1837955</v>
      </c>
      <c r="M117" s="313">
        <f xml:space="preserve"> ('март(4 цк)'!J34+'март(4 цк)'!J35*3.1%)/1000</f>
        <v>1.1647013799999999</v>
      </c>
      <c r="N117" s="313">
        <f xml:space="preserve"> ('март(4 цк)'!K34+'март(4 цк)'!K35*3.1%)/1000</f>
        <v>1.1521644200000001</v>
      </c>
      <c r="O117" s="313">
        <f xml:space="preserve"> ('март(4 цк)'!L34+'март(4 цк)'!L35*3.1%)/1000</f>
        <v>1.1387820400000002</v>
      </c>
      <c r="P117" s="313">
        <f xml:space="preserve"> ('март(4 цк)'!M34+'март(4 цк)'!M35*3.1%)/1000</f>
        <v>1.14463812</v>
      </c>
      <c r="Q117" s="313">
        <f xml:space="preserve"> ('март(4 цк)'!N34+'март(4 цк)'!N35*3.1%)/1000</f>
        <v>1.1656602100000002</v>
      </c>
      <c r="R117" s="313">
        <f xml:space="preserve"> ('март(4 цк)'!O34+'март(4 цк)'!O35*3.1%)/1000</f>
        <v>1.16646439</v>
      </c>
      <c r="S117" s="313">
        <f xml:space="preserve"> ('март(4 цк)'!P34+'март(4 цк)'!P35*3.1%)/1000</f>
        <v>1.17728989</v>
      </c>
      <c r="T117" s="313">
        <f xml:space="preserve"> ('март(4 цк)'!Q34+'март(4 цк)'!Q35*3.1%)/1000</f>
        <v>1.2280872600000001</v>
      </c>
      <c r="U117" s="313">
        <f xml:space="preserve"> ('март(4 цк)'!R34+'март(4 цк)'!R35*3.1%)/1000</f>
        <v>1.22365396</v>
      </c>
      <c r="V117" s="313">
        <f xml:space="preserve"> ('март(4 цк)'!S34+'март(4 цк)'!S35*3.1%)/1000</f>
        <v>1.1887752300000001</v>
      </c>
      <c r="W117" s="313">
        <f xml:space="preserve"> ('март(4 цк)'!T34+'март(4 цк)'!T35*3.1%)/1000</f>
        <v>1.1467826000000001</v>
      </c>
      <c r="X117" s="313">
        <f xml:space="preserve"> ('март(4 цк)'!U34+'март(4 цк)'!U35*3.1%)/1000</f>
        <v>1.17819717</v>
      </c>
      <c r="Y117" s="313">
        <f xml:space="preserve"> ('март(4 цк)'!V34+'март(4 цк)'!V35*3.1%)/1000</f>
        <v>1.1519788400000002</v>
      </c>
      <c r="Z117" s="313">
        <f xml:space="preserve"> ('март(4 цк)'!W34+'март(4 цк)'!W35*3.1%)/1000</f>
        <v>1.1412770600000002</v>
      </c>
      <c r="AA117" s="313">
        <f xml:space="preserve"> ('март(4 цк)'!X34+'март(4 цк)'!X35*3.1%)/1000</f>
        <v>1.12403874</v>
      </c>
      <c r="AB117" s="313">
        <f xml:space="preserve"> ('март(4 цк)'!Y34+'март(4 цк)'!Y35*3.1%)/1000</f>
        <v>1.1426586000000001</v>
      </c>
    </row>
    <row r="118" spans="1:28" s="213" customFormat="1" x14ac:dyDescent="0.2">
      <c r="A118" s="323">
        <v>8</v>
      </c>
      <c r="B118" s="294" t="s">
        <v>193</v>
      </c>
      <c r="C118" s="295" t="s">
        <v>174</v>
      </c>
      <c r="D118" s="261"/>
      <c r="E118" s="313">
        <f xml:space="preserve"> ('март(4 цк)'!B38+'март(4 цк)'!B39*3.1%)/1000</f>
        <v>0.97300754999999994</v>
      </c>
      <c r="F118" s="336">
        <f xml:space="preserve"> ('март(4 цк)'!C38+'март(4 цк)'!C39*3.1%)/1000</f>
        <v>0.99432862999999994</v>
      </c>
      <c r="G118" s="336">
        <f xml:space="preserve"> ('март(4 цк)'!D38+'март(4 цк)'!D39*3.1%)/1000</f>
        <v>0.97493551999999994</v>
      </c>
      <c r="H118" s="313">
        <f xml:space="preserve"> ('март(4 цк)'!E38+'март(4 цк)'!E39*3.1%)/1000</f>
        <v>0.99305018999999994</v>
      </c>
      <c r="I118" s="313">
        <f xml:space="preserve"> ('март(4 цк)'!F38+'март(4 цк)'!F39*3.1%)/1000</f>
        <v>1.0034839100000001</v>
      </c>
      <c r="J118" s="313">
        <f xml:space="preserve"> ('март(4 цк)'!G38+'март(4 цк)'!G39*3.1%)/1000</f>
        <v>1.0107112200000001</v>
      </c>
      <c r="K118" s="313">
        <f xml:space="preserve"> ('март(4 цк)'!H38+'март(4 цк)'!H39*3.1%)/1000</f>
        <v>1.01113393</v>
      </c>
      <c r="L118" s="313">
        <f xml:space="preserve"> ('март(4 цк)'!I38+'март(4 цк)'!I39*3.1%)/1000</f>
        <v>1.01286601</v>
      </c>
      <c r="M118" s="313">
        <f xml:space="preserve"> ('март(4 цк)'!J38+'март(4 цк)'!J39*3.1%)/1000</f>
        <v>0.99971044999999992</v>
      </c>
      <c r="N118" s="313">
        <f xml:space="preserve"> ('март(4 цк)'!K38+'март(4 цк)'!K39*3.1%)/1000</f>
        <v>0.97851309000000009</v>
      </c>
      <c r="O118" s="313">
        <f xml:space="preserve"> ('март(4 цк)'!L38+'март(4 цк)'!L39*3.1%)/1000</f>
        <v>0.98866843999999987</v>
      </c>
      <c r="P118" s="313">
        <f xml:space="preserve"> ('март(4 цк)'!M38+'март(4 цк)'!M39*3.1%)/1000</f>
        <v>0.98728690000000008</v>
      </c>
      <c r="Q118" s="313">
        <f xml:space="preserve"> ('март(4 цк)'!N38+'март(4 цк)'!N39*3.1%)/1000</f>
        <v>0.99050361999999992</v>
      </c>
      <c r="R118" s="313">
        <f xml:space="preserve"> ('март(4 цк)'!O38+'март(4 цк)'!O39*3.1%)/1000</f>
        <v>0.99714325999999998</v>
      </c>
      <c r="S118" s="313">
        <f xml:space="preserve"> ('март(4 цк)'!P38+'март(4 цк)'!P39*3.1%)/1000</f>
        <v>0.99857635</v>
      </c>
      <c r="T118" s="313">
        <f xml:space="preserve"> ('март(4 цк)'!Q38+'март(4 цк)'!Q39*3.1%)/1000</f>
        <v>1.0197427800000001</v>
      </c>
      <c r="U118" s="313">
        <f xml:space="preserve"> ('март(4 цк)'!R38+'март(4 цк)'!R39*3.1%)/1000</f>
        <v>1.01395887</v>
      </c>
      <c r="V118" s="313">
        <f xml:space="preserve"> ('март(4 цк)'!S38+'март(4 цк)'!S39*3.1%)/1000</f>
        <v>1.0106081199999999</v>
      </c>
      <c r="W118" s="313">
        <f xml:space="preserve"> ('март(4 цк)'!T38+'март(4 цк)'!T39*3.1%)/1000</f>
        <v>0.98457536999999995</v>
      </c>
      <c r="X118" s="313">
        <f xml:space="preserve"> ('март(4 цк)'!U38+'март(4 цк)'!U39*3.1%)/1000</f>
        <v>0.98581256999999989</v>
      </c>
      <c r="Y118" s="313">
        <f xml:space="preserve"> ('март(4 цк)'!V38+'март(4 цк)'!V39*3.1%)/1000</f>
        <v>0.98740030999999984</v>
      </c>
      <c r="Z118" s="313">
        <f xml:space="preserve"> ('март(4 цк)'!W38+'март(4 цк)'!W39*3.1%)/1000</f>
        <v>0.98781271000000004</v>
      </c>
      <c r="AA118" s="313">
        <f xml:space="preserve"> ('март(4 цк)'!X38+'март(4 цк)'!X39*3.1%)/1000</f>
        <v>0.98518366000000002</v>
      </c>
      <c r="AB118" s="313">
        <f xml:space="preserve"> ('март(4 цк)'!Y38+'март(4 цк)'!Y39*3.1%)/1000</f>
        <v>0.98586412000000001</v>
      </c>
    </row>
    <row r="119" spans="1:28" s="213" customFormat="1" x14ac:dyDescent="0.2">
      <c r="A119" s="323">
        <v>9</v>
      </c>
      <c r="B119" s="294" t="s">
        <v>193</v>
      </c>
      <c r="C119" s="295" t="s">
        <v>174</v>
      </c>
      <c r="D119" s="261"/>
      <c r="E119" s="313">
        <f xml:space="preserve"> ('март(4 цк)'!B42+'март(4 цк)'!B43*3.1%)/1000</f>
        <v>0.9825236799999999</v>
      </c>
      <c r="F119" s="336">
        <f xml:space="preserve"> ('март(4 цк)'!C42+'март(4 цк)'!C43*3.1%)/1000</f>
        <v>0.97987400999999996</v>
      </c>
      <c r="G119" s="336">
        <f xml:space="preserve"> ('март(4 цк)'!D42+'март(4 цк)'!D43*3.1%)/1000</f>
        <v>0.98054416</v>
      </c>
      <c r="H119" s="313">
        <f xml:space="preserve"> ('март(4 цк)'!E42+'март(4 цк)'!E43*3.1%)/1000</f>
        <v>0.99127686999999987</v>
      </c>
      <c r="I119" s="313">
        <f xml:space="preserve"> ('март(4 цк)'!F42+'март(4 цк)'!F43*3.1%)/1000</f>
        <v>0.9871941099999999</v>
      </c>
      <c r="J119" s="313">
        <f xml:space="preserve"> ('март(4 цк)'!G42+'март(4 цк)'!G43*3.1%)/1000</f>
        <v>0.99090571000000005</v>
      </c>
      <c r="K119" s="313">
        <f xml:space="preserve"> ('март(4 цк)'!H42+'март(4 цк)'!H43*3.1%)/1000</f>
        <v>1.0095771199999999</v>
      </c>
      <c r="L119" s="313">
        <f xml:space="preserve"> ('март(4 цк)'!I42+'март(4 цк)'!I43*3.1%)/1000</f>
        <v>0.99931867000000008</v>
      </c>
      <c r="M119" s="313">
        <f xml:space="preserve"> ('март(4 цк)'!J42+'март(4 цк)'!J43*3.1%)/1000</f>
        <v>0.99973106999999994</v>
      </c>
      <c r="N119" s="313">
        <f xml:space="preserve"> ('март(4 цк)'!K42+'март(4 цк)'!K43*3.1%)/1000</f>
        <v>0.99673085999999989</v>
      </c>
      <c r="O119" s="313">
        <f xml:space="preserve"> ('март(4 цк)'!L42+'март(4 цк)'!L43*3.1%)/1000</f>
        <v>0.99892689000000001</v>
      </c>
      <c r="P119" s="313">
        <f xml:space="preserve"> ('март(4 цк)'!M42+'март(4 цк)'!M43*3.1%)/1000</f>
        <v>1.00362825</v>
      </c>
      <c r="Q119" s="313">
        <f xml:space="preserve"> ('март(4 цк)'!N42+'март(4 цк)'!N43*3.1%)/1000</f>
        <v>0.99949393999999991</v>
      </c>
      <c r="R119" s="313">
        <f xml:space="preserve"> ('март(4 цк)'!O42+'март(4 цк)'!O43*3.1%)/1000</f>
        <v>0.99116346</v>
      </c>
      <c r="S119" s="313">
        <f xml:space="preserve"> ('март(4 цк)'!P42+'март(4 цк)'!P43*3.1%)/1000</f>
        <v>0.9993392900000001</v>
      </c>
      <c r="T119" s="313">
        <f xml:space="preserve"> ('март(4 цк)'!Q42+'март(4 цк)'!Q43*3.1%)/1000</f>
        <v>1.0096183599999997</v>
      </c>
      <c r="U119" s="313">
        <f xml:space="preserve"> ('март(4 цк)'!R42+'март(4 цк)'!R43*3.1%)/1000</f>
        <v>1.0035767</v>
      </c>
      <c r="V119" s="313">
        <f xml:space="preserve"> ('март(4 цк)'!S42+'март(4 цк)'!S43*3.1%)/1000</f>
        <v>0.99901967999999985</v>
      </c>
      <c r="W119" s="313">
        <f xml:space="preserve"> ('март(4 цк)'!T42+'март(4 цк)'!T43*3.1%)/1000</f>
        <v>0.98459598999999987</v>
      </c>
      <c r="X119" s="313">
        <f xml:space="preserve"> ('март(4 цк)'!U42+'март(4 цк)'!U43*3.1%)/1000</f>
        <v>0.99866913999999996</v>
      </c>
      <c r="Y119" s="313">
        <f xml:space="preserve"> ('март(4 цк)'!V42+'март(4 цк)'!V43*3.1%)/1000</f>
        <v>0.98945199999999989</v>
      </c>
      <c r="Z119" s="313">
        <f xml:space="preserve"> ('март(4 цк)'!W42+'март(4 цк)'!W43*3.1%)/1000</f>
        <v>0.98327630999999993</v>
      </c>
      <c r="AA119" s="313">
        <f xml:space="preserve"> ('март(4 цк)'!X42+'март(4 цк)'!X43*3.1%)/1000</f>
        <v>0.97719341000000004</v>
      </c>
      <c r="AB119" s="313">
        <f xml:space="preserve"> ('март(4 цк)'!Y42+'март(4 цк)'!Y43*3.1%)/1000</f>
        <v>0.97747178000000012</v>
      </c>
    </row>
    <row r="120" spans="1:28" s="213" customFormat="1" x14ac:dyDescent="0.2">
      <c r="A120" s="323">
        <v>10</v>
      </c>
      <c r="B120" s="294" t="s">
        <v>193</v>
      </c>
      <c r="C120" s="295" t="s">
        <v>174</v>
      </c>
      <c r="D120" s="261"/>
      <c r="E120" s="313">
        <f xml:space="preserve"> ('март(4 цк)'!B46+'март(4 цк)'!B47*3.1%)/1000</f>
        <v>1.0036591799999999</v>
      </c>
      <c r="F120" s="336">
        <f xml:space="preserve"> ('март(4 цк)'!C46+'март(4 цк)'!C47*3.1%)/1000</f>
        <v>0.97586342000000015</v>
      </c>
      <c r="G120" s="336">
        <f xml:space="preserve"> ('март(4 цк)'!D46+'март(4 цк)'!D47*3.1%)/1000</f>
        <v>0.9786986700000001</v>
      </c>
      <c r="H120" s="313">
        <f xml:space="preserve"> ('март(4 цк)'!E46+'март(4 цк)'!E47*3.1%)/1000</f>
        <v>0.98848285999999985</v>
      </c>
      <c r="I120" s="313">
        <f xml:space="preserve"> ('март(4 цк)'!F46+'март(4 цк)'!F47*3.1%)/1000</f>
        <v>0.99494723000000007</v>
      </c>
      <c r="J120" s="313">
        <f xml:space="preserve"> ('март(4 цк)'!G46+'март(4 цк)'!G47*3.1%)/1000</f>
        <v>0.99114283999999997</v>
      </c>
      <c r="K120" s="313">
        <f xml:space="preserve"> ('март(4 цк)'!H46+'март(4 цк)'!H47*3.1%)/1000</f>
        <v>1.01556723</v>
      </c>
      <c r="L120" s="313">
        <f xml:space="preserve"> ('март(4 цк)'!I46+'март(4 цк)'!I47*3.1%)/1000</f>
        <v>0.98815293999999998</v>
      </c>
      <c r="M120" s="313">
        <f xml:space="preserve"> ('март(4 цк)'!J46+'март(4 цк)'!J47*3.1%)/1000</f>
        <v>0.98409079999999982</v>
      </c>
      <c r="N120" s="313">
        <f xml:space="preserve"> ('март(4 цк)'!K46+'март(4 цк)'!K47*3.1%)/1000</f>
        <v>0.98870967999999992</v>
      </c>
      <c r="O120" s="313">
        <f xml:space="preserve"> ('март(4 цк)'!L46+'март(4 цк)'!L47*3.1%)/1000</f>
        <v>0.97911106999999997</v>
      </c>
      <c r="P120" s="313">
        <f xml:space="preserve"> ('март(4 цк)'!M46+'март(4 цк)'!M47*3.1%)/1000</f>
        <v>0.98108028000000003</v>
      </c>
      <c r="Q120" s="313">
        <f xml:space="preserve"> ('март(4 цк)'!N46+'март(4 цк)'!N47*3.1%)/1000</f>
        <v>0.99639062999999994</v>
      </c>
      <c r="R120" s="313">
        <f xml:space="preserve"> ('март(4 цк)'!O46+'март(4 цк)'!O47*3.1%)/1000</f>
        <v>0.98845192999999998</v>
      </c>
      <c r="S120" s="313">
        <f xml:space="preserve"> ('март(4 цк)'!P46+'март(4 цк)'!P47*3.1%)/1000</f>
        <v>0.98731782999999995</v>
      </c>
      <c r="T120" s="313">
        <f xml:space="preserve"> ('март(4 цк)'!Q46+'март(4 цк)'!Q47*3.1%)/1000</f>
        <v>1.00215392</v>
      </c>
      <c r="U120" s="313">
        <f xml:space="preserve"> ('март(4 цк)'!R46+'март(4 цк)'!R47*3.1%)/1000</f>
        <v>0.99688550999999992</v>
      </c>
      <c r="V120" s="313">
        <f xml:space="preserve"> ('март(4 цк)'!S46+'март(4 цк)'!S47*3.1%)/1000</f>
        <v>0.99606070999999996</v>
      </c>
      <c r="W120" s="313">
        <f xml:space="preserve"> ('март(4 цк)'!T46+'март(4 цк)'!T47*3.1%)/1000</f>
        <v>0.98746217000000014</v>
      </c>
      <c r="X120" s="313">
        <f xml:space="preserve"> ('март(4 цк)'!U46+'март(4 цк)'!U47*3.1%)/1000</f>
        <v>0.99244189999999999</v>
      </c>
      <c r="Y120" s="313">
        <f xml:space="preserve"> ('март(4 цк)'!V46+'март(4 цк)'!V47*3.1%)/1000</f>
        <v>0.97905952000000007</v>
      </c>
      <c r="Z120" s="313">
        <f xml:space="preserve"> ('март(4 цк)'!W46+'март(4 цк)'!W47*3.1%)/1000</f>
        <v>0.98042043999999995</v>
      </c>
      <c r="AA120" s="313">
        <f xml:space="preserve"> ('март(4 цк)'!X46+'март(4 цк)'!X47*3.1%)/1000</f>
        <v>0.98201848999999997</v>
      </c>
      <c r="AB120" s="313">
        <f xml:space="preserve"> ('март(4 цк)'!Y46+'март(4 цк)'!Y47*3.1%)/1000</f>
        <v>0.97769860000000008</v>
      </c>
    </row>
    <row r="121" spans="1:28" s="213" customFormat="1" x14ac:dyDescent="0.2">
      <c r="A121" s="323">
        <v>11</v>
      </c>
      <c r="B121" s="294" t="s">
        <v>193</v>
      </c>
      <c r="C121" s="295" t="s">
        <v>174</v>
      </c>
      <c r="D121" s="261"/>
      <c r="E121" s="313">
        <f xml:space="preserve"> ('март(4 цк)'!B50+'март(4 цк)'!B51*3.1%)/1000</f>
        <v>1.0940366400000001</v>
      </c>
      <c r="F121" s="336">
        <f xml:space="preserve"> ('март(4 цк)'!C50+'март(4 цк)'!C51*3.1%)/1000</f>
        <v>1.1149350100000002</v>
      </c>
      <c r="G121" s="336">
        <f xml:space="preserve"> ('март(4 цк)'!D50+'март(4 цк)'!D51*3.1%)/1000</f>
        <v>1.10862529</v>
      </c>
      <c r="H121" s="313">
        <f xml:space="preserve"> ('март(4 цк)'!E50+'март(4 цк)'!E51*3.1%)/1000</f>
        <v>1.1310083</v>
      </c>
      <c r="I121" s="313">
        <f xml:space="preserve"> ('март(4 цк)'!F50+'март(4 цк)'!F51*3.1%)/1000</f>
        <v>1.12865762</v>
      </c>
      <c r="J121" s="313">
        <f xml:space="preserve"> ('март(4 цк)'!G50+'март(4 цк)'!G51*3.1%)/1000</f>
        <v>1.1296680000000001</v>
      </c>
      <c r="K121" s="313">
        <f xml:space="preserve"> ('март(4 цк)'!H50+'март(4 цк)'!H51*3.1%)/1000</f>
        <v>1.2514497199999999</v>
      </c>
      <c r="L121" s="313">
        <f xml:space="preserve"> ('март(4 цк)'!I50+'март(4 цк)'!I51*3.1%)/1000</f>
        <v>1.1153267899999999</v>
      </c>
      <c r="M121" s="313">
        <f xml:space="preserve"> ('март(4 цк)'!J50+'март(4 цк)'!J51*3.1%)/1000</f>
        <v>1.1173372400000001</v>
      </c>
      <c r="N121" s="313">
        <f xml:space="preserve"> ('март(4 цк)'!K50+'март(4 цк)'!K51*3.1%)/1000</f>
        <v>1.1118523199999999</v>
      </c>
      <c r="O121" s="313">
        <f xml:space="preserve"> ('март(4 цк)'!L50+'март(4 цк)'!L51*3.1%)/1000</f>
        <v>1.1137081200000001</v>
      </c>
      <c r="P121" s="313">
        <f xml:space="preserve"> ('март(4 цк)'!M50+'март(4 цк)'!M51*3.1%)/1000</f>
        <v>1.1260388800000001</v>
      </c>
      <c r="Q121" s="313">
        <f xml:space="preserve"> ('март(4 цк)'!N50+'март(4 цк)'!N51*3.1%)/1000</f>
        <v>1.1304721799999999</v>
      </c>
      <c r="R121" s="313">
        <f xml:space="preserve"> ('март(4 цк)'!O50+'март(4 цк)'!O51*3.1%)/1000</f>
        <v>1.0981194000000001</v>
      </c>
      <c r="S121" s="313">
        <f xml:space="preserve"> ('март(4 цк)'!P50+'март(4 цк)'!P51*3.1%)/1000</f>
        <v>1.1262450800000001</v>
      </c>
      <c r="T121" s="313">
        <f xml:space="preserve"> ('март(4 цк)'!Q50+'март(4 цк)'!Q51*3.1%)/1000</f>
        <v>1.12936901</v>
      </c>
      <c r="U121" s="313">
        <f xml:space="preserve"> ('март(4 цк)'!R50+'март(4 цк)'!R51*3.1%)/1000</f>
        <v>1.1285132800000002</v>
      </c>
      <c r="V121" s="313">
        <f xml:space="preserve"> ('март(4 цк)'!S50+'март(4 цк)'!S51*3.1%)/1000</f>
        <v>1.1691140600000001</v>
      </c>
      <c r="W121" s="313">
        <f xml:space="preserve"> ('март(4 цк)'!T50+'март(4 цк)'!T51*3.1%)/1000</f>
        <v>1.1316165900000001</v>
      </c>
      <c r="X121" s="313">
        <f xml:space="preserve"> ('март(4 цк)'!U50+'март(4 цк)'!U51*3.1%)/1000</f>
        <v>1.10297541</v>
      </c>
      <c r="Y121" s="313">
        <f xml:space="preserve"> ('март(4 цк)'!V50+'март(4 цк)'!V51*3.1%)/1000</f>
        <v>1.0923458000000001</v>
      </c>
      <c r="Z121" s="313">
        <f xml:space="preserve"> ('март(4 цк)'!W50+'март(4 цк)'!W51*3.1%)/1000</f>
        <v>1.0901703899999999</v>
      </c>
      <c r="AA121" s="313">
        <f xml:space="preserve"> ('март(4 цк)'!X50+'март(4 цк)'!X51*3.1%)/1000</f>
        <v>1.08428338</v>
      </c>
      <c r="AB121" s="313">
        <f xml:space="preserve"> ('март(4 цк)'!Y50+'март(4 цк)'!Y51*3.1%)/1000</f>
        <v>1.07727258</v>
      </c>
    </row>
    <row r="122" spans="1:28" s="213" customFormat="1" x14ac:dyDescent="0.2">
      <c r="A122" s="323">
        <v>12</v>
      </c>
      <c r="B122" s="294" t="s">
        <v>193</v>
      </c>
      <c r="C122" s="295" t="s">
        <v>174</v>
      </c>
      <c r="D122" s="261"/>
      <c r="E122" s="313">
        <f xml:space="preserve"> ('март(4 цк)'!B54+'март(4 цк)'!B55*3.1%)/1000</f>
        <v>1.0511882800000001</v>
      </c>
      <c r="F122" s="336">
        <f xml:space="preserve"> ('март(4 цк)'!C54+'март(4 цк)'!C55*3.1%)/1000</f>
        <v>1.04860047</v>
      </c>
      <c r="G122" s="336">
        <f xml:space="preserve"> ('март(4 цк)'!D54+'март(4 цк)'!D55*3.1%)/1000</f>
        <v>1.05361113</v>
      </c>
      <c r="H122" s="313">
        <f xml:space="preserve"> ('март(4 цк)'!E54+'март(4 цк)'!E55*3.1%)/1000</f>
        <v>1.0645397300000001</v>
      </c>
      <c r="I122" s="313">
        <f xml:space="preserve"> ('март(4 цк)'!F54+'март(4 цк)'!F55*3.1%)/1000</f>
        <v>1.0526522999999999</v>
      </c>
      <c r="J122" s="313">
        <f xml:space="preserve"> ('март(4 цк)'!G54+'март(4 цк)'!G55*3.1%)/1000</f>
        <v>1.1279771599999999</v>
      </c>
      <c r="K122" s="313">
        <f xml:space="preserve"> ('март(4 цк)'!H54+'март(4 цк)'!H55*3.1%)/1000</f>
        <v>1.1619898499999999</v>
      </c>
      <c r="L122" s="313">
        <f xml:space="preserve"> ('март(4 цк)'!I54+'март(4 цк)'!I55*3.1%)/1000</f>
        <v>1.05349772</v>
      </c>
      <c r="M122" s="313">
        <f xml:space="preserve"> ('март(4 цк)'!J54+'март(4 цк)'!J55*3.1%)/1000</f>
        <v>1.0863247599999999</v>
      </c>
      <c r="N122" s="313">
        <f xml:space="preserve"> ('март(4 цк)'!K54+'март(4 цк)'!K55*3.1%)/1000</f>
        <v>1.0772622700000001</v>
      </c>
      <c r="O122" s="313">
        <f xml:space="preserve"> ('март(4 цк)'!L54+'март(4 цк)'!L55*3.1%)/1000</f>
        <v>1.0945933800000001</v>
      </c>
      <c r="P122" s="313">
        <f xml:space="preserve"> ('март(4 цк)'!M54+'март(4 цк)'!M55*3.1%)/1000</f>
        <v>1.1091923400000001</v>
      </c>
      <c r="Q122" s="313">
        <f xml:space="preserve"> ('март(4 цк)'!N54+'март(4 цк)'!N55*3.1%)/1000</f>
        <v>1.0529616000000002</v>
      </c>
      <c r="R122" s="313">
        <f xml:space="preserve"> ('март(4 цк)'!O54+'март(4 цк)'!O55*3.1%)/1000</f>
        <v>1.0517862599999999</v>
      </c>
      <c r="S122" s="313">
        <f xml:space="preserve"> ('март(4 цк)'!P54+'март(4 цк)'!P55*3.1%)/1000</f>
        <v>1.06941636</v>
      </c>
      <c r="T122" s="313">
        <f xml:space="preserve"> ('март(4 цк)'!Q54+'март(4 цк)'!Q55*3.1%)/1000</f>
        <v>1.1102233400000003</v>
      </c>
      <c r="U122" s="313">
        <f xml:space="preserve"> ('март(4 цк)'!R54+'март(4 цк)'!R55*3.1%)/1000</f>
        <v>1.15653586</v>
      </c>
      <c r="V122" s="313">
        <f xml:space="preserve"> ('март(4 цк)'!S54+'март(4 цк)'!S55*3.1%)/1000</f>
        <v>1.0722928500000002</v>
      </c>
      <c r="W122" s="313">
        <f xml:space="preserve"> ('март(4 цк)'!T54+'март(4 цк)'!T55*3.1%)/1000</f>
        <v>1.03377469</v>
      </c>
      <c r="X122" s="313">
        <f xml:space="preserve"> ('март(4 цк)'!U54+'март(4 цк)'!U55*3.1%)/1000</f>
        <v>1.0213098999999999</v>
      </c>
      <c r="Y122" s="313">
        <f xml:space="preserve"> ('март(4 цк)'!V54+'март(4 цк)'!V55*3.1%)/1000</f>
        <v>1.0317126899999998</v>
      </c>
      <c r="Z122" s="313">
        <f xml:space="preserve"> ('март(4 цк)'!W54+'март(4 цк)'!W55*3.1%)/1000</f>
        <v>1.0299599899999998</v>
      </c>
      <c r="AA122" s="313">
        <f xml:space="preserve"> ('март(4 цк)'!X54+'март(4 цк)'!X55*3.1%)/1000</f>
        <v>1.03312516</v>
      </c>
      <c r="AB122" s="313">
        <f xml:space="preserve"> ('март(4 цк)'!Y54+'март(4 цк)'!Y55*3.1%)/1000</f>
        <v>1.0425691199999998</v>
      </c>
    </row>
    <row r="123" spans="1:28" s="213" customFormat="1" x14ac:dyDescent="0.2">
      <c r="A123" s="323">
        <v>13</v>
      </c>
      <c r="B123" s="294" t="s">
        <v>193</v>
      </c>
      <c r="C123" s="295" t="s">
        <v>174</v>
      </c>
      <c r="D123" s="261"/>
      <c r="E123" s="313">
        <f xml:space="preserve"> ('март(4 цк)'!B58+'март(4 цк)'!B59*3.1%)/1000</f>
        <v>1.0899435700000002</v>
      </c>
      <c r="F123" s="336">
        <f xml:space="preserve"> ('март(4 цк)'!C58+'март(4 цк)'!C59*3.1%)/1000</f>
        <v>1.10465594</v>
      </c>
      <c r="G123" s="336">
        <f xml:space="preserve"> ('март(4 цк)'!D58+'март(4 цк)'!D59*3.1%)/1000</f>
        <v>1.0975214200000003</v>
      </c>
      <c r="H123" s="313">
        <f xml:space="preserve"> ('март(4 цк)'!E58+'март(4 цк)'!E59*3.1%)/1000</f>
        <v>1.1199044300000001</v>
      </c>
      <c r="I123" s="313">
        <f xml:space="preserve"> ('март(4 цк)'!F58+'март(4 цк)'!F59*3.1%)/1000</f>
        <v>1.1116358099999999</v>
      </c>
      <c r="J123" s="313">
        <f xml:space="preserve"> ('март(4 цк)'!G58+'март(4 цк)'!G59*3.1%)/1000</f>
        <v>1.0994184600000001</v>
      </c>
      <c r="K123" s="313">
        <f xml:space="preserve"> ('март(4 цк)'!H58+'март(4 цк)'!H59*3.1%)/1000</f>
        <v>1.10879025</v>
      </c>
      <c r="L123" s="313">
        <f xml:space="preserve"> ('март(4 цк)'!I58+'март(4 цк)'!I59*3.1%)/1000</f>
        <v>1.0947995800000001</v>
      </c>
      <c r="M123" s="313">
        <f xml:space="preserve"> ('март(4 цк)'!J58+'март(4 цк)'!J59*3.1%)/1000</f>
        <v>1.0769117300000002</v>
      </c>
      <c r="N123" s="313">
        <f xml:space="preserve"> ('март(4 цк)'!K58+'март(4 цк)'!K59*3.1%)/1000</f>
        <v>1.09618112</v>
      </c>
      <c r="O123" s="313">
        <f xml:space="preserve"> ('март(4 цк)'!L58+'март(4 цк)'!L59*3.1%)/1000</f>
        <v>1.09949063</v>
      </c>
      <c r="P123" s="313">
        <f xml:space="preserve"> ('март(4 цк)'!M58+'март(4 цк)'!M59*3.1%)/1000</f>
        <v>1.1008824799999999</v>
      </c>
      <c r="Q123" s="313">
        <f xml:space="preserve"> ('март(4 цк)'!N58+'март(4 цк)'!N59*3.1%)/1000</f>
        <v>1.08591236</v>
      </c>
      <c r="R123" s="313">
        <f xml:space="preserve"> ('март(4 цк)'!O58+'март(4 цк)'!O59*3.1%)/1000</f>
        <v>1.0880671500000001</v>
      </c>
      <c r="S123" s="313">
        <f xml:space="preserve"> ('март(4 цк)'!P58+'март(4 цк)'!P59*3.1%)/1000</f>
        <v>1.0880156000000001</v>
      </c>
      <c r="T123" s="313">
        <f xml:space="preserve"> ('март(4 цк)'!Q58+'март(4 цк)'!Q59*3.1%)/1000</f>
        <v>1.1123368900000001</v>
      </c>
      <c r="U123" s="313">
        <f xml:space="preserve"> ('март(4 цк)'!R58+'март(4 цк)'!R59*3.1%)/1000</f>
        <v>1.1130689000000002</v>
      </c>
      <c r="V123" s="313">
        <f xml:space="preserve"> ('март(4 цк)'!S58+'март(4 цк)'!S59*3.1%)/1000</f>
        <v>1.10546012</v>
      </c>
      <c r="W123" s="313">
        <f xml:space="preserve"> ('март(4 цк)'!T58+'март(4 цк)'!T59*3.1%)/1000</f>
        <v>1.10377959</v>
      </c>
      <c r="X123" s="313">
        <f xml:space="preserve"> ('март(4 цк)'!U58+'март(4 цк)'!U59*3.1%)/1000</f>
        <v>1.0993153600000001</v>
      </c>
      <c r="Y123" s="313">
        <f xml:space="preserve"> ('март(4 цк)'!V58+'март(4 цк)'!V59*3.1%)/1000</f>
        <v>1.0652511200000001</v>
      </c>
      <c r="Z123" s="313">
        <f xml:space="preserve"> ('март(4 цк)'!W58+'март(4 цк)'!W59*3.1%)/1000</f>
        <v>1.0860567000000001</v>
      </c>
      <c r="AA123" s="313">
        <f xml:space="preserve"> ('март(4 цк)'!X58+'март(4 цк)'!X59*3.1%)/1000</f>
        <v>1.08319052</v>
      </c>
      <c r="AB123" s="313">
        <f xml:space="preserve"> ('март(4 цк)'!Y58+'март(4 цк)'!Y59*3.1%)/1000</f>
        <v>1.0690761300000002</v>
      </c>
    </row>
    <row r="124" spans="1:28" s="213" customFormat="1" x14ac:dyDescent="0.2">
      <c r="A124" s="323">
        <v>14</v>
      </c>
      <c r="B124" s="294" t="s">
        <v>193</v>
      </c>
      <c r="C124" s="295" t="s">
        <v>174</v>
      </c>
      <c r="D124" s="261"/>
      <c r="E124" s="313">
        <f xml:space="preserve"> ('март(4 цк)'!B62+'март(4 цк)'!B63*3.1%)/1000</f>
        <v>1.01714466</v>
      </c>
      <c r="F124" s="336">
        <f xml:space="preserve"> ('март(4 цк)'!C62+'март(4 цк)'!C63*3.1%)/1000</f>
        <v>1.0166807099999999</v>
      </c>
      <c r="G124" s="336">
        <f xml:space="preserve"> ('март(4 цк)'!D62+'март(4 цк)'!D63*3.1%)/1000</f>
        <v>1.0329395800000001</v>
      </c>
      <c r="H124" s="313">
        <f xml:space="preserve"> ('март(4 цк)'!E62+'март(4 цк)'!E63*3.1%)/1000</f>
        <v>1.0290630200000002</v>
      </c>
      <c r="I124" s="313">
        <f xml:space="preserve"> ('март(4 цк)'!F62+'март(4 цк)'!F63*3.1%)/1000</f>
        <v>1.03845543</v>
      </c>
      <c r="J124" s="313">
        <f xml:space="preserve"> ('март(4 цк)'!G62+'март(4 цк)'!G63*3.1%)/1000</f>
        <v>1.0333313599999998</v>
      </c>
      <c r="K124" s="313">
        <f xml:space="preserve"> ('март(4 цк)'!H62+'март(4 цк)'!H63*3.1%)/1000</f>
        <v>1.04082673</v>
      </c>
      <c r="L124" s="313">
        <f xml:space="preserve"> ('март(4 цк)'!I62+'март(4 цк)'!I63*3.1%)/1000</f>
        <v>1.0264752100000001</v>
      </c>
      <c r="M124" s="313">
        <f xml:space="preserve"> ('март(4 цк)'!J62+'март(4 цк)'!J63*3.1%)/1000</f>
        <v>1.0251864599999998</v>
      </c>
      <c r="N124" s="313">
        <f xml:space="preserve"> ('март(4 цк)'!K62+'март(4 цк)'!K63*3.1%)/1000</f>
        <v>1.0145156099999999</v>
      </c>
      <c r="O124" s="313">
        <f xml:space="preserve"> ('март(4 цк)'!L62+'март(4 цк)'!L63*3.1%)/1000</f>
        <v>1.0019167900000001</v>
      </c>
      <c r="P124" s="313">
        <f xml:space="preserve"> ('март(4 цк)'!M62+'март(4 цк)'!M63*3.1%)/1000</f>
        <v>1.0026281799999999</v>
      </c>
      <c r="Q124" s="313">
        <f xml:space="preserve"> ('март(4 цк)'!N62+'март(4 цк)'!N63*3.1%)/1000</f>
        <v>7.3916999999999997E-2</v>
      </c>
      <c r="R124" s="313">
        <f xml:space="preserve"> ('март(4 цк)'!O62+'март(4 цк)'!O63*3.1%)/1000</f>
        <v>0.99804023000000008</v>
      </c>
      <c r="S124" s="313">
        <f xml:space="preserve"> ('март(4 цк)'!P62+'март(4 цк)'!P63*3.1%)/1000</f>
        <v>1.0264752100000001</v>
      </c>
      <c r="T124" s="313">
        <f xml:space="preserve"> ('март(4 цк)'!Q62+'март(4 цк)'!Q63*3.1%)/1000</f>
        <v>1.02909395</v>
      </c>
      <c r="U124" s="313">
        <f xml:space="preserve"> ('март(4 цк)'!R62+'март(4 цк)'!R63*3.1%)/1000</f>
        <v>1.0491572100000002</v>
      </c>
      <c r="V124" s="313">
        <f xml:space="preserve"> ('март(4 цк)'!S62+'март(4 цк)'!S63*3.1%)/1000</f>
        <v>1.0491159700000001</v>
      </c>
      <c r="W124" s="313">
        <f xml:space="preserve"> ('март(4 цк)'!T62+'март(4 цк)'!T63*3.1%)/1000</f>
        <v>1.11393494</v>
      </c>
      <c r="X124" s="313">
        <f xml:space="preserve"> ('март(4 цк)'!U62+'март(4 цк)'!U63*3.1%)/1000</f>
        <v>1.01356709</v>
      </c>
      <c r="Y124" s="313">
        <f xml:space="preserve"> ('март(4 цк)'!V62+'март(4 цк)'!V63*3.1%)/1000</f>
        <v>1.0217944700000001</v>
      </c>
      <c r="Z124" s="313">
        <f xml:space="preserve"> ('март(4 цк)'!W62+'март(4 цк)'!W63*3.1%)/1000</f>
        <v>1.0138145299999999</v>
      </c>
      <c r="AA124" s="313">
        <f xml:space="preserve"> ('март(4 цк)'!X62+'март(4 цк)'!X63*3.1%)/1000</f>
        <v>1.0080615499999999</v>
      </c>
      <c r="AB124" s="313">
        <f xml:space="preserve"> ('март(4 цк)'!Y62+'март(4 цк)'!Y63*3.1%)/1000</f>
        <v>1.00567994</v>
      </c>
    </row>
    <row r="125" spans="1:28" s="213" customFormat="1" x14ac:dyDescent="0.2">
      <c r="A125" s="323">
        <v>15</v>
      </c>
      <c r="B125" s="294" t="s">
        <v>193</v>
      </c>
      <c r="C125" s="295" t="s">
        <v>174</v>
      </c>
      <c r="D125" s="261"/>
      <c r="E125" s="313">
        <f xml:space="preserve"> ('март(4 цк)'!B66+'март(4 цк)'!B67*3.1%)/1000</f>
        <v>1.0312487400000001</v>
      </c>
      <c r="F125" s="336">
        <f xml:space="preserve"> ('март(4 цк)'!C66+'март(4 цк)'!C67*3.1%)/1000</f>
        <v>1.0279804699999999</v>
      </c>
      <c r="G125" s="336">
        <f xml:space="preserve"> ('март(4 цк)'!D66+'март(4 цк)'!D67*3.1%)/1000</f>
        <v>1.02552669</v>
      </c>
      <c r="H125" s="313">
        <f xml:space="preserve"> ('март(4 цк)'!E66+'март(4 цк)'!E67*3.1%)/1000</f>
        <v>1.05040472</v>
      </c>
      <c r="I125" s="313">
        <f xml:space="preserve"> ('март(4 цк)'!F66+'март(4 цк)'!F67*3.1%)/1000</f>
        <v>1.0379605499999998</v>
      </c>
      <c r="J125" s="313">
        <f xml:space="preserve"> ('март(4 цк)'!G66+'март(4 цк)'!G67*3.1%)/1000</f>
        <v>1.0436207399999999</v>
      </c>
      <c r="K125" s="313">
        <f xml:space="preserve"> ('март(4 цк)'!H66+'март(4 цк)'!H67*3.1%)/1000</f>
        <v>1.0851700400000002</v>
      </c>
      <c r="L125" s="313">
        <f xml:space="preserve"> ('март(4 цк)'!I66+'март(4 цк)'!I67*3.1%)/1000</f>
        <v>1.04676529</v>
      </c>
      <c r="M125" s="313">
        <f xml:space="preserve"> ('март(4 цк)'!J66+'март(4 цк)'!J67*3.1%)/1000</f>
        <v>1.04740451</v>
      </c>
      <c r="N125" s="313">
        <f xml:space="preserve"> ('март(4 цк)'!K66+'март(4 цк)'!K67*3.1%)/1000</f>
        <v>1.03937302</v>
      </c>
      <c r="O125" s="313">
        <f xml:space="preserve"> ('март(4 цк)'!L66+'март(4 цк)'!L67*3.1%)/1000</f>
        <v>1.0384863599999998</v>
      </c>
      <c r="P125" s="313">
        <f xml:space="preserve"> ('март(4 цк)'!M66+'март(4 цк)'!M67*3.1%)/1000</f>
        <v>1.0434764000000001</v>
      </c>
      <c r="Q125" s="313">
        <f xml:space="preserve"> ('март(4 цк)'!N66+'март(4 цк)'!N67*3.1%)/1000</f>
        <v>1.0315992800000002</v>
      </c>
      <c r="R125" s="313">
        <f xml:space="preserve"> ('март(4 цк)'!O66+'март(4 цк)'!O67*3.1%)/1000</f>
        <v>1.0237121299999998</v>
      </c>
      <c r="S125" s="313">
        <f xml:space="preserve"> ('март(4 цк)'!P66+'март(4 цк)'!P67*3.1%)/1000</f>
        <v>1.0474972999999999</v>
      </c>
      <c r="T125" s="313">
        <f xml:space="preserve"> ('март(4 цк)'!Q66+'март(4 цк)'!Q67*3.1%)/1000</f>
        <v>1.0629932300000002</v>
      </c>
      <c r="U125" s="313">
        <f xml:space="preserve"> ('март(4 цк)'!R66+'март(4 цк)'!R67*3.1%)/1000</f>
        <v>1.0603641800000001</v>
      </c>
      <c r="V125" s="313">
        <f xml:space="preserve"> ('март(4 цк)'!S66+'март(4 цк)'!S67*3.1%)/1000</f>
        <v>1.0407751799999998</v>
      </c>
      <c r="W125" s="313">
        <f xml:space="preserve"> ('март(4 цк)'!T66+'март(4 цк)'!T67*3.1%)/1000</f>
        <v>1.03366128</v>
      </c>
      <c r="X125" s="313">
        <f xml:space="preserve"> ('март(4 цк)'!U66+'март(4 цк)'!U67*3.1%)/1000</f>
        <v>1.0145156099999999</v>
      </c>
      <c r="Y125" s="313">
        <f xml:space="preserve"> ('март(4 цк)'!V66+'март(4 цк)'!V67*3.1%)/1000</f>
        <v>0.99832891000000001</v>
      </c>
      <c r="Z125" s="313">
        <f xml:space="preserve"> ('март(4 цк)'!W66+'март(4 цк)'!W67*3.1%)/1000</f>
        <v>1.01942317</v>
      </c>
      <c r="AA125" s="313">
        <f xml:space="preserve"> ('март(4 цк)'!X66+'март(4 цк)'!X67*3.1%)/1000</f>
        <v>1.02323787</v>
      </c>
      <c r="AB125" s="313">
        <f xml:space="preserve"> ('март(4 цк)'!Y66+'март(4 цк)'!Y67*3.1%)/1000</f>
        <v>1.01840248</v>
      </c>
    </row>
    <row r="126" spans="1:28" s="213" customFormat="1" x14ac:dyDescent="0.2">
      <c r="A126" s="323">
        <v>16</v>
      </c>
      <c r="B126" s="294" t="s">
        <v>193</v>
      </c>
      <c r="C126" s="295" t="s">
        <v>174</v>
      </c>
      <c r="D126" s="261"/>
      <c r="E126" s="313">
        <f xml:space="preserve"> ('март(4 цк)'!B70+'март(4 цк)'!B71*3.1%)/1000</f>
        <v>1.1068004200000001</v>
      </c>
      <c r="F126" s="336">
        <f xml:space="preserve"> ('март(4 цк)'!C70+'март(4 цк)'!C71*3.1%)/1000</f>
        <v>1.0926654100000002</v>
      </c>
      <c r="G126" s="336">
        <f xml:space="preserve"> ('март(4 цк)'!D70+'март(4 цк)'!D71*3.1%)/1000</f>
        <v>1.0836132300000001</v>
      </c>
      <c r="H126" s="313">
        <f xml:space="preserve"> ('март(4 цк)'!E70+'март(4 цк)'!E71*3.1%)/1000</f>
        <v>1.07130309</v>
      </c>
      <c r="I126" s="313">
        <f xml:space="preserve"> ('март(4 цк)'!F70+'март(4 цк)'!F71*3.1%)/1000</f>
        <v>1.13033815</v>
      </c>
      <c r="J126" s="313">
        <f xml:space="preserve"> ('март(4 цк)'!G70+'март(4 цк)'!G71*3.1%)/1000</f>
        <v>1.0934180400000002</v>
      </c>
      <c r="K126" s="313">
        <f xml:space="preserve"> ('март(4 цк)'!H70+'март(4 цк)'!H71*3.1%)/1000</f>
        <v>1.0764065400000002</v>
      </c>
      <c r="L126" s="313">
        <f xml:space="preserve"> ('март(4 цк)'!I70+'март(4 цк)'!I71*3.1%)/1000</f>
        <v>1.08559275</v>
      </c>
      <c r="M126" s="313">
        <f xml:space="preserve"> ('март(4 цк)'!J70+'март(4 цк)'!J71*3.1%)/1000</f>
        <v>1.10488276</v>
      </c>
      <c r="N126" s="313">
        <f xml:space="preserve"> ('март(4 цк)'!K70+'март(4 цк)'!K71*3.1%)/1000</f>
        <v>1.10498586</v>
      </c>
      <c r="O126" s="313">
        <f xml:space="preserve"> ('март(4 цк)'!L70+'март(4 цк)'!L71*3.1%)/1000</f>
        <v>1.1098418699999999</v>
      </c>
      <c r="P126" s="313">
        <f xml:space="preserve"> ('март(4 цк)'!M70+'март(4 цк)'!M71*3.1%)/1000</f>
        <v>1.1100686900000001</v>
      </c>
      <c r="Q126" s="313">
        <f xml:space="preserve"> ('март(4 цк)'!N70+'март(4 цк)'!N71*3.1%)/1000</f>
        <v>1.0787984600000002</v>
      </c>
      <c r="R126" s="313">
        <f xml:space="preserve"> ('март(4 цк)'!O70+'март(4 цк)'!O71*3.1%)/1000</f>
        <v>1.07205572</v>
      </c>
      <c r="S126" s="313">
        <f xml:space="preserve"> ('март(4 цк)'!P70+'март(4 цк)'!P71*3.1%)/1000</f>
        <v>1.1228324699999999</v>
      </c>
      <c r="T126" s="313">
        <f xml:space="preserve"> ('март(4 цк)'!Q70+'март(4 цк)'!Q71*3.1%)/1000</f>
        <v>1.15363875</v>
      </c>
      <c r="U126" s="313">
        <f xml:space="preserve"> ('март(4 цк)'!R70+'март(4 цк)'!R71*3.1%)/1000</f>
        <v>1.25489326</v>
      </c>
      <c r="V126" s="313">
        <f xml:space="preserve"> ('март(4 цк)'!S70+'март(4 цк)'!S71*3.1%)/1000</f>
        <v>1.1939302299999999</v>
      </c>
      <c r="W126" s="313">
        <f xml:space="preserve"> ('март(4 цк)'!T70+'март(4 цк)'!T71*3.1%)/1000</f>
        <v>1.16767066</v>
      </c>
      <c r="X126" s="313">
        <f xml:space="preserve"> ('март(4 цк)'!U70+'март(4 цк)'!U71*3.1%)/1000</f>
        <v>1.14473091</v>
      </c>
      <c r="Y126" s="313">
        <f xml:space="preserve"> ('март(4 цк)'!V70+'март(4 цк)'!V71*3.1%)/1000</f>
        <v>1.09340773</v>
      </c>
      <c r="Z126" s="313">
        <f xml:space="preserve"> ('март(4 цк)'!W70+'март(4 цк)'!W71*3.1%)/1000</f>
        <v>1.0783757500000002</v>
      </c>
      <c r="AA126" s="313">
        <f xml:space="preserve"> ('март(4 цк)'!X70+'март(4 цк)'!X71*3.1%)/1000</f>
        <v>1.0896858200000001</v>
      </c>
      <c r="AB126" s="313">
        <f xml:space="preserve"> ('март(4 цк)'!Y70+'март(4 цк)'!Y71*3.1%)/1000</f>
        <v>1.109048</v>
      </c>
    </row>
    <row r="127" spans="1:28" s="213" customFormat="1" x14ac:dyDescent="0.2">
      <c r="A127" s="323">
        <v>17</v>
      </c>
      <c r="B127" s="294" t="s">
        <v>193</v>
      </c>
      <c r="C127" s="295" t="s">
        <v>174</v>
      </c>
      <c r="D127" s="261"/>
      <c r="E127" s="313">
        <f xml:space="preserve"> ('март(4 цк)'!B74+'март(4 цк)'!B75*3.1%)/1000</f>
        <v>1.10802731</v>
      </c>
      <c r="F127" s="336">
        <f xml:space="preserve"> ('март(4 цк)'!C74+'март(4 цк)'!C75*3.1%)/1000</f>
        <v>1.1296576899999999</v>
      </c>
      <c r="G127" s="336">
        <f xml:space="preserve"> ('март(4 цк)'!D74+'март(4 цк)'!D75*3.1%)/1000</f>
        <v>1.12453362</v>
      </c>
      <c r="H127" s="313">
        <f xml:space="preserve"> ('март(4 цк)'!E74+'март(4 цк)'!E75*3.1%)/1000</f>
        <v>1.14257612</v>
      </c>
      <c r="I127" s="313">
        <f xml:space="preserve"> ('март(4 цк)'!F74+'март(4 цк)'!F75*3.1%)/1000</f>
        <v>1.1424936400000001</v>
      </c>
      <c r="J127" s="313">
        <f xml:space="preserve"> ('март(4 цк)'!G74+'март(4 цк)'!G75*3.1%)/1000</f>
        <v>1.1347508300000002</v>
      </c>
      <c r="K127" s="313">
        <f xml:space="preserve"> ('март(4 цк)'!H74+'март(4 цк)'!H75*3.1%)/1000</f>
        <v>1.1457825300000002</v>
      </c>
      <c r="L127" s="313">
        <f xml:space="preserve"> ('март(4 цк)'!I74+'март(4 цк)'!I75*3.1%)/1000</f>
        <v>1.1362457800000001</v>
      </c>
      <c r="M127" s="313">
        <f xml:space="preserve"> ('март(4 цк)'!J74+'март(4 цк)'!J75*3.1%)/1000</f>
        <v>1.1946313099999999</v>
      </c>
      <c r="N127" s="313">
        <f xml:space="preserve"> ('март(4 цк)'!K74+'март(4 цк)'!K75*3.1%)/1000</f>
        <v>1.1654230800000001</v>
      </c>
      <c r="O127" s="313">
        <f xml:space="preserve"> ('март(4 цк)'!L74+'март(4 цк)'!L75*3.1%)/1000</f>
        <v>1.1370602700000001</v>
      </c>
      <c r="P127" s="313">
        <f xml:space="preserve"> ('март(4 цк)'!M74+'март(4 цк)'!M75*3.1%)/1000</f>
        <v>1.1495044400000001</v>
      </c>
      <c r="Q127" s="313">
        <f xml:space="preserve"> ('март(4 цк)'!N74+'март(4 цк)'!N75*3.1%)/1000</f>
        <v>1.1254512100000003</v>
      </c>
      <c r="R127" s="313">
        <f xml:space="preserve"> ('март(4 цк)'!O74+'март(4 цк)'!O75*3.1%)/1000</f>
        <v>1.1289463</v>
      </c>
      <c r="S127" s="313">
        <f xml:space="preserve"> ('март(4 цк)'!P74+'март(4 цк)'!P75*3.1%)/1000</f>
        <v>1.11063574</v>
      </c>
      <c r="T127" s="313">
        <f xml:space="preserve"> ('март(4 цк)'!Q74+'март(4 цк)'!Q75*3.1%)/1000</f>
        <v>1.1823624099999999</v>
      </c>
      <c r="U127" s="313">
        <f xml:space="preserve"> ('март(4 цк)'!R74+'март(4 цк)'!R75*3.1%)/1000</f>
        <v>1.1757124600000002</v>
      </c>
      <c r="V127" s="313">
        <f xml:space="preserve"> ('март(4 цк)'!S74+'март(4 цк)'!S75*3.1%)/1000</f>
        <v>1.1209148099999999</v>
      </c>
      <c r="W127" s="313">
        <f xml:space="preserve"> ('март(4 цк)'!T74+'март(4 цк)'!T75*3.1%)/1000</f>
        <v>1.1269667800000003</v>
      </c>
      <c r="X127" s="313">
        <f xml:space="preserve"> ('март(4 цк)'!U74+'март(4 цк)'!U75*3.1%)/1000</f>
        <v>1.1269564699999999</v>
      </c>
      <c r="Y127" s="313">
        <f xml:space="preserve"> ('март(4 цк)'!V74+'март(4 цк)'!V75*3.1%)/1000</f>
        <v>1.1317815499999999</v>
      </c>
      <c r="Z127" s="313">
        <f xml:space="preserve"> ('март(4 цк)'!W74+'март(4 цк)'!W75*3.1%)/1000</f>
        <v>1.1107491500000002</v>
      </c>
      <c r="AA127" s="313">
        <f xml:space="preserve"> ('март(4 цк)'!X74+'март(4 цк)'!X75*3.1%)/1000</f>
        <v>1.1002844999999999</v>
      </c>
      <c r="AB127" s="313">
        <f xml:space="preserve"> ('март(4 цк)'!Y74+'март(4 цк)'!Y75*3.1%)/1000</f>
        <v>1.0897476799999999</v>
      </c>
    </row>
    <row r="128" spans="1:28" s="213" customFormat="1" x14ac:dyDescent="0.2">
      <c r="A128" s="323">
        <v>18</v>
      </c>
      <c r="B128" s="294" t="s">
        <v>193</v>
      </c>
      <c r="C128" s="295" t="s">
        <v>174</v>
      </c>
      <c r="D128" s="261"/>
      <c r="E128" s="313">
        <f xml:space="preserve"> ('март(4 цк)'!B78+'март(4 цк)'!B79*3.1%)/1000</f>
        <v>1.1295442800000002</v>
      </c>
      <c r="F128" s="336">
        <f xml:space="preserve"> ('март(4 цк)'!C78+'март(4 цк)'!C79*3.1%)/1000</f>
        <v>1.1028310700000001</v>
      </c>
      <c r="G128" s="336">
        <f xml:space="preserve"> ('март(4 цк)'!D78+'март(4 цк)'!D79*3.1%)/1000</f>
        <v>1.11737848</v>
      </c>
      <c r="H128" s="313">
        <f xml:space="preserve"> ('март(4 цк)'!E78+'март(4 цк)'!E79*3.1%)/1000</f>
        <v>1.1222344900000001</v>
      </c>
      <c r="I128" s="313">
        <f xml:space="preserve"> ('март(4 цк)'!F78+'март(4 цк)'!F79*3.1%)/1000</f>
        <v>1.10900676</v>
      </c>
      <c r="J128" s="313">
        <f xml:space="preserve"> ('март(4 цк)'!G78+'март(4 цк)'!G79*3.1%)/1000</f>
        <v>1.1042022999999999</v>
      </c>
      <c r="K128" s="313">
        <f xml:space="preserve"> ('март(4 цк)'!H78+'март(4 цк)'!H79*3.1%)/1000</f>
        <v>1.10567663</v>
      </c>
      <c r="L128" s="313">
        <f xml:space="preserve"> ('март(4 цк)'!I78+'март(4 цк)'!I79*3.1%)/1000</f>
        <v>1.0896342699999999</v>
      </c>
      <c r="M128" s="313">
        <f xml:space="preserve"> ('март(4 цк)'!J78+'март(4 цк)'!J79*3.1%)/1000</f>
        <v>1.06678731</v>
      </c>
      <c r="N128" s="313">
        <f xml:space="preserve"> ('март(4 цк)'!K78+'март(4 цк)'!K79*3.1%)/1000</f>
        <v>1.06168386</v>
      </c>
      <c r="O128" s="313">
        <f xml:space="preserve"> ('март(4 цк)'!L78+'март(4 цк)'!L79*3.1%)/1000</f>
        <v>1.0617869600000001</v>
      </c>
      <c r="P128" s="313">
        <f xml:space="preserve"> ('март(4 цк)'!M78+'март(4 цк)'!M79*3.1%)/1000</f>
        <v>1.0693751199999999</v>
      </c>
      <c r="Q128" s="313">
        <f xml:space="preserve"> ('март(4 цк)'!N78+'март(4 цк)'!N79*3.1%)/1000</f>
        <v>1.1098521800000001</v>
      </c>
      <c r="R128" s="313">
        <f xml:space="preserve"> ('март(4 цк)'!O78+'март(4 цк)'!O79*3.1%)/1000</f>
        <v>1.1054291900000002</v>
      </c>
      <c r="S128" s="313">
        <f xml:space="preserve"> ('март(4 цк)'!P78+'март(4 цк)'!P79*3.1%)/1000</f>
        <v>1.1104398499999999</v>
      </c>
      <c r="T128" s="313">
        <f xml:space="preserve"> ('март(4 цк)'!Q78+'март(4 цк)'!Q79*3.1%)/1000</f>
        <v>1.1218324000000002</v>
      </c>
      <c r="U128" s="313">
        <f xml:space="preserve"> ('март(4 цк)'!R78+'март(4 цк)'!R79*3.1%)/1000</f>
        <v>1.1108522500000002</v>
      </c>
      <c r="V128" s="313">
        <f xml:space="preserve"> ('март(4 цк)'!S78+'март(4 цк)'!S79*3.1%)/1000</f>
        <v>1.12535842</v>
      </c>
      <c r="W128" s="313">
        <f xml:space="preserve"> ('март(4 цк)'!T78+'март(4 цк)'!T79*3.1%)/1000</f>
        <v>1.1202446599999998</v>
      </c>
      <c r="X128" s="313">
        <f xml:space="preserve"> ('март(4 цк)'!U78+'март(4 цк)'!U79*3.1%)/1000</f>
        <v>1.11297611</v>
      </c>
      <c r="Y128" s="313">
        <f xml:space="preserve"> ('март(4 цк)'!V78+'март(4 цк)'!V79*3.1%)/1000</f>
        <v>1.0917375100000002</v>
      </c>
      <c r="Z128" s="313">
        <f xml:space="preserve"> ('март(4 цк)'!W78+'март(4 цк)'!W79*3.1%)/1000</f>
        <v>1.11710011</v>
      </c>
      <c r="AA128" s="313">
        <f xml:space="preserve"> ('март(4 цк)'!X78+'март(4 цк)'!X79*3.1%)/1000</f>
        <v>1.1095325700000001</v>
      </c>
      <c r="AB128" s="313">
        <f xml:space="preserve"> ('март(4 цк)'!Y78+'март(4 цк)'!Y79*3.1%)/1000</f>
        <v>1.1042950900000001</v>
      </c>
    </row>
    <row r="129" spans="1:28" s="213" customFormat="1" x14ac:dyDescent="0.2">
      <c r="A129" s="323">
        <v>19</v>
      </c>
      <c r="B129" s="294" t="s">
        <v>193</v>
      </c>
      <c r="C129" s="295" t="s">
        <v>174</v>
      </c>
      <c r="D129" s="261"/>
      <c r="E129" s="313">
        <f xml:space="preserve"> ('март(4 цк)'!B82+'март(4 цк)'!B83*3.1%)/1000</f>
        <v>1.01042254</v>
      </c>
      <c r="F129" s="336">
        <f xml:space="preserve"> ('март(4 цк)'!C82+'март(4 цк)'!C83*3.1%)/1000</f>
        <v>1.0092987499999999</v>
      </c>
      <c r="G129" s="336">
        <f xml:space="preserve"> ('март(4 цк)'!D82+'март(4 цк)'!D83*3.1%)/1000</f>
        <v>1.00688621</v>
      </c>
      <c r="H129" s="313">
        <f xml:space="preserve"> ('март(4 цк)'!E82+'март(4 цк)'!E83*3.1%)/1000</f>
        <v>1.02237183</v>
      </c>
      <c r="I129" s="313">
        <f xml:space="preserve"> ('март(4 цк)'!F82+'март(4 цк)'!F83*3.1%)/1000</f>
        <v>1.0184746499999999</v>
      </c>
      <c r="J129" s="313">
        <f xml:space="preserve"> ('март(4 цк)'!G82+'март(4 цк)'!G83*3.1%)/1000</f>
        <v>1.02634118</v>
      </c>
      <c r="K129" s="313">
        <f xml:space="preserve"> ('март(4 цк)'!H82+'март(4 цк)'!H83*3.1%)/1000</f>
        <v>1.0298465799999998</v>
      </c>
      <c r="L129" s="313">
        <f xml:space="preserve"> ('март(4 цк)'!I82+'март(4 цк)'!I83*3.1%)/1000</f>
        <v>1.0231966299999999</v>
      </c>
      <c r="M129" s="313">
        <f xml:space="preserve"> ('март(4 цк)'!J82+'март(4 цк)'!J83*3.1%)/1000</f>
        <v>1.0130103500000001</v>
      </c>
      <c r="N129" s="313">
        <f xml:space="preserve"> ('март(4 цк)'!K82+'март(4 цк)'!K83*3.1%)/1000</f>
        <v>1.0068449700000002</v>
      </c>
      <c r="O129" s="313">
        <f xml:space="preserve"> ('март(4 цк)'!L82+'март(4 цк)'!L83*3.1%)/1000</f>
        <v>1.0077316300000001</v>
      </c>
      <c r="P129" s="313">
        <f xml:space="preserve"> ('март(4 цк)'!M82+'март(4 цк)'!M83*3.1%)/1000</f>
        <v>1.00721613</v>
      </c>
      <c r="Q129" s="313">
        <f xml:space="preserve"> ('март(4 цк)'!N82+'март(4 цк)'!N83*3.1%)/1000</f>
        <v>1.0294238699999998</v>
      </c>
      <c r="R129" s="313">
        <f xml:space="preserve"> ('март(4 цк)'!O82+'март(4 цк)'!O83*3.1%)/1000</f>
        <v>1.0150517300000002</v>
      </c>
      <c r="S129" s="313">
        <f xml:space="preserve"> ('март(4 цк)'!P82+'март(4 цк)'!P83*3.1%)/1000</f>
        <v>1.0193613099999999</v>
      </c>
      <c r="T129" s="313">
        <f xml:space="preserve"> ('март(4 цк)'!Q82+'март(4 цк)'!Q83*3.1%)/1000</f>
        <v>1.0302589800000002</v>
      </c>
      <c r="U129" s="313">
        <f xml:space="preserve"> ('март(4 цк)'!R82+'март(4 цк)'!R83*3.1%)/1000</f>
        <v>1.03230036</v>
      </c>
      <c r="V129" s="313">
        <f xml:space="preserve"> ('март(4 цк)'!S82+'март(4 цк)'!S83*3.1%)/1000</f>
        <v>1.0443321299999999</v>
      </c>
      <c r="W129" s="313">
        <f xml:space="preserve"> ('март(4 цк)'!T82+'март(4 цк)'!T83*3.1%)/1000</f>
        <v>1.02850628</v>
      </c>
      <c r="X129" s="313">
        <f xml:space="preserve"> ('март(4 цк)'!U82+'март(4 цк)'!U83*3.1%)/1000</f>
        <v>1.02887744</v>
      </c>
      <c r="Y129" s="313">
        <f xml:space="preserve"> ('март(4 цк)'!V82+'март(4 цк)'!V83*3.1%)/1000</f>
        <v>1.0167631899999998</v>
      </c>
      <c r="Z129" s="313">
        <f xml:space="preserve"> ('март(4 цк)'!W82+'март(4 цк)'!W83*3.1%)/1000</f>
        <v>1.0186602300000001</v>
      </c>
      <c r="AA129" s="313">
        <f xml:space="preserve"> ('март(4 цк)'!X82+'март(4 цк)'!X83*3.1%)/1000</f>
        <v>1.0184437200000001</v>
      </c>
      <c r="AB129" s="313">
        <f xml:space="preserve"> ('март(4 цк)'!Y82+'март(4 цк)'!Y83*3.1%)/1000</f>
        <v>1.01953658</v>
      </c>
    </row>
    <row r="130" spans="1:28" s="213" customFormat="1" x14ac:dyDescent="0.2">
      <c r="A130" s="323">
        <v>20</v>
      </c>
      <c r="B130" s="294" t="s">
        <v>193</v>
      </c>
      <c r="C130" s="295" t="s">
        <v>174</v>
      </c>
      <c r="D130" s="261"/>
      <c r="E130" s="313">
        <f xml:space="preserve"> ('март(4 цк)'!B86+'март(4 цк)'!B87*3.1%)/1000</f>
        <v>0.99776185999999989</v>
      </c>
      <c r="F130" s="336">
        <f xml:space="preserve"> ('март(4 цк)'!C86+'март(4 цк)'!C87*3.1%)/1000</f>
        <v>0.99590605999999993</v>
      </c>
      <c r="G130" s="336">
        <f xml:space="preserve"> ('март(4 цк)'!D86+'март(4 цк)'!D87*3.1%)/1000</f>
        <v>1.0024529100000001</v>
      </c>
      <c r="H130" s="313">
        <f xml:space="preserve"> ('март(4 цк)'!E86+'март(4 цк)'!E87*3.1%)/1000</f>
        <v>1.01361864</v>
      </c>
      <c r="I130" s="313">
        <f xml:space="preserve"> ('март(4 цк)'!F86+'март(4 цк)'!F87*3.1%)/1000</f>
        <v>0.99875161999999984</v>
      </c>
      <c r="J130" s="313">
        <f xml:space="preserve"> ('март(4 цк)'!G86+'март(4 цк)'!G87*3.1%)/1000</f>
        <v>1.0047314200000002</v>
      </c>
      <c r="K130" s="313">
        <f xml:space="preserve"> ('март(4 цк)'!H86+'март(4 цк)'!H87*3.1%)/1000</f>
        <v>1.01031944</v>
      </c>
      <c r="L130" s="313">
        <f xml:space="preserve"> ('март(4 цк)'!I86+'март(4 цк)'!I87*3.1%)/1000</f>
        <v>1.00399941</v>
      </c>
      <c r="M130" s="313">
        <f xml:space="preserve"> ('март(4 цк)'!J86+'март(4 цк)'!J87*3.1%)/1000</f>
        <v>1.3227536799999999</v>
      </c>
      <c r="N130" s="313">
        <f xml:space="preserve"> ('март(4 цк)'!K86+'март(4 цк)'!K87*3.1%)/1000</f>
        <v>0.98978192000000009</v>
      </c>
      <c r="O130" s="313">
        <f xml:space="preserve"> ('март(4 цк)'!L86+'март(4 цк)'!L87*3.1%)/1000</f>
        <v>1.3039173100000001</v>
      </c>
      <c r="P130" s="313">
        <f xml:space="preserve"> ('март(4 цк)'!M86+'март(4 цк)'!M87*3.1%)/1000</f>
        <v>0.99362754999999992</v>
      </c>
      <c r="Q130" s="313">
        <f xml:space="preserve"> ('март(4 цк)'!N86+'март(4 цк)'!N87*3.1%)/1000</f>
        <v>1.0013600499999999</v>
      </c>
      <c r="R130" s="313">
        <f xml:space="preserve"> ('март(4 цк)'!O86+'март(4 цк)'!O87*3.1%)/1000</f>
        <v>0.99711232999999999</v>
      </c>
      <c r="S130" s="313">
        <f xml:space="preserve"> ('март(4 цк)'!P86+'март(4 цк)'!P87*3.1%)/1000</f>
        <v>0.99754535000000011</v>
      </c>
      <c r="T130" s="313">
        <f xml:space="preserve"> ('март(4 цк)'!Q86+'март(4 цк)'!Q87*3.1%)/1000</f>
        <v>1.0094740200000001</v>
      </c>
      <c r="U130" s="313">
        <f xml:space="preserve"> ('март(4 цк)'!R86+'март(4 цк)'!R87*3.1%)/1000</f>
        <v>1.00753574</v>
      </c>
      <c r="V130" s="313">
        <f xml:space="preserve"> ('март(4 цк)'!S86+'март(4 цк)'!S87*3.1%)/1000</f>
        <v>1.00971115</v>
      </c>
      <c r="W130" s="313">
        <f xml:space="preserve"> ('март(4 цк)'!T86+'март(4 цк)'!T87*3.1%)/1000</f>
        <v>0.99853510999999995</v>
      </c>
      <c r="X130" s="313">
        <f xml:space="preserve"> ('март(4 цк)'!U86+'март(4 цк)'!U87*3.1%)/1000</f>
        <v>0.99105004999999979</v>
      </c>
      <c r="Y130" s="313">
        <f xml:space="preserve"> ('март(4 цк)'!V86+'март(4 цк)'!V87*3.1%)/1000</f>
        <v>0.98675078000000005</v>
      </c>
      <c r="Z130" s="313">
        <f xml:space="preserve"> ('март(4 цк)'!W86+'март(4 цк)'!W87*3.1%)/1000</f>
        <v>0.99023556000000001</v>
      </c>
      <c r="AA130" s="313">
        <f xml:space="preserve"> ('март(4 цк)'!X86+'март(4 цк)'!X87*3.1%)/1000</f>
        <v>0.98698791000000008</v>
      </c>
      <c r="AB130" s="313">
        <f xml:space="preserve"> ('март(4 цк)'!Y86+'март(4 цк)'!Y87*3.1%)/1000</f>
        <v>0.9849156</v>
      </c>
    </row>
    <row r="131" spans="1:28" s="213" customFormat="1" x14ac:dyDescent="0.2">
      <c r="A131" s="323">
        <v>21</v>
      </c>
      <c r="B131" s="294" t="s">
        <v>193</v>
      </c>
      <c r="C131" s="295" t="s">
        <v>174</v>
      </c>
      <c r="D131" s="261"/>
      <c r="E131" s="313">
        <f xml:space="preserve"> ('март(4 цк)'!B90+'март(4 цк)'!B91*3.1%)/1000</f>
        <v>1.1357612100000001</v>
      </c>
      <c r="F131" s="336">
        <f xml:space="preserve"> ('март(4 цк)'!C90+'март(4 цк)'!C91*3.1%)/1000</f>
        <v>1.1101924099999998</v>
      </c>
      <c r="G131" s="336">
        <f xml:space="preserve"> ('март(4 цк)'!D90+'март(4 цк)'!D91*3.1%)/1000</f>
        <v>1.1298845100000001</v>
      </c>
      <c r="H131" s="313">
        <f xml:space="preserve"> ('март(4 цк)'!E90+'март(4 цк)'!E91*3.1%)/1000</f>
        <v>1.1351013700000001</v>
      </c>
      <c r="I131" s="313">
        <f xml:space="preserve"> ('март(4 цк)'!F90+'март(4 цк)'!F91*3.1%)/1000</f>
        <v>1.1135637800000002</v>
      </c>
      <c r="J131" s="313">
        <f xml:space="preserve"> ('март(4 цк)'!G90+'март(4 цк)'!G91*3.1%)/1000</f>
        <v>1.1241212199999999</v>
      </c>
      <c r="K131" s="313">
        <f xml:space="preserve"> ('март(4 цк)'!H90+'март(4 цк)'!H91*3.1%)/1000</f>
        <v>1.12349231</v>
      </c>
      <c r="L131" s="313">
        <f xml:space="preserve"> ('март(4 цк)'!I90+'март(4 цк)'!I91*3.1%)/1000</f>
        <v>1.12366758</v>
      </c>
      <c r="M131" s="313">
        <f xml:space="preserve"> ('март(4 цк)'!J90+'март(4 цк)'!J91*3.1%)/1000</f>
        <v>1.1199869099999999</v>
      </c>
      <c r="N131" s="313">
        <f xml:space="preserve"> ('март(4 цк)'!K90+'март(4 цк)'!K91*3.1%)/1000</f>
        <v>1.1168939099999999</v>
      </c>
      <c r="O131" s="313">
        <f xml:space="preserve"> ('март(4 цк)'!L90+'март(4 цк)'!L91*3.1%)/1000</f>
        <v>1.1199044300000001</v>
      </c>
      <c r="P131" s="313">
        <f xml:space="preserve"> ('март(4 цк)'!M90+'март(4 цк)'!M91*3.1%)/1000</f>
        <v>1.1153989600000003</v>
      </c>
      <c r="Q131" s="313">
        <f xml:space="preserve"> ('март(4 цк)'!N90+'март(4 цк)'!N91*3.1%)/1000</f>
        <v>1.1388954499999999</v>
      </c>
      <c r="R131" s="313">
        <f xml:space="preserve"> ('март(4 цк)'!O90+'март(4 цк)'!O91*3.1%)/1000</f>
        <v>1.1201724899999999</v>
      </c>
      <c r="S131" s="313">
        <f xml:space="preserve"> ('март(4 цк)'!P90+'март(4 цк)'!P91*3.1%)/1000</f>
        <v>1.1363591900000001</v>
      </c>
      <c r="T131" s="313">
        <f xml:space="preserve"> ('март(4 цк)'!Q90+'март(4 цк)'!Q91*3.1%)/1000</f>
        <v>1.1363901199999999</v>
      </c>
      <c r="U131" s="313">
        <f xml:space="preserve"> ('март(4 цк)'!R90+'март(4 цк)'!R91*3.1%)/1000</f>
        <v>1.1444525400000001</v>
      </c>
      <c r="V131" s="313">
        <f xml:space="preserve"> ('март(4 цк)'!S90+'март(4 цк)'!S91*3.1%)/1000</f>
        <v>1.14393704</v>
      </c>
      <c r="W131" s="313">
        <f xml:space="preserve"> ('март(4 цк)'!T90+'март(4 цк)'!T91*3.1%)/1000</f>
        <v>1.1396274600000003</v>
      </c>
      <c r="X131" s="313">
        <f xml:space="preserve"> ('март(4 цк)'!U90+'март(4 цк)'!U91*3.1%)/1000</f>
        <v>1.1532366600000001</v>
      </c>
      <c r="Y131" s="313">
        <f xml:space="preserve"> ('март(4 цк)'!V90+'март(4 цк)'!V91*3.1%)/1000</f>
        <v>1.1422462</v>
      </c>
      <c r="Z131" s="313">
        <f xml:space="preserve"> ('март(4 цк)'!W90+'март(4 цк)'!W91*3.1%)/1000</f>
        <v>1.1497725000000001</v>
      </c>
      <c r="AA131" s="313">
        <f xml:space="preserve"> ('март(4 цк)'!X90+'март(4 цк)'!X91*3.1%)/1000</f>
        <v>1.1378953800000002</v>
      </c>
      <c r="AB131" s="313">
        <f xml:space="preserve"> ('март(4 цк)'!Y90+'март(4 цк)'!Y91*3.1%)/1000</f>
        <v>1.1411327199999999</v>
      </c>
    </row>
    <row r="132" spans="1:28" s="213" customFormat="1" x14ac:dyDescent="0.2">
      <c r="A132" s="323">
        <v>22</v>
      </c>
      <c r="B132" s="294" t="s">
        <v>193</v>
      </c>
      <c r="C132" s="295" t="s">
        <v>174</v>
      </c>
      <c r="D132" s="261"/>
      <c r="E132" s="313">
        <f xml:space="preserve"> ('март(4 цк)'!B94+'март(4 цк)'!B95*3.1%)/1000</f>
        <v>1.1557935399999999</v>
      </c>
      <c r="F132" s="336">
        <f xml:space="preserve"> ('март(4 цк)'!C94+'март(4 цк)'!C95*3.1%)/1000</f>
        <v>1.1617321</v>
      </c>
      <c r="G132" s="336">
        <f xml:space="preserve"> ('март(4 цк)'!D94+'март(4 цк)'!D95*3.1%)/1000</f>
        <v>1.1505766800000001</v>
      </c>
      <c r="H132" s="313">
        <f xml:space="preserve"> ('март(4 цк)'!E94+'март(4 цк)'!E95*3.1%)/1000</f>
        <v>1.1608145100000002</v>
      </c>
      <c r="I132" s="313">
        <f xml:space="preserve"> ('март(4 цк)'!F94+'март(4 цк)'!F95*3.1%)/1000</f>
        <v>1.1487415000000001</v>
      </c>
      <c r="J132" s="313">
        <f xml:space="preserve"> ('март(4 цк)'!G94+'март(4 цк)'!G95*3.1%)/1000</f>
        <v>1.1568245400000001</v>
      </c>
      <c r="K132" s="313">
        <f xml:space="preserve"> ('март(4 цк)'!H94+'март(4 цк)'!H95*3.1%)/1000</f>
        <v>1.13541067</v>
      </c>
      <c r="L132" s="313">
        <f xml:space="preserve"> ('март(4 цк)'!I94+'март(4 цк)'!I95*3.1%)/1000</f>
        <v>1.38481988</v>
      </c>
      <c r="M132" s="313">
        <f xml:space="preserve"> ('март(4 цк)'!J94+'март(4 цк)'!J95*3.1%)/1000</f>
        <v>1.3632822899999999</v>
      </c>
      <c r="N132" s="313">
        <f xml:space="preserve"> ('март(4 цк)'!K94+'март(4 цк)'!K95*3.1%)/1000</f>
        <v>1.3378372100000002</v>
      </c>
      <c r="O132" s="313">
        <f xml:space="preserve"> ('март(4 цк)'!L94+'март(4 цк)'!L95*3.1%)/1000</f>
        <v>1.3362907100000003</v>
      </c>
      <c r="P132" s="313">
        <f xml:space="preserve"> ('март(4 цк)'!M94+'март(4 цк)'!M95*3.1%)/1000</f>
        <v>1.1379675500000002</v>
      </c>
      <c r="Q132" s="313">
        <f xml:space="preserve"> ('март(4 цк)'!N94+'март(4 цк)'!N95*3.1%)/1000</f>
        <v>1.1436071200000002</v>
      </c>
      <c r="R132" s="313">
        <f xml:space="preserve"> ('март(4 цк)'!O94+'март(4 цк)'!O95*3.1%)/1000</f>
        <v>1.14958692</v>
      </c>
      <c r="S132" s="313">
        <f xml:space="preserve"> ('март(4 цк)'!P94+'март(4 цк)'!P95*3.1%)/1000</f>
        <v>1.1416276000000001</v>
      </c>
      <c r="T132" s="313">
        <f xml:space="preserve"> ('март(4 цк)'!Q94+'март(4 цк)'!Q95*3.1%)/1000</f>
        <v>1.1577112000000003</v>
      </c>
      <c r="U132" s="313">
        <f xml:space="preserve"> ('март(4 цк)'!R94+'март(4 цк)'!R95*3.1%)/1000</f>
        <v>1.1545872700000002</v>
      </c>
      <c r="V132" s="313">
        <f xml:space="preserve"> ('март(4 цк)'!S94+'март(4 цк)'!S95*3.1%)/1000</f>
        <v>1.15483471</v>
      </c>
      <c r="W132" s="313">
        <f xml:space="preserve"> ('март(4 цк)'!T94+'март(4 цк)'!T95*3.1%)/1000</f>
        <v>1.1529170500000001</v>
      </c>
      <c r="X132" s="313">
        <f xml:space="preserve"> ('март(4 цк)'!U94+'март(4 цк)'!U95*3.1%)/1000</f>
        <v>1.15190667</v>
      </c>
      <c r="Y132" s="313">
        <f xml:space="preserve"> ('март(4 цк)'!V94+'март(4 цк)'!V95*3.1%)/1000</f>
        <v>1.1427720100000001</v>
      </c>
      <c r="Z132" s="313">
        <f xml:space="preserve"> ('март(4 цк)'!W94+'март(4 цк)'!W95*3.1%)/1000</f>
        <v>1.2257984399999999</v>
      </c>
      <c r="AA132" s="313">
        <f xml:space="preserve"> ('март(4 цк)'!X94+'март(4 цк)'!X95*3.1%)/1000</f>
        <v>1.2306235200000002</v>
      </c>
      <c r="AB132" s="313">
        <f xml:space="preserve"> ('март(4 цк)'!Y94+'март(4 цк)'!Y95*3.1%)/1000</f>
        <v>1.1462464800000001</v>
      </c>
    </row>
    <row r="133" spans="1:28" s="213" customFormat="1" x14ac:dyDescent="0.2">
      <c r="A133" s="323">
        <v>23</v>
      </c>
      <c r="B133" s="294" t="s">
        <v>193</v>
      </c>
      <c r="C133" s="295" t="s">
        <v>174</v>
      </c>
      <c r="D133" s="261"/>
      <c r="E133" s="313">
        <f xml:space="preserve"> ('март(4 цк)'!B98+'март(4 цк)'!B99*3.1%)/1000</f>
        <v>1.00982456</v>
      </c>
      <c r="F133" s="336">
        <f xml:space="preserve"> ('март(4 цк)'!C98+'март(4 цк)'!C99*3.1%)/1000</f>
        <v>1.0053397099999999</v>
      </c>
      <c r="G133" s="336">
        <f xml:space="preserve"> ('март(4 цк)'!D98+'март(4 цк)'!D99*3.1%)/1000</f>
        <v>0.99523591000000011</v>
      </c>
      <c r="H133" s="313">
        <f xml:space="preserve"> ('март(4 цк)'!E98+'март(4 цк)'!E99*3.1%)/1000</f>
        <v>1.00787597</v>
      </c>
      <c r="I133" s="313">
        <f xml:space="preserve"> ('март(4 цк)'!F98+'март(4 цк)'!F99*3.1%)/1000</f>
        <v>1.00043215</v>
      </c>
      <c r="J133" s="313">
        <f xml:space="preserve"> ('март(4 цк)'!G98+'март(4 цк)'!G99*3.1%)/1000</f>
        <v>1.1594742100000002</v>
      </c>
      <c r="K133" s="313">
        <f xml:space="preserve"> ('март(4 цк)'!H98+'март(4 цк)'!H99*3.1%)/1000</f>
        <v>1.01194842</v>
      </c>
      <c r="L133" s="313">
        <f xml:space="preserve"> ('март(4 цк)'!I98+'март(4 цк)'!I99*3.1%)/1000</f>
        <v>1.0061954399999999</v>
      </c>
      <c r="M133" s="313">
        <f xml:space="preserve"> ('март(4 цк)'!J98+'март(4 цк)'!J99*3.1%)/1000</f>
        <v>0.99741131999999988</v>
      </c>
      <c r="N133" s="313">
        <f xml:space="preserve"> ('март(4 цк)'!K98+'март(4 цк)'!K99*3.1%)/1000</f>
        <v>0.99550397000000013</v>
      </c>
      <c r="O133" s="313">
        <f xml:space="preserve"> ('март(4 цк)'!L98+'март(4 цк)'!L99*3.1%)/1000</f>
        <v>0.99113253000000012</v>
      </c>
      <c r="P133" s="313">
        <f xml:space="preserve"> ('март(4 цк)'!M98+'март(4 цк)'!M99*3.1%)/1000</f>
        <v>0.9955349</v>
      </c>
      <c r="Q133" s="313">
        <f xml:space="preserve"> ('март(4 цк)'!N98+'март(4 цк)'!N99*3.1%)/1000</f>
        <v>1.0021951600000001</v>
      </c>
      <c r="R133" s="313">
        <f xml:space="preserve"> ('март(4 цк)'!O98+'март(4 цк)'!O99*3.1%)/1000</f>
        <v>1.0015147</v>
      </c>
      <c r="S133" s="313">
        <f xml:space="preserve"> ('март(4 цк)'!P98+'март(4 цк)'!P99*3.1%)/1000</f>
        <v>1.0011641600000001</v>
      </c>
      <c r="T133" s="313">
        <f xml:space="preserve"> ('март(4 цк)'!Q98+'март(4 цк)'!Q99*3.1%)/1000</f>
        <v>1.0147218099999999</v>
      </c>
      <c r="U133" s="313">
        <f xml:space="preserve"> ('март(4 цк)'!R98+'март(4 цк)'!R99*3.1%)/1000</f>
        <v>1.01699001</v>
      </c>
      <c r="V133" s="313">
        <f xml:space="preserve"> ('март(4 цк)'!S98+'март(4 цк)'!S99*3.1%)/1000</f>
        <v>1.0210933900000001</v>
      </c>
      <c r="W133" s="313">
        <f xml:space="preserve"> ('март(4 цк)'!T98+'март(4 цк)'!T99*3.1%)/1000</f>
        <v>1.0068140400000001</v>
      </c>
      <c r="X133" s="313">
        <f xml:space="preserve"> ('март(4 цк)'!U98+'март(4 цк)'!U99*3.1%)/1000</f>
        <v>0.99334917999999994</v>
      </c>
      <c r="Y133" s="313">
        <f xml:space="preserve"> ('март(4 цк)'!V98+'март(4 цк)'!V99*3.1%)/1000</f>
        <v>0.99509156999999993</v>
      </c>
      <c r="Z133" s="313">
        <f xml:space="preserve"> ('март(4 цк)'!W98+'март(4 цк)'!W99*3.1%)/1000</f>
        <v>0.99244189999999999</v>
      </c>
      <c r="AA133" s="313">
        <f xml:space="preserve"> ('март(4 цк)'!X98+'март(4 цк)'!X99*3.1%)/1000</f>
        <v>0.99032835000000008</v>
      </c>
      <c r="AB133" s="313">
        <f xml:space="preserve"> ('март(4 цк)'!Y98+'март(4 цк)'!Y99*3.1%)/1000</f>
        <v>0.99077167999999993</v>
      </c>
    </row>
    <row r="134" spans="1:28" s="213" customFormat="1" x14ac:dyDescent="0.2">
      <c r="A134" s="323">
        <v>24</v>
      </c>
      <c r="B134" s="294" t="s">
        <v>193</v>
      </c>
      <c r="C134" s="295" t="s">
        <v>174</v>
      </c>
      <c r="D134" s="261"/>
      <c r="E134" s="313">
        <f xml:space="preserve"> ('март(4 цк)'!B102+'март(4 цк)'!B103*3.1%)/1000</f>
        <v>0.98687449999999988</v>
      </c>
      <c r="F134" s="336">
        <f xml:space="preserve"> ('март(4 цк)'!C102+'март(4 цк)'!C103*3.1%)/1000</f>
        <v>0.98122461999999999</v>
      </c>
      <c r="G134" s="336">
        <f xml:space="preserve"> ('март(4 цк)'!D102+'март(4 цк)'!D103*3.1%)/1000</f>
        <v>0.98122461999999999</v>
      </c>
      <c r="H134" s="313">
        <f xml:space="preserve"> ('март(4 цк)'!E102+'март(4 цк)'!E103*3.1%)/1000</f>
        <v>0.98845192999999998</v>
      </c>
      <c r="I134" s="313">
        <f xml:space="preserve"> ('март(4 цк)'!F102+'март(4 цк)'!F103*3.1%)/1000</f>
        <v>0.98571978000000005</v>
      </c>
      <c r="J134" s="313">
        <f xml:space="preserve"> ('март(4 цк)'!G102+'март(4 цк)'!G103*3.1%)/1000</f>
        <v>0.98641054999999978</v>
      </c>
      <c r="K134" s="313">
        <f xml:space="preserve"> ('март(4 цк)'!H102+'март(4 цк)'!H103*3.1%)/1000</f>
        <v>0.98525582999999994</v>
      </c>
      <c r="L134" s="313">
        <f xml:space="preserve"> ('март(4 цк)'!I102+'март(4 цк)'!I103*3.1%)/1000</f>
        <v>0.98113183000000004</v>
      </c>
      <c r="M134" s="313">
        <f xml:space="preserve"> ('март(4 цк)'!J102+'март(4 цк)'!J103*3.1%)/1000</f>
        <v>0.9774511600000001</v>
      </c>
      <c r="N134" s="313">
        <f xml:space="preserve"> ('март(4 цк)'!K102+'март(4 цк)'!K103*3.1%)/1000</f>
        <v>0.97004858000000005</v>
      </c>
      <c r="O134" s="313">
        <f xml:space="preserve"> ('март(4 цк)'!L102+'март(4 цк)'!L103*3.1%)/1000</f>
        <v>0.97224460999999984</v>
      </c>
      <c r="P134" s="313">
        <f xml:space="preserve"> ('март(4 цк)'!M102+'март(4 цк)'!M103*3.1%)/1000</f>
        <v>0.97309003000000005</v>
      </c>
      <c r="Q134" s="313">
        <f xml:space="preserve"> ('март(4 цк)'!N102+'март(4 цк)'!N103*3.1%)/1000</f>
        <v>0.98333817000000012</v>
      </c>
      <c r="R134" s="313">
        <f xml:space="preserve"> ('март(4 цк)'!O102+'март(4 цк)'!O103*3.1%)/1000</f>
        <v>0.98362685000000005</v>
      </c>
      <c r="S134" s="313">
        <f xml:space="preserve"> ('март(4 цк)'!P102+'март(4 цк)'!P103*3.1%)/1000</f>
        <v>0.99475133999999998</v>
      </c>
      <c r="T134" s="313">
        <f xml:space="preserve"> ('март(4 цк)'!Q102+'март(4 цк)'!Q103*3.1%)/1000</f>
        <v>0.99196763999999993</v>
      </c>
      <c r="U134" s="313">
        <f xml:space="preserve"> ('март(4 цк)'!R102+'март(4 цк)'!R103*3.1%)/1000</f>
        <v>1.00090641</v>
      </c>
      <c r="V134" s="313">
        <f xml:space="preserve"> ('март(4 цк)'!S102+'март(4 цк)'!S103*3.1%)/1000</f>
        <v>0.98754465000000002</v>
      </c>
      <c r="W134" s="313">
        <f xml:space="preserve"> ('март(4 цк)'!T102+'март(4 цк)'!T103*3.1%)/1000</f>
        <v>0.99233879999999985</v>
      </c>
      <c r="X134" s="313">
        <f xml:space="preserve"> ('март(4 цк)'!U102+'март(4 цк)'!U103*3.1%)/1000</f>
        <v>0.99421522000000007</v>
      </c>
      <c r="Y134" s="313">
        <f xml:space="preserve"> ('март(4 цк)'!V102+'март(4 цк)'!V103*3.1%)/1000</f>
        <v>0.9915139999999999</v>
      </c>
      <c r="Z134" s="313">
        <f xml:space="preserve"> ('март(4 цк)'!W102+'март(4 цк)'!W103*3.1%)/1000</f>
        <v>0.98555481999999994</v>
      </c>
      <c r="AA134" s="313">
        <f xml:space="preserve"> ('март(4 цк)'!X102+'март(4 цк)'!X103*3.1%)/1000</f>
        <v>0.98324537999999995</v>
      </c>
      <c r="AB134" s="313">
        <f xml:space="preserve"> ('март(4 цк)'!Y102+'март(4 цк)'!Y103*3.1%)/1000</f>
        <v>0.97835843999999994</v>
      </c>
    </row>
    <row r="135" spans="1:28" s="213" customFormat="1" x14ac:dyDescent="0.2">
      <c r="A135" s="323">
        <v>25</v>
      </c>
      <c r="B135" s="294" t="s">
        <v>193</v>
      </c>
      <c r="C135" s="295" t="s">
        <v>174</v>
      </c>
      <c r="D135" s="261"/>
      <c r="E135" s="313">
        <f xml:space="preserve"> ('март(4 цк)'!B106+'март(4 цк)'!B107*3.1%)/1000</f>
        <v>0.99630815000000006</v>
      </c>
      <c r="F135" s="336">
        <f xml:space="preserve"> ('март(4 цк)'!C106+'март(4 цк)'!C107*3.1%)/1000</f>
        <v>1.00585521</v>
      </c>
      <c r="G135" s="336">
        <f xml:space="preserve"> ('март(4 цк)'!D106+'март(4 цк)'!D107*3.1%)/1000</f>
        <v>0.99486474999999996</v>
      </c>
      <c r="H135" s="313">
        <f xml:space="preserve"> ('март(4 цк)'!E106+'март(4 цк)'!E107*3.1%)/1000</f>
        <v>1.0388678299999998</v>
      </c>
      <c r="I135" s="313">
        <f xml:space="preserve"> ('март(4 цк)'!F106+'март(4 цк)'!F107*3.1%)/1000</f>
        <v>1.0272278400000001</v>
      </c>
      <c r="J135" s="313">
        <f xml:space="preserve"> ('март(4 цк)'!G106+'март(4 цк)'!G107*3.1%)/1000</f>
        <v>1.0317848599999999</v>
      </c>
      <c r="K135" s="313">
        <f xml:space="preserve"> ('март(4 цк)'!H106+'март(4 цк)'!H107*3.1%)/1000</f>
        <v>1.01519607</v>
      </c>
      <c r="L135" s="313">
        <f xml:space="preserve"> ('март(4 цк)'!I106+'март(4 цк)'!I107*3.1%)/1000</f>
        <v>0.99652466000000006</v>
      </c>
      <c r="M135" s="313">
        <f xml:space="preserve"> ('март(4 цк)'!J106+'март(4 цк)'!J107*3.1%)/1000</f>
        <v>1.0074738799999998</v>
      </c>
      <c r="N135" s="313">
        <f xml:space="preserve"> ('март(4 цк)'!K106+'март(4 цк)'!K107*3.1%)/1000</f>
        <v>1.0083708499999999</v>
      </c>
      <c r="O135" s="313">
        <f xml:space="preserve"> ('март(4 цк)'!L106+'март(4 цк)'!L107*3.1%)/1000</f>
        <v>1.0451053799999999</v>
      </c>
      <c r="P135" s="313">
        <f xml:space="preserve"> ('март(4 цк)'!M106+'март(4 цк)'!M107*3.1%)/1000</f>
        <v>1.0048551400000001</v>
      </c>
      <c r="Q135" s="313">
        <f xml:space="preserve"> ('март(4 цк)'!N106+'март(4 цк)'!N107*3.1%)/1000</f>
        <v>1.0072573699999998</v>
      </c>
      <c r="R135" s="313">
        <f xml:space="preserve"> ('март(4 цк)'!O106+'март(4 цк)'!O107*3.1%)/1000</f>
        <v>1.0003393599999999</v>
      </c>
      <c r="S135" s="313">
        <f xml:space="preserve"> ('март(4 цк)'!P106+'март(4 цк)'!P107*3.1%)/1000</f>
        <v>1.0074120200000001</v>
      </c>
      <c r="T135" s="313">
        <f xml:space="preserve"> ('март(4 цк)'!Q106+'март(4 цк)'!Q107*3.1%)/1000</f>
        <v>1.0319188899999998</v>
      </c>
      <c r="U135" s="313">
        <f xml:space="preserve"> ('март(4 цк)'!R106+'март(4 цк)'!R107*3.1%)/1000</f>
        <v>1.0379193099999999</v>
      </c>
      <c r="V135" s="313">
        <f xml:space="preserve"> ('март(4 цк)'!S106+'март(4 цк)'!S107*3.1%)/1000</f>
        <v>1.1517520200000002</v>
      </c>
      <c r="W135" s="313">
        <f xml:space="preserve"> ('март(4 цк)'!T106+'март(4 цк)'!T107*3.1%)/1000</f>
        <v>1.0230007399999999</v>
      </c>
      <c r="X135" s="313">
        <f xml:space="preserve"> ('март(4 цк)'!U106+'март(4 цк)'!U107*3.1%)/1000</f>
        <v>1.0141238299999999</v>
      </c>
      <c r="Y135" s="313">
        <f xml:space="preserve"> ('март(4 цк)'!V106+'март(4 цк)'!V107*3.1%)/1000</f>
        <v>1.0111545499999999</v>
      </c>
      <c r="Z135" s="313">
        <f xml:space="preserve"> ('март(4 цк)'!W106+'март(4 цк)'!W107*3.1%)/1000</f>
        <v>1.0133918199999998</v>
      </c>
      <c r="AA135" s="313">
        <f xml:space="preserve"> ('март(4 цк)'!X106+'март(4 цк)'!X107*3.1%)/1000</f>
        <v>0.99493692000000011</v>
      </c>
      <c r="AB135" s="313">
        <f xml:space="preserve"> ('март(4 цк)'!Y106+'март(4 цк)'!Y107*3.1%)/1000</f>
        <v>0.98400831999999994</v>
      </c>
    </row>
    <row r="136" spans="1:28" s="213" customFormat="1" x14ac:dyDescent="0.2">
      <c r="A136" s="323">
        <v>26</v>
      </c>
      <c r="B136" s="294" t="s">
        <v>193</v>
      </c>
      <c r="C136" s="295" t="s">
        <v>174</v>
      </c>
      <c r="D136" s="261"/>
      <c r="E136" s="313">
        <f xml:space="preserve"> ('март(4 цк)'!B110+'март(4 цк)'!B111*3.1%)/1000</f>
        <v>1.0326612099999999</v>
      </c>
      <c r="F136" s="336">
        <f xml:space="preserve"> ('март(4 цк)'!C110+'март(4 цк)'!C111*3.1%)/1000</f>
        <v>1.0230007399999999</v>
      </c>
      <c r="G136" s="336">
        <f xml:space="preserve"> ('март(4 цк)'!D110+'март(4 цк)'!D111*3.1%)/1000</f>
        <v>1.03789869</v>
      </c>
      <c r="H136" s="313">
        <f xml:space="preserve"> ('март(4 цк)'!E110+'март(4 цк)'!E111*3.1%)/1000</f>
        <v>1.0542709700000001</v>
      </c>
      <c r="I136" s="313">
        <f xml:space="preserve"> ('март(4 цк)'!F110+'март(4 цк)'!F111*3.1%)/1000</f>
        <v>1.0436826000000001</v>
      </c>
      <c r="J136" s="313">
        <f xml:space="preserve"> ('март(4 цк)'!G110+'март(4 цк)'!G111*3.1%)/1000</f>
        <v>1.2971024000000002</v>
      </c>
      <c r="K136" s="313">
        <f xml:space="preserve"> ('март(4 цк)'!H110+'март(4 цк)'!H111*3.1%)/1000</f>
        <v>1.03800179</v>
      </c>
      <c r="L136" s="313">
        <f xml:space="preserve"> ('март(4 цк)'!I110+'март(4 цк)'!I111*3.1%)/1000</f>
        <v>1.0359707200000001</v>
      </c>
      <c r="M136" s="313">
        <f xml:space="preserve"> ('март(4 цк)'!J110+'март(4 цк)'!J111*3.1%)/1000</f>
        <v>1.0357129700000001</v>
      </c>
      <c r="N136" s="313">
        <f xml:space="preserve"> ('март(4 цк)'!K110+'март(4 цк)'!K111*3.1%)/1000</f>
        <v>1.0286403099999999</v>
      </c>
      <c r="O136" s="313">
        <f xml:space="preserve"> ('март(4 цк)'!L110+'март(4 цк)'!L111*3.1%)/1000</f>
        <v>1.0301661899999999</v>
      </c>
      <c r="P136" s="313">
        <f xml:space="preserve"> ('март(4 цк)'!M110+'март(4 цк)'!M111*3.1%)/1000</f>
        <v>1.0355892499999999</v>
      </c>
      <c r="Q136" s="313">
        <f xml:space="preserve"> ('март(4 цк)'!N110+'март(4 цк)'!N111*3.1%)/1000</f>
        <v>1.0535183400000001</v>
      </c>
      <c r="R136" s="313">
        <f xml:space="preserve"> ('март(4 цк)'!O110+'март(4 цк)'!O111*3.1%)/1000</f>
        <v>1.0230110499999998</v>
      </c>
      <c r="S136" s="313">
        <f xml:space="preserve"> ('март(4 цк)'!P110+'март(4 цк)'!P111*3.1%)/1000</f>
        <v>1.0541988</v>
      </c>
      <c r="T136" s="313">
        <f xml:space="preserve"> ('март(4 цк)'!Q110+'март(4 цк)'!Q111*3.1%)/1000</f>
        <v>1.0591888400000002</v>
      </c>
      <c r="U136" s="313">
        <f xml:space="preserve"> ('март(4 цк)'!R110+'март(4 цк)'!R111*3.1%)/1000</f>
        <v>1.0573949000000002</v>
      </c>
      <c r="V136" s="313">
        <f xml:space="preserve"> ('март(4 цк)'!S110+'март(4 цк)'!S111*3.1%)/1000</f>
        <v>1.1774239199999998</v>
      </c>
      <c r="W136" s="313">
        <f xml:space="preserve"> ('март(4 цк)'!T110+'март(4 цк)'!T111*3.1%)/1000</f>
        <v>1.0274855899999999</v>
      </c>
      <c r="X136" s="313">
        <f xml:space="preserve"> ('март(4 цк)'!U110+'март(4 цк)'!U111*3.1%)/1000</f>
        <v>1.02849597</v>
      </c>
      <c r="Y136" s="313">
        <f xml:space="preserve"> ('март(4 цк)'!V110+'март(4 цк)'!V111*3.1%)/1000</f>
        <v>1.0300527799999999</v>
      </c>
      <c r="Z136" s="313">
        <f xml:space="preserve"> ('март(4 цк)'!W110+'март(4 цк)'!W111*3.1%)/1000</f>
        <v>1.03051673</v>
      </c>
      <c r="AA136" s="313">
        <f xml:space="preserve"> ('март(4 цк)'!X110+'март(4 цк)'!X111*3.1%)/1000</f>
        <v>1.02650614</v>
      </c>
      <c r="AB136" s="313">
        <f xml:space="preserve"> ('март(4 цк)'!Y110+'март(4 цк)'!Y111*3.1%)/1000</f>
        <v>1.01248454</v>
      </c>
    </row>
    <row r="137" spans="1:28" s="213" customFormat="1" x14ac:dyDescent="0.2">
      <c r="A137" s="323">
        <v>27</v>
      </c>
      <c r="B137" s="294" t="s">
        <v>193</v>
      </c>
      <c r="C137" s="295" t="s">
        <v>174</v>
      </c>
      <c r="D137" s="261"/>
      <c r="E137" s="313">
        <f xml:space="preserve"> ('март(4 цк)'!B114+'март(4 цк)'!B115*3.1%)/1000</f>
        <v>1.02714536</v>
      </c>
      <c r="F137" s="336">
        <f xml:space="preserve"> ('март(4 цк)'!C114+'март(4 цк)'!C115*3.1%)/1000</f>
        <v>1.0388987600000001</v>
      </c>
      <c r="G137" s="336">
        <f xml:space="preserve"> ('март(4 цк)'!D114+'март(4 цк)'!D115*3.1%)/1000</f>
        <v>1.0581062900000002</v>
      </c>
      <c r="H137" s="313">
        <f xml:space="preserve"> ('март(4 цк)'!E114+'март(4 цк)'!E115*3.1%)/1000</f>
        <v>1.0591991500000002</v>
      </c>
      <c r="I137" s="313">
        <f xml:space="preserve"> ('март(4 цк)'!F114+'март(4 цк)'!F115*3.1%)/1000</f>
        <v>1.0563845200000002</v>
      </c>
      <c r="J137" s="313">
        <f xml:space="preserve"> ('март(4 цк)'!G114+'март(4 цк)'!G115*3.1%)/1000</f>
        <v>0.84848336999999996</v>
      </c>
      <c r="K137" s="313">
        <f xml:space="preserve"> ('март(4 цк)'!H114+'март(4 цк)'!H115*3.1%)/1000</f>
        <v>1.0417340099999999</v>
      </c>
      <c r="L137" s="313">
        <f xml:space="preserve"> ('март(4 цк)'!I114+'март(4 цк)'!I115*3.1%)/1000</f>
        <v>1.0319085800000001</v>
      </c>
      <c r="M137" s="313">
        <f xml:space="preserve"> ('март(4 цк)'!J114+'март(4 цк)'!J115*3.1%)/1000</f>
        <v>1.03317671</v>
      </c>
      <c r="N137" s="313">
        <f xml:space="preserve"> ('март(4 цк)'!K114+'март(4 цк)'!K115*3.1%)/1000</f>
        <v>1.03349632</v>
      </c>
      <c r="O137" s="313">
        <f xml:space="preserve"> ('март(4 цк)'!L114+'март(4 цк)'!L115*3.1%)/1000</f>
        <v>1.03268183</v>
      </c>
      <c r="P137" s="313">
        <f xml:space="preserve"> ('март(4 цк)'!M114+'март(4 цк)'!M115*3.1%)/1000</f>
        <v>1.0106287399999998</v>
      </c>
      <c r="Q137" s="313">
        <f xml:space="preserve"> ('март(4 цк)'!N114+'март(4 цк)'!N115*3.1%)/1000</f>
        <v>1.0299599899999998</v>
      </c>
      <c r="R137" s="313">
        <f xml:space="preserve"> ('март(4 цк)'!O114+'март(4 цк)'!O115*3.1%)/1000</f>
        <v>1.0340839899999998</v>
      </c>
      <c r="S137" s="313">
        <f xml:space="preserve"> ('март(4 цк)'!P114+'март(4 цк)'!P115*3.1%)/1000</f>
        <v>1.0460332800000001</v>
      </c>
      <c r="T137" s="313">
        <f xml:space="preserve"> ('март(4 цк)'!Q114+'март(4 цк)'!Q115*3.1%)/1000</f>
        <v>1.04685808</v>
      </c>
      <c r="U137" s="313">
        <f xml:space="preserve"> ('март(4 цк)'!R114+'март(4 цк)'!R115*3.1%)/1000</f>
        <v>1.04794063</v>
      </c>
      <c r="V137" s="313">
        <f xml:space="preserve"> ('март(4 цк)'!S114+'март(4 цк)'!S115*3.1%)/1000</f>
        <v>1.0377027999999997</v>
      </c>
      <c r="W137" s="313">
        <f xml:space="preserve"> ('март(4 цк)'!T114+'март(4 цк)'!T115*3.1%)/1000</f>
        <v>1.0452084800000001</v>
      </c>
      <c r="X137" s="313">
        <f xml:space="preserve"> ('март(4 цк)'!U114+'март(4 цк)'!U115*3.1%)/1000</f>
        <v>1.0133196500000001</v>
      </c>
      <c r="Y137" s="313">
        <f xml:space="preserve"> ('март(4 цк)'!V114+'март(4 цк)'!V115*3.1%)/1000</f>
        <v>1.0243925899999999</v>
      </c>
      <c r="Z137" s="313">
        <f xml:space="preserve"> ('март(4 цк)'!W114+'март(4 цк)'!W115*3.1%)/1000</f>
        <v>1.0222584200000002</v>
      </c>
      <c r="AA137" s="313">
        <f xml:space="preserve"> ('март(4 цк)'!X114+'март(4 цк)'!X115*3.1%)/1000</f>
        <v>1.02590816</v>
      </c>
      <c r="AB137" s="313">
        <f xml:space="preserve"> ('март(4 цк)'!Y114+'март(4 цк)'!Y115*3.1%)/1000</f>
        <v>1.02617622</v>
      </c>
    </row>
    <row r="138" spans="1:28" s="213" customFormat="1" x14ac:dyDescent="0.2">
      <c r="A138" s="323">
        <v>28</v>
      </c>
      <c r="B138" s="294" t="s">
        <v>193</v>
      </c>
      <c r="C138" s="295" t="s">
        <v>174</v>
      </c>
      <c r="D138" s="261"/>
      <c r="E138" s="313">
        <f xml:space="preserve"> ('март(4 цк)'!B118+'март(4 цк)'!B119*3.1%)/1000</f>
        <v>0.97096617000000018</v>
      </c>
      <c r="F138" s="336">
        <f xml:space="preserve"> ('март(4 цк)'!C118+'март(4 цк)'!C119*3.1%)/1000</f>
        <v>0.97855432999999992</v>
      </c>
      <c r="G138" s="336">
        <f xml:space="preserve"> ('март(4 цк)'!D118+'март(4 цк)'!D119*3.1%)/1000</f>
        <v>0.98011113999999999</v>
      </c>
      <c r="H138" s="313">
        <f xml:space="preserve"> ('март(4 цк)'!E118+'март(4 цк)'!E119*3.1%)/1000</f>
        <v>0.98818386999999996</v>
      </c>
      <c r="I138" s="313">
        <f xml:space="preserve"> ('март(4 цк)'!F118+'март(4 цк)'!F119*3.1%)/1000</f>
        <v>0.97640985000000002</v>
      </c>
      <c r="J138" s="313">
        <f xml:space="preserve"> ('март(4 цк)'!G118+'март(4 цк)'!G119*3.1%)/1000</f>
        <v>0.97817285999999992</v>
      </c>
      <c r="K138" s="313">
        <f xml:space="preserve"> ('март(4 цк)'!H118+'март(4 цк)'!H119*3.1%)/1000</f>
        <v>0.97752333000000002</v>
      </c>
      <c r="L138" s="313">
        <f xml:space="preserve"> ('март(4 цк)'!I118+'март(4 цк)'!I119*3.1%)/1000</f>
        <v>0.95127406999999997</v>
      </c>
      <c r="M138" s="313">
        <f xml:space="preserve"> ('март(4 цк)'!J118+'март(4 цк)'!J119*3.1%)/1000</f>
        <v>0.93674728000000007</v>
      </c>
      <c r="N138" s="313">
        <f xml:space="preserve"> ('март(4 цк)'!K118+'март(4 цк)'!K119*3.1%)/1000</f>
        <v>0.94765526</v>
      </c>
      <c r="O138" s="313">
        <f xml:space="preserve"> ('март(4 цк)'!L118+'март(4 цк)'!L119*3.1%)/1000</f>
        <v>0.94105685999999988</v>
      </c>
      <c r="P138" s="313">
        <f xml:space="preserve"> ('март(4 цк)'!M118+'март(4 цк)'!M119*3.1%)/1000</f>
        <v>0.95377940000000005</v>
      </c>
      <c r="Q138" s="313">
        <f xml:space="preserve"> ('март(4 цк)'!N118+'март(4 цк)'!N119*3.1%)/1000</f>
        <v>0.8753615400000001</v>
      </c>
      <c r="R138" s="313">
        <f xml:space="preserve"> ('март(4 цк)'!O118+'март(4 цк)'!O119*3.1%)/1000</f>
        <v>0.86468037999999992</v>
      </c>
      <c r="S138" s="313">
        <f xml:space="preserve"> ('март(4 цк)'!P118+'март(4 цк)'!P119*3.1%)/1000</f>
        <v>0.87233040000000006</v>
      </c>
      <c r="T138" s="313">
        <f xml:space="preserve"> ('март(4 цк)'!Q118+'март(4 цк)'!Q119*3.1%)/1000</f>
        <v>0.9887406099999998</v>
      </c>
      <c r="U138" s="313">
        <f xml:space="preserve"> ('март(4 цк)'!R118+'март(4 цк)'!R119*3.1%)/1000</f>
        <v>0.98775085000000007</v>
      </c>
      <c r="V138" s="313">
        <f xml:space="preserve"> ('март(4 цк)'!S118+'март(4 цк)'!S119*3.1%)/1000</f>
        <v>0.98966851</v>
      </c>
      <c r="W138" s="313">
        <f xml:space="preserve"> ('март(4 цк)'!T118+'март(4 цк)'!T119*3.1%)/1000</f>
        <v>0.96994548000000014</v>
      </c>
      <c r="X138" s="313">
        <f xml:space="preserve"> ('март(4 цк)'!U118+'март(4 цк)'!U119*3.1%)/1000</f>
        <v>0.97351273999999988</v>
      </c>
      <c r="Y138" s="313">
        <f xml:space="preserve"> ('март(4 цк)'!V118+'март(4 цк)'!V119*3.1%)/1000</f>
        <v>0.95273809000000009</v>
      </c>
      <c r="Z138" s="313">
        <f xml:space="preserve"> ('март(4 цк)'!W118+'март(4 цк)'!W119*3.1%)/1000</f>
        <v>0.96629573999999996</v>
      </c>
      <c r="AA138" s="313">
        <f xml:space="preserve"> ('март(4 цк)'!X118+'март(4 цк)'!X119*3.1%)/1000</f>
        <v>0.95730542000000018</v>
      </c>
      <c r="AB138" s="313">
        <f xml:space="preserve"> ('март(4 цк)'!Y118+'март(4 цк)'!Y119*3.1%)/1000</f>
        <v>0.95955299999999988</v>
      </c>
    </row>
    <row r="139" spans="1:28" s="213" customFormat="1" x14ac:dyDescent="0.2">
      <c r="A139" s="323">
        <v>29</v>
      </c>
      <c r="B139" s="294" t="s">
        <v>193</v>
      </c>
      <c r="C139" s="295" t="s">
        <v>174</v>
      </c>
      <c r="D139" s="261"/>
      <c r="E139" s="313">
        <f xml:space="preserve"> ('март(4 цк)'!B122+'март(4 цк)'!B123*3.1%)/1000</f>
        <v>1.0033911199999999</v>
      </c>
      <c r="F139" s="336">
        <f xml:space="preserve"> ('март(4 цк)'!C122+'март(4 цк)'!C123*3.1%)/1000</f>
        <v>0.99431831999999998</v>
      </c>
      <c r="G139" s="336">
        <f xml:space="preserve"> ('март(4 цк)'!D122+'март(4 цк)'!D123*3.1%)/1000</f>
        <v>0.89697129999999992</v>
      </c>
      <c r="H139" s="313">
        <f xml:space="preserve"> ('март(4 цк)'!E122+'март(4 цк)'!E123*3.1%)/1000</f>
        <v>0.90350783999999995</v>
      </c>
      <c r="I139" s="313">
        <f xml:space="preserve"> ('март(4 цк)'!F122+'март(4 цк)'!F123*3.1%)/1000</f>
        <v>0.90750811999999992</v>
      </c>
      <c r="J139" s="313">
        <f xml:space="preserve"> ('март(4 цк)'!G122+'март(4 цк)'!G123*3.1%)/1000</f>
        <v>0.92204522000000011</v>
      </c>
      <c r="K139" s="313">
        <f xml:space="preserve"> ('март(4 цк)'!H122+'март(4 цк)'!H123*3.1%)/1000</f>
        <v>0.92076678000000001</v>
      </c>
      <c r="L139" s="313">
        <f xml:space="preserve"> ('март(4 цк)'!I122+'март(4 цк)'!I123*3.1%)/1000</f>
        <v>0.91256002000000003</v>
      </c>
      <c r="M139" s="313">
        <f xml:space="preserve"> ('март(4 цк)'!J122+'март(4 цк)'!J123*3.1%)/1000</f>
        <v>0.89568254999999986</v>
      </c>
      <c r="N139" s="313">
        <f xml:space="preserve"> ('март(4 цк)'!K122+'март(4 цк)'!K123*3.1%)/1000</f>
        <v>0.89402263999999998</v>
      </c>
      <c r="O139" s="313">
        <f xml:space="preserve"> ('март(4 цк)'!L122+'март(4 цк)'!L123*3.1%)/1000</f>
        <v>0.89580627000000002</v>
      </c>
      <c r="P139" s="313">
        <f xml:space="preserve"> ('март(4 цк)'!M122+'март(4 цк)'!M123*3.1%)/1000</f>
        <v>0.89270295999999993</v>
      </c>
      <c r="Q139" s="313">
        <f xml:space="preserve"> ('март(4 цк)'!N122+'март(4 цк)'!N123*3.1%)/1000</f>
        <v>0.89614649999999996</v>
      </c>
      <c r="R139" s="313">
        <f xml:space="preserve"> ('март(4 цк)'!O122+'март(4 цк)'!O123*3.1%)/1000</f>
        <v>0.89157917000000009</v>
      </c>
      <c r="S139" s="313">
        <f xml:space="preserve"> ('март(4 цк)'!P122+'март(4 цк)'!P123*3.1%)/1000</f>
        <v>0.89902298999999997</v>
      </c>
      <c r="T139" s="313">
        <f xml:space="preserve"> ('март(4 цк)'!Q122+'март(4 цк)'!Q123*3.1%)/1000</f>
        <v>1.0056077699999999</v>
      </c>
      <c r="U139" s="313">
        <f xml:space="preserve"> ('март(4 цк)'!R122+'март(4 цк)'!R123*3.1%)/1000</f>
        <v>1.0050819600000001</v>
      </c>
      <c r="V139" s="313">
        <f xml:space="preserve"> ('март(4 цк)'!S122+'март(4 цк)'!S123*3.1%)/1000</f>
        <v>1.0173921000000001</v>
      </c>
      <c r="W139" s="313">
        <f xml:space="preserve"> ('март(4 цк)'!T122+'март(4 цк)'!T123*3.1%)/1000</f>
        <v>1.0055356</v>
      </c>
      <c r="X139" s="313">
        <f xml:space="preserve"> ('март(4 цк)'!U122+'март(4 цк)'!U123*3.1%)/1000</f>
        <v>1.0031642999999999</v>
      </c>
      <c r="Y139" s="313">
        <f xml:space="preserve"> ('март(4 цк)'!V122+'март(4 цк)'!V123*3.1%)/1000</f>
        <v>0.99041083000000008</v>
      </c>
      <c r="Z139" s="313">
        <f xml:space="preserve"> ('март(4 цк)'!W122+'март(4 цк)'!W123*3.1%)/1000</f>
        <v>1.00253539</v>
      </c>
      <c r="AA139" s="313">
        <f xml:space="preserve"> ('март(4 цк)'!X122+'март(4 цк)'!X123*3.1%)/1000</f>
        <v>1.0016074899999998</v>
      </c>
      <c r="AB139" s="313">
        <f xml:space="preserve"> ('март(4 цк)'!Y122+'март(4 цк)'!Y123*3.1%)/1000</f>
        <v>0.99765875999999987</v>
      </c>
    </row>
    <row r="140" spans="1:28" s="213" customFormat="1" x14ac:dyDescent="0.2">
      <c r="A140" s="323">
        <v>30</v>
      </c>
      <c r="B140" s="294" t="s">
        <v>193</v>
      </c>
      <c r="C140" s="295" t="s">
        <v>174</v>
      </c>
      <c r="D140" s="261"/>
      <c r="E140" s="313">
        <f xml:space="preserve"> ('март(4 цк)'!B126+'март(4 цк)'!B127*3.1%)/1000</f>
        <v>1.0007311400000001</v>
      </c>
      <c r="F140" s="336">
        <f xml:space="preserve"> ('март(4 цк)'!C126+'март(4 цк)'!C127*3.1%)/1000</f>
        <v>0.99075105999999991</v>
      </c>
      <c r="G140" s="336">
        <f xml:space="preserve"> ('март(4 цк)'!D126+'март(4 цк)'!D127*3.1%)/1000</f>
        <v>1.02741342</v>
      </c>
      <c r="H140" s="313">
        <f xml:space="preserve"> ('март(4 цк)'!E126+'март(4 цк)'!E127*3.1%)/1000</f>
        <v>0.94611906999999995</v>
      </c>
      <c r="I140" s="313">
        <f xml:space="preserve"> ('март(4 цк)'!F126+'март(4 цк)'!F127*3.1%)/1000</f>
        <v>0.93599464999999993</v>
      </c>
      <c r="J140" s="313">
        <f xml:space="preserve"> ('март(4 цк)'!G126+'март(4 цк)'!G127*3.1%)/1000</f>
        <v>0.92924160000000011</v>
      </c>
      <c r="K140" s="313">
        <f xml:space="preserve"> ('март(4 цк)'!H126+'март(4 цк)'!H127*3.1%)/1000</f>
        <v>0.94087128000000009</v>
      </c>
      <c r="L140" s="313">
        <f xml:space="preserve"> ('март(4 цк)'!I126+'март(4 цк)'!I127*3.1%)/1000</f>
        <v>0.92857145000000008</v>
      </c>
      <c r="M140" s="313">
        <f xml:space="preserve"> ('март(4 цк)'!J126+'март(4 цк)'!J127*3.1%)/1000</f>
        <v>0.92081832999999991</v>
      </c>
      <c r="N140" s="313">
        <f xml:space="preserve"> ('март(4 цк)'!K126+'март(4 цк)'!K127*3.1%)/1000</f>
        <v>0.91762223000000009</v>
      </c>
      <c r="O140" s="313">
        <f xml:space="preserve"> ('март(4 цк)'!L126+'март(4 цк)'!L127*3.1%)/1000</f>
        <v>0.91576642999999991</v>
      </c>
      <c r="P140" s="313">
        <f xml:space="preserve"> ('март(4 цк)'!M126+'март(4 цк)'!M127*3.1%)/1000</f>
        <v>0.90937423000000017</v>
      </c>
      <c r="Q140" s="313">
        <f xml:space="preserve"> ('март(4 цк)'!N126+'март(4 цк)'!N127*3.1%)/1000</f>
        <v>0.91613759000000006</v>
      </c>
      <c r="R140" s="313">
        <f xml:space="preserve"> ('март(4 цк)'!O126+'март(4 цк)'!O127*3.1%)/1000</f>
        <v>0.90804423999999995</v>
      </c>
      <c r="S140" s="313">
        <f xml:space="preserve"> ('март(4 цк)'!P126+'март(4 цк)'!P127*3.1%)/1000</f>
        <v>0.93510798999999989</v>
      </c>
      <c r="T140" s="313">
        <f xml:space="preserve"> ('март(4 цк)'!Q126+'март(4 цк)'!Q127*3.1%)/1000</f>
        <v>1.0221243899999999</v>
      </c>
      <c r="U140" s="313">
        <f xml:space="preserve"> ('март(4 цк)'!R126+'март(4 цк)'!R127*3.1%)/1000</f>
        <v>1.04594049</v>
      </c>
      <c r="V140" s="313">
        <f xml:space="preserve"> ('март(4 цк)'!S126+'март(4 цк)'!S127*3.1%)/1000</f>
        <v>1.0673852900000003</v>
      </c>
      <c r="W140" s="313">
        <f xml:space="preserve"> ('март(4 цк)'!T126+'март(4 цк)'!T127*3.1%)/1000</f>
        <v>1.0439609700000001</v>
      </c>
      <c r="X140" s="313">
        <f xml:space="preserve"> ('март(4 цк)'!U126+'март(4 цк)'!U127*3.1%)/1000</f>
        <v>1.03219726</v>
      </c>
      <c r="Y140" s="313">
        <f xml:space="preserve"> ('март(4 цк)'!V126+'март(4 цк)'!V127*3.1%)/1000</f>
        <v>1.03843481</v>
      </c>
      <c r="Z140" s="313">
        <f xml:space="preserve"> ('март(4 цк)'!W126+'март(4 цк)'!W127*3.1%)/1000</f>
        <v>1.0424866400000001</v>
      </c>
      <c r="AA140" s="313">
        <f xml:space="preserve"> ('март(4 цк)'!X126+'март(4 цк)'!X127*3.1%)/1000</f>
        <v>1.0443321299999999</v>
      </c>
      <c r="AB140" s="313">
        <f xml:space="preserve"> ('март(4 цк)'!Y126+'март(4 цк)'!Y127*3.1%)/1000</f>
        <v>1.0383626400000001</v>
      </c>
    </row>
    <row r="141" spans="1:28" s="301" customFormat="1" ht="13.5" thickBot="1" x14ac:dyDescent="0.25">
      <c r="A141" s="324">
        <v>31</v>
      </c>
      <c r="B141" s="310" t="s">
        <v>193</v>
      </c>
      <c r="C141" s="311" t="s">
        <v>174</v>
      </c>
      <c r="D141" s="312"/>
      <c r="E141" s="313">
        <f xml:space="preserve"> ('март(4 цк)'!B130+'март(4 цк)'!B131*3.1%)/1000</f>
        <v>1.0512398299999999</v>
      </c>
      <c r="F141" s="336">
        <f xml:space="preserve"> ('март(4 цк)'!C130+'март(4 цк)'!C131*3.1%)/1000</f>
        <v>1.0357026600000001</v>
      </c>
      <c r="G141" s="336">
        <f xml:space="preserve"> ('март(4 цк)'!D130+'март(4 цк)'!D131*3.1%)/1000</f>
        <v>1.0288877499999998</v>
      </c>
      <c r="H141" s="313">
        <f xml:space="preserve"> ('март(4 цк)'!E130+'март(4 цк)'!E131*3.1%)/1000</f>
        <v>0.94437667999999986</v>
      </c>
      <c r="I141" s="313">
        <f xml:space="preserve"> ('март(4 цк)'!F130+'март(4 цк)'!F131*3.1%)/1000</f>
        <v>0.94518085999999979</v>
      </c>
      <c r="J141" s="313">
        <f xml:space="preserve"> ('март(4 цк)'!G130+'март(4 цк)'!G131*3.1%)/1000</f>
        <v>0.94594379999999989</v>
      </c>
      <c r="K141" s="313">
        <f xml:space="preserve"> ('март(4 цк)'!H130+'март(4 цк)'!H131*3.1%)/1000</f>
        <v>0.95348041000000006</v>
      </c>
      <c r="L141" s="313">
        <f xml:space="preserve"> ('март(4 цк)'!I130+'март(4 цк)'!I131*3.1%)/1000</f>
        <v>0.9415414299999999</v>
      </c>
      <c r="M141" s="313">
        <f xml:space="preserve"> ('март(4 цк)'!J130+'март(4 цк)'!J131*3.1%)/1000</f>
        <v>0.93374707000000001</v>
      </c>
      <c r="N141" s="313">
        <f xml:space="preserve"> ('март(4 цк)'!K130+'март(4 цк)'!K131*3.1%)/1000</f>
        <v>0.93357179999999984</v>
      </c>
      <c r="O141" s="313">
        <f xml:space="preserve"> ('март(4 цк)'!L130+'март(4 цк)'!L131*3.1%)/1000</f>
        <v>0.9327160699999999</v>
      </c>
      <c r="P141" s="313">
        <f xml:space="preserve"> ('март(4 цк)'!M130+'март(4 цк)'!M131*3.1%)/1000</f>
        <v>0.93219025999999994</v>
      </c>
      <c r="Q141" s="313">
        <f xml:space="preserve"> ('март(4 цк)'!N130+'март(4 цк)'!N131*3.1%)/1000</f>
        <v>0.94206723999999986</v>
      </c>
      <c r="R141" s="313">
        <f xml:space="preserve"> ('март(4 цк)'!O130+'март(4 цк)'!O131*3.1%)/1000</f>
        <v>0.93291195999999998</v>
      </c>
      <c r="S141" s="313">
        <f xml:space="preserve"> ('март(4 цк)'!P130+'март(4 цк)'!P131*3.1%)/1000</f>
        <v>0.97125485</v>
      </c>
      <c r="T141" s="313">
        <f xml:space="preserve"> ('март(4 цк)'!Q130+'март(4 цк)'!Q131*3.1%)/1000</f>
        <v>1.0943768700000001</v>
      </c>
      <c r="U141" s="313">
        <f xml:space="preserve"> ('март(4 цк)'!R130+'март(4 цк)'!R131*3.1%)/1000</f>
        <v>1.10035667</v>
      </c>
      <c r="V141" s="313">
        <f xml:space="preserve"> ('март(4 цк)'!S130+'март(4 цк)'!S131*3.1%)/1000</f>
        <v>1.1119657299999999</v>
      </c>
      <c r="W141" s="313">
        <f xml:space="preserve"> ('март(4 цк)'!T130+'март(4 цк)'!T131*3.1%)/1000</f>
        <v>1.06592127</v>
      </c>
      <c r="X141" s="313">
        <f xml:space="preserve"> ('март(4 цк)'!U130+'март(4 цк)'!U131*3.1%)/1000</f>
        <v>1.0454249899999999</v>
      </c>
      <c r="Y141" s="313">
        <f xml:space="preserve"> ('март(4 цк)'!V130+'март(4 цк)'!V131*3.1%)/1000</f>
        <v>1.0495180599999998</v>
      </c>
      <c r="Z141" s="313">
        <f xml:space="preserve"> ('март(4 цк)'!W130+'март(4 цк)'!W131*3.1%)/1000</f>
        <v>1.0503634799999999</v>
      </c>
      <c r="AA141" s="313">
        <f xml:space="preserve"> ('март(4 цк)'!X130+'март(4 цк)'!X131*3.1%)/1000</f>
        <v>1.05696188</v>
      </c>
      <c r="AB141" s="313">
        <f xml:space="preserve"> ('март(4 цк)'!Y130+'март(4 цк)'!Y131*3.1%)/1000</f>
        <v>1.0503841</v>
      </c>
    </row>
    <row r="142" spans="1:28" s="300" customFormat="1" ht="13.5" thickBot="1" x14ac:dyDescent="0.25">
      <c r="A142" s="321">
        <v>1</v>
      </c>
      <c r="B142" s="305" t="s">
        <v>194</v>
      </c>
      <c r="C142" s="306" t="s">
        <v>174</v>
      </c>
      <c r="D142" s="307"/>
      <c r="E142" s="315">
        <f>('март(4 цк)'!B137+'март(4 цк)'!B138*9.68%)/1000</f>
        <v>1.0626778079999999</v>
      </c>
      <c r="F142" s="335">
        <f>('март(4 цк)'!C137+'март(4 цк)'!C138*9.68%)/1000</f>
        <v>1.0672295280000001</v>
      </c>
      <c r="G142" s="335">
        <f>('март(4 цк)'!D137+'март(4 цк)'!D138*9.68%)/1000</f>
        <v>1.109258904</v>
      </c>
      <c r="H142" s="315">
        <f>('март(4 цк)'!E137+'март(4 цк)'!E138*9.68%)/1000</f>
        <v>1.1158067999999999</v>
      </c>
      <c r="I142" s="315">
        <f>('март(4 цк)'!F137+'март(4 цк)'!F138*9.68%)/1000</f>
        <v>1.1152693680000001</v>
      </c>
      <c r="J142" s="315">
        <f>('март(4 цк)'!G137+'март(4 цк)'!G138*9.68%)/1000</f>
        <v>1.1189875199999999</v>
      </c>
      <c r="K142" s="315">
        <f>('март(4 цк)'!H137+'март(4 цк)'!H138*9.68%)/1000</f>
        <v>1.1104763519999998</v>
      </c>
      <c r="L142" s="315">
        <f>('март(4 цк)'!I137+'март(4 цк)'!I138*9.68%)/1000</f>
        <v>1.1121763920000001</v>
      </c>
      <c r="M142" s="315">
        <f>('март(4 цк)'!J137+'март(4 цк)'!J138*9.68%)/1000</f>
        <v>1.098598008</v>
      </c>
      <c r="N142" s="315">
        <f>('март(4 цк)'!K137+'март(4 цк)'!K138*9.68%)/1000</f>
        <v>1.101855504</v>
      </c>
      <c r="O142" s="315">
        <f>('март(4 цк)'!L137+'март(4 цк)'!L138*9.68%)/1000</f>
        <v>1.07160576</v>
      </c>
      <c r="P142" s="315">
        <f>('март(4 цк)'!M137+'март(4 цк)'!M138*9.68%)/1000</f>
        <v>1.073152248</v>
      </c>
      <c r="Q142" s="315">
        <f>('март(4 цк)'!N137+'март(4 цк)'!N138*9.68%)/1000</f>
        <v>1.0841750880000001</v>
      </c>
      <c r="R142" s="315">
        <f>('март(4 цк)'!O137+'март(4 цк)'!O138*9.68%)/1000</f>
        <v>1.076508456</v>
      </c>
      <c r="S142" s="315">
        <f>('март(4 цк)'!P137+'март(4 цк)'!P138*9.68%)/1000</f>
        <v>1.1169584400000001</v>
      </c>
      <c r="T142" s="315">
        <f>('март(4 цк)'!Q137+'март(4 цк)'!Q138*9.68%)/1000</f>
        <v>1.1340465840000002</v>
      </c>
      <c r="U142" s="315">
        <f>('март(4 цк)'!R137+'март(4 цк)'!R138*9.68%)/1000</f>
        <v>1.1322807360000002</v>
      </c>
      <c r="V142" s="315">
        <f>('март(4 цк)'!S137+'март(4 цк)'!S138*9.68%)/1000</f>
        <v>1.1321381520000002</v>
      </c>
      <c r="W142" s="315">
        <f>('март(4 цк)'!T137+'март(4 цк)'!T138*9.68%)/1000</f>
        <v>1.074325824</v>
      </c>
      <c r="X142" s="315">
        <f>('март(4 цк)'!U137+'март(4 цк)'!U138*9.68%)/1000</f>
        <v>1.0683043919999999</v>
      </c>
      <c r="Y142" s="315">
        <f>('март(4 цк)'!V137+'март(4 цк)'!V138*9.68%)/1000</f>
        <v>1.0580931839999999</v>
      </c>
      <c r="Z142" s="315">
        <f>('март(4 цк)'!W137+'март(4 цк)'!W138*9.68%)/1000</f>
        <v>1.053464688</v>
      </c>
      <c r="AA142" s="315">
        <f>('март(4 цк)'!X137+'март(4 цк)'!X138*9.68%)/1000</f>
        <v>1.0420140959999999</v>
      </c>
      <c r="AB142" s="315">
        <f>('март(4 цк)'!Y137+'март(4 цк)'!Y138*9.68%)/1000</f>
        <v>1.05444084</v>
      </c>
    </row>
    <row r="143" spans="1:28" s="213" customFormat="1" ht="13.5" thickBot="1" x14ac:dyDescent="0.25">
      <c r="A143" s="323">
        <v>2</v>
      </c>
      <c r="B143" s="294" t="s">
        <v>194</v>
      </c>
      <c r="C143" s="295" t="s">
        <v>174</v>
      </c>
      <c r="D143" s="261"/>
      <c r="E143" s="315">
        <f>('март(4 цк)'!B141+'март(4 цк)'!B142*9.68%)/1000</f>
        <v>1.156969704</v>
      </c>
      <c r="F143" s="335">
        <f>('март(4 цк)'!C141+'март(4 цк)'!C142*9.68%)/1000</f>
        <v>1.1657879760000003</v>
      </c>
      <c r="G143" s="335">
        <f>('март(4 цк)'!D141+'март(4 цк)'!D142*9.68%)/1000</f>
        <v>1.1705809920000001</v>
      </c>
      <c r="H143" s="315">
        <f>('март(4 цк)'!E141+'март(4 цк)'!E142*9.68%)/1000</f>
        <v>1.1978255040000001</v>
      </c>
      <c r="I143" s="315">
        <f>('март(4 цк)'!F141+'март(4 цк)'!F142*9.68%)/1000</f>
        <v>1.1766792000000001</v>
      </c>
      <c r="J143" s="315">
        <f>('март(4 цк)'!G141+'март(4 цк)'!G142*9.68%)/1000</f>
        <v>1.2285907440000001</v>
      </c>
      <c r="K143" s="315">
        <f>('март(4 цк)'!H141+'март(4 цк)'!H142*9.68%)/1000</f>
        <v>1.246326</v>
      </c>
      <c r="L143" s="315">
        <f>('март(4 цк)'!I141+'март(4 цк)'!I142*9.68%)/1000</f>
        <v>1.2154181759999998</v>
      </c>
      <c r="M143" s="315">
        <f>('март(4 цк)'!J141+'март(4 цк)'!J142*9.68%)/1000</f>
        <v>1.2214286400000001</v>
      </c>
      <c r="N143" s="315">
        <f>('март(4 цк)'!K141+'март(4 цк)'!K142*9.68%)/1000</f>
        <v>1.1696048399999999</v>
      </c>
      <c r="O143" s="315">
        <f>('март(4 цк)'!L141+'март(4 цк)'!L142*9.68%)/1000</f>
        <v>1.1782805280000002</v>
      </c>
      <c r="P143" s="315">
        <f>('март(4 цк)'!M141+'март(4 цк)'!M142*9.68%)/1000</f>
        <v>1.1837316240000002</v>
      </c>
      <c r="Q143" s="315">
        <f>('март(4 цк)'!N141+'март(4 цк)'!N142*9.68%)/1000</f>
        <v>1.1772605040000002</v>
      </c>
      <c r="R143" s="315">
        <f>('март(4 цк)'!O141+'март(4 цк)'!O142*9.68%)/1000</f>
        <v>1.2019604400000001</v>
      </c>
      <c r="S143" s="315">
        <f>('март(4 цк)'!P141+'март(4 цк)'!P142*9.68%)/1000</f>
        <v>1.2208144320000001</v>
      </c>
      <c r="T143" s="315">
        <f>('март(4 цк)'!Q141+'март(4 цк)'!Q142*9.68%)/1000</f>
        <v>1.244472408</v>
      </c>
      <c r="U143" s="315">
        <f>('март(4 цк)'!R141+'март(4 цк)'!R142*9.68%)/1000</f>
        <v>1.23568704</v>
      </c>
      <c r="V143" s="315">
        <f>('март(4 цк)'!S141+'март(4 цк)'!S142*9.68%)/1000</f>
        <v>1.2488157360000001</v>
      </c>
      <c r="W143" s="315">
        <f>('март(4 цк)'!T141+'март(4 цк)'!T142*9.68%)/1000</f>
        <v>1.2049766400000002</v>
      </c>
      <c r="X143" s="315">
        <f>('март(4 цк)'!U141+'март(4 цк)'!U142*9.68%)/1000</f>
        <v>1.2055031040000002</v>
      </c>
      <c r="Y143" s="315">
        <f>('март(4 цк)'!V141+'март(4 цк)'!V142*9.68%)/1000</f>
        <v>1.1975842080000001</v>
      </c>
      <c r="Z143" s="315">
        <f>('март(4 цк)'!W141+'март(4 цк)'!W142*9.68%)/1000</f>
        <v>1.1469230160000001</v>
      </c>
      <c r="AA143" s="315">
        <f>('март(4 цк)'!X141+'март(4 цк)'!X142*9.68%)/1000</f>
        <v>1.2143981520000002</v>
      </c>
      <c r="AB143" s="315">
        <f>('март(4 цк)'!Y141+'март(4 цк)'!Y142*9.68%)/1000</f>
        <v>1.21238004</v>
      </c>
    </row>
    <row r="144" spans="1:28" s="213" customFormat="1" ht="13.5" thickBot="1" x14ac:dyDescent="0.25">
      <c r="A144" s="323">
        <v>3</v>
      </c>
      <c r="B144" s="294" t="s">
        <v>194</v>
      </c>
      <c r="C144" s="295" t="s">
        <v>174</v>
      </c>
      <c r="D144" s="261"/>
      <c r="E144" s="315">
        <f>('март(4 цк)'!B145+'март(4 цк)'!B146*9.68%)/1000</f>
        <v>1.0627107120000001</v>
      </c>
      <c r="F144" s="335">
        <f>('март(4 цк)'!C145+'март(4 цк)'!C146*9.68%)/1000</f>
        <v>1.0592886960000001</v>
      </c>
      <c r="G144" s="335">
        <f>('март(4 цк)'!D145+'март(4 цк)'!D146*9.68%)/1000</f>
        <v>1.053881472</v>
      </c>
      <c r="H144" s="315">
        <f>('март(4 цк)'!E145+'март(4 цк)'!E146*9.68%)/1000</f>
        <v>1.0599577440000001</v>
      </c>
      <c r="I144" s="315">
        <f>('март(4 цк)'!F145+'март(4 цк)'!F146*9.68%)/1000</f>
        <v>1.0564589520000001</v>
      </c>
      <c r="J144" s="315">
        <f>('март(4 цк)'!G145+'март(4 цк)'!G146*9.68%)/1000</f>
        <v>1.0689405359999999</v>
      </c>
      <c r="K144" s="315">
        <f>('март(4 цк)'!H145+'март(4 цк)'!H146*9.68%)/1000</f>
        <v>1.0744464719999998</v>
      </c>
      <c r="L144" s="315">
        <f>('март(4 цк)'!I145+'март(4 цк)'!I146*9.68%)/1000</f>
        <v>1.0656172320000001</v>
      </c>
      <c r="M144" s="315">
        <f>('март(4 цк)'!J145+'март(4 цк)'!J146*9.68%)/1000</f>
        <v>1.0568318640000001</v>
      </c>
      <c r="N144" s="315">
        <f>('март(4 цк)'!K145+'март(4 цк)'!K146*9.68%)/1000</f>
        <v>1.0557350640000001</v>
      </c>
      <c r="O144" s="315">
        <f>('март(4 цк)'!L145+'март(4 цк)'!L146*9.68%)/1000</f>
        <v>1.049571048</v>
      </c>
      <c r="P144" s="315">
        <f>('март(4 цк)'!M145+'март(4 цк)'!M146*9.68%)/1000</f>
        <v>1.0534866239999998</v>
      </c>
      <c r="Q144" s="315">
        <f>('март(4 цк)'!N145+'март(4 цк)'!N146*9.68%)/1000</f>
        <v>1.047026472</v>
      </c>
      <c r="R144" s="315">
        <f>('март(4 цк)'!O145+'март(4 цк)'!O146*9.68%)/1000</f>
        <v>1.052324016</v>
      </c>
      <c r="S144" s="315">
        <f>('март(4 цк)'!P145+'март(4 цк)'!P146*9.68%)/1000</f>
        <v>1.0647178559999999</v>
      </c>
      <c r="T144" s="315">
        <f>('март(4 цк)'!Q145+'март(4 цк)'!Q146*9.68%)/1000</f>
        <v>1.0658256239999999</v>
      </c>
      <c r="U144" s="315">
        <f>('март(4 цк)'!R145+'март(4 цк)'!R146*9.68%)/1000</f>
        <v>1.071210912</v>
      </c>
      <c r="V144" s="315">
        <f>('март(4 цк)'!S145+'март(4 цк)'!S146*9.68%)/1000</f>
        <v>1.07670588</v>
      </c>
      <c r="W144" s="315">
        <f>('март(4 цк)'!T145+'март(4 цк)'!T146*9.68%)/1000</f>
        <v>1.0568976719999998</v>
      </c>
      <c r="X144" s="315">
        <f>('март(4 цк)'!U145+'март(4 цк)'!U146*9.68%)/1000</f>
        <v>1.0570841280000001</v>
      </c>
      <c r="Y144" s="315">
        <f>('март(4 цк)'!V145+'март(4 цк)'!V146*9.68%)/1000</f>
        <v>1.050185256</v>
      </c>
      <c r="Z144" s="315">
        <f>('март(4 цк)'!W145+'март(4 цк)'!W146*9.68%)/1000</f>
        <v>1.049801376</v>
      </c>
      <c r="AA144" s="315">
        <f>('март(4 цк)'!X145+'март(4 цк)'!X146*9.68%)/1000</f>
        <v>1.0396559759999999</v>
      </c>
      <c r="AB144" s="315">
        <f>('март(4 цк)'!Y145+'март(4 цк)'!Y146*9.68%)/1000</f>
        <v>1.0399192079999997</v>
      </c>
    </row>
    <row r="145" spans="1:28" s="213" customFormat="1" ht="13.5" thickBot="1" x14ac:dyDescent="0.25">
      <c r="A145" s="323">
        <v>4</v>
      </c>
      <c r="B145" s="294" t="s">
        <v>194</v>
      </c>
      <c r="C145" s="295" t="s">
        <v>174</v>
      </c>
      <c r="D145" s="261"/>
      <c r="E145" s="315">
        <f>('март(4 цк)'!B149+'март(4 цк)'!B150*9.68%)/1000</f>
        <v>1.0761026399999998</v>
      </c>
      <c r="F145" s="335">
        <f>('март(4 цк)'!C149+'март(4 цк)'!C150*9.68%)/1000</f>
        <v>1.0935088559999999</v>
      </c>
      <c r="G145" s="335">
        <f>('март(4 цк)'!D149+'март(4 цк)'!D150*9.68%)/1000</f>
        <v>1.07012508</v>
      </c>
      <c r="H145" s="315">
        <f>('март(4 цк)'!E149+'март(4 цк)'!E150*9.68%)/1000</f>
        <v>1.0828698959999998</v>
      </c>
      <c r="I145" s="315">
        <f>('март(4 цк)'!F149+'март(4 цк)'!F150*9.68%)/1000</f>
        <v>1.0815976079999998</v>
      </c>
      <c r="J145" s="315">
        <f>('март(4 цк)'!G149+'март(4 цк)'!G150*9.68%)/1000</f>
        <v>1.0854035039999999</v>
      </c>
      <c r="K145" s="315">
        <f>('март(4 цк)'!H149+'март(4 цк)'!H150*9.68%)/1000</f>
        <v>1.0893300480000001</v>
      </c>
      <c r="L145" s="315">
        <f>('март(4 цк)'!I149+'март(4 цк)'!I150*9.68%)/1000</f>
        <v>1.0776710639999998</v>
      </c>
      <c r="M145" s="315">
        <f>('март(4 цк)'!J149+'март(4 цк)'!J150*9.68%)/1000</f>
        <v>1.0909204079999999</v>
      </c>
      <c r="N145" s="315">
        <f>('март(4 цк)'!K149+'март(4 цк)'!K150*9.68%)/1000</f>
        <v>1.0861493279999999</v>
      </c>
      <c r="O145" s="315">
        <f>('март(4 цк)'!L149+'март(4 цк)'!L150*9.68%)/1000</f>
        <v>1.0641365519999999</v>
      </c>
      <c r="P145" s="315">
        <f>('март(4 цк)'!M149+'март(4 цк)'!M150*9.68%)/1000</f>
        <v>1.0692805439999999</v>
      </c>
      <c r="Q145" s="315">
        <f>('март(4 цк)'!N149+'март(4 цк)'!N150*9.68%)/1000</f>
        <v>1.0972818480000002</v>
      </c>
      <c r="R145" s="315">
        <f>('март(4 цк)'!O149+'март(4 цк)'!O150*9.68%)/1000</f>
        <v>1.0936075679999999</v>
      </c>
      <c r="S145" s="315">
        <f>('март(4 цк)'!P149+'март(4 цк)'!P150*9.68%)/1000</f>
        <v>1.0928617440000001</v>
      </c>
      <c r="T145" s="315">
        <f>('март(4 цк)'!Q149+'март(4 цк)'!Q150*9.68%)/1000</f>
        <v>1.1138435280000001</v>
      </c>
      <c r="U145" s="315">
        <f>('март(4 цк)'!R149+'март(4 цк)'!R150*9.68%)/1000</f>
        <v>1.105617528</v>
      </c>
      <c r="V145" s="315">
        <f>('март(4 цк)'!S149+'март(4 цк)'!S150*9.68%)/1000</f>
        <v>1.1106847439999998</v>
      </c>
      <c r="W145" s="315">
        <f>('март(4 цк)'!T149+'март(4 цк)'!T150*9.68%)/1000</f>
        <v>1.0971721679999999</v>
      </c>
      <c r="X145" s="315">
        <f>('март(4 цк)'!U149+'март(4 цк)'!U150*9.68%)/1000</f>
        <v>1.0943314559999999</v>
      </c>
      <c r="Y145" s="315">
        <f>('март(4 цк)'!V149+'март(4 цк)'!V150*9.68%)/1000</f>
        <v>1.0889790719999999</v>
      </c>
      <c r="Z145" s="315">
        <f>('март(4 цк)'!W149+'март(4 цк)'!W150*9.68%)/1000</f>
        <v>1.0950114719999999</v>
      </c>
      <c r="AA145" s="315">
        <f>('март(4 цк)'!X149+'март(4 цк)'!X150*9.68%)/1000</f>
        <v>1.0877287199999999</v>
      </c>
      <c r="AB145" s="315">
        <f>('март(4 цк)'!Y149+'март(4 цк)'!Y150*9.68%)/1000</f>
        <v>1.0837034639999998</v>
      </c>
    </row>
    <row r="146" spans="1:28" s="213" customFormat="1" ht="13.5" thickBot="1" x14ac:dyDescent="0.25">
      <c r="A146" s="323">
        <v>5</v>
      </c>
      <c r="B146" s="294" t="s">
        <v>194</v>
      </c>
      <c r="C146" s="295" t="s">
        <v>174</v>
      </c>
      <c r="D146" s="261"/>
      <c r="E146" s="315">
        <f>('март(4 цк)'!B153+'март(4 цк)'!B154*9.68%)/1000</f>
        <v>1.1099279520000001</v>
      </c>
      <c r="F146" s="335">
        <f>('март(4 цк)'!C153+'март(4 цк)'!C154*9.68%)/1000</f>
        <v>1.1093795519999998</v>
      </c>
      <c r="G146" s="335">
        <f>('март(4 цк)'!D153+'март(4 цк)'!D154*9.68%)/1000</f>
        <v>1.1065169039999998</v>
      </c>
      <c r="H146" s="315">
        <f>('март(4 цк)'!E153+'март(4 цк)'!E154*9.68%)/1000</f>
        <v>1.1228811600000002</v>
      </c>
      <c r="I146" s="315">
        <f>('март(4 цк)'!F153+'март(4 цк)'!F154*9.68%)/1000</f>
        <v>1.105244616</v>
      </c>
      <c r="J146" s="315">
        <f>('март(4 цк)'!G153+'март(4 цк)'!G154*9.68%)/1000</f>
        <v>1.1176274879999999</v>
      </c>
      <c r="K146" s="315">
        <f>('март(4 цк)'!H153+'март(4 цк)'!H154*9.68%)/1000</f>
        <v>1.1181758879999999</v>
      </c>
      <c r="L146" s="315">
        <f>('март(4 цк)'!I153+'март(4 цк)'!I154*9.68%)/1000</f>
        <v>1.1066704559999998</v>
      </c>
      <c r="M146" s="315">
        <f>('март(4 цк)'!J153+'март(4 цк)'!J154*9.68%)/1000</f>
        <v>1.1120338079999998</v>
      </c>
      <c r="N146" s="315">
        <f>('март(4 цк)'!K153+'март(4 цк)'!K154*9.68%)/1000</f>
        <v>1.105793016</v>
      </c>
      <c r="O146" s="315">
        <f>('март(4 цк)'!L153+'март(4 цк)'!L154*9.68%)/1000</f>
        <v>1.100714832</v>
      </c>
      <c r="P146" s="315">
        <f>('март(4 цк)'!M153+'март(4 цк)'!M154*9.68%)/1000</f>
        <v>1.1047620239999998</v>
      </c>
      <c r="Q146" s="315">
        <f>('март(4 цк)'!N153+'март(4 цк)'!N154*9.68%)/1000</f>
        <v>1.1154338880000001</v>
      </c>
      <c r="R146" s="315">
        <f>('март(4 цк)'!O153+'март(4 цк)'!O154*9.68%)/1000</f>
        <v>1.1075040239999998</v>
      </c>
      <c r="S146" s="315">
        <f>('март(4 цк)'!P153+'март(4 цк)'!P154*9.68%)/1000</f>
        <v>1.1114086319999998</v>
      </c>
      <c r="T146" s="315">
        <f>('март(4 цк)'!Q153+'март(4 цк)'!Q154*9.68%)/1000</f>
        <v>1.133662704</v>
      </c>
      <c r="U146" s="315">
        <f>('март(4 цк)'!R153+'март(4 цк)'!R154*9.68%)/1000</f>
        <v>1.1295168000000002</v>
      </c>
      <c r="V146" s="315">
        <f>('март(4 цк)'!S153+'март(4 цк)'!S154*9.68%)/1000</f>
        <v>1.131633624</v>
      </c>
      <c r="W146" s="315">
        <f>('март(4 цк)'!T153+'март(4 цк)'!T154*9.68%)/1000</f>
        <v>1.1218501680000001</v>
      </c>
      <c r="X146" s="315">
        <f>('март(4 цк)'!U153+'март(4 цк)'!U154*9.68%)/1000</f>
        <v>1.1100924719999998</v>
      </c>
      <c r="Y146" s="315">
        <f>('март(4 цк)'!V153+'март(4 цк)'!V154*9.68%)/1000</f>
        <v>1.0869061199999999</v>
      </c>
      <c r="Z146" s="315">
        <f>('март(4 цк)'!W153+'март(4 цк)'!W154*9.68%)/1000</f>
        <v>1.0988941440000002</v>
      </c>
      <c r="AA146" s="315">
        <f>('март(4 цк)'!X153+'март(4 цк)'!X154*9.68%)/1000</f>
        <v>1.0875312959999999</v>
      </c>
      <c r="AB146" s="315">
        <f>('март(4 цк)'!Y153+'март(4 цк)'!Y154*9.68%)/1000</f>
        <v>1.0872241920000001</v>
      </c>
    </row>
    <row r="147" spans="1:28" s="213" customFormat="1" ht="13.5" thickBot="1" x14ac:dyDescent="0.25">
      <c r="A147" s="323">
        <v>6</v>
      </c>
      <c r="B147" s="294" t="s">
        <v>194</v>
      </c>
      <c r="C147" s="295" t="s">
        <v>174</v>
      </c>
      <c r="D147" s="261"/>
      <c r="E147" s="315">
        <f>('март(4 цк)'!B157+'март(4 цк)'!B158*9.68%)/1000</f>
        <v>1.0529162879999998</v>
      </c>
      <c r="F147" s="335">
        <f>('март(4 цк)'!C157+'март(4 цк)'!C158*9.68%)/1000</f>
        <v>1.0596177359999999</v>
      </c>
      <c r="G147" s="335">
        <f>('март(4 цк)'!D157+'март(4 цк)'!D158*9.68%)/1000</f>
        <v>1.0632152399999999</v>
      </c>
      <c r="H147" s="315">
        <f>('март(4 цк)'!E157+'март(4 цк)'!E158*9.68%)/1000</f>
        <v>1.0789652879999998</v>
      </c>
      <c r="I147" s="315">
        <f>('март(4 цк)'!F157+'март(4 цк)'!F158*9.68%)/1000</f>
        <v>1.074227112</v>
      </c>
      <c r="J147" s="315">
        <f>('март(4 цк)'!G157+'март(4 цк)'!G158*9.68%)/1000</f>
        <v>1.078153656</v>
      </c>
      <c r="K147" s="315">
        <f>('март(4 цк)'!H157+'март(4 цк)'!H158*9.68%)/1000</f>
        <v>1.080435</v>
      </c>
      <c r="L147" s="315">
        <f>('март(4 цк)'!I157+'март(4 цк)'!I158*9.68%)/1000</f>
        <v>1.072505136</v>
      </c>
      <c r="M147" s="315">
        <f>('март(4 цк)'!J157+'март(4 цк)'!J158*9.68%)/1000</f>
        <v>1.075137456</v>
      </c>
      <c r="N147" s="315">
        <f>('март(4 цк)'!K157+'март(4 цк)'!K158*9.68%)/1000</f>
        <v>1.0704979920000002</v>
      </c>
      <c r="O147" s="315">
        <f>('март(4 цк)'!L157+'март(4 цк)'!L158*9.68%)/1000</f>
        <v>1.0636429920000001</v>
      </c>
      <c r="P147" s="315">
        <f>('март(4 цк)'!M157+'март(4 цк)'!M158*9.68%)/1000</f>
        <v>1.0575447839999998</v>
      </c>
      <c r="Q147" s="315">
        <f>('март(4 цк)'!N157+'март(4 цк)'!N158*9.68%)/1000</f>
        <v>1.054506648</v>
      </c>
      <c r="R147" s="315">
        <f>('март(4 цк)'!O157+'март(4 цк)'!O158*9.68%)/1000</f>
        <v>1.0501962239999998</v>
      </c>
      <c r="S147" s="315">
        <f>('март(4 цк)'!P157+'март(4 цк)'!P158*9.68%)/1000</f>
        <v>1.0597603199999999</v>
      </c>
      <c r="T147" s="315">
        <f>('март(4 цк)'!Q157+'март(4 цк)'!Q158*9.68%)/1000</f>
        <v>1.1161029360000001</v>
      </c>
      <c r="U147" s="315">
        <f>('март(4 цк)'!R157+'март(4 цк)'!R158*9.68%)/1000</f>
        <v>1.0872022560000001</v>
      </c>
      <c r="V147" s="315">
        <f>('март(4 цк)'!S157+'март(4 цк)'!S158*9.68%)/1000</f>
        <v>1.0850196240000001</v>
      </c>
      <c r="W147" s="315">
        <f>('март(4 цк)'!T157+'март(4 цк)'!T158*9.68%)/1000</f>
        <v>1.072296744</v>
      </c>
      <c r="X147" s="315">
        <f>('март(4 цк)'!U157+'март(4 цк)'!U158*9.68%)/1000</f>
        <v>1.0614932639999999</v>
      </c>
      <c r="Y147" s="315">
        <f>('март(4 цк)'!V157+'март(4 цк)'!V158*9.68%)/1000</f>
        <v>1.053870504</v>
      </c>
      <c r="Z147" s="315">
        <f>('март(4 цк)'!W157+'март(4 цк)'!W158*9.68%)/1000</f>
        <v>1.0639391279999999</v>
      </c>
      <c r="AA147" s="315">
        <f>('март(4 цк)'!X157+'март(4 цк)'!X158*9.68%)/1000</f>
        <v>1.0574570400000001</v>
      </c>
      <c r="AB147" s="315">
        <f>('март(4 цк)'!Y157+'март(4 цк)'!Y158*9.68%)/1000</f>
        <v>1.053300168</v>
      </c>
    </row>
    <row r="148" spans="1:28" s="213" customFormat="1" ht="13.5" thickBot="1" x14ac:dyDescent="0.25">
      <c r="A148" s="323">
        <v>7</v>
      </c>
      <c r="B148" s="294" t="s">
        <v>194</v>
      </c>
      <c r="C148" s="295" t="s">
        <v>174</v>
      </c>
      <c r="D148" s="261"/>
      <c r="E148" s="315">
        <f>('март(4 цк)'!B161+'март(4 цк)'!B162*9.68%)/1000</f>
        <v>1.208135424</v>
      </c>
      <c r="F148" s="335">
        <f>('март(4 цк)'!C161+'март(4 цк)'!C162*9.68%)/1000</f>
        <v>1.2344695920000002</v>
      </c>
      <c r="G148" s="335">
        <f>('март(4 цк)'!D161+'март(4 цк)'!D162*9.68%)/1000</f>
        <v>1.2739324560000003</v>
      </c>
      <c r="H148" s="315">
        <f>('март(4 цк)'!E161+'март(4 цк)'!E162*9.68%)/1000</f>
        <v>1.3261182</v>
      </c>
      <c r="I148" s="315">
        <f>('март(4 цк)'!F161+'март(4 цк)'!F162*9.68%)/1000</f>
        <v>1.3224329520000002</v>
      </c>
      <c r="J148" s="315">
        <f>('март(4 цк)'!G161+'март(4 цк)'!G162*9.68%)/1000</f>
        <v>1.2275707200000001</v>
      </c>
      <c r="K148" s="315">
        <f>('март(4 цк)'!H161+'март(4 цк)'!H162*9.68%)/1000</f>
        <v>1.2914812560000002</v>
      </c>
      <c r="L148" s="315">
        <f>('март(4 цк)'!I161+'март(4 цк)'!I162*9.68%)/1000</f>
        <v>1.2786816000000001</v>
      </c>
      <c r="M148" s="315">
        <f>('март(4 цк)'!J161+'март(4 цк)'!J162*9.68%)/1000</f>
        <v>1.2583688639999999</v>
      </c>
      <c r="N148" s="315">
        <f>('март(4 цк)'!K161+'март(4 цк)'!K162*9.68%)/1000</f>
        <v>1.245031776</v>
      </c>
      <c r="O148" s="315">
        <f>('март(4 цк)'!L161+'март(4 цк)'!L162*9.68%)/1000</f>
        <v>1.2307953119999999</v>
      </c>
      <c r="P148" s="315">
        <f>('март(4 цк)'!M161+'март(4 цк)'!M162*9.68%)/1000</f>
        <v>1.237025136</v>
      </c>
      <c r="Q148" s="315">
        <f>('март(4 цк)'!N161+'март(4 цк)'!N162*9.68%)/1000</f>
        <v>1.2593888880000002</v>
      </c>
      <c r="R148" s="315">
        <f>('март(4 цк)'!O161+'март(4 цк)'!O162*9.68%)/1000</f>
        <v>1.2602443920000002</v>
      </c>
      <c r="S148" s="315">
        <f>('март(4 цк)'!P161+'март(4 цк)'!P162*9.68%)/1000</f>
        <v>1.271760792</v>
      </c>
      <c r="T148" s="315">
        <f>('март(4 цк)'!Q161+'март(4 цк)'!Q162*9.68%)/1000</f>
        <v>1.325800128</v>
      </c>
      <c r="U148" s="315">
        <f>('март(4 цк)'!R161+'март(4 цк)'!R162*9.68%)/1000</f>
        <v>1.3210838880000002</v>
      </c>
      <c r="V148" s="315">
        <f>('март(4 цк)'!S161+'март(4 цк)'!S162*9.68%)/1000</f>
        <v>1.2839791439999999</v>
      </c>
      <c r="W148" s="315">
        <f>('март(4 цк)'!T161+'март(4 цк)'!T162*9.68%)/1000</f>
        <v>1.23930648</v>
      </c>
      <c r="X148" s="315">
        <f>('март(4 цк)'!U161+'март(4 цк)'!U162*9.68%)/1000</f>
        <v>1.272725976</v>
      </c>
      <c r="Y148" s="315">
        <f>('март(4 цк)'!V161+'март(4 цк)'!V162*9.68%)/1000</f>
        <v>1.244834352</v>
      </c>
      <c r="Z148" s="315">
        <f>('март(4 цк)'!W161+'март(4 цк)'!W162*9.68%)/1000</f>
        <v>1.2334495679999999</v>
      </c>
      <c r="AA148" s="315">
        <f>('март(4 цк)'!X161+'март(4 цк)'!X162*9.68%)/1000</f>
        <v>1.2151110720000002</v>
      </c>
      <c r="AB148" s="315">
        <f>('март(4 цк)'!Y161+'март(4 цк)'!Y162*9.68%)/1000</f>
        <v>1.2349192800000002</v>
      </c>
    </row>
    <row r="149" spans="1:28" s="213" customFormat="1" ht="13.5" thickBot="1" x14ac:dyDescent="0.25">
      <c r="A149" s="323">
        <v>8</v>
      </c>
      <c r="B149" s="294" t="s">
        <v>194</v>
      </c>
      <c r="C149" s="295" t="s">
        <v>174</v>
      </c>
      <c r="D149" s="261"/>
      <c r="E149" s="315">
        <f>('март(4 цк)'!B165+'март(4 цк)'!B166*9.68%)/1000</f>
        <v>1.05444084</v>
      </c>
      <c r="F149" s="335">
        <f>('март(4 цк)'!C165+'март(4 цк)'!C166*9.68%)/1000</f>
        <v>1.077122664</v>
      </c>
      <c r="G149" s="335">
        <f>('март(4 цк)'!D165+'март(4 цк)'!D166*9.68%)/1000</f>
        <v>1.0564918559999998</v>
      </c>
      <c r="H149" s="315">
        <f>('март(4 цк)'!E165+'март(4 цк)'!E166*9.68%)/1000</f>
        <v>1.075762632</v>
      </c>
      <c r="I149" s="315">
        <f>('март(4 цк)'!F165+'март(4 цк)'!F166*9.68%)/1000</f>
        <v>1.0868622479999999</v>
      </c>
      <c r="J149" s="315">
        <f>('март(4 цк)'!G165+'март(4 цк)'!G166*9.68%)/1000</f>
        <v>1.0945508159999999</v>
      </c>
      <c r="K149" s="315">
        <f>('март(4 цк)'!H165+'март(4 цк)'!H166*9.68%)/1000</f>
        <v>1.0950005039999999</v>
      </c>
      <c r="L149" s="315">
        <f>('март(4 цк)'!I165+'март(4 цк)'!I166*9.68%)/1000</f>
        <v>1.0968431279999999</v>
      </c>
      <c r="M149" s="315">
        <f>('март(4 цк)'!J165+'март(4 цк)'!J166*9.68%)/1000</f>
        <v>1.0828479600000001</v>
      </c>
      <c r="N149" s="315">
        <f>('март(4 цк)'!K165+'март(4 цк)'!K166*9.68%)/1000</f>
        <v>1.0602977519999999</v>
      </c>
      <c r="O149" s="315">
        <f>('март(4 цк)'!L165+'март(4 цк)'!L166*9.68%)/1000</f>
        <v>1.071101232</v>
      </c>
      <c r="P149" s="315">
        <f>('март(4 цк)'!M165+'март(4 цк)'!M166*9.68%)/1000</f>
        <v>1.0696315199999999</v>
      </c>
      <c r="Q149" s="315">
        <f>('март(4 цк)'!N165+'март(4 цк)'!N166*9.68%)/1000</f>
        <v>1.073053536</v>
      </c>
      <c r="R149" s="315">
        <f>('март(4 цк)'!O165+'март(4 цк)'!O166*9.68%)/1000</f>
        <v>1.0801169279999998</v>
      </c>
      <c r="S149" s="315">
        <f>('март(4 цк)'!P165+'март(4 цк)'!P166*9.68%)/1000</f>
        <v>1.08164148</v>
      </c>
      <c r="T149" s="315">
        <f>('март(4 цк)'!Q165+'март(4 цк)'!Q166*9.68%)/1000</f>
        <v>1.104158784</v>
      </c>
      <c r="U149" s="315">
        <f>('март(4 цк)'!R165+'март(4 цк)'!R166*9.68%)/1000</f>
        <v>1.0980057359999997</v>
      </c>
      <c r="V149" s="315">
        <f>('март(4 цк)'!S165+'март(4 цк)'!S166*9.68%)/1000</f>
        <v>1.0944411359999999</v>
      </c>
      <c r="W149" s="315">
        <f>('март(4 цк)'!T165+'март(4 цк)'!T166*9.68%)/1000</f>
        <v>1.0667469359999999</v>
      </c>
      <c r="X149" s="315">
        <f>('март(4 цк)'!U165+'март(4 цк)'!U166*9.68%)/1000</f>
        <v>1.0680630960000002</v>
      </c>
      <c r="Y149" s="315">
        <f>('март(4 цк)'!V165+'март(4 цк)'!V166*9.68%)/1000</f>
        <v>1.0697521679999999</v>
      </c>
      <c r="Z149" s="315">
        <f>('март(4 цк)'!W165+'март(4 цк)'!W166*9.68%)/1000</f>
        <v>1.070190888</v>
      </c>
      <c r="AA149" s="315">
        <f>('март(4 цк)'!X165+'март(4 цк)'!X166*9.68%)/1000</f>
        <v>1.0673940479999999</v>
      </c>
      <c r="AB149" s="315">
        <f>('март(4 цк)'!Y165+'март(4 цк)'!Y166*9.68%)/1000</f>
        <v>1.0681179359999999</v>
      </c>
    </row>
    <row r="150" spans="1:28" s="213" customFormat="1" ht="13.5" thickBot="1" x14ac:dyDescent="0.25">
      <c r="A150" s="323">
        <v>9</v>
      </c>
      <c r="B150" s="294" t="s">
        <v>194</v>
      </c>
      <c r="C150" s="295" t="s">
        <v>174</v>
      </c>
      <c r="D150" s="261"/>
      <c r="E150" s="315">
        <f>('март(4 цк)'!B169+'март(4 цк)'!B170*9.68%)/1000</f>
        <v>1.0942437119999999</v>
      </c>
      <c r="F150" s="335">
        <f>('март(4 цк)'!C169+'март(4 цк)'!C170*9.68%)/1000</f>
        <v>1.0930481999999999</v>
      </c>
      <c r="G150" s="335">
        <f>('март(4 цк)'!D169+'март(4 цк)'!D170*9.68%)/1000</f>
        <v>1.0904816879999999</v>
      </c>
      <c r="H150" s="315">
        <f>('март(4 цк)'!E169+'март(4 цк)'!E170*9.68%)/1000</f>
        <v>1.106955624</v>
      </c>
      <c r="I150" s="315">
        <f>('март(4 цк)'!F169+'март(4 цк)'!F170*9.68%)/1000</f>
        <v>1.10280972</v>
      </c>
      <c r="J150" s="315">
        <f>('март(4 цк)'!G169+'март(4 цк)'!G170*9.68%)/1000</f>
        <v>1.1111783040000001</v>
      </c>
      <c r="K150" s="315">
        <f>('март(4 цк)'!H169+'март(4 цк)'!H170*9.68%)/1000</f>
        <v>1.1149074240000001</v>
      </c>
      <c r="L150" s="315">
        <f>('март(4 цк)'!I169+'март(4 цк)'!I170*9.68%)/1000</f>
        <v>1.1078330639999998</v>
      </c>
      <c r="M150" s="315">
        <f>('март(4 цк)'!J169+'март(4 цк)'!J170*9.68%)/1000</f>
        <v>1.0969966799999999</v>
      </c>
      <c r="N150" s="315">
        <f>('март(4 цк)'!K169+'март(4 цк)'!K170*9.68%)/1000</f>
        <v>1.0904378159999999</v>
      </c>
      <c r="O150" s="315">
        <f>('март(4 цк)'!L169+'март(4 цк)'!L170*9.68%)/1000</f>
        <v>1.0913810639999999</v>
      </c>
      <c r="P150" s="315">
        <f>('март(4 цк)'!M169+'март(4 цк)'!M170*9.68%)/1000</f>
        <v>1.0908326640000001</v>
      </c>
      <c r="Q150" s="315">
        <f>('март(4 цк)'!N169+'март(4 цк)'!N170*9.68%)/1000</f>
        <v>1.1144577359999999</v>
      </c>
      <c r="R150" s="315">
        <f>('март(4 цк)'!O169+'март(4 цк)'!O170*9.68%)/1000</f>
        <v>1.099168344</v>
      </c>
      <c r="S150" s="315">
        <f>('март(4 цк)'!P169+'март(4 цк)'!P170*9.68%)/1000</f>
        <v>1.103752968</v>
      </c>
      <c r="T150" s="315">
        <f>('март(4 цк)'!Q169+'март(4 цк)'!Q170*9.68%)/1000</f>
        <v>1.1153461440000001</v>
      </c>
      <c r="U150" s="315">
        <f>('март(4 цк)'!R169+'март(4 цк)'!R170*9.68%)/1000</f>
        <v>1.1175178080000001</v>
      </c>
      <c r="V150" s="315">
        <f>('март(4 цк)'!S169+'март(4 цк)'!S170*9.68%)/1000</f>
        <v>1.1303174640000002</v>
      </c>
      <c r="W150" s="315">
        <f>('март(4 цк)'!T169+'март(4 цк)'!T170*9.68%)/1000</f>
        <v>1.1134815839999999</v>
      </c>
      <c r="X150" s="315">
        <f>('март(4 цк)'!U169+'март(4 цк)'!U170*9.68%)/1000</f>
        <v>1.1138764320000001</v>
      </c>
      <c r="Y150" s="315">
        <f>('март(4 цк)'!V169+'март(4 цк)'!V170*9.68%)/1000</f>
        <v>1.100989032</v>
      </c>
      <c r="Z150" s="315">
        <f>('март(4 цк)'!W169+'март(4 цк)'!W170*9.68%)/1000</f>
        <v>1.103007144</v>
      </c>
      <c r="AA150" s="315">
        <f>('март(4 цк)'!X169+'март(4 цк)'!X170*9.68%)/1000</f>
        <v>1.102776816</v>
      </c>
      <c r="AB150" s="315">
        <f>('март(4 цк)'!Y169+'март(4 цк)'!Y170*9.68%)/1000</f>
        <v>1.103939424</v>
      </c>
    </row>
    <row r="151" spans="1:28" s="213" customFormat="1" ht="13.5" thickBot="1" x14ac:dyDescent="0.25">
      <c r="A151" s="323">
        <v>10</v>
      </c>
      <c r="B151" s="294" t="s">
        <v>194</v>
      </c>
      <c r="C151" s="295" t="s">
        <v>174</v>
      </c>
      <c r="D151" s="261"/>
      <c r="E151" s="315">
        <f>('март(4 цк)'!B173+'март(4 цк)'!B174*9.68%)/1000</f>
        <v>1.0870487039999999</v>
      </c>
      <c r="F151" s="335">
        <f>('март(4 цк)'!C173+'март(4 цк)'!C174*9.68%)/1000</f>
        <v>1.0574789760000001</v>
      </c>
      <c r="G151" s="335">
        <f>('март(4 цк)'!D173+'март(4 цк)'!D174*9.68%)/1000</f>
        <v>1.0604951759999999</v>
      </c>
      <c r="H151" s="315">
        <f>('март(4 цк)'!E173+'март(4 цк)'!E174*9.68%)/1000</f>
        <v>1.0709038079999997</v>
      </c>
      <c r="I151" s="315">
        <f>('март(4 цк)'!F173+'март(4 цк)'!F174*9.68%)/1000</f>
        <v>1.077780744</v>
      </c>
      <c r="J151" s="315">
        <f>('март(4 цк)'!G173+'март(4 цк)'!G174*9.68%)/1000</f>
        <v>1.073733552</v>
      </c>
      <c r="K151" s="315">
        <f>('март(4 цк)'!H173+'март(4 цк)'!H174*9.68%)/1000</f>
        <v>1.099716744</v>
      </c>
      <c r="L151" s="315">
        <f>('март(4 цк)'!I173+'март(4 цк)'!I174*9.68%)/1000</f>
        <v>1.070552832</v>
      </c>
      <c r="M151" s="315">
        <f>('март(4 цк)'!J173+'март(4 цк)'!J174*9.68%)/1000</f>
        <v>1.0662314399999999</v>
      </c>
      <c r="N151" s="315">
        <f>('март(4 цк)'!K173+'март(4 цк)'!K174*9.68%)/1000</f>
        <v>1.071145104</v>
      </c>
      <c r="O151" s="315">
        <f>('март(4 цк)'!L173+'март(4 цк)'!L174*9.68%)/1000</f>
        <v>1.0609338960000001</v>
      </c>
      <c r="P151" s="315">
        <f>('март(4 цк)'!M173+'март(4 цк)'!M174*9.68%)/1000</f>
        <v>1.0630287839999999</v>
      </c>
      <c r="Q151" s="315">
        <f>('март(4 цк)'!N173+'март(4 цк)'!N174*9.68%)/1000</f>
        <v>1.079316264</v>
      </c>
      <c r="R151" s="315">
        <f>('март(4 цк)'!O173+'март(4 цк)'!O174*9.68%)/1000</f>
        <v>1.070870904</v>
      </c>
      <c r="S151" s="315">
        <f>('март(4 цк)'!P173+'март(4 цк)'!P174*9.68%)/1000</f>
        <v>1.0696644239999997</v>
      </c>
      <c r="T151" s="315">
        <f>('март(4 цк)'!Q173+'март(4 цк)'!Q174*9.68%)/1000</f>
        <v>1.0854473760000001</v>
      </c>
      <c r="U151" s="315">
        <f>('март(4 цк)'!R173+'март(4 цк)'!R174*9.68%)/1000</f>
        <v>1.079842728</v>
      </c>
      <c r="V151" s="315">
        <f>('март(4 цк)'!S173+'март(4 цк)'!S174*9.68%)/1000</f>
        <v>1.0789652879999998</v>
      </c>
      <c r="W151" s="315">
        <f>('март(4 цк)'!T173+'март(4 цк)'!T174*9.68%)/1000</f>
        <v>1.0698179759999999</v>
      </c>
      <c r="X151" s="315">
        <f>('март(4 цк)'!U173+'март(4 цк)'!U174*9.68%)/1000</f>
        <v>1.0751155199999998</v>
      </c>
      <c r="Y151" s="315">
        <f>('март(4 цк)'!V173+'март(4 цк)'!V174*9.68%)/1000</f>
        <v>1.0608790560000001</v>
      </c>
      <c r="Z151" s="315">
        <f>('март(4 цк)'!W173+'март(4 цк)'!W174*9.68%)/1000</f>
        <v>1.0623268319999999</v>
      </c>
      <c r="AA151" s="315">
        <f>('март(4 цк)'!X173+'март(4 цк)'!X174*9.68%)/1000</f>
        <v>1.0640268719999999</v>
      </c>
      <c r="AB151" s="315">
        <f>('март(4 цк)'!Y173+'март(4 цк)'!Y174*9.68%)/1000</f>
        <v>1.0594312800000001</v>
      </c>
    </row>
    <row r="152" spans="1:28" s="213" customFormat="1" ht="13.5" thickBot="1" x14ac:dyDescent="0.25">
      <c r="A152" s="323">
        <v>11</v>
      </c>
      <c r="B152" s="294" t="s">
        <v>194</v>
      </c>
      <c r="C152" s="295" t="s">
        <v>174</v>
      </c>
      <c r="D152" s="261"/>
      <c r="E152" s="315">
        <f>('март(4 цк)'!B177+'март(4 цк)'!B178*9.68%)/1000</f>
        <v>1.1831941920000002</v>
      </c>
      <c r="F152" s="335">
        <f>('март(4 цк)'!C177+'март(4 цк)'!C178*9.68%)/1000</f>
        <v>1.2054263279999999</v>
      </c>
      <c r="G152" s="335">
        <f>('март(4 цк)'!D177+'март(4 цк)'!D178*9.68%)/1000</f>
        <v>1.1987139119999999</v>
      </c>
      <c r="H152" s="315">
        <f>('март(4 цк)'!E177+'март(4 цк)'!E178*9.68%)/1000</f>
        <v>1.2225254400000001</v>
      </c>
      <c r="I152" s="315">
        <f>('март(4 цк)'!F177+'март(4 цк)'!F178*9.68%)/1000</f>
        <v>1.2200247360000001</v>
      </c>
      <c r="J152" s="315">
        <f>('март(4 цк)'!G177+'март(4 цк)'!G178*9.68%)/1000</f>
        <v>1.2210996000000001</v>
      </c>
      <c r="K152" s="315">
        <f>('март(4 цк)'!H177+'март(4 цк)'!H178*9.68%)/1000</f>
        <v>1.350653616</v>
      </c>
      <c r="L152" s="315">
        <f>('март(4 цк)'!I177+'март(4 цк)'!I178*9.68%)/1000</f>
        <v>1.2058431119999999</v>
      </c>
      <c r="M152" s="315">
        <f>('март(4 цк)'!J177+'март(4 цк)'!J178*9.68%)/1000</f>
        <v>1.207981872</v>
      </c>
      <c r="N152" s="315">
        <f>('март(4 цк)'!K177+'март(4 цк)'!K178*9.68%)/1000</f>
        <v>1.2021468960000001</v>
      </c>
      <c r="O152" s="315">
        <f>('март(4 цк)'!L177+'март(4 цк)'!L178*9.68%)/1000</f>
        <v>1.2041211359999999</v>
      </c>
      <c r="P152" s="315">
        <f>('март(4 цк)'!M177+'март(4 цк)'!M178*9.68%)/1000</f>
        <v>1.2172388640000003</v>
      </c>
      <c r="Q152" s="315">
        <f>('март(4 цк)'!N177+'март(4 цк)'!N178*9.68%)/1000</f>
        <v>1.2219551040000001</v>
      </c>
      <c r="R152" s="315">
        <f>('март(4 цк)'!O177+'март(4 цк)'!O178*9.68%)/1000</f>
        <v>1.18753752</v>
      </c>
      <c r="S152" s="315">
        <f>('март(4 цк)'!P177+'март(4 цк)'!P178*9.68%)/1000</f>
        <v>1.2174582240000003</v>
      </c>
      <c r="T152" s="315">
        <f>('март(4 цк)'!Q177+'март(4 цк)'!Q178*9.68%)/1000</f>
        <v>1.2207815280000003</v>
      </c>
      <c r="U152" s="315">
        <f>('март(4 цк)'!R177+'март(4 цк)'!R178*9.68%)/1000</f>
        <v>1.2198711840000001</v>
      </c>
      <c r="V152" s="315">
        <f>('март(4 цк)'!S177+'март(4 цк)'!S178*9.68%)/1000</f>
        <v>1.2630631680000002</v>
      </c>
      <c r="W152" s="315">
        <f>('март(4 цк)'!T177+'март(4 цк)'!T178*9.68%)/1000</f>
        <v>1.2231725520000003</v>
      </c>
      <c r="X152" s="315">
        <f>('март(4 цк)'!U177+'март(4 цк)'!U178*9.68%)/1000</f>
        <v>1.1927034480000001</v>
      </c>
      <c r="Y152" s="315">
        <f>('март(4 цк)'!V177+'март(4 цк)'!V178*9.68%)/1000</f>
        <v>1.18139544</v>
      </c>
      <c r="Z152" s="315">
        <f>('март(4 цк)'!W177+'март(4 цк)'!W178*9.68%)/1000</f>
        <v>1.1790811920000002</v>
      </c>
      <c r="AA152" s="315">
        <f>('март(4 цк)'!X177+'март(4 цк)'!X178*9.68%)/1000</f>
        <v>1.1728184640000001</v>
      </c>
      <c r="AB152" s="315">
        <f>('март(4 цк)'!Y177+'март(4 цк)'!Y178*9.68%)/1000</f>
        <v>1.1653602240000001</v>
      </c>
    </row>
    <row r="153" spans="1:28" s="213" customFormat="1" ht="13.5" thickBot="1" x14ac:dyDescent="0.25">
      <c r="A153" s="323">
        <v>12</v>
      </c>
      <c r="B153" s="294" t="s">
        <v>194</v>
      </c>
      <c r="C153" s="295" t="s">
        <v>174</v>
      </c>
      <c r="D153" s="261"/>
      <c r="E153" s="315">
        <f>('март(4 цк)'!B181+'март(4 цк)'!B182*9.68%)/1000</f>
        <v>1.1376111840000001</v>
      </c>
      <c r="F153" s="335">
        <f>('март(4 цк)'!C181+'март(4 цк)'!C182*9.68%)/1000</f>
        <v>1.134858216</v>
      </c>
      <c r="G153" s="335">
        <f>('март(4 цк)'!D181+'март(4 цк)'!D182*9.68%)/1000</f>
        <v>1.1401886640000001</v>
      </c>
      <c r="H153" s="315">
        <f>('март(4 цк)'!E181+'март(4 цк)'!E182*9.68%)/1000</f>
        <v>1.1518147440000002</v>
      </c>
      <c r="I153" s="315">
        <f>('март(4 цк)'!F181+'март(4 цк)'!F182*9.68%)/1000</f>
        <v>1.1391686400000001</v>
      </c>
      <c r="J153" s="315">
        <f>('март(4 цк)'!G181+'март(4 цк)'!G182*9.68%)/1000</f>
        <v>1.2193008479999998</v>
      </c>
      <c r="K153" s="315">
        <f>('март(4 цк)'!H181+'март(4 цк)'!H182*9.68%)/1000</f>
        <v>1.2554842799999999</v>
      </c>
      <c r="L153" s="315">
        <f>('март(4 цк)'!I181+'март(4 цк)'!I182*9.68%)/1000</f>
        <v>1.1400680160000001</v>
      </c>
      <c r="M153" s="315">
        <f>('март(4 цк)'!J181+'март(4 цк)'!J182*9.68%)/1000</f>
        <v>1.1749901280000001</v>
      </c>
      <c r="N153" s="315">
        <f>('март(4 цк)'!K181+'март(4 цк)'!K182*9.68%)/1000</f>
        <v>1.1653492560000003</v>
      </c>
      <c r="O153" s="315">
        <f>('март(4 цк)'!L181+'март(4 цк)'!L182*9.68%)/1000</f>
        <v>1.183786464</v>
      </c>
      <c r="P153" s="315">
        <f>('март(4 цк)'!M181+'март(4 цк)'!M182*9.68%)/1000</f>
        <v>1.1993171520000001</v>
      </c>
      <c r="Q153" s="315">
        <f>('март(4 цк)'!N181+'март(4 цк)'!N182*9.68%)/1000</f>
        <v>1.1394976800000001</v>
      </c>
      <c r="R153" s="315">
        <f>('март(4 цк)'!O181+'март(4 цк)'!O182*9.68%)/1000</f>
        <v>1.1382473280000001</v>
      </c>
      <c r="S153" s="315">
        <f>('март(4 цк)'!P181+'март(4 цк)'!P182*9.68%)/1000</f>
        <v>1.157002608</v>
      </c>
      <c r="T153" s="315">
        <f>('март(4 цк)'!Q181+'март(4 цк)'!Q182*9.68%)/1000</f>
        <v>1.2004139520000001</v>
      </c>
      <c r="U153" s="315">
        <f>('март(4 цк)'!R181+'март(4 цк)'!R182*9.68%)/1000</f>
        <v>1.2496822079999999</v>
      </c>
      <c r="V153" s="315">
        <f>('март(4 цк)'!S181+'март(4 цк)'!S182*9.68%)/1000</f>
        <v>1.1600626800000002</v>
      </c>
      <c r="W153" s="315">
        <f>('март(4 цк)'!T181+'март(4 цк)'!T182*9.68%)/1000</f>
        <v>1.1190862320000001</v>
      </c>
      <c r="X153" s="315">
        <f>('март(4 цк)'!U181+'март(4 цк)'!U182*9.68%)/1000</f>
        <v>1.10582592</v>
      </c>
      <c r="Y153" s="315">
        <f>('март(4 цк)'!V181+'март(4 цк)'!V182*9.68%)/1000</f>
        <v>1.1168926320000001</v>
      </c>
      <c r="Z153" s="315">
        <f>('март(4 цк)'!W181+'март(4 цк)'!W182*9.68%)/1000</f>
        <v>1.1150280719999999</v>
      </c>
      <c r="AA153" s="315">
        <f>('март(4 цк)'!X181+'март(4 цк)'!X182*9.68%)/1000</f>
        <v>1.1183952480000001</v>
      </c>
      <c r="AB153" s="315">
        <f>('март(4 цк)'!Y181+'март(4 цк)'!Y182*9.68%)/1000</f>
        <v>1.1284419360000002</v>
      </c>
    </row>
    <row r="154" spans="1:28" s="213" customFormat="1" ht="13.5" thickBot="1" x14ac:dyDescent="0.25">
      <c r="A154" s="323">
        <v>13</v>
      </c>
      <c r="B154" s="294" t="s">
        <v>194</v>
      </c>
      <c r="C154" s="295" t="s">
        <v>174</v>
      </c>
      <c r="D154" s="261"/>
      <c r="E154" s="315">
        <f>('март(4 цк)'!B185+'март(4 цк)'!B186*9.68%)/1000</f>
        <v>1.1788398960000002</v>
      </c>
      <c r="F154" s="335">
        <f>('март(4 цк)'!C185+'март(4 цк)'!C186*9.68%)/1000</f>
        <v>1.1944912320000001</v>
      </c>
      <c r="G154" s="335">
        <f>('март(4 цк)'!D185+'март(4 цк)'!D186*9.68%)/1000</f>
        <v>1.1869013760000002</v>
      </c>
      <c r="H154" s="315">
        <f>('март(4 цк)'!E185+'март(4 цк)'!E186*9.68%)/1000</f>
        <v>1.210712904</v>
      </c>
      <c r="I154" s="315">
        <f>('март(4 цк)'!F185+'март(4 цк)'!F186*9.68%)/1000</f>
        <v>1.2019165680000001</v>
      </c>
      <c r="J154" s="315">
        <f>('март(4 цк)'!G185+'март(4 цк)'!G186*9.68%)/1000</f>
        <v>1.1889194880000002</v>
      </c>
      <c r="K154" s="315">
        <f>('март(4 цк)'!H185+'март(4 цк)'!H186*9.68%)/1000</f>
        <v>1.1988894000000001</v>
      </c>
      <c r="L154" s="315">
        <f>('март(4 цк)'!I185+'март(4 цк)'!I186*9.68%)/1000</f>
        <v>1.184005824</v>
      </c>
      <c r="M154" s="315">
        <f>('март(4 цк)'!J185+'март(4 цк)'!J186*9.68%)/1000</f>
        <v>1.1649763440000001</v>
      </c>
      <c r="N154" s="315">
        <f>('март(4 цк)'!K185+'март(4 цк)'!K186*9.68%)/1000</f>
        <v>1.1854755360000002</v>
      </c>
      <c r="O154" s="315">
        <f>('март(4 цк)'!L185+'март(4 цк)'!L186*9.68%)/1000</f>
        <v>1.188996264</v>
      </c>
      <c r="P154" s="315">
        <f>('март(4 цк)'!M185+'март(4 цк)'!M186*9.68%)/1000</f>
        <v>1.190476944</v>
      </c>
      <c r="Q154" s="315">
        <f>('март(4 цк)'!N185+'март(4 цк)'!N186*9.68%)/1000</f>
        <v>1.1745514080000001</v>
      </c>
      <c r="R154" s="315">
        <f>('март(4 цк)'!O185+'март(4 цк)'!O186*9.68%)/1000</f>
        <v>1.1768437200000001</v>
      </c>
      <c r="S154" s="315">
        <f>('март(4 цк)'!P185+'март(4 цк)'!P186*9.68%)/1000</f>
        <v>1.1767888800000004</v>
      </c>
      <c r="T154" s="315">
        <f>('март(4 цк)'!Q185+'март(4 цк)'!Q186*9.68%)/1000</f>
        <v>1.2026623920000001</v>
      </c>
      <c r="U154" s="315">
        <f>('март(4 цк)'!R185+'март(4 цк)'!R186*9.68%)/1000</f>
        <v>1.2034411200000001</v>
      </c>
      <c r="V154" s="315">
        <f>('март(4 цк)'!S185+'март(4 цк)'!S186*9.68%)/1000</f>
        <v>1.1953467359999999</v>
      </c>
      <c r="W154" s="315">
        <f>('март(4 цк)'!T185+'март(4 цк)'!T186*9.68%)/1000</f>
        <v>1.1935589520000001</v>
      </c>
      <c r="X154" s="315">
        <f>('март(4 цк)'!U185+'март(4 цк)'!U186*9.68%)/1000</f>
        <v>1.188809808</v>
      </c>
      <c r="Y154" s="315">
        <f>('март(4 цк)'!V185+'март(4 цк)'!V186*9.68%)/1000</f>
        <v>1.1525715360000002</v>
      </c>
      <c r="Z154" s="315">
        <f>('март(4 цк)'!W185+'март(4 цк)'!W186*9.68%)/1000</f>
        <v>1.1747049600000001</v>
      </c>
      <c r="AA154" s="315">
        <f>('март(4 цк)'!X185+'март(4 цк)'!X186*9.68%)/1000</f>
        <v>1.1716558560000001</v>
      </c>
      <c r="AB154" s="315">
        <f>('март(4 цк)'!Y185+'март(4 цк)'!Y186*9.68%)/1000</f>
        <v>1.156640664</v>
      </c>
    </row>
    <row r="155" spans="1:28" s="213" customFormat="1" ht="13.5" thickBot="1" x14ac:dyDescent="0.25">
      <c r="A155" s="323">
        <v>14</v>
      </c>
      <c r="B155" s="294" t="s">
        <v>194</v>
      </c>
      <c r="C155" s="295" t="s">
        <v>174</v>
      </c>
      <c r="D155" s="261"/>
      <c r="E155" s="315">
        <f>('март(4 цк)'!B189+'март(4 цк)'!B190*9.68%)/1000</f>
        <v>1.101394848</v>
      </c>
      <c r="F155" s="335">
        <f>('март(4 цк)'!C189+'март(4 цк)'!C190*9.68%)/1000</f>
        <v>1.100901288</v>
      </c>
      <c r="G155" s="335">
        <f>('март(4 цк)'!D189+'март(4 цк)'!D190*9.68%)/1000</f>
        <v>1.1181978239999999</v>
      </c>
      <c r="H155" s="315">
        <f>('март(4 цк)'!E189+'март(4 цк)'!E190*9.68%)/1000</f>
        <v>1.1140738560000001</v>
      </c>
      <c r="I155" s="315">
        <f>('март(4 цк)'!F189+'март(4 цк)'!F190*9.68%)/1000</f>
        <v>1.1240657040000002</v>
      </c>
      <c r="J155" s="315">
        <f>('март(4 цк)'!G189+'март(4 цк)'!G190*9.68%)/1000</f>
        <v>1.1186146080000001</v>
      </c>
      <c r="K155" s="315">
        <f>('март(4 цк)'!H189+'март(4 цк)'!H190*9.68%)/1000</f>
        <v>1.1265883440000002</v>
      </c>
      <c r="L155" s="315">
        <f>('март(4 цк)'!I189+'март(4 цк)'!I190*9.68%)/1000</f>
        <v>1.1113208880000001</v>
      </c>
      <c r="M155" s="315">
        <f>('март(4 цк)'!J189+'март(4 цк)'!J190*9.68%)/1000</f>
        <v>1.1099498879999998</v>
      </c>
      <c r="N155" s="315">
        <f>('март(4 цк)'!K189+'март(4 цк)'!K190*9.68%)/1000</f>
        <v>1.098598008</v>
      </c>
      <c r="O155" s="315">
        <f>('март(4 цк)'!L189+'март(4 цк)'!L190*9.68%)/1000</f>
        <v>1.0851951119999999</v>
      </c>
      <c r="P155" s="315">
        <f>('март(4 цк)'!M189+'март(4 цк)'!M190*9.68%)/1000</f>
        <v>1.0859519040000001</v>
      </c>
      <c r="Q155" s="315">
        <f>('март(4 цк)'!N189+'март(4 цк)'!N190*9.68%)/1000</f>
        <v>0.15738679999999999</v>
      </c>
      <c r="R155" s="315">
        <f>('март(4 цк)'!O189+'март(4 цк)'!O190*9.68%)/1000</f>
        <v>1.081071144</v>
      </c>
      <c r="S155" s="315">
        <f>('март(4 цк)'!P189+'март(4 цк)'!P190*9.68%)/1000</f>
        <v>1.1113208880000001</v>
      </c>
      <c r="T155" s="315">
        <f>('март(4 цк)'!Q189+'март(4 цк)'!Q190*9.68%)/1000</f>
        <v>1.1141067600000001</v>
      </c>
      <c r="U155" s="315">
        <f>('март(4 цк)'!R189+'март(4 цк)'!R190*9.68%)/1000</f>
        <v>1.1354504880000003</v>
      </c>
      <c r="V155" s="315">
        <f>('март(4 цк)'!S189+'март(4 цк)'!S190*9.68%)/1000</f>
        <v>1.1354066160000003</v>
      </c>
      <c r="W155" s="315">
        <f>('март(4 цк)'!T189+'март(4 цк)'!T190*9.68%)/1000</f>
        <v>1.2043624320000001</v>
      </c>
      <c r="X155" s="315">
        <f>('март(4 цк)'!U189+'март(4 цк)'!U190*9.68%)/1000</f>
        <v>1.0975889520000002</v>
      </c>
      <c r="Y155" s="315">
        <f>('март(4 цк)'!V189+'март(4 цк)'!V190*9.68%)/1000</f>
        <v>1.106341416</v>
      </c>
      <c r="Z155" s="315">
        <f>('март(4 цк)'!W189+'март(4 цк)'!W190*9.68%)/1000</f>
        <v>1.097852184</v>
      </c>
      <c r="AA155" s="315">
        <f>('март(4 цк)'!X189+'март(4 цк)'!X190*9.68%)/1000</f>
        <v>1.0917320399999999</v>
      </c>
      <c r="AB155" s="315">
        <f>('март(4 цк)'!Y189+'март(4 цк)'!Y190*9.68%)/1000</f>
        <v>1.0891984319999999</v>
      </c>
    </row>
    <row r="156" spans="1:28" s="213" customFormat="1" ht="13.5" thickBot="1" x14ac:dyDescent="0.25">
      <c r="A156" s="323">
        <v>15</v>
      </c>
      <c r="B156" s="294" t="s">
        <v>194</v>
      </c>
      <c r="C156" s="295" t="s">
        <v>174</v>
      </c>
      <c r="D156" s="261"/>
      <c r="E156" s="315">
        <f>('март(4 цк)'!B193+'март(4 цк)'!B194*9.68%)/1000</f>
        <v>1.1163990719999999</v>
      </c>
      <c r="F156" s="335">
        <f>('март(4 цк)'!C193+'март(4 цк)'!C194*9.68%)/1000</f>
        <v>1.1129222159999999</v>
      </c>
      <c r="G156" s="335">
        <f>('март(4 цк)'!D193+'март(4 цк)'!D194*9.68%)/1000</f>
        <v>1.1103118319999998</v>
      </c>
      <c r="H156" s="315">
        <f>('март(4 цк)'!E193+'март(4 цк)'!E194*9.68%)/1000</f>
        <v>1.1367776160000003</v>
      </c>
      <c r="I156" s="315">
        <f>('март(4 цк)'!F193+'март(4 цк)'!F194*9.68%)/1000</f>
        <v>1.1235392400000002</v>
      </c>
      <c r="J156" s="315">
        <f>('март(4 цк)'!G193+'март(4 цк)'!G194*9.68%)/1000</f>
        <v>1.129560672</v>
      </c>
      <c r="K156" s="315">
        <f>('март(4 цк)'!H193+'март(4 цк)'!H194*9.68%)/1000</f>
        <v>1.1737617120000001</v>
      </c>
      <c r="L156" s="315">
        <f>('март(4 цк)'!I193+'март(4 цк)'!I194*9.68%)/1000</f>
        <v>1.1329059120000002</v>
      </c>
      <c r="M156" s="315">
        <f>('март(4 цк)'!J193+'март(4 цк)'!J194*9.68%)/1000</f>
        <v>1.1335859280000002</v>
      </c>
      <c r="N156" s="315">
        <f>('март(4 цк)'!K193+'март(4 цк)'!K194*9.68%)/1000</f>
        <v>1.125041856</v>
      </c>
      <c r="O156" s="315">
        <f>('март(4 цк)'!L193+'март(4 цк)'!L194*9.68%)/1000</f>
        <v>1.1240986079999999</v>
      </c>
      <c r="P156" s="315">
        <f>('март(4 цк)'!M193+'март(4 цк)'!M194*9.68%)/1000</f>
        <v>1.12940712</v>
      </c>
      <c r="Q156" s="315">
        <f>('март(4 цк)'!N193+'март(4 цк)'!N194*9.68%)/1000</f>
        <v>1.1167719839999999</v>
      </c>
      <c r="R156" s="315">
        <f>('март(4 цк)'!O193+'март(4 цк)'!O194*9.68%)/1000</f>
        <v>1.108381464</v>
      </c>
      <c r="S156" s="315">
        <f>('март(4 цк)'!P193+'март(4 цк)'!P194*9.68%)/1000</f>
        <v>1.13368464</v>
      </c>
      <c r="T156" s="315">
        <f>('март(4 цк)'!Q193+'март(4 цк)'!Q194*9.68%)/1000</f>
        <v>1.1501695440000004</v>
      </c>
      <c r="U156" s="315">
        <f>('март(4 цк)'!R193+'март(4 цк)'!R194*9.68%)/1000</f>
        <v>1.1473727040000001</v>
      </c>
      <c r="V156" s="315">
        <f>('март(4 цк)'!S193+'март(4 цк)'!S194*9.68%)/1000</f>
        <v>1.126533504</v>
      </c>
      <c r="W156" s="315">
        <f>('март(4 цк)'!T193+'март(4 цк)'!T194*9.68%)/1000</f>
        <v>1.1189655840000001</v>
      </c>
      <c r="X156" s="315">
        <f>('март(4 цк)'!U193+'март(4 цк)'!U194*9.68%)/1000</f>
        <v>1.098598008</v>
      </c>
      <c r="Y156" s="315">
        <f>('март(4 цк)'!V193+'март(4 цк)'!V194*9.68%)/1000</f>
        <v>1.081378248</v>
      </c>
      <c r="Z156" s="315">
        <f>('март(4 цк)'!W193+'март(4 цк)'!W194*9.68%)/1000</f>
        <v>1.103818776</v>
      </c>
      <c r="AA156" s="315">
        <f>('март(4 цк)'!X193+'март(4 цк)'!X194*9.68%)/1000</f>
        <v>1.1078769359999998</v>
      </c>
      <c r="AB156" s="315">
        <f>('март(4 цк)'!Y193+'март(4 цк)'!Y194*9.68%)/1000</f>
        <v>1.102732944</v>
      </c>
    </row>
    <row r="157" spans="1:28" s="213" customFormat="1" ht="13.5" thickBot="1" x14ac:dyDescent="0.25">
      <c r="A157" s="323">
        <v>16</v>
      </c>
      <c r="B157" s="294" t="s">
        <v>194</v>
      </c>
      <c r="C157" s="295" t="s">
        <v>174</v>
      </c>
      <c r="D157" s="261"/>
      <c r="E157" s="315">
        <f>('март(4 цк)'!B197+'март(4 цк)'!B198*9.68%)/1000</f>
        <v>1.1967725760000001</v>
      </c>
      <c r="F157" s="335">
        <f>('март(4 цк)'!C197+'март(4 цк)'!C198*9.68%)/1000</f>
        <v>1.1817354480000002</v>
      </c>
      <c r="G157" s="335">
        <f>('март(4 цк)'!D197+'март(4 цк)'!D198*9.68%)/1000</f>
        <v>1.1721055440000003</v>
      </c>
      <c r="H157" s="315">
        <f>('март(4 цк)'!E197+'март(4 цк)'!E198*9.68%)/1000</f>
        <v>1.1590097520000002</v>
      </c>
      <c r="I157" s="315">
        <f>('март(4 цк)'!F197+'март(4 цк)'!F198*9.68%)/1000</f>
        <v>1.2218125200000001</v>
      </c>
      <c r="J157" s="315">
        <f>('март(4 цк)'!G197+'март(4 цк)'!G198*9.68%)/1000</f>
        <v>1.1825361120000002</v>
      </c>
      <c r="K157" s="315">
        <f>('март(4 цк)'!H197+'март(4 цк)'!H198*9.68%)/1000</f>
        <v>1.1644389120000003</v>
      </c>
      <c r="L157" s="315">
        <f>('март(4 цк)'!I197+'март(4 цк)'!I198*9.68%)/1000</f>
        <v>1.1742114000000001</v>
      </c>
      <c r="M157" s="315">
        <f>('март(4 цк)'!J197+'март(4 цк)'!J198*9.68%)/1000</f>
        <v>1.1947325280000001</v>
      </c>
      <c r="N157" s="315">
        <f>('март(4 цк)'!K197+'март(4 цк)'!K198*9.68%)/1000</f>
        <v>1.1948422080000001</v>
      </c>
      <c r="O157" s="315">
        <f>('март(4 цк)'!L197+'март(4 цк)'!L198*9.68%)/1000</f>
        <v>1.2000081360000001</v>
      </c>
      <c r="P157" s="315">
        <f>('март(4 цк)'!M197+'март(4 цк)'!M198*9.68%)/1000</f>
        <v>1.2002494320000001</v>
      </c>
      <c r="Q157" s="315">
        <f>('март(4 цк)'!N197+'март(4 цк)'!N198*9.68%)/1000</f>
        <v>1.1669834880000001</v>
      </c>
      <c r="R157" s="315">
        <f>('март(4 цк)'!O197+'март(4 цк)'!O198*9.68%)/1000</f>
        <v>1.1598104160000002</v>
      </c>
      <c r="S157" s="315">
        <f>('март(4 цк)'!P197+'март(4 цк)'!P198*9.68%)/1000</f>
        <v>1.213827816</v>
      </c>
      <c r="T157" s="315">
        <f>('март(4 цк)'!Q197+'март(4 цк)'!Q198*9.68%)/1000</f>
        <v>1.2466002</v>
      </c>
      <c r="U157" s="315">
        <f>('март(4 цк)'!R197+'март(4 цк)'!R198*9.68%)/1000</f>
        <v>1.3543169280000003</v>
      </c>
      <c r="V157" s="315">
        <f>('март(4 цк)'!S197+'март(4 цк)'!S198*9.68%)/1000</f>
        <v>1.289463144</v>
      </c>
      <c r="W157" s="315">
        <f>('март(4 цк)'!T197+'март(4 цк)'!T198*9.68%)/1000</f>
        <v>1.2615276479999999</v>
      </c>
      <c r="X157" s="315">
        <f>('март(4 цк)'!U197+'март(4 цк)'!U198*9.68%)/1000</f>
        <v>1.237123848</v>
      </c>
      <c r="Y157" s="315">
        <f>('март(4 цк)'!V197+'март(4 цк)'!V198*9.68%)/1000</f>
        <v>1.1825251440000002</v>
      </c>
      <c r="Z157" s="315">
        <f>('март(4 цк)'!W197+'март(4 цк)'!W198*9.68%)/1000</f>
        <v>1.1665338000000001</v>
      </c>
      <c r="AA157" s="315">
        <f>('март(4 цк)'!X197+'март(4 цк)'!X198*9.68%)/1000</f>
        <v>1.1785656960000002</v>
      </c>
      <c r="AB157" s="315">
        <f>('март(4 цк)'!Y197+'март(4 цк)'!Y198*9.68%)/1000</f>
        <v>1.1991636000000001</v>
      </c>
    </row>
    <row r="158" spans="1:28" s="213" customFormat="1" ht="13.5" thickBot="1" x14ac:dyDescent="0.25">
      <c r="A158" s="323">
        <v>17</v>
      </c>
      <c r="B158" s="294" t="s">
        <v>194</v>
      </c>
      <c r="C158" s="295" t="s">
        <v>174</v>
      </c>
      <c r="D158" s="261"/>
      <c r="E158" s="315">
        <f>('март(4 цк)'!B201+'март(4 цк)'!B202*9.68%)/1000</f>
        <v>1.1980777680000001</v>
      </c>
      <c r="F158" s="335">
        <f>('март(4 цк)'!C201+'март(4 цк)'!C202*9.68%)/1000</f>
        <v>1.2210886320000003</v>
      </c>
      <c r="G158" s="335">
        <f>('март(4 цк)'!D201+'март(4 цк)'!D202*9.68%)/1000</f>
        <v>1.215637536</v>
      </c>
      <c r="H158" s="315">
        <f>('март(4 цк)'!E201+'март(4 цк)'!E202*9.68%)/1000</f>
        <v>1.2348315360000002</v>
      </c>
      <c r="I158" s="315">
        <f>('март(4 цк)'!F201+'март(4 цк)'!F202*9.68%)/1000</f>
        <v>1.2347437920000002</v>
      </c>
      <c r="J158" s="315">
        <f>('март(4 цк)'!G201+'март(4 цк)'!G202*9.68%)/1000</f>
        <v>1.2265068240000001</v>
      </c>
      <c r="K158" s="315">
        <f>('март(4 цк)'!H201+'март(4 цк)'!H202*9.68%)/1000</f>
        <v>1.238242584</v>
      </c>
      <c r="L158" s="315">
        <f>('март(4 цк)'!I201+'март(4 цк)'!I202*9.68%)/1000</f>
        <v>1.2280971840000001</v>
      </c>
      <c r="M158" s="315">
        <f>('март(4 цк)'!J201+'март(4 цк)'!J202*9.68%)/1000</f>
        <v>1.2902089680000002</v>
      </c>
      <c r="N158" s="315">
        <f>('март(4 цк)'!K201+'март(4 цк)'!K202*9.68%)/1000</f>
        <v>1.2591366240000001</v>
      </c>
      <c r="O158" s="315">
        <f>('март(4 цк)'!L201+'март(4 цк)'!L202*9.68%)/1000</f>
        <v>1.2289636560000001</v>
      </c>
      <c r="P158" s="315">
        <f>('март(4 цк)'!M201+'март(4 цк)'!M202*9.68%)/1000</f>
        <v>1.2422020320000002</v>
      </c>
      <c r="Q158" s="315">
        <f>('март(4 цк)'!N201+'март(4 цк)'!N202*9.68%)/1000</f>
        <v>1.2166136880000002</v>
      </c>
      <c r="R158" s="315">
        <f>('март(4 цк)'!O201+'март(4 цк)'!O202*9.68%)/1000</f>
        <v>1.2203318400000001</v>
      </c>
      <c r="S158" s="315">
        <f>('март(4 цк)'!P201+'март(4 цк)'!P202*9.68%)/1000</f>
        <v>1.2008526719999999</v>
      </c>
      <c r="T158" s="315">
        <f>('март(4 цк)'!Q201+'март(4 цк)'!Q202*9.68%)/1000</f>
        <v>1.2771570480000001</v>
      </c>
      <c r="U158" s="315">
        <f>('март(4 цк)'!R201+'март(4 цк)'!R202*9.68%)/1000</f>
        <v>1.2700826880000002</v>
      </c>
      <c r="V158" s="315">
        <f>('март(4 цк)'!S201+'март(4 цк)'!S202*9.68%)/1000</f>
        <v>1.2117877680000002</v>
      </c>
      <c r="W158" s="315">
        <f>('март(4 цк)'!T201+'март(4 цк)'!T202*9.68%)/1000</f>
        <v>1.2182259840000003</v>
      </c>
      <c r="X158" s="315">
        <f>('март(4 цк)'!U201+'март(4 цк)'!U202*9.68%)/1000</f>
        <v>1.2182150159999998</v>
      </c>
      <c r="Y158" s="315">
        <f>('март(4 цк)'!V201+'март(4 цк)'!V202*9.68%)/1000</f>
        <v>1.2233480400000001</v>
      </c>
      <c r="Z158" s="315">
        <f>('март(4 цк)'!W201+'март(4 цк)'!W202*9.68%)/1000</f>
        <v>1.2009733200000001</v>
      </c>
      <c r="AA158" s="315">
        <f>('март(4 цк)'!X201+'март(4 цк)'!X202*9.68%)/1000</f>
        <v>1.1898408000000003</v>
      </c>
      <c r="AB158" s="315">
        <f>('март(4 цк)'!Y201+'март(4 цк)'!Y202*9.68%)/1000</f>
        <v>1.1786315039999999</v>
      </c>
    </row>
    <row r="159" spans="1:28" s="213" customFormat="1" ht="13.5" thickBot="1" x14ac:dyDescent="0.25">
      <c r="A159" s="323">
        <v>18</v>
      </c>
      <c r="B159" s="294" t="s">
        <v>194</v>
      </c>
      <c r="C159" s="295" t="s">
        <v>174</v>
      </c>
      <c r="D159" s="261"/>
      <c r="E159" s="315">
        <f>('март(4 цк)'!B205+'март(4 цк)'!B206*9.68%)/1000</f>
        <v>1.2209679840000001</v>
      </c>
      <c r="F159" s="335">
        <f>('март(4 цк)'!C205+'март(4 цк)'!C206*9.68%)/1000</f>
        <v>1.1925498960000001</v>
      </c>
      <c r="G159" s="335">
        <f>('март(4 цк)'!D205+'март(4 цк)'!D206*9.68%)/1000</f>
        <v>1.208025744</v>
      </c>
      <c r="H159" s="315">
        <f>('март(4 цк)'!E205+'март(4 цк)'!E206*9.68%)/1000</f>
        <v>1.213191672</v>
      </c>
      <c r="I159" s="315">
        <f>('март(4 цк)'!F205+'март(4 цк)'!F206*9.68%)/1000</f>
        <v>1.1991197280000001</v>
      </c>
      <c r="J159" s="315">
        <f>('март(4 цк)'!G205+'март(4 цк)'!G206*9.68%)/1000</f>
        <v>1.1940086400000001</v>
      </c>
      <c r="K159" s="315">
        <f>('март(4 цк)'!H205+'март(4 цк)'!H206*9.68%)/1000</f>
        <v>1.1955770640000001</v>
      </c>
      <c r="L159" s="315">
        <f>('март(4 цк)'!I205+'март(4 цк)'!I206*9.68%)/1000</f>
        <v>1.1785108560000002</v>
      </c>
      <c r="M159" s="315">
        <f>('март(4 цк)'!J205+'март(4 цк)'!J206*9.68%)/1000</f>
        <v>1.154205768</v>
      </c>
      <c r="N159" s="315">
        <f>('март(4 цк)'!K205+'март(4 цк)'!K206*9.68%)/1000</f>
        <v>1.1487766080000001</v>
      </c>
      <c r="O159" s="315">
        <f>('март(4 цк)'!L205+'март(4 цк)'!L206*9.68%)/1000</f>
        <v>1.1488862880000001</v>
      </c>
      <c r="P159" s="315">
        <f>('март(4 цк)'!M205+'март(4 цк)'!M206*9.68%)/1000</f>
        <v>1.156958736</v>
      </c>
      <c r="Q159" s="315">
        <f>('март(4 цк)'!N205+'март(4 цк)'!N206*9.68%)/1000</f>
        <v>1.2000191039999999</v>
      </c>
      <c r="R159" s="315">
        <f>('март(4 цк)'!O205+'март(4 цк)'!O206*9.68%)/1000</f>
        <v>1.1953138320000001</v>
      </c>
      <c r="S159" s="315">
        <f>('март(4 цк)'!P205+'март(4 цк)'!P206*9.68%)/1000</f>
        <v>1.2006442799999999</v>
      </c>
      <c r="T159" s="315">
        <f>('март(4 цк)'!Q205+'март(4 цк)'!Q206*9.68%)/1000</f>
        <v>1.21276392</v>
      </c>
      <c r="U159" s="315">
        <f>('март(4 цк)'!R205+'март(4 цк)'!R206*9.68%)/1000</f>
        <v>1.2010830000000001</v>
      </c>
      <c r="V159" s="315">
        <f>('март(4 цк)'!S205+'март(4 цк)'!S206*9.68%)/1000</f>
        <v>1.216514976</v>
      </c>
      <c r="W159" s="315">
        <f>('март(4 цк)'!T205+'март(4 цк)'!T206*9.68%)/1000</f>
        <v>1.211074848</v>
      </c>
      <c r="X159" s="315">
        <f>('март(4 цк)'!U205+'март(4 цк)'!U206*9.68%)/1000</f>
        <v>1.2033424079999999</v>
      </c>
      <c r="Y159" s="315">
        <f>('март(4 цк)'!V205+'март(4 цк)'!V206*9.68%)/1000</f>
        <v>1.1807483280000002</v>
      </c>
      <c r="Z159" s="315">
        <f>('март(4 цк)'!W205+'март(4 цк)'!W206*9.68%)/1000</f>
        <v>1.2077296080000002</v>
      </c>
      <c r="AA159" s="315">
        <f>('март(4 цк)'!X205+'март(4 цк)'!X206*9.68%)/1000</f>
        <v>1.1996790960000001</v>
      </c>
      <c r="AB159" s="315">
        <f>('март(4 цк)'!Y205+'март(4 цк)'!Y206*9.68%)/1000</f>
        <v>1.1941073520000003</v>
      </c>
    </row>
    <row r="160" spans="1:28" s="213" customFormat="1" ht="13.5" thickBot="1" x14ac:dyDescent="0.25">
      <c r="A160" s="323">
        <v>19</v>
      </c>
      <c r="B160" s="294" t="s">
        <v>194</v>
      </c>
      <c r="C160" s="295" t="s">
        <v>174</v>
      </c>
      <c r="D160" s="261"/>
      <c r="E160" s="315">
        <f>('март(4 цк)'!B209+'март(4 цк)'!B210*9.68%)/1000</f>
        <v>1.0942437119999999</v>
      </c>
      <c r="F160" s="335">
        <f>('март(4 цк)'!C209+'март(4 цк)'!C210*9.68%)/1000</f>
        <v>1.0930481999999999</v>
      </c>
      <c r="G160" s="335">
        <f>('март(4 цк)'!D209+'март(4 цк)'!D210*9.68%)/1000</f>
        <v>1.0904816879999999</v>
      </c>
      <c r="H160" s="315">
        <f>('март(4 цк)'!E209+'март(4 цк)'!E210*9.68%)/1000</f>
        <v>1.106955624</v>
      </c>
      <c r="I160" s="315">
        <f>('март(4 цк)'!F209+'март(4 цк)'!F210*9.68%)/1000</f>
        <v>1.10280972</v>
      </c>
      <c r="J160" s="315">
        <f>('март(4 цк)'!G209+'март(4 цк)'!G210*9.68%)/1000</f>
        <v>1.1111783040000001</v>
      </c>
      <c r="K160" s="315">
        <f>('март(4 цк)'!H209+'март(4 цк)'!H210*9.68%)/1000</f>
        <v>1.1149074240000001</v>
      </c>
      <c r="L160" s="315">
        <f>('март(4 цк)'!I209+'март(4 цк)'!I210*9.68%)/1000</f>
        <v>1.1078330639999998</v>
      </c>
      <c r="M160" s="315">
        <f>('март(4 цк)'!J209+'март(4 цк)'!J210*9.68%)/1000</f>
        <v>1.0969966799999999</v>
      </c>
      <c r="N160" s="315">
        <f>('март(4 цк)'!K209+'март(4 цк)'!K210*9.68%)/1000</f>
        <v>1.0904378159999999</v>
      </c>
      <c r="O160" s="315">
        <f>('март(4 цк)'!L209+'март(4 цк)'!L210*9.68%)/1000</f>
        <v>1.0913810639999999</v>
      </c>
      <c r="P160" s="315">
        <f>('март(4 цк)'!M209+'март(4 цк)'!M210*9.68%)/1000</f>
        <v>1.0908326640000001</v>
      </c>
      <c r="Q160" s="315">
        <f>('март(4 цк)'!N209+'март(4 цк)'!N210*9.68%)/1000</f>
        <v>1.1144577359999999</v>
      </c>
      <c r="R160" s="315">
        <f>('март(4 цк)'!O209+'март(4 цк)'!O210*9.68%)/1000</f>
        <v>1.099168344</v>
      </c>
      <c r="S160" s="315">
        <f>('март(4 цк)'!P209+'март(4 цк)'!P210*9.68%)/1000</f>
        <v>1.103752968</v>
      </c>
      <c r="T160" s="315">
        <f>('март(4 цк)'!Q209+'март(4 цк)'!Q210*9.68%)/1000</f>
        <v>1.1153461440000001</v>
      </c>
      <c r="U160" s="315">
        <f>('март(4 цк)'!R209+'март(4 цк)'!R210*9.68%)/1000</f>
        <v>1.1175178080000001</v>
      </c>
      <c r="V160" s="315">
        <f>('март(4 цк)'!S209+'март(4 цк)'!S210*9.68%)/1000</f>
        <v>1.1303174640000002</v>
      </c>
      <c r="W160" s="315">
        <f>('март(4 цк)'!T209+'март(4 цк)'!T210*9.68%)/1000</f>
        <v>1.1134815839999999</v>
      </c>
      <c r="X160" s="315">
        <f>('март(4 цк)'!U209+'март(4 цк)'!U210*9.68%)/1000</f>
        <v>1.1138764320000001</v>
      </c>
      <c r="Y160" s="315">
        <f>('март(4 цк)'!V209+'март(4 цк)'!V210*9.68%)/1000</f>
        <v>1.100989032</v>
      </c>
      <c r="Z160" s="315">
        <f>('март(4 цк)'!W209+'март(4 цк)'!W210*9.68%)/1000</f>
        <v>1.103007144</v>
      </c>
      <c r="AA160" s="315">
        <f>('март(4 цк)'!X209+'март(4 цк)'!X210*9.68%)/1000</f>
        <v>1.102776816</v>
      </c>
      <c r="AB160" s="315">
        <f>('март(4 цк)'!Y209+'март(4 цк)'!Y210*9.68%)/1000</f>
        <v>1.103939424</v>
      </c>
    </row>
    <row r="161" spans="1:28" s="213" customFormat="1" ht="13.5" thickBot="1" x14ac:dyDescent="0.25">
      <c r="A161" s="323">
        <v>20</v>
      </c>
      <c r="B161" s="294" t="s">
        <v>194</v>
      </c>
      <c r="C161" s="295" t="s">
        <v>174</v>
      </c>
      <c r="D161" s="261"/>
      <c r="E161" s="315">
        <f>('март(4 цк)'!B213+'март(4 цк)'!B214*9.68%)/1000</f>
        <v>1.0807750079999998</v>
      </c>
      <c r="F161" s="335">
        <f>('март(4 цк)'!C213+'март(4 цк)'!C214*9.68%)/1000</f>
        <v>1.078800768</v>
      </c>
      <c r="G161" s="335">
        <f>('март(4 цк)'!D213+'март(4 цк)'!D214*9.68%)/1000</f>
        <v>1.0857654479999999</v>
      </c>
      <c r="H161" s="315">
        <f>('март(4 цк)'!E213+'март(4 цк)'!E214*9.68%)/1000</f>
        <v>1.0976437920000002</v>
      </c>
      <c r="I161" s="315">
        <f>('март(4 цк)'!F213+'март(4 цк)'!F214*9.68%)/1000</f>
        <v>1.0818279359999998</v>
      </c>
      <c r="J161" s="315">
        <f>('март(4 цк)'!G213+'март(4 цк)'!G214*9.68%)/1000</f>
        <v>1.0881893760000001</v>
      </c>
      <c r="K161" s="315">
        <f>('март(4 цк)'!H213+'март(4 цк)'!H214*9.68%)/1000</f>
        <v>1.0941340319999999</v>
      </c>
      <c r="L161" s="315">
        <f>('март(4 цк)'!I213+'март(4 цк)'!I214*9.68%)/1000</f>
        <v>1.0874106480000001</v>
      </c>
      <c r="M161" s="315">
        <f>('март(4 цк)'!J213+'март(4 цк)'!J214*9.68%)/1000</f>
        <v>1.4265083039999999</v>
      </c>
      <c r="N161" s="315">
        <f>('март(4 цк)'!K213+'март(4 цк)'!K214*9.68%)/1000</f>
        <v>1.072285776</v>
      </c>
      <c r="O161" s="315">
        <f>('март(4 цк)'!L213+'март(4 цк)'!L214*9.68%)/1000</f>
        <v>1.4064697680000002</v>
      </c>
      <c r="P161" s="315">
        <f>('март(4 цк)'!M213+'март(4 цк)'!M214*9.68%)/1000</f>
        <v>1.07637684</v>
      </c>
      <c r="Q161" s="315">
        <f>('март(4 цк)'!N213+'март(4 цк)'!N214*9.68%)/1000</f>
        <v>1.0846028400000001</v>
      </c>
      <c r="R161" s="315">
        <f>('март(4 цк)'!O213+'март(4 цк)'!O214*9.68%)/1000</f>
        <v>1.080084024</v>
      </c>
      <c r="S161" s="315">
        <f>('март(4 цк)'!P213+'март(4 цк)'!P214*9.68%)/1000</f>
        <v>1.08054468</v>
      </c>
      <c r="T161" s="315">
        <f>('март(4 цк)'!Q213+'март(4 цк)'!Q214*9.68%)/1000</f>
        <v>1.0932346559999999</v>
      </c>
      <c r="U161" s="315">
        <f>('март(4 цк)'!R213+'март(4 цк)'!R214*9.68%)/1000</f>
        <v>1.0911726719999999</v>
      </c>
      <c r="V161" s="315">
        <f>('март(4 цк)'!S213+'март(4 цк)'!S214*9.68%)/1000</f>
        <v>1.0934869199999999</v>
      </c>
      <c r="W161" s="315">
        <f>('март(4 цк)'!T213+'март(4 цк)'!T214*9.68%)/1000</f>
        <v>1.0815976079999998</v>
      </c>
      <c r="X161" s="315">
        <f>('март(4 цк)'!U213+'март(4 цк)'!U214*9.68%)/1000</f>
        <v>1.07363484</v>
      </c>
      <c r="Y161" s="315">
        <f>('март(4 цк)'!V213+'март(4 цк)'!V214*9.68%)/1000</f>
        <v>1.0690611839999999</v>
      </c>
      <c r="Z161" s="315">
        <f>('март(4 цк)'!W213+'март(4 цк)'!W214*9.68%)/1000</f>
        <v>1.072768368</v>
      </c>
      <c r="AA161" s="315">
        <f>('март(4 цк)'!X213+'март(4 цк)'!X214*9.68%)/1000</f>
        <v>1.0693134479999999</v>
      </c>
      <c r="AB161" s="315">
        <f>('март(4 цк)'!Y213+'март(4 цк)'!Y214*9.68%)/1000</f>
        <v>1.0671088799999999</v>
      </c>
    </row>
    <row r="162" spans="1:28" s="213" customFormat="1" ht="13.5" thickBot="1" x14ac:dyDescent="0.25">
      <c r="A162" s="323">
        <v>21</v>
      </c>
      <c r="B162" s="294" t="s">
        <v>194</v>
      </c>
      <c r="C162" s="295" t="s">
        <v>174</v>
      </c>
      <c r="D162" s="261"/>
      <c r="E162" s="315">
        <f>('март(4 цк)'!B217+'март(4 цк)'!B218*9.68%)/1000</f>
        <v>1.2275816880000001</v>
      </c>
      <c r="F162" s="335">
        <f>('март(4 цк)'!C217+'март(4 цк)'!C218*9.68%)/1000</f>
        <v>1.2003810479999999</v>
      </c>
      <c r="G162" s="335">
        <f>('март(4 цк)'!D217+'март(4 цк)'!D218*9.68%)/1000</f>
        <v>1.2213299280000001</v>
      </c>
      <c r="H162" s="315">
        <f>('март(4 цк)'!E217+'март(4 цк)'!E218*9.68%)/1000</f>
        <v>1.2268797360000001</v>
      </c>
      <c r="I162" s="315">
        <f>('март(4 цк)'!F217+'март(4 цк)'!F218*9.68%)/1000</f>
        <v>1.2039675840000001</v>
      </c>
      <c r="J162" s="315">
        <f>('март(4 цк)'!G217+'март(4 цк)'!G218*9.68%)/1000</f>
        <v>1.2151988159999998</v>
      </c>
      <c r="K162" s="315">
        <f>('март(4 цк)'!H217+'март(4 цк)'!H218*9.68%)/1000</f>
        <v>1.214529768</v>
      </c>
      <c r="L162" s="315">
        <f>('март(4 цк)'!I217+'март(4 цк)'!I218*9.68%)/1000</f>
        <v>1.2147162240000002</v>
      </c>
      <c r="M162" s="315">
        <f>('март(4 цк)'!J217+'март(4 цк)'!J218*9.68%)/1000</f>
        <v>1.210800648</v>
      </c>
      <c r="N162" s="315">
        <f>('март(4 цк)'!K217+'март(4 цк)'!K218*9.68%)/1000</f>
        <v>1.207510248</v>
      </c>
      <c r="O162" s="315">
        <f>('март(4 цк)'!L217+'март(4 цк)'!L218*9.68%)/1000</f>
        <v>1.210712904</v>
      </c>
      <c r="P162" s="315">
        <f>('март(4 цк)'!M217+'март(4 цк)'!M218*9.68%)/1000</f>
        <v>1.2059198880000002</v>
      </c>
      <c r="Q162" s="315">
        <f>('март(4 цк)'!N217+'март(4 цк)'!N218*9.68%)/1000</f>
        <v>1.2309159600000001</v>
      </c>
      <c r="R162" s="315">
        <f>('март(4 цк)'!O217+'март(4 цк)'!O218*9.68%)/1000</f>
        <v>1.2109980720000002</v>
      </c>
      <c r="S162" s="315">
        <f>('март(4 цк)'!P217+'март(4 цк)'!P218*9.68%)/1000</f>
        <v>1.2282178320000001</v>
      </c>
      <c r="T162" s="315">
        <f>('март(4 цк)'!Q217+'март(4 цк)'!Q218*9.68%)/1000</f>
        <v>1.2282507359999999</v>
      </c>
      <c r="U162" s="315">
        <f>('март(4 цк)'!R217+'март(4 цк)'!R218*9.68%)/1000</f>
        <v>1.236827712</v>
      </c>
      <c r="V162" s="315">
        <f>('март(4 цк)'!S217+'март(4 цк)'!S218*9.68%)/1000</f>
        <v>1.236279312</v>
      </c>
      <c r="W162" s="315">
        <f>('март(4 цк)'!T217+'март(4 цк)'!T218*9.68%)/1000</f>
        <v>1.2316946880000004</v>
      </c>
      <c r="X162" s="315">
        <f>('март(4 цк)'!U217+'март(4 цк)'!U218*9.68%)/1000</f>
        <v>1.246172448</v>
      </c>
      <c r="Y162" s="315">
        <f>('март(4 цк)'!V217+'март(4 цк)'!V218*9.68%)/1000</f>
        <v>1.2344805600000002</v>
      </c>
      <c r="Z162" s="315">
        <f>('март(4 цк)'!W217+'март(4 цк)'!W218*9.68%)/1000</f>
        <v>1.2424872</v>
      </c>
      <c r="AA162" s="315">
        <f>('март(4 цк)'!X217+'март(4 цк)'!X218*9.68%)/1000</f>
        <v>1.2298520640000001</v>
      </c>
      <c r="AB162" s="315">
        <f>('март(4 цк)'!Y217+'март(4 цк)'!Y218*9.68%)/1000</f>
        <v>1.2332960159999999</v>
      </c>
    </row>
    <row r="163" spans="1:28" s="213" customFormat="1" ht="13.5" thickBot="1" x14ac:dyDescent="0.25">
      <c r="A163" s="323">
        <v>22</v>
      </c>
      <c r="B163" s="294" t="s">
        <v>194</v>
      </c>
      <c r="C163" s="295" t="s">
        <v>174</v>
      </c>
      <c r="D163" s="261"/>
      <c r="E163" s="315">
        <f>('март(4 цк)'!B221+'март(4 цк)'!B222*9.68%)/1000</f>
        <v>1.2488925119999998</v>
      </c>
      <c r="F163" s="335">
        <f>('март(4 цк)'!C221+'март(4 цк)'!C222*9.68%)/1000</f>
        <v>1.2552100800000001</v>
      </c>
      <c r="G163" s="335">
        <f>('март(4 цк)'!D221+'март(4 цк)'!D222*9.68%)/1000</f>
        <v>1.2433427040000002</v>
      </c>
      <c r="H163" s="315">
        <f>('март(4 цк)'!E221+'март(4 цк)'!E222*9.68%)/1000</f>
        <v>1.2542339280000001</v>
      </c>
      <c r="I163" s="315">
        <f>('март(4 цк)'!F221+'март(4 цк)'!F222*9.68%)/1000</f>
        <v>1.2413904</v>
      </c>
      <c r="J163" s="315">
        <f>('март(4 цк)'!G221+'март(4 цк)'!G222*9.68%)/1000</f>
        <v>1.2499893119999999</v>
      </c>
      <c r="K163" s="315">
        <f>('март(4 цк)'!H221+'март(4 цк)'!H222*9.68%)/1000</f>
        <v>1.2272087759999999</v>
      </c>
      <c r="L163" s="315">
        <f>('март(4 цк)'!I221+'март(4 цк)'!I222*9.68%)/1000</f>
        <v>1.492535664</v>
      </c>
      <c r="M163" s="315">
        <f>('март(4 цк)'!J221+'март(4 цк)'!J222*9.68%)/1000</f>
        <v>1.4696235119999999</v>
      </c>
      <c r="N163" s="315">
        <f>('март(4 цк)'!K221+'март(4 цк)'!K222*9.68%)/1000</f>
        <v>1.4425544880000003</v>
      </c>
      <c r="O163" s="315">
        <f>('март(4 цк)'!L221+'март(4 цк)'!L222*9.68%)/1000</f>
        <v>1.4409092880000001</v>
      </c>
      <c r="P163" s="315">
        <f>('март(4 цк)'!M221+'март(4 цк)'!M222*9.68%)/1000</f>
        <v>1.2299288400000001</v>
      </c>
      <c r="Q163" s="315">
        <f>('март(4 цк)'!N221+'март(4 цк)'!N222*9.68%)/1000</f>
        <v>1.235928336</v>
      </c>
      <c r="R163" s="315">
        <f>('март(4 цк)'!O221+'март(4 цк)'!O222*9.68%)/1000</f>
        <v>1.242289776</v>
      </c>
      <c r="S163" s="315">
        <f>('март(4 цк)'!P221+'март(4 цк)'!P222*9.68%)/1000</f>
        <v>1.2338224799999999</v>
      </c>
      <c r="T163" s="315">
        <f>('март(4 цк)'!Q221+'март(4 цк)'!Q222*9.68%)/1000</f>
        <v>1.2509325600000003</v>
      </c>
      <c r="U163" s="315">
        <f>('март(4 цк)'!R221+'март(4 цк)'!R222*9.68%)/1000</f>
        <v>1.2476092560000003</v>
      </c>
      <c r="V163" s="315">
        <f>('март(4 цк)'!S221+'март(4 цк)'!S222*9.68%)/1000</f>
        <v>1.2478724880000003</v>
      </c>
      <c r="W163" s="315">
        <f>('март(4 цк)'!T221+'март(4 цк)'!T222*9.68%)/1000</f>
        <v>1.24583244</v>
      </c>
      <c r="X163" s="315">
        <f>('март(4 цк)'!U221+'март(4 цк)'!U222*9.68%)/1000</f>
        <v>1.244757576</v>
      </c>
      <c r="Y163" s="315">
        <f>('март(4 цк)'!V221+'март(4 цк)'!V222*9.68%)/1000</f>
        <v>1.2350399280000002</v>
      </c>
      <c r="Z163" s="315">
        <f>('март(4 цк)'!W221+'март(4 цк)'!W222*9.68%)/1000</f>
        <v>1.323365232</v>
      </c>
      <c r="AA163" s="315">
        <f>('март(4 цк)'!X221+'март(4 цк)'!X222*9.68%)/1000</f>
        <v>1.328498256</v>
      </c>
      <c r="AB163" s="315">
        <f>('март(4 цк)'!Y221+'март(4 цк)'!Y222*9.68%)/1000</f>
        <v>1.238736144</v>
      </c>
    </row>
    <row r="164" spans="1:28" s="213" customFormat="1" ht="13.5" thickBot="1" x14ac:dyDescent="0.25">
      <c r="A164" s="323">
        <v>23</v>
      </c>
      <c r="B164" s="294" t="s">
        <v>194</v>
      </c>
      <c r="C164" s="295" t="s">
        <v>174</v>
      </c>
      <c r="D164" s="261"/>
      <c r="E164" s="315">
        <f>('март(4 цк)'!B225+'март(4 цк)'!B226*9.68%)/1000</f>
        <v>1.0936075679999999</v>
      </c>
      <c r="F164" s="335">
        <f>('март(4 цк)'!C225+'март(4 цк)'!C226*9.68%)/1000</f>
        <v>1.0888364879999999</v>
      </c>
      <c r="G164" s="335">
        <f>('март(4 цк)'!D225+'март(4 цк)'!D226*9.68%)/1000</f>
        <v>1.0780878479999998</v>
      </c>
      <c r="H164" s="315">
        <f>('март(4 цк)'!E225+'март(4 цк)'!E226*9.68%)/1000</f>
        <v>1.0915346159999999</v>
      </c>
      <c r="I164" s="315">
        <f>('март(4 цк)'!F225+'март(4 цк)'!F226*9.68%)/1000</f>
        <v>1.0836157200000001</v>
      </c>
      <c r="J164" s="315">
        <f>('март(4 цк)'!G225+'март(4 цк)'!G226*9.68%)/1000</f>
        <v>1.2528080880000003</v>
      </c>
      <c r="K164" s="315">
        <f>('март(4 цк)'!H225+'март(4 цк)'!H226*9.68%)/1000</f>
        <v>1.0958669759999999</v>
      </c>
      <c r="L164" s="315">
        <f>('март(4 цк)'!I225+'март(4 цк)'!I226*9.68%)/1000</f>
        <v>1.0897468320000001</v>
      </c>
      <c r="M164" s="315">
        <f>('март(4 цк)'!J225+'март(4 цк)'!J226*9.68%)/1000</f>
        <v>1.080402096</v>
      </c>
      <c r="N164" s="315">
        <f>('март(4 цк)'!K225+'март(4 цк)'!K226*9.68%)/1000</f>
        <v>1.078373016</v>
      </c>
      <c r="O164" s="315">
        <f>('март(4 цк)'!L225+'март(4 цк)'!L226*9.68%)/1000</f>
        <v>1.073722584</v>
      </c>
      <c r="P164" s="315">
        <f>('март(4 цк)'!M225+'март(4 цк)'!M226*9.68%)/1000</f>
        <v>1.07840592</v>
      </c>
      <c r="Q164" s="315">
        <f>('март(4 цк)'!N225+'март(4 цк)'!N226*9.68%)/1000</f>
        <v>1.0854912480000001</v>
      </c>
      <c r="R164" s="315">
        <f>('март(4 цк)'!O225+'март(4 цк)'!O226*9.68%)/1000</f>
        <v>1.0847673600000001</v>
      </c>
      <c r="S164" s="315">
        <f>('март(4 цк)'!P225+'март(4 цк)'!P226*9.68%)/1000</f>
        <v>1.0843944480000001</v>
      </c>
      <c r="T164" s="315">
        <f>('март(4 цк)'!Q225+'март(4 цк)'!Q226*9.68%)/1000</f>
        <v>1.098817368</v>
      </c>
      <c r="U164" s="315">
        <f>('март(4 цк)'!R225+'март(4 цк)'!R226*9.68%)/1000</f>
        <v>1.1012303280000002</v>
      </c>
      <c r="V164" s="315">
        <f>('март(4 цк)'!S225+'март(4 цк)'!S226*9.68%)/1000</f>
        <v>1.105595592</v>
      </c>
      <c r="W164" s="315">
        <f>('март(4 цк)'!T225+'март(4 цк)'!T226*9.68%)/1000</f>
        <v>1.0904049119999999</v>
      </c>
      <c r="X164" s="315">
        <f>('март(4 цк)'!U225+'март(4 цк)'!U226*9.68%)/1000</f>
        <v>1.076080704</v>
      </c>
      <c r="Y164" s="315">
        <f>('март(4 цк)'!V225+'март(4 цк)'!V226*9.68%)/1000</f>
        <v>1.077934296</v>
      </c>
      <c r="Z164" s="315">
        <f>('март(4 цк)'!W225+'март(4 цк)'!W226*9.68%)/1000</f>
        <v>1.0751155199999998</v>
      </c>
      <c r="AA164" s="315">
        <f>('март(4 цк)'!X225+'март(4 цк)'!X226*9.68%)/1000</f>
        <v>1.07286708</v>
      </c>
      <c r="AB164" s="315">
        <f>('март(4 цк)'!Y225+'март(4 цк)'!Y226*9.68%)/1000</f>
        <v>1.073338704</v>
      </c>
    </row>
    <row r="165" spans="1:28" s="213" customFormat="1" ht="13.5" thickBot="1" x14ac:dyDescent="0.25">
      <c r="A165" s="323">
        <v>24</v>
      </c>
      <c r="B165" s="294" t="s">
        <v>194</v>
      </c>
      <c r="C165" s="295" t="s">
        <v>174</v>
      </c>
      <c r="D165" s="261"/>
      <c r="E165" s="315">
        <f>('март(4 цк)'!B229+'март(4 цк)'!B230*9.68%)/1000</f>
        <v>1.0691927999999999</v>
      </c>
      <c r="F165" s="335">
        <f>('март(4 цк)'!C229+'март(4 цк)'!C230*9.68%)/1000</f>
        <v>1.0631823359999999</v>
      </c>
      <c r="G165" s="335">
        <f>('март(4 цк)'!D229+'март(4 цк)'!D230*9.68%)/1000</f>
        <v>1.0631823359999999</v>
      </c>
      <c r="H165" s="315">
        <f>('март(4 цк)'!E229+'март(4 цк)'!E230*9.68%)/1000</f>
        <v>1.070870904</v>
      </c>
      <c r="I165" s="315">
        <f>('март(4 цк)'!F229+'март(4 цк)'!F230*9.68%)/1000</f>
        <v>1.0679643839999999</v>
      </c>
      <c r="J165" s="315">
        <f>('март(4 цк)'!G229+'март(4 цк)'!G230*9.68%)/1000</f>
        <v>1.0686992399999999</v>
      </c>
      <c r="K165" s="315">
        <f>('март(4 цк)'!H229+'март(4 цк)'!H230*9.68%)/1000</f>
        <v>1.0674708239999999</v>
      </c>
      <c r="L165" s="315">
        <f>('март(4 цк)'!I229+'март(4 цк)'!I230*9.68%)/1000</f>
        <v>1.0630836239999999</v>
      </c>
      <c r="M165" s="315">
        <f>('март(4 цк)'!J229+'март(4 цк)'!J230*9.68%)/1000</f>
        <v>1.0591680480000001</v>
      </c>
      <c r="N165" s="315">
        <f>('март(4 цк)'!K229+'март(4 цк)'!K230*9.68%)/1000</f>
        <v>1.0512930239999998</v>
      </c>
      <c r="O165" s="315">
        <f>('март(4 цк)'!L229+'март(4 цк)'!L230*9.68%)/1000</f>
        <v>1.0536292079999998</v>
      </c>
      <c r="P165" s="315">
        <f>('март(4 цк)'!M229+'март(4 цк)'!M230*9.68%)/1000</f>
        <v>1.0545285839999998</v>
      </c>
      <c r="Q165" s="315">
        <f>('март(4 цк)'!N229+'март(4 цк)'!N230*9.68%)/1000</f>
        <v>1.0654307759999999</v>
      </c>
      <c r="R165" s="315">
        <f>('март(4 цк)'!O229+'март(4 цк)'!O230*9.68%)/1000</f>
        <v>1.0657378799999999</v>
      </c>
      <c r="S165" s="315">
        <f>('март(4 цк)'!P229+'март(4 цк)'!P230*9.68%)/1000</f>
        <v>1.077572352</v>
      </c>
      <c r="T165" s="315">
        <f>('март(4 цк)'!Q229+'март(4 цк)'!Q230*9.68%)/1000</f>
        <v>1.0746109920000002</v>
      </c>
      <c r="U165" s="315">
        <f>('март(4 цк)'!R229+'март(4 цк)'!R230*9.68%)/1000</f>
        <v>1.0841202479999998</v>
      </c>
      <c r="V165" s="315">
        <f>('март(4 цк)'!S229+'март(4 цк)'!S230*9.68%)/1000</f>
        <v>1.0699057199999999</v>
      </c>
      <c r="W165" s="315">
        <f>('март(4 цк)'!T229+'март(4 цк)'!T230*9.68%)/1000</f>
        <v>1.0750058399999998</v>
      </c>
      <c r="X165" s="315">
        <f>('март(4 цк)'!U229+'март(4 цк)'!U230*9.68%)/1000</f>
        <v>1.077002016</v>
      </c>
      <c r="Y165" s="315">
        <f>('март(4 цк)'!V229+'март(4 цк)'!V230*9.68%)/1000</f>
        <v>1.0741284</v>
      </c>
      <c r="Z165" s="315">
        <f>('март(4 цк)'!W229+'март(4 цк)'!W230*9.68%)/1000</f>
        <v>1.0677888959999999</v>
      </c>
      <c r="AA165" s="315">
        <f>('март(4 цк)'!X229+'март(4 цк)'!X230*9.68%)/1000</f>
        <v>1.0653320639999999</v>
      </c>
      <c r="AB165" s="315">
        <f>('март(4 цк)'!Y229+'март(4 цк)'!Y230*9.68%)/1000</f>
        <v>1.0601332319999999</v>
      </c>
    </row>
    <row r="166" spans="1:28" s="213" customFormat="1" ht="13.5" thickBot="1" x14ac:dyDescent="0.25">
      <c r="A166" s="323">
        <v>25</v>
      </c>
      <c r="B166" s="294" t="s">
        <v>194</v>
      </c>
      <c r="C166" s="295" t="s">
        <v>174</v>
      </c>
      <c r="D166" s="261"/>
      <c r="E166" s="315">
        <f>('март(4 цк)'!B233+'март(4 цк)'!B234*9.68%)/1000</f>
        <v>1.0792285199999998</v>
      </c>
      <c r="F166" s="335">
        <f>('март(4 цк)'!C233+'март(4 цк)'!C234*9.68%)/1000</f>
        <v>1.0893848879999999</v>
      </c>
      <c r="G166" s="335">
        <f>('март(4 цк)'!D233+'март(4 цк)'!D234*9.68%)/1000</f>
        <v>1.077693</v>
      </c>
      <c r="H166" s="315">
        <f>('март(4 цк)'!E233+'март(4 цк)'!E234*9.68%)/1000</f>
        <v>1.1245044240000002</v>
      </c>
      <c r="I166" s="315">
        <f>('март(4 цк)'!F233+'март(4 цк)'!F234*9.68%)/1000</f>
        <v>1.1121215520000001</v>
      </c>
      <c r="J166" s="315">
        <f>('март(4 цк)'!G233+'март(4 цк)'!G234*9.68%)/1000</f>
        <v>1.1169694079999999</v>
      </c>
      <c r="K166" s="315">
        <f>('март(4 цк)'!H233+'март(4 цк)'!H234*9.68%)/1000</f>
        <v>1.099321896</v>
      </c>
      <c r="L166" s="315">
        <f>('март(4 цк)'!I233+'март(4 цк)'!I234*9.68%)/1000</f>
        <v>1.079458848</v>
      </c>
      <c r="M166" s="315">
        <f>('март(4 цк)'!J233+'март(4 цк)'!J234*9.68%)/1000</f>
        <v>1.0911068639999999</v>
      </c>
      <c r="N166" s="315">
        <f>('март(4 цк)'!K233+'март(4 цк)'!K234*9.68%)/1000</f>
        <v>1.0920610799999999</v>
      </c>
      <c r="O166" s="315">
        <f>('март(4 цк)'!L233+'март(4 цк)'!L234*9.68%)/1000</f>
        <v>1.1311400640000002</v>
      </c>
      <c r="P166" s="315">
        <f>('март(4 цк)'!M233+'март(4 цк)'!M234*9.68%)/1000</f>
        <v>1.0883209919999999</v>
      </c>
      <c r="Q166" s="315">
        <f>('март(4 цк)'!N233+'март(4 цк)'!N234*9.68%)/1000</f>
        <v>1.0908765359999999</v>
      </c>
      <c r="R166" s="315">
        <f>('март(4 цк)'!O233+'март(4 цк)'!O234*9.68%)/1000</f>
        <v>1.0835170079999998</v>
      </c>
      <c r="S166" s="315">
        <f>('март(4 цк)'!P233+'март(4 цк)'!P234*9.68%)/1000</f>
        <v>1.0910410560000001</v>
      </c>
      <c r="T166" s="315">
        <f>('март(4 цк)'!Q233+'март(4 цк)'!Q234*9.68%)/1000</f>
        <v>1.1171119920000001</v>
      </c>
      <c r="U166" s="315">
        <f>('март(4 цк)'!R233+'март(4 цк)'!R234*9.68%)/1000</f>
        <v>1.1234953680000002</v>
      </c>
      <c r="V166" s="315">
        <f>('март(4 цк)'!S233+'март(4 цк)'!S234*9.68%)/1000</f>
        <v>1.2445930560000003</v>
      </c>
      <c r="W166" s="315">
        <f>('март(4 цк)'!T233+'март(4 цк)'!T234*9.68%)/1000</f>
        <v>1.1076246719999998</v>
      </c>
      <c r="X166" s="315">
        <f>('март(4 цк)'!U233+'март(4 цк)'!U234*9.68%)/1000</f>
        <v>1.098181224</v>
      </c>
      <c r="Y166" s="315">
        <f>('март(4 цк)'!V233+'март(4 цк)'!V234*9.68%)/1000</f>
        <v>1.0950224399999999</v>
      </c>
      <c r="Z166" s="315">
        <f>('март(4 цк)'!W233+'март(4 цк)'!W234*9.68%)/1000</f>
        <v>1.0974024959999999</v>
      </c>
      <c r="AA166" s="315">
        <f>('март(4 цк)'!X233+'март(4 цк)'!X234*9.68%)/1000</f>
        <v>1.077769776</v>
      </c>
      <c r="AB166" s="315">
        <f>('март(4 цк)'!Y233+'март(4 цк)'!Y234*9.68%)/1000</f>
        <v>1.0661436960000001</v>
      </c>
    </row>
    <row r="167" spans="1:28" s="213" customFormat="1" ht="13.5" thickBot="1" x14ac:dyDescent="0.25">
      <c r="A167" s="323">
        <v>26</v>
      </c>
      <c r="B167" s="294" t="s">
        <v>194</v>
      </c>
      <c r="C167" s="295" t="s">
        <v>174</v>
      </c>
      <c r="D167" s="261"/>
      <c r="E167" s="315">
        <f>('март(4 цк)'!B237+'март(4 цк)'!B238*9.68%)/1000</f>
        <v>1.1179016879999999</v>
      </c>
      <c r="F167" s="335">
        <f>('март(4 цк)'!C237+'март(4 цк)'!C238*9.68%)/1000</f>
        <v>1.1076246719999998</v>
      </c>
      <c r="G167" s="335">
        <f>('март(4 цк)'!D237+'март(4 цк)'!D238*9.68%)/1000</f>
        <v>1.1234734319999999</v>
      </c>
      <c r="H167" s="315">
        <f>('март(4 цк)'!E237+'март(4 цк)'!E238*9.68%)/1000</f>
        <v>1.1408906160000001</v>
      </c>
      <c r="I167" s="315">
        <f>('март(4 цк)'!F237+'март(4 цк)'!F238*9.68%)/1000</f>
        <v>1.1296264800000002</v>
      </c>
      <c r="J167" s="315">
        <f>('март(4 цк)'!G237+'март(4 цк)'!G238*9.68%)/1000</f>
        <v>1.3992199200000002</v>
      </c>
      <c r="K167" s="315">
        <f>('март(4 цк)'!H237+'март(4 цк)'!H238*9.68%)/1000</f>
        <v>1.1235831120000002</v>
      </c>
      <c r="L167" s="315">
        <f>('март(4 цк)'!I237+'март(4 цк)'!I238*9.68%)/1000</f>
        <v>1.1214224160000001</v>
      </c>
      <c r="M167" s="315">
        <f>('март(4 цк)'!J237+'март(4 цк)'!J238*9.68%)/1000</f>
        <v>1.1211482160000004</v>
      </c>
      <c r="N167" s="315">
        <f>('март(4 цк)'!K237+'март(4 цк)'!K238*9.68%)/1000</f>
        <v>1.1136241680000001</v>
      </c>
      <c r="O167" s="315">
        <f>('март(4 цк)'!L237+'март(4 цк)'!L238*9.68%)/1000</f>
        <v>1.1152474319999999</v>
      </c>
      <c r="P167" s="315">
        <f>('март(4 цк)'!M237+'март(4 цк)'!M238*9.68%)/1000</f>
        <v>1.1210166000000001</v>
      </c>
      <c r="Q167" s="315">
        <f>('март(4 цк)'!N237+'март(4 цк)'!N238*9.68%)/1000</f>
        <v>1.1400899520000003</v>
      </c>
      <c r="R167" s="315">
        <f>('март(4 цк)'!O237+'март(4 цк)'!O238*9.68%)/1000</f>
        <v>1.10763564</v>
      </c>
      <c r="S167" s="315">
        <f>('март(4 цк)'!P237+'март(4 цк)'!P238*9.68%)/1000</f>
        <v>1.1408138400000001</v>
      </c>
      <c r="T167" s="315">
        <f>('март(4 цк)'!Q237+'март(4 цк)'!Q238*9.68%)/1000</f>
        <v>1.1461223520000001</v>
      </c>
      <c r="U167" s="315">
        <f>('март(4 цк)'!R237+'март(4 цк)'!R238*9.68%)/1000</f>
        <v>1.1442139200000001</v>
      </c>
      <c r="V167" s="315">
        <f>('март(4 цк)'!S237+'март(4 цк)'!S238*9.68%)/1000</f>
        <v>1.271903376</v>
      </c>
      <c r="W167" s="315">
        <f>('март(4 цк)'!T237+'март(4 цк)'!T238*9.68%)/1000</f>
        <v>1.1123957519999998</v>
      </c>
      <c r="X167" s="315">
        <f>('март(4 цк)'!U237+'март(4 цк)'!U238*9.68%)/1000</f>
        <v>1.1134706160000001</v>
      </c>
      <c r="Y167" s="315">
        <f>('март(4 цк)'!V237+'март(4 цк)'!V238*9.68%)/1000</f>
        <v>1.1151267840000001</v>
      </c>
      <c r="Z167" s="315">
        <f>('март(4 цк)'!W237+'март(4 цк)'!W238*9.68%)/1000</f>
        <v>1.1156203439999999</v>
      </c>
      <c r="AA167" s="315">
        <f>('март(4 цк)'!X237+'март(4 цк)'!X238*9.68%)/1000</f>
        <v>1.1113537920000001</v>
      </c>
      <c r="AB167" s="315">
        <f>('март(4 цк)'!Y237+'март(4 цк)'!Y238*9.68%)/1000</f>
        <v>1.0964373119999999</v>
      </c>
    </row>
    <row r="168" spans="1:28" s="213" customFormat="1" ht="13.5" thickBot="1" x14ac:dyDescent="0.25">
      <c r="A168" s="323">
        <v>27</v>
      </c>
      <c r="B168" s="294" t="s">
        <v>194</v>
      </c>
      <c r="C168" s="295" t="s">
        <v>174</v>
      </c>
      <c r="D168" s="261"/>
      <c r="E168" s="315">
        <f>('март(4 цк)'!B241+'март(4 цк)'!B242*9.68%)/1000</f>
        <v>1.1120338079999998</v>
      </c>
      <c r="F168" s="335">
        <f>('март(4 цк)'!C241+'март(4 цк)'!C242*9.68%)/1000</f>
        <v>1.1245373280000002</v>
      </c>
      <c r="G168" s="335">
        <f>('март(4 цк)'!D241+'март(4 цк)'!D242*9.68%)/1000</f>
        <v>1.1449707120000003</v>
      </c>
      <c r="H168" s="315">
        <f>('март(4 цк)'!E241+'март(4 цк)'!E242*9.68%)/1000</f>
        <v>1.1461333200000001</v>
      </c>
      <c r="I168" s="315">
        <f>('март(4 цк)'!F241+'март(4 цк)'!F242*9.68%)/1000</f>
        <v>1.1431390560000003</v>
      </c>
      <c r="J168" s="315">
        <f>('март(4 цк)'!G241+'март(4 цк)'!G242*9.68%)/1000</f>
        <v>0.92196933599999986</v>
      </c>
      <c r="K168" s="315">
        <f>('март(4 цк)'!H241+'март(4 цк)'!H242*9.68%)/1000</f>
        <v>1.1275535280000002</v>
      </c>
      <c r="L168" s="315">
        <f>('март(4 цк)'!I241+'март(4 цк)'!I242*9.68%)/1000</f>
        <v>1.1171010239999999</v>
      </c>
      <c r="M168" s="315">
        <f>('март(4 цк)'!J241+'март(4 цк)'!J242*9.68%)/1000</f>
        <v>1.1184500879999999</v>
      </c>
      <c r="N168" s="315">
        <f>('март(4 цк)'!K241+'март(4 цк)'!K242*9.68%)/1000</f>
        <v>1.1187900960000001</v>
      </c>
      <c r="O168" s="315">
        <f>('март(4 цк)'!L241+'март(4 цк)'!L242*9.68%)/1000</f>
        <v>1.1179236240000001</v>
      </c>
      <c r="P168" s="315">
        <f>('март(4 цк)'!M241+'март(4 цк)'!M242*9.68%)/1000</f>
        <v>1.0944630719999999</v>
      </c>
      <c r="Q168" s="315">
        <f>('март(4 цк)'!N241+'март(4 цк)'!N242*9.68%)/1000</f>
        <v>1.1150280719999999</v>
      </c>
      <c r="R168" s="315">
        <f>('март(4 цк)'!O241+'март(4 цк)'!O242*9.68%)/1000</f>
        <v>1.1194152719999999</v>
      </c>
      <c r="S168" s="315">
        <f>('март(4 цк)'!P241+'март(4 цк)'!P242*9.68%)/1000</f>
        <v>1.1321271840000002</v>
      </c>
      <c r="T168" s="315">
        <f>('март(4 цк)'!Q241+'март(4 цк)'!Q242*9.68%)/1000</f>
        <v>1.1330046240000002</v>
      </c>
      <c r="U168" s="315">
        <f>('март(4 цк)'!R241+'март(4 цк)'!R242*9.68%)/1000</f>
        <v>1.1341562640000002</v>
      </c>
      <c r="V168" s="315">
        <f>('март(4 цк)'!S241+'март(4 цк)'!S242*9.68%)/1000</f>
        <v>1.1232650399999999</v>
      </c>
      <c r="W168" s="315">
        <f>('март(4 цк)'!T241+'март(4 цк)'!T242*9.68%)/1000</f>
        <v>1.1312497440000002</v>
      </c>
      <c r="X168" s="315">
        <f>('март(4 цк)'!U241+'март(4 цк)'!U242*9.68%)/1000</f>
        <v>1.0973257199999997</v>
      </c>
      <c r="Y168" s="315">
        <f>('март(4 цк)'!V241+'март(4 цк)'!V242*9.68%)/1000</f>
        <v>1.109105352</v>
      </c>
      <c r="Z168" s="315">
        <f>('март(4 цк)'!W241+'март(4 цк)'!W242*9.68%)/1000</f>
        <v>1.106834976</v>
      </c>
      <c r="AA168" s="315">
        <f>('март(4 цк)'!X241+'март(4 цк)'!X242*9.68%)/1000</f>
        <v>1.1107176480000001</v>
      </c>
      <c r="AB168" s="315">
        <f>('март(4 цк)'!Y241+'март(4 цк)'!Y242*9.68%)/1000</f>
        <v>1.1110028159999998</v>
      </c>
    </row>
    <row r="169" spans="1:28" s="213" customFormat="1" ht="13.5" thickBot="1" x14ac:dyDescent="0.25">
      <c r="A169" s="323">
        <v>28</v>
      </c>
      <c r="B169" s="294" t="s">
        <v>194</v>
      </c>
      <c r="C169" s="295" t="s">
        <v>174</v>
      </c>
      <c r="D169" s="261"/>
      <c r="E169" s="315">
        <f>('март(4 цк)'!B245+'март(4 цк)'!B246*9.68%)/1000</f>
        <v>1.052269176</v>
      </c>
      <c r="F169" s="335">
        <f>('март(4 цк)'!C245+'март(4 цк)'!C246*9.68%)/1000</f>
        <v>1.0603416239999999</v>
      </c>
      <c r="G169" s="335">
        <f>('март(4 цк)'!D245+'март(4 цк)'!D246*9.68%)/1000</f>
        <v>1.0619977920000001</v>
      </c>
      <c r="H169" s="315">
        <f>('март(4 цк)'!E245+'март(4 цк)'!E246*9.68%)/1000</f>
        <v>1.070585736</v>
      </c>
      <c r="I169" s="315">
        <f>('март(4 цк)'!F245+'март(4 цк)'!F246*9.68%)/1000</f>
        <v>1.0580602799999999</v>
      </c>
      <c r="J169" s="315">
        <f>('март(4 цк)'!G245+'март(4 цк)'!G246*9.68%)/1000</f>
        <v>1.0599358079999999</v>
      </c>
      <c r="K169" s="315">
        <f>('март(4 цк)'!H245+'март(4 цк)'!H246*9.68%)/1000</f>
        <v>1.0592448239999999</v>
      </c>
      <c r="L169" s="315">
        <f>('март(4 цк)'!I245+'март(4 цк)'!I246*9.68%)/1000</f>
        <v>1.0313202959999999</v>
      </c>
      <c r="M169" s="315">
        <f>('март(4 цк)'!J245+'март(4 цк)'!J246*9.68%)/1000</f>
        <v>1.015866384</v>
      </c>
      <c r="N169" s="315">
        <f>('март(4 цк)'!K245+'март(4 цк)'!K246*9.68%)/1000</f>
        <v>1.027470528</v>
      </c>
      <c r="O169" s="315">
        <f>('март(4 цк)'!L245+'март(4 цк)'!L246*9.68%)/1000</f>
        <v>1.020451008</v>
      </c>
      <c r="P169" s="315">
        <f>('март(4 цк)'!M245+'март(4 цк)'!M246*9.68%)/1000</f>
        <v>1.0339855199999999</v>
      </c>
      <c r="Q169" s="315">
        <f>('март(4 цк)'!N245+'март(4 цк)'!N246*9.68%)/1000</f>
        <v>0.95056291199999998</v>
      </c>
      <c r="R169" s="315">
        <f>('март(4 цк)'!O245+'март(4 цк)'!O246*9.68%)/1000</f>
        <v>0.939200064</v>
      </c>
      <c r="S169" s="315">
        <f>('март(4 цк)'!P245+'март(4 цк)'!P246*9.68%)/1000</f>
        <v>0.94733831999999996</v>
      </c>
      <c r="T169" s="315">
        <f>('март(4 цк)'!Q245+'март(4 цк)'!Q246*9.68%)/1000</f>
        <v>1.071178008</v>
      </c>
      <c r="U169" s="315">
        <f>('март(4 цк)'!R245+'март(4 цк)'!R246*9.68%)/1000</f>
        <v>1.07012508</v>
      </c>
      <c r="V169" s="315">
        <f>('март(4 цк)'!S245+'март(4 цк)'!S246*9.68%)/1000</f>
        <v>1.0721651280000002</v>
      </c>
      <c r="W169" s="315">
        <f>('март(4 цк)'!T245+'март(4 цк)'!T246*9.68%)/1000</f>
        <v>1.051183344</v>
      </c>
      <c r="X169" s="315">
        <f>('март(4 цк)'!U245+'март(4 цк)'!U246*9.68%)/1000</f>
        <v>1.0549782719999998</v>
      </c>
      <c r="Y169" s="315">
        <f>('март(4 цк)'!V245+'март(4 цк)'!V246*9.68%)/1000</f>
        <v>1.0328777519999999</v>
      </c>
      <c r="Z169" s="315">
        <f>('март(4 цк)'!W245+'март(4 цк)'!W246*9.68%)/1000</f>
        <v>1.0473006719999998</v>
      </c>
      <c r="AA169" s="315">
        <f>('март(4 цк)'!X245+'март(4 цк)'!X246*9.68%)/1000</f>
        <v>1.0377365759999999</v>
      </c>
      <c r="AB169" s="315">
        <f>('март(4 цк)'!Y245+'март(4 цк)'!Y246*9.68%)/1000</f>
        <v>1.0401275999999999</v>
      </c>
    </row>
    <row r="170" spans="1:28" s="213" customFormat="1" ht="13.5" thickBot="1" x14ac:dyDescent="0.25">
      <c r="A170" s="323">
        <v>29</v>
      </c>
      <c r="B170" s="294" t="s">
        <v>194</v>
      </c>
      <c r="C170" s="295" t="s">
        <v>174</v>
      </c>
      <c r="D170" s="261"/>
      <c r="E170" s="315">
        <f>('март(4 цк)'!B249+'март(4 цк)'!B250*9.68%)/1000</f>
        <v>1.0867635359999999</v>
      </c>
      <c r="F170" s="335">
        <f>('март(4 цк)'!C249+'март(4 цк)'!C250*9.68%)/1000</f>
        <v>1.077111696</v>
      </c>
      <c r="G170" s="335">
        <f>('март(4 цк)'!D249+'март(4 цк)'!D250*9.68%)/1000</f>
        <v>0.97355183999999984</v>
      </c>
      <c r="H170" s="315">
        <f>('март(4 цк)'!E249+'март(4 цк)'!E250*9.68%)/1000</f>
        <v>0.980505552</v>
      </c>
      <c r="I170" s="315">
        <f>('март(4 цк)'!F249+'март(4 цк)'!F250*9.68%)/1000</f>
        <v>0.98476113599999993</v>
      </c>
      <c r="J170" s="315">
        <f>('март(4 цк)'!G249+'март(4 цк)'!G250*9.68%)/1000</f>
        <v>1.0002260160000001</v>
      </c>
      <c r="K170" s="315">
        <f>('март(4 цк)'!H249+'март(4 цк)'!H250*9.68%)/1000</f>
        <v>0.99886598399999993</v>
      </c>
      <c r="L170" s="315">
        <f>('март(4 цк)'!I249+'март(4 цк)'!I250*9.68%)/1000</f>
        <v>0.99013545599999997</v>
      </c>
      <c r="M170" s="315">
        <f>('март(4 цк)'!J249+'март(4 цк)'!J250*9.68%)/1000</f>
        <v>0.97218083999999982</v>
      </c>
      <c r="N170" s="315">
        <f>('март(4 цк)'!K249+'март(4 цк)'!K250*9.68%)/1000</f>
        <v>0.97041499200000003</v>
      </c>
      <c r="O170" s="315">
        <f>('март(4 цк)'!L249+'март(4 цк)'!L250*9.68%)/1000</f>
        <v>0.97231245599999994</v>
      </c>
      <c r="P170" s="315">
        <f>('март(4 цк)'!M249+'март(4 цк)'!M250*9.68%)/1000</f>
        <v>0.96901108800000002</v>
      </c>
      <c r="Q170" s="315">
        <f>('март(4 цк)'!N249+'март(4 цк)'!N250*9.68%)/1000</f>
        <v>0.97267439999999994</v>
      </c>
      <c r="R170" s="315">
        <f>('март(4 цк)'!O249+'март(4 цк)'!O250*9.68%)/1000</f>
        <v>0.96781557600000001</v>
      </c>
      <c r="S170" s="315">
        <f>('март(4 цк)'!P249+'март(4 цк)'!P250*9.68%)/1000</f>
        <v>0.97573447199999985</v>
      </c>
      <c r="T170" s="315">
        <f>('март(4 цк)'!Q249+'март(4 цк)'!Q250*9.68%)/1000</f>
        <v>1.0891216559999999</v>
      </c>
      <c r="U170" s="315">
        <f>('март(4 цк)'!R249+'март(4 цк)'!R250*9.68%)/1000</f>
        <v>1.0885622879999999</v>
      </c>
      <c r="V170" s="315">
        <f>('март(4 цк)'!S249+'март(4 цк)'!S250*9.68%)/1000</f>
        <v>1.10165808</v>
      </c>
      <c r="W170" s="315">
        <f>('март(4 цк)'!T249+'март(4 цк)'!T250*9.68%)/1000</f>
        <v>1.0890448799999999</v>
      </c>
      <c r="X170" s="315">
        <f>('март(4 цк)'!U249+'март(4 цк)'!U250*9.68%)/1000</f>
        <v>1.0865222400000001</v>
      </c>
      <c r="Y170" s="315">
        <f>('март(4 цк)'!V249+'март(4 цк)'!V250*9.68%)/1000</f>
        <v>1.072954824</v>
      </c>
      <c r="Z170" s="315">
        <f>('март(4 цк)'!W249+'март(4 цк)'!W250*9.68%)/1000</f>
        <v>1.0858531920000001</v>
      </c>
      <c r="AA170" s="315">
        <f>('март(4 цк)'!X249+'март(4 цк)'!X250*9.68%)/1000</f>
        <v>1.0848660719999998</v>
      </c>
      <c r="AB170" s="315">
        <f>('март(4 цк)'!Y249+'март(4 цк)'!Y250*9.68%)/1000</f>
        <v>1.080665328</v>
      </c>
    </row>
    <row r="171" spans="1:28" s="213" customFormat="1" ht="13.5" thickBot="1" x14ac:dyDescent="0.25">
      <c r="A171" s="323">
        <v>30</v>
      </c>
      <c r="B171" s="294" t="s">
        <v>194</v>
      </c>
      <c r="C171" s="295" t="s">
        <v>174</v>
      </c>
      <c r="D171" s="261"/>
      <c r="E171" s="315">
        <f>('март(4 цк)'!B253+'март(4 цк)'!B254*9.68%)/1000</f>
        <v>1.0839337920000001</v>
      </c>
      <c r="F171" s="335">
        <f>('март(4 цк)'!C253+'март(4 цк)'!C254*9.68%)/1000</f>
        <v>1.073316768</v>
      </c>
      <c r="G171" s="335">
        <f>('март(4 цк)'!D253+'март(4 цк)'!D254*9.68%)/1000</f>
        <v>1.1123189760000001</v>
      </c>
      <c r="H171" s="315">
        <f>('март(4 цк)'!E253+'март(4 цк)'!E254*9.68%)/1000</f>
        <v>1.025836296</v>
      </c>
      <c r="I171" s="315">
        <f>('март(4 цк)'!F253+'март(4 цк)'!F254*9.68%)/1000</f>
        <v>1.0150657199999999</v>
      </c>
      <c r="J171" s="315">
        <f>('март(4 цк)'!G253+'март(4 цк)'!G254*9.68%)/1000</f>
        <v>1.0078816799999999</v>
      </c>
      <c r="K171" s="315">
        <f>('март(4 цк)'!H253+'март(4 цк)'!H254*9.68%)/1000</f>
        <v>1.020253584</v>
      </c>
      <c r="L171" s="315">
        <f>('март(4 цк)'!I253+'март(4 цк)'!I254*9.68%)/1000</f>
        <v>1.0071687600000001</v>
      </c>
      <c r="M171" s="315">
        <f>('март(4 цк)'!J253+'март(4 цк)'!J254*9.68%)/1000</f>
        <v>0.99892082399999993</v>
      </c>
      <c r="N171" s="315">
        <f>('март(4 цк)'!K253+'март(4 цк)'!K254*9.68%)/1000</f>
        <v>0.99552074400000001</v>
      </c>
      <c r="O171" s="315">
        <f>('март(4 цк)'!L253+'март(4 цк)'!L254*9.68%)/1000</f>
        <v>0.99354650399999989</v>
      </c>
      <c r="P171" s="315">
        <f>('март(4 цк)'!M253+'март(4 цк)'!M254*9.68%)/1000</f>
        <v>0.98674634400000005</v>
      </c>
      <c r="Q171" s="315">
        <f>('март(4 цк)'!N253+'март(4 цк)'!N254*9.68%)/1000</f>
        <v>0.99394135199999989</v>
      </c>
      <c r="R171" s="315">
        <f>('март(4 цк)'!O253+'март(4 цк)'!O254*9.68%)/1000</f>
        <v>0.98533147199999993</v>
      </c>
      <c r="S171" s="315">
        <f>('март(4 цк)'!P253+'март(4 цк)'!P254*9.68%)/1000</f>
        <v>1.0141224719999999</v>
      </c>
      <c r="T171" s="315">
        <f>('март(4 цк)'!Q253+'март(4 цк)'!Q254*9.68%)/1000</f>
        <v>1.106692392</v>
      </c>
      <c r="U171" s="315">
        <f>('март(4 цк)'!R253+'март(4 цк)'!R254*9.68%)/1000</f>
        <v>1.132028472</v>
      </c>
      <c r="V171" s="315">
        <f>('март(4 цк)'!S253+'март(4 цк)'!S254*9.68%)/1000</f>
        <v>1.1548419120000004</v>
      </c>
      <c r="W171" s="315">
        <f>('март(4 цк)'!T253+'март(4 цк)'!T254*9.68%)/1000</f>
        <v>1.1299226160000002</v>
      </c>
      <c r="X171" s="315">
        <f>('март(4 цк)'!U253+'март(4 цк)'!U254*9.68%)/1000</f>
        <v>1.1174081280000001</v>
      </c>
      <c r="Y171" s="315">
        <f>('март(4 цк)'!V253+'март(4 цк)'!V254*9.68%)/1000</f>
        <v>1.1240437679999999</v>
      </c>
      <c r="Z171" s="315">
        <f>('март(4 цк)'!W253+'март(4 цк)'!W254*9.68%)/1000</f>
        <v>1.1283541920000002</v>
      </c>
      <c r="AA171" s="315">
        <f>('март(4 цк)'!X253+'март(4 цк)'!X254*9.68%)/1000</f>
        <v>1.1303174640000002</v>
      </c>
      <c r="AB171" s="315">
        <f>('март(4 цк)'!Y253+'март(4 цк)'!Y254*9.68%)/1000</f>
        <v>1.1239669920000002</v>
      </c>
    </row>
    <row r="172" spans="1:28" s="301" customFormat="1" ht="13.5" thickBot="1" x14ac:dyDescent="0.25">
      <c r="A172" s="324">
        <v>31</v>
      </c>
      <c r="B172" s="310" t="s">
        <v>194</v>
      </c>
      <c r="C172" s="311" t="s">
        <v>174</v>
      </c>
      <c r="D172" s="312"/>
      <c r="E172" s="315">
        <f>('март(4 цк)'!B257+'март(4 цк)'!B258*9.68%)/1000</f>
        <v>1.1376660240000001</v>
      </c>
      <c r="F172" s="335">
        <f>('март(4 цк)'!C257+'март(4 цк)'!C258*9.68%)/1000</f>
        <v>1.1211372480000001</v>
      </c>
      <c r="G172" s="335">
        <f>('март(4 цк)'!D257+'март(4 цк)'!D258*9.68%)/1000</f>
        <v>1.1138874000000001</v>
      </c>
      <c r="H172" s="315">
        <f>('март(4 цк)'!E257+'март(4 цк)'!E258*9.68%)/1000</f>
        <v>1.0239827039999998</v>
      </c>
      <c r="I172" s="315">
        <f>('март(4 цк)'!F257+'март(4 цк)'!F258*9.68%)/1000</f>
        <v>1.0248382079999998</v>
      </c>
      <c r="J172" s="315">
        <f>('март(4 цк)'!G257+'март(4 цк)'!G258*9.68%)/1000</f>
        <v>1.0256498399999998</v>
      </c>
      <c r="K172" s="315">
        <f>('март(4 цк)'!H257+'март(4 цк)'!H258*9.68%)/1000</f>
        <v>1.0336674479999999</v>
      </c>
      <c r="L172" s="315">
        <f>('март(4 цк)'!I257+'март(4 цк)'!I258*9.68%)/1000</f>
        <v>1.020966504</v>
      </c>
      <c r="M172" s="315">
        <f>('март(4 цк)'!J257+'март(4 цк)'!J258*9.68%)/1000</f>
        <v>1.0126746959999999</v>
      </c>
      <c r="N172" s="315">
        <f>('март(4 цк)'!K257+'март(4 цк)'!K258*9.68%)/1000</f>
        <v>1.0124882399999999</v>
      </c>
      <c r="O172" s="315">
        <f>('март(4 цк)'!L257+'март(4 цк)'!L258*9.68%)/1000</f>
        <v>1.0115778959999999</v>
      </c>
      <c r="P172" s="315">
        <f>('март(4 цк)'!M257+'март(4 цк)'!M258*9.68%)/1000</f>
        <v>1.0110185280000001</v>
      </c>
      <c r="Q172" s="315">
        <f>('март(4 цк)'!N257+'март(4 цк)'!N258*9.68%)/1000</f>
        <v>1.021525872</v>
      </c>
      <c r="R172" s="315">
        <f>('март(4 цк)'!O257+'март(4 цк)'!O258*9.68%)/1000</f>
        <v>1.0117862879999999</v>
      </c>
      <c r="S172" s="315">
        <f>('март(4 цк)'!P257+'март(4 цк)'!P258*9.68%)/1000</f>
        <v>1.05257628</v>
      </c>
      <c r="T172" s="315">
        <f>('март(4 цк)'!Q257+'март(4 цк)'!Q258*9.68%)/1000</f>
        <v>1.1835561360000002</v>
      </c>
      <c r="U172" s="315">
        <f>('март(4 цк)'!R257+'март(4 цк)'!R258*9.68%)/1000</f>
        <v>1.1899175760000003</v>
      </c>
      <c r="V172" s="315">
        <f>('март(4 цк)'!S257+'март(4 цк)'!S258*9.68%)/1000</f>
        <v>1.2022675440000001</v>
      </c>
      <c r="W172" s="315">
        <f>('март(4 цк)'!T257+'март(4 цк)'!T258*9.68%)/1000</f>
        <v>1.1532844560000002</v>
      </c>
      <c r="X172" s="315">
        <f>('март(4 цк)'!U257+'март(4 цк)'!U258*9.68%)/1000</f>
        <v>1.131480072</v>
      </c>
      <c r="Y172" s="315">
        <f>('март(4 цк)'!V257+'март(4 цк)'!V258*9.68%)/1000</f>
        <v>1.135834368</v>
      </c>
      <c r="Z172" s="315">
        <f>('март(4 цк)'!W257+'март(4 цк)'!W258*9.68%)/1000</f>
        <v>1.136733744</v>
      </c>
      <c r="AA172" s="315">
        <f>('март(4 цк)'!X257+'март(4 цк)'!X258*9.68%)/1000</f>
        <v>1.1437532640000001</v>
      </c>
      <c r="AB172" s="315">
        <f>('март(4 цк)'!Y257+'март(4 цк)'!Y258*9.68%)/1000</f>
        <v>1.1367556800000003</v>
      </c>
    </row>
    <row r="173" spans="1:28" s="300" customFormat="1" ht="13.5" thickBot="1" x14ac:dyDescent="0.25">
      <c r="A173" s="321">
        <v>1</v>
      </c>
      <c r="B173" s="305" t="s">
        <v>195</v>
      </c>
      <c r="C173" s="306" t="s">
        <v>174</v>
      </c>
      <c r="D173" s="307"/>
      <c r="E173" s="315">
        <f>('март(4 цк)'!B137+'март(4 цк)'!B138*9.11%)/1000</f>
        <v>1.057504716</v>
      </c>
      <c r="F173" s="335">
        <f>('март(4 цк)'!C137+'март(4 цк)'!C138*9.11%)/1000</f>
        <v>1.0620327809999999</v>
      </c>
      <c r="G173" s="335">
        <f>('март(4 цк)'!D137+'март(4 цк)'!D138*9.11%)/1000</f>
        <v>1.1038437329999999</v>
      </c>
      <c r="H173" s="315">
        <f>('март(4 цк)'!E137+'март(4 цк)'!E138*9.11%)/1000</f>
        <v>1.1103575999999999</v>
      </c>
      <c r="I173" s="315">
        <f>('март(4 цк)'!F137+'март(4 цк)'!F138*9.11%)/1000</f>
        <v>1.1098229609999999</v>
      </c>
      <c r="J173" s="315">
        <f>('март(4 цк)'!G137+'март(4 цк)'!G138*9.11%)/1000</f>
        <v>1.1135217900000001</v>
      </c>
      <c r="K173" s="315">
        <f>('март(4 цк)'!H137+'март(4 цк)'!H138*9.11%)/1000</f>
        <v>1.105054854</v>
      </c>
      <c r="L173" s="315">
        <f>('март(4 цк)'!I137+'март(4 цк)'!I138*9.11%)/1000</f>
        <v>1.106746059</v>
      </c>
      <c r="M173" s="315">
        <f>('март(4 цк)'!J137+'март(4 цк)'!J138*9.11%)/1000</f>
        <v>1.0932382410000001</v>
      </c>
      <c r="N173" s="315">
        <f>('март(4 цк)'!K137+'март(4 цк)'!K138*9.11%)/1000</f>
        <v>1.0964788079999999</v>
      </c>
      <c r="O173" s="315">
        <f>('март(4 цк)'!L137+'март(4 цк)'!L138*9.11%)/1000</f>
        <v>1.06638627</v>
      </c>
      <c r="P173" s="315">
        <f>('март(4 цк)'!M137+'март(4 цк)'!M138*9.11%)/1000</f>
        <v>1.0679247209999998</v>
      </c>
      <c r="Q173" s="315">
        <f>('март(4 цк)'!N137+'март(4 цк)'!N138*9.11%)/1000</f>
        <v>1.0788902759999999</v>
      </c>
      <c r="R173" s="315">
        <f>('март(4 цк)'!O137+'март(4 цк)'!O138*9.11%)/1000</f>
        <v>1.071263487</v>
      </c>
      <c r="S173" s="315">
        <f>('март(4 цк)'!P137+'март(4 цк)'!P138*9.11%)/1000</f>
        <v>1.1115032550000001</v>
      </c>
      <c r="T173" s="315">
        <f>('март(4 цк)'!Q137+'март(4 цк)'!Q138*9.11%)/1000</f>
        <v>1.1285025930000001</v>
      </c>
      <c r="U173" s="315">
        <f>('март(4 цк)'!R137+'март(4 цк)'!R138*9.11%)/1000</f>
        <v>1.126745922</v>
      </c>
      <c r="V173" s="315">
        <f>('март(4 цк)'!S137+'март(4 цк)'!S138*9.11%)/1000</f>
        <v>1.1266040790000003</v>
      </c>
      <c r="W173" s="315">
        <f>('март(4 цк)'!T137+'март(4 цк)'!T138*9.11%)/1000</f>
        <v>1.0690921979999999</v>
      </c>
      <c r="X173" s="315">
        <f>('март(4 цк)'!U137+'март(4 цк)'!U138*9.11%)/1000</f>
        <v>1.063102059</v>
      </c>
      <c r="Y173" s="315">
        <f>('март(4 цк)'!V137+'март(4 цк)'!V138*9.11%)/1000</f>
        <v>1.052943918</v>
      </c>
      <c r="Z173" s="315">
        <f>('март(4 цк)'!W137+'март(4 цк)'!W138*9.11%)/1000</f>
        <v>1.0483394759999998</v>
      </c>
      <c r="AA173" s="315">
        <f>('март(4 цк)'!X137+'март(4 цк)'!X138*9.11%)/1000</f>
        <v>1.036948392</v>
      </c>
      <c r="AB173" s="315">
        <f>('март(4 цк)'!Y137+'март(4 цк)'!Y138*9.11%)/1000</f>
        <v>1.0493105549999999</v>
      </c>
    </row>
    <row r="174" spans="1:28" s="213" customFormat="1" ht="13.5" thickBot="1" x14ac:dyDescent="0.25">
      <c r="A174" s="323">
        <v>2</v>
      </c>
      <c r="B174" s="294" t="s">
        <v>195</v>
      </c>
      <c r="C174" s="295" t="s">
        <v>174</v>
      </c>
      <c r="D174" s="261"/>
      <c r="E174" s="315">
        <f>('март(4 цк)'!B141+'март(4 цк)'!B142*9.11%)/1000</f>
        <v>1.151306583</v>
      </c>
      <c r="F174" s="335">
        <f>('март(4 цк)'!C141+'март(4 цк)'!C142*9.11%)/1000</f>
        <v>1.1600790270000003</v>
      </c>
      <c r="G174" s="335">
        <f>('март(4 цк)'!D141+'март(4 цк)'!D142*9.11%)/1000</f>
        <v>1.1648471340000002</v>
      </c>
      <c r="H174" s="315">
        <f>('март(4 цк)'!E141+'март(4 цк)'!E142*9.11%)/1000</f>
        <v>1.1919500580000002</v>
      </c>
      <c r="I174" s="315">
        <f>('март(4 цк)'!F141+'март(4 цк)'!F142*9.11%)/1000</f>
        <v>1.1709136499999999</v>
      </c>
      <c r="J174" s="315">
        <f>('март(4 цк)'!G141+'март(4 цк)'!G142*9.11%)/1000</f>
        <v>1.222555413</v>
      </c>
      <c r="K174" s="315">
        <f>('март(4 цк)'!H141+'март(4 цк)'!H142*9.11%)/1000</f>
        <v>1.2401985</v>
      </c>
      <c r="L174" s="315">
        <f>('март(4 цк)'!I141+'март(4 цк)'!I142*9.11%)/1000</f>
        <v>1.209451302</v>
      </c>
      <c r="M174" s="315">
        <f>('март(4 цк)'!J141+'март(4 цк)'!J142*9.11%)/1000</f>
        <v>1.2154305300000001</v>
      </c>
      <c r="N174" s="315">
        <f>('март(4 цк)'!K141+'март(4 цк)'!K142*9.11%)/1000</f>
        <v>1.163876055</v>
      </c>
      <c r="O174" s="315">
        <f>('март(4 цк)'!L141+'март(4 цк)'!L142*9.11%)/1000</f>
        <v>1.1725066559999999</v>
      </c>
      <c r="P174" s="315">
        <f>('март(4 цк)'!M141+'март(4 цк)'!M142*9.11%)/1000</f>
        <v>1.1779294230000001</v>
      </c>
      <c r="Q174" s="315">
        <f>('март(4 цк)'!N141+'март(4 цк)'!N142*9.11%)/1000</f>
        <v>1.171491933</v>
      </c>
      <c r="R174" s="315">
        <f>('март(4 цк)'!O141+'март(4 цк)'!O142*9.11%)/1000</f>
        <v>1.1960635050000001</v>
      </c>
      <c r="S174" s="315">
        <f>('март(4 цк)'!P141+'март(4 цк)'!P142*9.11%)/1000</f>
        <v>1.214819514</v>
      </c>
      <c r="T174" s="315">
        <f>('март(4 цк)'!Q141+'март(4 цк)'!Q142*9.11%)/1000</f>
        <v>1.2383545409999999</v>
      </c>
      <c r="U174" s="315">
        <f>('март(4 цк)'!R141+'март(4 цк)'!R142*9.11%)/1000</f>
        <v>1.22961483</v>
      </c>
      <c r="V174" s="315">
        <f>('март(4 цк)'!S141+'март(4 цк)'!S142*9.11%)/1000</f>
        <v>1.2426752969999999</v>
      </c>
      <c r="W174" s="315">
        <f>('март(4 цк)'!T141+'март(4 цк)'!T142*9.11%)/1000</f>
        <v>1.1990640299999999</v>
      </c>
      <c r="X174" s="315">
        <f>('март(4 цк)'!U141+'март(4 цк)'!U142*9.11%)/1000</f>
        <v>1.1995877580000001</v>
      </c>
      <c r="Y174" s="315">
        <f>('март(4 цк)'!V141+'март(4 цк)'!V142*9.11%)/1000</f>
        <v>1.191710016</v>
      </c>
      <c r="Z174" s="315">
        <f>('март(4 цк)'!W141+'март(4 цк)'!W142*9.11%)/1000</f>
        <v>1.1413121070000003</v>
      </c>
      <c r="AA174" s="315">
        <f>('март(4 цк)'!X141+'март(4 цк)'!X142*9.11%)/1000</f>
        <v>1.2084365790000002</v>
      </c>
      <c r="AB174" s="315">
        <f>('март(4 цк)'!Y141+'март(4 цк)'!Y142*9.11%)/1000</f>
        <v>1.206428955</v>
      </c>
    </row>
    <row r="175" spans="1:28" s="213" customFormat="1" ht="13.5" thickBot="1" x14ac:dyDescent="0.25">
      <c r="A175" s="323">
        <v>3</v>
      </c>
      <c r="B175" s="294" t="s">
        <v>195</v>
      </c>
      <c r="C175" s="295" t="s">
        <v>174</v>
      </c>
      <c r="D175" s="261"/>
      <c r="E175" s="315">
        <f>('март(4 цк)'!B145+'март(4 цк)'!B146*9.11%)/1000</f>
        <v>1.057537449</v>
      </c>
      <c r="F175" s="335">
        <f>('март(4 цк)'!C145+'март(4 цк)'!C146*9.11%)/1000</f>
        <v>1.054133217</v>
      </c>
      <c r="G175" s="335">
        <f>('март(4 цк)'!D145+'март(4 цк)'!D146*9.11%)/1000</f>
        <v>1.048754094</v>
      </c>
      <c r="H175" s="315">
        <f>('март(4 цк)'!E145+'март(4 цк)'!E146*9.11%)/1000</f>
        <v>1.054798788</v>
      </c>
      <c r="I175" s="315">
        <f>('март(4 цк)'!F145+'март(4 цк)'!F146*9.11%)/1000</f>
        <v>1.0513181789999999</v>
      </c>
      <c r="J175" s="315">
        <f>('март(4 цк)'!G145+'март(4 цк)'!G146*9.11%)/1000</f>
        <v>1.063734897</v>
      </c>
      <c r="K175" s="315">
        <f>('март(4 цк)'!H145+'март(4 цк)'!H146*9.11%)/1000</f>
        <v>1.069212219</v>
      </c>
      <c r="L175" s="315">
        <f>('март(4 цк)'!I145+'март(4 цк)'!I146*9.11%)/1000</f>
        <v>1.0604288639999999</v>
      </c>
      <c r="M175" s="315">
        <f>('март(4 цк)'!J145+'март(4 цк)'!J146*9.11%)/1000</f>
        <v>1.0516891530000001</v>
      </c>
      <c r="N175" s="315">
        <f>('март(4 цк)'!K145+'март(4 цк)'!K146*9.11%)/1000</f>
        <v>1.0505980529999999</v>
      </c>
      <c r="O175" s="315">
        <f>('март(4 цк)'!L145+'март(4 цк)'!L146*9.11%)/1000</f>
        <v>1.044466071</v>
      </c>
      <c r="P175" s="315">
        <f>('март(4 цк)'!M145+'март(4 цк)'!M146*9.11%)/1000</f>
        <v>1.0483612979999999</v>
      </c>
      <c r="Q175" s="315">
        <f>('март(4 цк)'!N145+'март(4 цк)'!N146*9.11%)/1000</f>
        <v>1.0419347189999999</v>
      </c>
      <c r="R175" s="315">
        <f>('март(4 цк)'!O145+'март(4 цк)'!O146*9.11%)/1000</f>
        <v>1.047204732</v>
      </c>
      <c r="S175" s="315">
        <f>('март(4 цк)'!P145+'март(4 цк)'!P146*9.11%)/1000</f>
        <v>1.0595341619999998</v>
      </c>
      <c r="T175" s="315">
        <f>('март(4 цк)'!Q145+'март(4 цк)'!Q146*9.11%)/1000</f>
        <v>1.0606361729999998</v>
      </c>
      <c r="U175" s="315">
        <f>('март(4 цк)'!R145+'март(4 цк)'!R146*9.11%)/1000</f>
        <v>1.0659934739999999</v>
      </c>
      <c r="V175" s="315">
        <f>('март(4 цк)'!S145+'март(4 цк)'!S146*9.11%)/1000</f>
        <v>1.0714598849999999</v>
      </c>
      <c r="W175" s="315">
        <f>('март(4 цк)'!T145+'март(4 цк)'!T146*9.11%)/1000</f>
        <v>1.0517546189999998</v>
      </c>
      <c r="X175" s="315">
        <f>('март(4 цк)'!U145+'март(4 цк)'!U146*9.11%)/1000</f>
        <v>1.051940106</v>
      </c>
      <c r="Y175" s="315">
        <f>('март(4 цк)'!V145+'март(4 цк)'!V146*9.11%)/1000</f>
        <v>1.0450770869999999</v>
      </c>
      <c r="Z175" s="315">
        <f>('март(4 цк)'!W145+'март(4 цк)'!W146*9.11%)/1000</f>
        <v>1.0446952020000002</v>
      </c>
      <c r="AA175" s="315">
        <f>('март(4 цк)'!X145+'март(4 цк)'!X146*9.11%)/1000</f>
        <v>1.0346025270000001</v>
      </c>
      <c r="AB175" s="315">
        <f>('март(4 цк)'!Y145+'март(4 цк)'!Y146*9.11%)/1000</f>
        <v>1.0348643909999999</v>
      </c>
    </row>
    <row r="176" spans="1:28" s="213" customFormat="1" ht="13.5" thickBot="1" x14ac:dyDescent="0.25">
      <c r="A176" s="323">
        <v>4</v>
      </c>
      <c r="B176" s="294" t="s">
        <v>195</v>
      </c>
      <c r="C176" s="295" t="s">
        <v>174</v>
      </c>
      <c r="D176" s="261"/>
      <c r="E176" s="315">
        <f>('март(4 цк)'!B149+'март(4 цк)'!B150*9.11%)/1000</f>
        <v>1.0708597799999999</v>
      </c>
      <c r="F176" s="335">
        <f>('март(4 цк)'!C149+'март(4 цк)'!C150*9.11%)/1000</f>
        <v>1.0881755369999999</v>
      </c>
      <c r="G176" s="335">
        <f>('март(4 цк)'!D149+'март(4 цк)'!D150*9.11%)/1000</f>
        <v>1.064913285</v>
      </c>
      <c r="H176" s="315">
        <f>('март(4 цк)'!E149+'март(4 цк)'!E150*9.11%)/1000</f>
        <v>1.0775918670000002</v>
      </c>
      <c r="I176" s="315">
        <f>('март(4 цк)'!F149+'март(4 цк)'!F150*9.11%)/1000</f>
        <v>1.0763261909999999</v>
      </c>
      <c r="J176" s="315">
        <f>('март(4 цк)'!G149+'март(4 цк)'!G150*9.11%)/1000</f>
        <v>1.0801123079999999</v>
      </c>
      <c r="K176" s="315">
        <f>('март(4 цк)'!H149+'март(4 цк)'!H150*9.11%)/1000</f>
        <v>1.084018446</v>
      </c>
      <c r="L176" s="315">
        <f>('март(4 цк)'!I149+'март(4 цк)'!I150*9.11%)/1000</f>
        <v>1.0724200530000001</v>
      </c>
      <c r="M176" s="315">
        <f>('март(4 цк)'!J149+'март(4 цк)'!J150*9.11%)/1000</f>
        <v>1.0856005409999998</v>
      </c>
      <c r="N176" s="315">
        <f>('март(4 цк)'!K149+'март(4 цк)'!K150*9.11%)/1000</f>
        <v>1.0808542560000001</v>
      </c>
      <c r="O176" s="315">
        <f>('март(4 цк)'!L149+'март(4 цк)'!L150*9.11%)/1000</f>
        <v>1.0589558789999998</v>
      </c>
      <c r="P176" s="315">
        <f>('март(4 цк)'!M149+'март(4 цк)'!M150*9.11%)/1000</f>
        <v>1.0640731379999999</v>
      </c>
      <c r="Q176" s="315">
        <f>('март(4 цк)'!N149+'март(4 цк)'!N150*9.11%)/1000</f>
        <v>1.0919289210000001</v>
      </c>
      <c r="R176" s="315">
        <f>('март(4 цк)'!O149+'март(4 цк)'!O150*9.11%)/1000</f>
        <v>1.0882737359999999</v>
      </c>
      <c r="S176" s="315">
        <f>('март(4 цк)'!P149+'март(4 цк)'!P150*9.11%)/1000</f>
        <v>1.0875317879999999</v>
      </c>
      <c r="T176" s="315">
        <f>('март(4 цк)'!Q149+'март(4 цк)'!Q150*9.11%)/1000</f>
        <v>1.1084045309999999</v>
      </c>
      <c r="U176" s="315">
        <f>('март(4 цк)'!R149+'март(4 цк)'!R150*9.11%)/1000</f>
        <v>1.1002212810000001</v>
      </c>
      <c r="V176" s="315">
        <f>('март(4 цк)'!S149+'март(4 цк)'!S150*9.11%)/1000</f>
        <v>1.1052621630000001</v>
      </c>
      <c r="W176" s="315">
        <f>('март(4 цк)'!T149+'март(4 цк)'!T150*9.11%)/1000</f>
        <v>1.0918198109999999</v>
      </c>
      <c r="X176" s="315">
        <f>('март(4 цк)'!U149+'март(4 цк)'!U150*9.11%)/1000</f>
        <v>1.0889938619999997</v>
      </c>
      <c r="Y176" s="315">
        <f>('март(4 цк)'!V149+'март(4 цк)'!V150*9.11%)/1000</f>
        <v>1.0836692939999999</v>
      </c>
      <c r="Z176" s="315">
        <f>('март(4 цк)'!W149+'март(4 цк)'!W150*9.11%)/1000</f>
        <v>1.089670344</v>
      </c>
      <c r="AA176" s="315">
        <f>('март(4 цк)'!X149+'март(4 цк)'!X150*9.11%)/1000</f>
        <v>1.08242544</v>
      </c>
      <c r="AB176" s="315">
        <f>('март(4 цк)'!Y149+'март(4 цк)'!Y150*9.11%)/1000</f>
        <v>1.0784211029999999</v>
      </c>
    </row>
    <row r="177" spans="1:28" s="213" customFormat="1" ht="13.5" thickBot="1" x14ac:dyDescent="0.25">
      <c r="A177" s="323">
        <v>5</v>
      </c>
      <c r="B177" s="294" t="s">
        <v>195</v>
      </c>
      <c r="C177" s="295" t="s">
        <v>174</v>
      </c>
      <c r="D177" s="261"/>
      <c r="E177" s="315">
        <f>('март(4 цк)'!B153+'март(4 цк)'!B154*9.11%)/1000</f>
        <v>1.104509304</v>
      </c>
      <c r="F177" s="335">
        <f>('март(4 цк)'!C153+'март(4 цк)'!C154*9.11%)/1000</f>
        <v>1.1039637539999998</v>
      </c>
      <c r="G177" s="335">
        <f>('март(4 цк)'!D153+'март(4 цк)'!D154*9.11%)/1000</f>
        <v>1.1011159829999999</v>
      </c>
      <c r="H177" s="315">
        <f>('март(4 цк)'!E153+'март(4 цк)'!E154*9.11%)/1000</f>
        <v>1.1173951950000001</v>
      </c>
      <c r="I177" s="315">
        <f>('март(4 цк)'!F153+'март(4 цк)'!F154*9.11%)/1000</f>
        <v>1.0998503069999999</v>
      </c>
      <c r="J177" s="315">
        <f>('март(4 цк)'!G153+'март(4 цк)'!G154*9.11%)/1000</f>
        <v>1.1121688259999998</v>
      </c>
      <c r="K177" s="315">
        <f>('март(4 цк)'!H153+'март(4 цк)'!H154*9.11%)/1000</f>
        <v>1.112714376</v>
      </c>
      <c r="L177" s="315">
        <f>('март(4 цк)'!I153+'март(4 цк)'!I154*9.11%)/1000</f>
        <v>1.1012687369999998</v>
      </c>
      <c r="M177" s="315">
        <f>('март(4 цк)'!J153+'март(4 цк)'!J154*9.11%)/1000</f>
        <v>1.106604216</v>
      </c>
      <c r="N177" s="315">
        <f>('март(4 цк)'!K153+'март(4 цк)'!K154*9.11%)/1000</f>
        <v>1.1003958570000001</v>
      </c>
      <c r="O177" s="315">
        <f>('март(4 цк)'!L153+'март(4 цк)'!L154*9.11%)/1000</f>
        <v>1.0953440639999998</v>
      </c>
      <c r="P177" s="315">
        <f>('март(4 цк)'!M153+'март(4 цк)'!M154*9.11%)/1000</f>
        <v>1.099370223</v>
      </c>
      <c r="Q177" s="315">
        <f>('март(4 цк)'!N153+'март(4 цк)'!N154*9.11%)/1000</f>
        <v>1.109986626</v>
      </c>
      <c r="R177" s="315">
        <f>('март(4 цк)'!O153+'март(4 цк)'!O154*9.11%)/1000</f>
        <v>1.102097973</v>
      </c>
      <c r="S177" s="315">
        <f>('март(4 цк)'!P153+'март(4 цк)'!P154*9.11%)/1000</f>
        <v>1.105982289</v>
      </c>
      <c r="T177" s="315">
        <f>('март(4 цк)'!Q153+'март(4 цк)'!Q154*9.11%)/1000</f>
        <v>1.1281207080000002</v>
      </c>
      <c r="U177" s="315">
        <f>('март(4 цк)'!R153+'март(4 цк)'!R154*9.11%)/1000</f>
        <v>1.1239963500000001</v>
      </c>
      <c r="V177" s="315">
        <f>('март(4 цк)'!S153+'март(4 цк)'!S154*9.11%)/1000</f>
        <v>1.1261021730000003</v>
      </c>
      <c r="W177" s="315">
        <f>('март(4 цк)'!T153+'март(4 цк)'!T154*9.11%)/1000</f>
        <v>1.116369561</v>
      </c>
      <c r="X177" s="315">
        <f>('март(4 цк)'!U153+'март(4 цк)'!U154*9.11%)/1000</f>
        <v>1.1046729689999999</v>
      </c>
      <c r="Y177" s="315">
        <f>('март(4 цк)'!V153+'март(4 цк)'!V154*9.11%)/1000</f>
        <v>1.081607115</v>
      </c>
      <c r="Z177" s="315">
        <f>('март(4 цк)'!W153+'март(4 цк)'!W154*9.11%)/1000</f>
        <v>1.093532838</v>
      </c>
      <c r="AA177" s="315">
        <f>('март(4 цк)'!X153+'март(4 цк)'!X154*9.11%)/1000</f>
        <v>1.082229042</v>
      </c>
      <c r="AB177" s="315">
        <f>('март(4 цк)'!Y153+'март(4 цк)'!Y154*9.11%)/1000</f>
        <v>1.081923534</v>
      </c>
    </row>
    <row r="178" spans="1:28" s="213" customFormat="1" ht="13.5" thickBot="1" x14ac:dyDescent="0.25">
      <c r="A178" s="323">
        <v>6</v>
      </c>
      <c r="B178" s="294" t="s">
        <v>195</v>
      </c>
      <c r="C178" s="295" t="s">
        <v>174</v>
      </c>
      <c r="D178" s="261"/>
      <c r="E178" s="315">
        <f>('март(4 цк)'!B157+'март(4 цк)'!B158*9.11%)/1000</f>
        <v>1.0477939259999998</v>
      </c>
      <c r="F178" s="335">
        <f>('март(4 цк)'!C157+'март(4 цк)'!C158*9.11%)/1000</f>
        <v>1.0544605469999999</v>
      </c>
      <c r="G178" s="335">
        <f>('март(4 цк)'!D157+'март(4 цк)'!D158*9.11%)/1000</f>
        <v>1.0580393549999998</v>
      </c>
      <c r="H178" s="315">
        <f>('март(4 цк)'!E157+'март(4 цк)'!E158*9.11%)/1000</f>
        <v>1.073707551</v>
      </c>
      <c r="I178" s="315">
        <f>('март(4 цк)'!F157+'март(4 цк)'!F158*9.11%)/1000</f>
        <v>1.0689939990000001</v>
      </c>
      <c r="J178" s="315">
        <f>('март(4 цк)'!G157+'март(4 цк)'!G158*9.11%)/1000</f>
        <v>1.0729001369999998</v>
      </c>
      <c r="K178" s="315">
        <f>('март(4 цк)'!H157+'март(4 цк)'!H158*9.11%)/1000</f>
        <v>1.075169625</v>
      </c>
      <c r="L178" s="315">
        <f>('март(4 цк)'!I157+'март(4 цк)'!I158*9.11%)/1000</f>
        <v>1.067280972</v>
      </c>
      <c r="M178" s="315">
        <f>('март(4 цк)'!J157+'март(4 цк)'!J158*9.11%)/1000</f>
        <v>1.0698996119999999</v>
      </c>
      <c r="N178" s="315">
        <f>('март(4 цк)'!K157+'март(4 цк)'!K158*9.11%)/1000</f>
        <v>1.065284259</v>
      </c>
      <c r="O178" s="315">
        <f>('март(4 цк)'!L157+'март(4 цк)'!L158*9.11%)/1000</f>
        <v>1.0584648839999999</v>
      </c>
      <c r="P178" s="315">
        <f>('март(4 цк)'!M157+'март(4 цк)'!M158*9.11%)/1000</f>
        <v>1.052398368</v>
      </c>
      <c r="Q178" s="315">
        <f>('март(4 цк)'!N157+'март(4 цк)'!N158*9.11%)/1000</f>
        <v>1.049376021</v>
      </c>
      <c r="R178" s="315">
        <f>('март(4 цк)'!O157+'март(4 цк)'!O158*9.11%)/1000</f>
        <v>1.0450879980000001</v>
      </c>
      <c r="S178" s="315">
        <f>('март(4 цк)'!P157+'март(4 цк)'!P158*9.11%)/1000</f>
        <v>1.0546023900000001</v>
      </c>
      <c r="T178" s="315">
        <f>('март(4 цк)'!Q157+'март(4 цк)'!Q158*9.11%)/1000</f>
        <v>1.1106521969999998</v>
      </c>
      <c r="U178" s="315">
        <f>('март(4 цк)'!R157+'март(4 цк)'!R158*9.11%)/1000</f>
        <v>1.0819017119999998</v>
      </c>
      <c r="V178" s="315">
        <f>('март(4 цк)'!S157+'март(4 цк)'!S158*9.11%)/1000</f>
        <v>1.079730423</v>
      </c>
      <c r="W178" s="315">
        <f>('март(4 цк)'!T157+'март(4 цк)'!T158*9.11%)/1000</f>
        <v>1.0670736630000002</v>
      </c>
      <c r="X178" s="315">
        <f>('март(4 цк)'!U157+'март(4 цк)'!U158*9.11%)/1000</f>
        <v>1.0563263280000001</v>
      </c>
      <c r="Y178" s="315">
        <f>('март(4 цк)'!V157+'март(4 цк)'!V158*9.11%)/1000</f>
        <v>1.048743183</v>
      </c>
      <c r="Z178" s="315">
        <f>('март(4 цк)'!W157+'март(4 цк)'!W158*9.11%)/1000</f>
        <v>1.0587594810000001</v>
      </c>
      <c r="AA178" s="315">
        <f>('март(4 цк)'!X157+'март(4 цк)'!X158*9.11%)/1000</f>
        <v>1.05231108</v>
      </c>
      <c r="AB178" s="315">
        <f>('март(4 цк)'!Y157+'март(4 цк)'!Y158*9.11%)/1000</f>
        <v>1.0481758110000001</v>
      </c>
    </row>
    <row r="179" spans="1:28" s="213" customFormat="1" ht="13.5" thickBot="1" x14ac:dyDescent="0.25">
      <c r="A179" s="323">
        <v>7</v>
      </c>
      <c r="B179" s="294" t="s">
        <v>195</v>
      </c>
      <c r="C179" s="295" t="s">
        <v>174</v>
      </c>
      <c r="D179" s="261"/>
      <c r="E179" s="315">
        <f>('март(4 цк)'!B161+'март(4 цк)'!B162*9.11%)/1000</f>
        <v>1.2022063980000002</v>
      </c>
      <c r="F179" s="335">
        <f>('март(4 цк)'!C161+'март(4 цк)'!C162*9.11%)/1000</f>
        <v>1.2284037090000002</v>
      </c>
      <c r="G179" s="335">
        <f>('март(4 цк)'!D161+'март(4 цк)'!D162*9.11%)/1000</f>
        <v>1.267661487</v>
      </c>
      <c r="H179" s="315">
        <f>('март(4 цк)'!E161+'март(4 цк)'!E162*9.11%)/1000</f>
        <v>1.3195760250000002</v>
      </c>
      <c r="I179" s="315">
        <f>('март(4 цк)'!F161+'март(4 цк)'!F162*9.11%)/1000</f>
        <v>1.3159099290000003</v>
      </c>
      <c r="J179" s="315">
        <f>('март(4 цк)'!G161+'март(4 цк)'!G162*9.11%)/1000</f>
        <v>1.2215406900000003</v>
      </c>
      <c r="K179" s="315">
        <f>('март(4 цк)'!H161+'март(4 цк)'!H162*9.11%)/1000</f>
        <v>1.285119087</v>
      </c>
      <c r="L179" s="315">
        <f>('март(4 цк)'!I161+'март(4 цк)'!I162*9.11%)/1000</f>
        <v>1.2723859500000001</v>
      </c>
      <c r="M179" s="315">
        <f>('март(4 цк)'!J161+'март(4 цк)'!J162*9.11%)/1000</f>
        <v>1.2521787780000002</v>
      </c>
      <c r="N179" s="315">
        <f>('март(4 цк)'!K161+'март(4 цк)'!K162*9.11%)/1000</f>
        <v>1.238911002</v>
      </c>
      <c r="O179" s="315">
        <f>('март(4 цк)'!L161+'март(4 цк)'!L162*9.11%)/1000</f>
        <v>1.224748524</v>
      </c>
      <c r="P179" s="315">
        <f>('март(4 цк)'!M161+'март(4 цк)'!M162*9.11%)/1000</f>
        <v>1.230945972</v>
      </c>
      <c r="Q179" s="315">
        <f>('март(4 цк)'!N161+'март(4 цк)'!N162*9.11%)/1000</f>
        <v>1.2531935010000002</v>
      </c>
      <c r="R179" s="315">
        <f>('март(4 цк)'!O161+'март(4 цк)'!O162*9.11%)/1000</f>
        <v>1.2540445590000002</v>
      </c>
      <c r="S179" s="315">
        <f>('март(4 цк)'!P161+'март(4 цк)'!P162*9.11%)/1000</f>
        <v>1.2655011090000001</v>
      </c>
      <c r="T179" s="315">
        <f>('март(4 цк)'!Q161+'март(4 цк)'!Q162*9.11%)/1000</f>
        <v>1.3192596060000001</v>
      </c>
      <c r="U179" s="315">
        <f>('март(4 цк)'!R161+'март(4 цк)'!R162*9.11%)/1000</f>
        <v>1.3145678760000001</v>
      </c>
      <c r="V179" s="315">
        <f>('март(4 цк)'!S161+'март(4 цк)'!S162*9.11%)/1000</f>
        <v>1.277655963</v>
      </c>
      <c r="W179" s="315">
        <f>('март(4 цк)'!T161+'март(4 цк)'!T162*9.11%)/1000</f>
        <v>1.2332154599999998</v>
      </c>
      <c r="X179" s="315">
        <f>('март(4 цк)'!U161+'март(4 цк)'!U162*9.11%)/1000</f>
        <v>1.2664612770000001</v>
      </c>
      <c r="Y179" s="315">
        <f>('март(4 цк)'!V161+'март(4 цк)'!V162*9.11%)/1000</f>
        <v>1.2387146040000003</v>
      </c>
      <c r="Z179" s="315">
        <f>('март(4 цк)'!W161+'март(4 цк)'!W162*9.11%)/1000</f>
        <v>1.2273889860000002</v>
      </c>
      <c r="AA179" s="315">
        <f>('март(4 цк)'!X161+'март(4 цк)'!X162*9.11%)/1000</f>
        <v>1.2091457940000001</v>
      </c>
      <c r="AB179" s="315">
        <f>('март(4 цк)'!Y161+'март(4 цк)'!Y162*9.11%)/1000</f>
        <v>1.22885106</v>
      </c>
    </row>
    <row r="180" spans="1:28" s="213" customFormat="1" ht="13.5" thickBot="1" x14ac:dyDescent="0.25">
      <c r="A180" s="323">
        <v>8</v>
      </c>
      <c r="B180" s="294" t="s">
        <v>195</v>
      </c>
      <c r="C180" s="295" t="s">
        <v>174</v>
      </c>
      <c r="D180" s="261"/>
      <c r="E180" s="315">
        <f>('март(4 цк)'!B165+'март(4 цк)'!B166*9.11%)/1000</f>
        <v>1.0493105549999999</v>
      </c>
      <c r="F180" s="335">
        <f>('март(4 цк)'!C165+'март(4 цк)'!C166*9.11%)/1000</f>
        <v>1.0718745030000001</v>
      </c>
      <c r="G180" s="335">
        <f>('март(4 цк)'!D165+'март(4 цк)'!D166*9.11%)/1000</f>
        <v>1.051350912</v>
      </c>
      <c r="H180" s="315">
        <f>('март(4 цк)'!E165+'март(4 цк)'!E166*9.11%)/1000</f>
        <v>1.070521539</v>
      </c>
      <c r="I180" s="315">
        <f>('март(4 цк)'!F165+'март(4 цк)'!F166*9.11%)/1000</f>
        <v>1.0815634709999999</v>
      </c>
      <c r="J180" s="315">
        <f>('март(4 цк)'!G165+'март(4 цк)'!G166*9.11%)/1000</f>
        <v>1.089212082</v>
      </c>
      <c r="K180" s="315">
        <f>('март(4 цк)'!H165+'март(4 цк)'!H166*9.11%)/1000</f>
        <v>1.089659433</v>
      </c>
      <c r="L180" s="315">
        <f>('март(4 цк)'!I165+'март(4 цк)'!I166*9.11%)/1000</f>
        <v>1.091492481</v>
      </c>
      <c r="M180" s="315">
        <f>('март(4 цк)'!J165+'март(4 цк)'!J166*9.11%)/1000</f>
        <v>1.0775700449999999</v>
      </c>
      <c r="N180" s="315">
        <f>('март(4 цк)'!K165+'март(4 цк)'!K166*9.11%)/1000</f>
        <v>1.0551370289999999</v>
      </c>
      <c r="O180" s="315">
        <f>('март(4 цк)'!L165+'март(4 цк)'!L166*9.11%)/1000</f>
        <v>1.065884364</v>
      </c>
      <c r="P180" s="315">
        <f>('март(4 цк)'!M165+'март(4 цк)'!M166*9.11%)/1000</f>
        <v>1.06442229</v>
      </c>
      <c r="Q180" s="315">
        <f>('март(4 цк)'!N165+'март(4 цк)'!N166*9.11%)/1000</f>
        <v>1.0678265219999998</v>
      </c>
      <c r="R180" s="315">
        <f>('март(4 цк)'!O165+'март(4 цк)'!O166*9.11%)/1000</f>
        <v>1.074853206</v>
      </c>
      <c r="S180" s="315">
        <f>('март(4 цк)'!P165+'март(4 цк)'!P166*9.11%)/1000</f>
        <v>1.0763698349999999</v>
      </c>
      <c r="T180" s="315">
        <f>('март(4 цк)'!Q165+'март(4 цк)'!Q166*9.11%)/1000</f>
        <v>1.098770118</v>
      </c>
      <c r="U180" s="315">
        <f>('март(4 цк)'!R165+'март(4 цк)'!R166*9.11%)/1000</f>
        <v>1.0926490469999999</v>
      </c>
      <c r="V180" s="315">
        <f>('март(4 цк)'!S165+'март(4 цк)'!S166*9.11%)/1000</f>
        <v>1.0891029719999998</v>
      </c>
      <c r="W180" s="315">
        <f>('март(4 цк)'!T165+'март(4 цк)'!T166*9.11%)/1000</f>
        <v>1.0615526969999998</v>
      </c>
      <c r="X180" s="315">
        <f>('март(4 цк)'!U165+'март(4 цк)'!U166*9.11%)/1000</f>
        <v>1.0628620169999998</v>
      </c>
      <c r="Y180" s="315">
        <f>('март(4 цк)'!V165+'март(4 цк)'!V166*9.11%)/1000</f>
        <v>1.0645423109999999</v>
      </c>
      <c r="Z180" s="315">
        <f>('март(4 цк)'!W165+'март(4 цк)'!W166*9.11%)/1000</f>
        <v>1.0649787509999999</v>
      </c>
      <c r="AA180" s="315">
        <f>('март(4 цк)'!X165+'март(4 цк)'!X166*9.11%)/1000</f>
        <v>1.062196446</v>
      </c>
      <c r="AB180" s="315">
        <f>('март(4 цк)'!Y165+'март(4 цк)'!Y166*9.11%)/1000</f>
        <v>1.0629165719999998</v>
      </c>
    </row>
    <row r="181" spans="1:28" s="213" customFormat="1" ht="13.5" thickBot="1" x14ac:dyDescent="0.25">
      <c r="A181" s="323">
        <v>9</v>
      </c>
      <c r="B181" s="294" t="s">
        <v>195</v>
      </c>
      <c r="C181" s="295" t="s">
        <v>174</v>
      </c>
      <c r="D181" s="261"/>
      <c r="E181" s="315">
        <f>('март(4 цк)'!B169+'март(4 цк)'!B170*9.11%)/1000</f>
        <v>1.0889065740000001</v>
      </c>
      <c r="F181" s="335">
        <f>('март(4 цк)'!C169+'март(4 цк)'!C170*9.11%)/1000</f>
        <v>1.0877172749999999</v>
      </c>
      <c r="G181" s="335">
        <f>('март(4 цк)'!D169+'март(4 цк)'!D170*9.11%)/1000</f>
        <v>1.0851641009999999</v>
      </c>
      <c r="H181" s="315">
        <f>('март(4 цк)'!E169+'март(4 цк)'!E170*9.11%)/1000</f>
        <v>1.1015524229999998</v>
      </c>
      <c r="I181" s="315">
        <f>('март(4 цк)'!F169+'март(4 цк)'!F170*9.11%)/1000</f>
        <v>1.0974280649999999</v>
      </c>
      <c r="J181" s="315">
        <f>('март(4 цк)'!G169+'март(4 цк)'!G170*9.11%)/1000</f>
        <v>1.105753158</v>
      </c>
      <c r="K181" s="315">
        <f>('март(4 цк)'!H169+'март(4 цк)'!H170*9.11%)/1000</f>
        <v>1.1094628980000001</v>
      </c>
      <c r="L181" s="315">
        <f>('март(4 цк)'!I169+'март(4 цк)'!I170*9.11%)/1000</f>
        <v>1.102425303</v>
      </c>
      <c r="M181" s="315">
        <f>('март(4 цк)'!J169+'март(4 цк)'!J170*9.11%)/1000</f>
        <v>1.0916452349999999</v>
      </c>
      <c r="N181" s="315">
        <f>('март(4 цк)'!K169+'март(4 цк)'!K170*9.11%)/1000</f>
        <v>1.0851204569999999</v>
      </c>
      <c r="O181" s="315">
        <f>('март(4 цк)'!L169+'март(4 цк)'!L170*9.11%)/1000</f>
        <v>1.0860588029999998</v>
      </c>
      <c r="P181" s="315">
        <f>('март(4 цк)'!M169+'март(4 цк)'!M170*9.11%)/1000</f>
        <v>1.085513253</v>
      </c>
      <c r="Q181" s="315">
        <f>('март(4 цк)'!N169+'март(4 цк)'!N170*9.11%)/1000</f>
        <v>1.109015547</v>
      </c>
      <c r="R181" s="315">
        <f>('март(4 цк)'!O169+'март(4 цк)'!O170*9.11%)/1000</f>
        <v>1.093805613</v>
      </c>
      <c r="S181" s="315">
        <f>('март(4 цк)'!P169+'март(4 цк)'!P170*9.11%)/1000</f>
        <v>1.098366411</v>
      </c>
      <c r="T181" s="315">
        <f>('март(4 цк)'!Q169+'март(4 цк)'!Q170*9.11%)/1000</f>
        <v>1.109899338</v>
      </c>
      <c r="U181" s="315">
        <f>('март(4 цк)'!R169+'март(4 цк)'!R170*9.11%)/1000</f>
        <v>1.1120597160000001</v>
      </c>
      <c r="V181" s="315">
        <f>('март(4 цк)'!S169+'март(4 цк)'!S170*9.11%)/1000</f>
        <v>1.1247928530000002</v>
      </c>
      <c r="W181" s="315">
        <f>('март(4 цк)'!T169+'март(4 цк)'!T170*9.11%)/1000</f>
        <v>1.1080444680000001</v>
      </c>
      <c r="X181" s="315">
        <f>('март(4 цк)'!U169+'март(4 цк)'!U170*9.11%)/1000</f>
        <v>1.108437264</v>
      </c>
      <c r="Y181" s="315">
        <f>('март(4 цк)'!V169+'март(4 цк)'!V170*9.11%)/1000</f>
        <v>1.0956168390000001</v>
      </c>
      <c r="Z181" s="315">
        <f>('март(4 цк)'!W169+'март(4 цк)'!W170*9.11%)/1000</f>
        <v>1.0976244630000001</v>
      </c>
      <c r="AA181" s="315">
        <f>('март(4 цк)'!X169+'март(4 цк)'!X170*9.11%)/1000</f>
        <v>1.0973953320000001</v>
      </c>
      <c r="AB181" s="315">
        <f>('март(4 цк)'!Y169+'март(4 цк)'!Y170*9.11%)/1000</f>
        <v>1.098551898</v>
      </c>
    </row>
    <row r="182" spans="1:28" s="213" customFormat="1" ht="13.5" thickBot="1" x14ac:dyDescent="0.25">
      <c r="A182" s="323">
        <v>10</v>
      </c>
      <c r="B182" s="294" t="s">
        <v>195</v>
      </c>
      <c r="C182" s="295" t="s">
        <v>174</v>
      </c>
      <c r="D182" s="261"/>
      <c r="E182" s="315">
        <f>('март(4 цк)'!B173+'март(4 цк)'!B174*9.11%)/1000</f>
        <v>1.0817489579999999</v>
      </c>
      <c r="F182" s="335">
        <f>('март(4 цк)'!C173+'март(4 цк)'!C174*9.11%)/1000</f>
        <v>1.0523329020000001</v>
      </c>
      <c r="G182" s="335">
        <f>('март(4 цк)'!D173+'март(4 цк)'!D174*9.11%)/1000</f>
        <v>1.0553334270000001</v>
      </c>
      <c r="H182" s="315">
        <f>('март(4 цк)'!E173+'март(4 цк)'!E174*9.11%)/1000</f>
        <v>1.065687966</v>
      </c>
      <c r="I182" s="315">
        <f>('март(4 цк)'!F173+'март(4 цк)'!F174*9.11%)/1000</f>
        <v>1.072529163</v>
      </c>
      <c r="J182" s="315">
        <f>('март(4 цк)'!G173+'март(4 цк)'!G174*9.11%)/1000</f>
        <v>1.0685030039999999</v>
      </c>
      <c r="K182" s="315">
        <f>('март(4 цк)'!H173+'март(4 цк)'!H174*9.11%)/1000</f>
        <v>1.094351163</v>
      </c>
      <c r="L182" s="315">
        <f>('март(4 цк)'!I173+'март(4 цк)'!I174*9.11%)/1000</f>
        <v>1.065338814</v>
      </c>
      <c r="M182" s="315">
        <f>('март(4 цк)'!J173+'март(4 цк)'!J174*9.11%)/1000</f>
        <v>1.0610398799999998</v>
      </c>
      <c r="N182" s="315">
        <f>('март(4 цк)'!K173+'март(4 цк)'!K174*9.11%)/1000</f>
        <v>1.0659280079999998</v>
      </c>
      <c r="O182" s="315">
        <f>('март(4 цк)'!L173+'март(4 цк)'!L174*9.11%)/1000</f>
        <v>1.055769867</v>
      </c>
      <c r="P182" s="315">
        <f>('март(4 цк)'!M173+'март(4 цк)'!M174*9.11%)/1000</f>
        <v>1.057853868</v>
      </c>
      <c r="Q182" s="315">
        <f>('март(4 цк)'!N173+'март(4 цк)'!N174*9.11%)/1000</f>
        <v>1.0740567029999999</v>
      </c>
      <c r="R182" s="315">
        <f>('март(4 цк)'!O173+'март(4 цк)'!O174*9.11%)/1000</f>
        <v>1.065655233</v>
      </c>
      <c r="S182" s="315">
        <f>('март(4 цк)'!P173+'март(4 цк)'!P174*9.11%)/1000</f>
        <v>1.0644550230000001</v>
      </c>
      <c r="T182" s="315">
        <f>('март(4 цк)'!Q173+'март(4 цк)'!Q174*9.11%)/1000</f>
        <v>1.0801559520000001</v>
      </c>
      <c r="U182" s="315">
        <f>('март(4 цк)'!R173+'март(4 цк)'!R174*9.11%)/1000</f>
        <v>1.074580431</v>
      </c>
      <c r="V182" s="315">
        <f>('март(4 цк)'!S173+'март(4 цк)'!S174*9.11%)/1000</f>
        <v>1.073707551</v>
      </c>
      <c r="W182" s="315">
        <f>('март(4 цк)'!T173+'март(4 цк)'!T174*9.11%)/1000</f>
        <v>1.064607777</v>
      </c>
      <c r="X182" s="315">
        <f>('март(4 цк)'!U173+'март(4 цк)'!U174*9.11%)/1000</f>
        <v>1.0698777900000001</v>
      </c>
      <c r="Y182" s="315">
        <f>('март(4 цк)'!V173+'март(4 цк)'!V174*9.11%)/1000</f>
        <v>1.0557153119999998</v>
      </c>
      <c r="Z182" s="315">
        <f>('март(4 цк)'!W173+'март(4 цк)'!W174*9.11%)/1000</f>
        <v>1.0571555639999999</v>
      </c>
      <c r="AA182" s="315">
        <f>('март(4 цк)'!X173+'март(4 цк)'!X174*9.11%)/1000</f>
        <v>1.0588467690000001</v>
      </c>
      <c r="AB182" s="315">
        <f>('март(4 цк)'!Y173+'март(4 цк)'!Y174*9.11%)/1000</f>
        <v>1.0542750599999999</v>
      </c>
    </row>
    <row r="183" spans="1:28" s="213" customFormat="1" ht="13.5" thickBot="1" x14ac:dyDescent="0.25">
      <c r="A183" s="323">
        <v>11</v>
      </c>
      <c r="B183" s="294" t="s">
        <v>195</v>
      </c>
      <c r="C183" s="295" t="s">
        <v>174</v>
      </c>
      <c r="D183" s="261"/>
      <c r="E183" s="315">
        <f>('март(4 цк)'!B177+'март(4 цк)'!B178*9.11%)/1000</f>
        <v>1.1773947840000001</v>
      </c>
      <c r="F183" s="335">
        <f>('март(4 цк)'!C177+'март(4 цк)'!C178*9.11%)/1000</f>
        <v>1.199511381</v>
      </c>
      <c r="G183" s="335">
        <f>('март(4 цк)'!D177+'март(4 цк)'!D178*9.11%)/1000</f>
        <v>1.1928338490000001</v>
      </c>
      <c r="H183" s="315">
        <f>('март(4 цк)'!E177+'март(4 цк)'!E178*9.11%)/1000</f>
        <v>1.2165216299999999</v>
      </c>
      <c r="I183" s="315">
        <f>('март(4 цк)'!F177+'март(4 цк)'!F178*9.11%)/1000</f>
        <v>1.214033922</v>
      </c>
      <c r="J183" s="315">
        <f>('март(4 цк)'!G177+'март(4 цк)'!G178*9.11%)/1000</f>
        <v>1.2151031999999999</v>
      </c>
      <c r="K183" s="315">
        <f>('март(4 цк)'!H177+'март(4 цк)'!H178*9.11%)/1000</f>
        <v>1.3439839319999998</v>
      </c>
      <c r="L183" s="315">
        <f>('март(4 цк)'!I177+'март(4 цк)'!I178*9.11%)/1000</f>
        <v>1.199925999</v>
      </c>
      <c r="M183" s="315">
        <f>('март(4 цк)'!J177+'март(4 цк)'!J178*9.11%)/1000</f>
        <v>1.202053644</v>
      </c>
      <c r="N183" s="315">
        <f>('март(4 цк)'!K177+'март(4 цк)'!K178*9.11%)/1000</f>
        <v>1.1962489920000001</v>
      </c>
      <c r="O183" s="315">
        <f>('март(4 цк)'!L177+'март(4 цк)'!L178*9.11%)/1000</f>
        <v>1.1982129720000001</v>
      </c>
      <c r="P183" s="315">
        <f>('март(4 цк)'!M177+'март(4 цк)'!M178*9.11%)/1000</f>
        <v>1.2112625280000002</v>
      </c>
      <c r="Q183" s="315">
        <f>('март(4 цк)'!N177+'март(4 цк)'!N178*9.11%)/1000</f>
        <v>1.215954258</v>
      </c>
      <c r="R183" s="315">
        <f>('март(4 цк)'!O177+'март(4 цк)'!O178*9.11%)/1000</f>
        <v>1.1817155400000001</v>
      </c>
      <c r="S183" s="315">
        <f>('март(4 цк)'!P177+'март(4 цк)'!P178*9.11%)/1000</f>
        <v>1.2114807480000003</v>
      </c>
      <c r="T183" s="315">
        <f>('март(4 цк)'!Q177+'март(4 цк)'!Q178*9.11%)/1000</f>
        <v>1.2147867809999999</v>
      </c>
      <c r="U183" s="315">
        <f>('март(4 цк)'!R177+'март(4 цк)'!R178*9.11%)/1000</f>
        <v>1.2138811680000001</v>
      </c>
      <c r="V183" s="315">
        <f>('март(4 цк)'!S177+'март(4 цк)'!S178*9.11%)/1000</f>
        <v>1.2568486860000001</v>
      </c>
      <c r="W183" s="315">
        <f>('март(4 цк)'!T177+'март(4 цк)'!T178*9.11%)/1000</f>
        <v>1.2171653790000003</v>
      </c>
      <c r="X183" s="315">
        <f>('март(4 цк)'!U177+'март(4 цк)'!U178*9.11%)/1000</f>
        <v>1.1868546209999999</v>
      </c>
      <c r="Y183" s="315">
        <f>('март(4 цк)'!V177+'март(4 цк)'!V178*9.11%)/1000</f>
        <v>1.1756053799999999</v>
      </c>
      <c r="Z183" s="315">
        <f>('март(4 цк)'!W177+'март(4 цк)'!W178*9.11%)/1000</f>
        <v>1.173303159</v>
      </c>
      <c r="AA183" s="315">
        <f>('март(4 цк)'!X177+'март(4 цк)'!X178*9.11%)/1000</f>
        <v>1.1670729780000002</v>
      </c>
      <c r="AB183" s="315">
        <f>('март(4 цк)'!Y177+'март(4 цк)'!Y178*9.11%)/1000</f>
        <v>1.1596534980000002</v>
      </c>
    </row>
    <row r="184" spans="1:28" s="213" customFormat="1" ht="13.5" thickBot="1" x14ac:dyDescent="0.25">
      <c r="A184" s="323">
        <v>12</v>
      </c>
      <c r="B184" s="294" t="s">
        <v>195</v>
      </c>
      <c r="C184" s="295" t="s">
        <v>174</v>
      </c>
      <c r="D184" s="261"/>
      <c r="E184" s="315">
        <f>('март(4 цк)'!B181+'март(4 цк)'!B182*9.11%)/1000</f>
        <v>1.1320486680000001</v>
      </c>
      <c r="F184" s="335">
        <f>('март(4 цк)'!C181+'март(4 цк)'!C182*9.11%)/1000</f>
        <v>1.1293100070000002</v>
      </c>
      <c r="G184" s="335">
        <f>('март(4 цк)'!D181+'март(4 цк)'!D182*9.11%)/1000</f>
        <v>1.1346127530000001</v>
      </c>
      <c r="H184" s="315">
        <f>('март(4 цк)'!E181+'март(4 цк)'!E182*9.11%)/1000</f>
        <v>1.1461784130000003</v>
      </c>
      <c r="I184" s="315">
        <f>('март(4 цк)'!F181+'март(4 цк)'!F182*9.11%)/1000</f>
        <v>1.1335980300000001</v>
      </c>
      <c r="J184" s="315">
        <f>('март(4 цк)'!G181+'март(4 цк)'!G182*9.11%)/1000</f>
        <v>1.213313796</v>
      </c>
      <c r="K184" s="315">
        <f>('март(4 цк)'!H181+'март(4 цк)'!H182*9.11%)/1000</f>
        <v>1.249309185</v>
      </c>
      <c r="L184" s="315">
        <f>('март(4 цк)'!I181+'март(4 цк)'!I182*9.11%)/1000</f>
        <v>1.1344927320000002</v>
      </c>
      <c r="M184" s="315">
        <f>('март(4 цк)'!J181+'март(4 цк)'!J182*9.11%)/1000</f>
        <v>1.1692333560000001</v>
      </c>
      <c r="N184" s="315">
        <f>('март(4 цк)'!K181+'март(4 цк)'!K182*9.11%)/1000</f>
        <v>1.159642587</v>
      </c>
      <c r="O184" s="315">
        <f>('март(4 цк)'!L181+'март(4 цк)'!L182*9.11%)/1000</f>
        <v>1.1779839780000001</v>
      </c>
      <c r="P184" s="315">
        <f>('март(4 цк)'!M181+'март(4 цк)'!M182*9.11%)/1000</f>
        <v>1.1934339540000001</v>
      </c>
      <c r="Q184" s="315">
        <f>('март(4 цк)'!N181+'март(4 цк)'!N182*9.11%)/1000</f>
        <v>1.1339253600000001</v>
      </c>
      <c r="R184" s="315">
        <f>('март(4 цк)'!O181+'март(4 цк)'!O182*9.11%)/1000</f>
        <v>1.1326815060000002</v>
      </c>
      <c r="S184" s="315">
        <f>('март(4 цк)'!P181+'март(4 цк)'!P182*9.11%)/1000</f>
        <v>1.1513393160000001</v>
      </c>
      <c r="T184" s="315">
        <f>('март(4 цк)'!Q181+'март(4 цк)'!Q182*9.11%)/1000</f>
        <v>1.1945250540000001</v>
      </c>
      <c r="U184" s="315">
        <f>('март(4 цк)'!R181+'март(4 цк)'!R182*9.11%)/1000</f>
        <v>1.2435372660000001</v>
      </c>
      <c r="V184" s="315">
        <f>('март(4 цк)'!S181+'март(4 цк)'!S182*9.11%)/1000</f>
        <v>1.1543834850000003</v>
      </c>
      <c r="W184" s="315">
        <f>('март(4 цк)'!T181+'март(4 цк)'!T182*9.11%)/1000</f>
        <v>1.113619989</v>
      </c>
      <c r="X184" s="315">
        <f>('март(4 цк)'!U181+'март(4 цк)'!U182*9.11%)/1000</f>
        <v>1.1004285899999999</v>
      </c>
      <c r="Y184" s="315">
        <f>('март(4 цк)'!V181+'март(4 цк)'!V182*9.11%)/1000</f>
        <v>1.111437789</v>
      </c>
      <c r="Z184" s="315">
        <f>('март(4 цк)'!W181+'март(4 цк)'!W182*9.11%)/1000</f>
        <v>1.1095829189999999</v>
      </c>
      <c r="AA184" s="315">
        <f>('март(4 цк)'!X181+'март(4 цк)'!X182*9.11%)/1000</f>
        <v>1.1129325959999998</v>
      </c>
      <c r="AB184" s="315">
        <f>('март(4 цк)'!Y181+'март(4 цк)'!Y182*9.11%)/1000</f>
        <v>1.122927072</v>
      </c>
    </row>
    <row r="185" spans="1:28" s="213" customFormat="1" ht="13.5" thickBot="1" x14ac:dyDescent="0.25">
      <c r="A185" s="323">
        <v>13</v>
      </c>
      <c r="B185" s="294" t="s">
        <v>195</v>
      </c>
      <c r="C185" s="295" t="s">
        <v>174</v>
      </c>
      <c r="D185" s="261"/>
      <c r="E185" s="315">
        <f>('март(4 цк)'!B185+'март(4 цк)'!B186*9.11%)/1000</f>
        <v>1.1730631170000001</v>
      </c>
      <c r="F185" s="335">
        <f>('март(4 цк)'!C185+'март(4 цк)'!C186*9.11%)/1000</f>
        <v>1.1886331140000002</v>
      </c>
      <c r="G185" s="335">
        <f>('март(4 цк)'!D185+'март(4 цк)'!D186*9.11%)/1000</f>
        <v>1.1810827020000001</v>
      </c>
      <c r="H185" s="315">
        <f>('март(4 цк)'!E185+'март(4 цк)'!E186*9.11%)/1000</f>
        <v>1.2047704830000001</v>
      </c>
      <c r="I185" s="315">
        <f>('март(4 цк)'!F185+'март(4 цк)'!F186*9.11%)/1000</f>
        <v>1.1960198609999999</v>
      </c>
      <c r="J185" s="315">
        <f>('март(4 цк)'!G185+'март(4 цк)'!G186*9.11%)/1000</f>
        <v>1.1830903260000003</v>
      </c>
      <c r="K185" s="315">
        <f>('март(4 цк)'!H185+'март(4 цк)'!H186*9.11%)/1000</f>
        <v>1.1930084249999999</v>
      </c>
      <c r="L185" s="315">
        <f>('март(4 цк)'!I185+'март(4 цк)'!I186*9.11%)/1000</f>
        <v>1.1782021980000001</v>
      </c>
      <c r="M185" s="315">
        <f>('март(4 цк)'!J185+'март(4 цк)'!J186*9.11%)/1000</f>
        <v>1.1592716130000003</v>
      </c>
      <c r="N185" s="315">
        <f>('март(4 цк)'!K185+'март(4 цк)'!K186*9.11%)/1000</f>
        <v>1.1796642719999999</v>
      </c>
      <c r="O185" s="315">
        <f>('март(4 цк)'!L185+'март(4 цк)'!L186*9.11%)/1000</f>
        <v>1.1831667030000002</v>
      </c>
      <c r="P185" s="315">
        <f>('март(4 цк)'!M185+'март(4 цк)'!M186*9.11%)/1000</f>
        <v>1.1846396880000001</v>
      </c>
      <c r="Q185" s="315">
        <f>('март(4 цк)'!N185+'март(4 цк)'!N186*9.11%)/1000</f>
        <v>1.168796916</v>
      </c>
      <c r="R185" s="315">
        <f>('март(4 цк)'!O185+'март(4 цк)'!O186*9.11%)/1000</f>
        <v>1.1710773150000002</v>
      </c>
      <c r="S185" s="315">
        <f>('март(4 цк)'!P185+'март(4 цк)'!P186*9.11%)/1000</f>
        <v>1.1710227600000003</v>
      </c>
      <c r="T185" s="315">
        <f>('март(4 цк)'!Q185+'март(4 цк)'!Q186*9.11%)/1000</f>
        <v>1.1967618090000001</v>
      </c>
      <c r="U185" s="315">
        <f>('март(4 цк)'!R185+'март(4 цк)'!R186*9.11%)/1000</f>
        <v>1.1975364900000003</v>
      </c>
      <c r="V185" s="315">
        <f>('март(4 цк)'!S185+'март(4 цк)'!S186*9.11%)/1000</f>
        <v>1.189484172</v>
      </c>
      <c r="W185" s="315">
        <f>('март(4 цк)'!T185+'март(4 цк)'!T186*9.11%)/1000</f>
        <v>1.1877056790000002</v>
      </c>
      <c r="X185" s="315">
        <f>('март(4 цк)'!U185+'март(4 цк)'!U186*9.11%)/1000</f>
        <v>1.1829812160000002</v>
      </c>
      <c r="Y185" s="315">
        <f>('март(4 цк)'!V185+'март(4 цк)'!V186*9.11%)/1000</f>
        <v>1.146931272</v>
      </c>
      <c r="Z185" s="315">
        <f>('март(4 цк)'!W185+'март(4 цк)'!W186*9.11%)/1000</f>
        <v>1.1689496700000002</v>
      </c>
      <c r="AA185" s="315">
        <f>('март(4 цк)'!X185+'март(4 цк)'!X186*9.11%)/1000</f>
        <v>1.1659164120000001</v>
      </c>
      <c r="AB185" s="315">
        <f>('март(4 цк)'!Y185+'март(4 цк)'!Y186*9.11%)/1000</f>
        <v>1.1509792530000003</v>
      </c>
    </row>
    <row r="186" spans="1:28" s="213" customFormat="1" ht="13.5" thickBot="1" x14ac:dyDescent="0.25">
      <c r="A186" s="323">
        <v>14</v>
      </c>
      <c r="B186" s="294" t="s">
        <v>195</v>
      </c>
      <c r="C186" s="295" t="s">
        <v>174</v>
      </c>
      <c r="D186" s="261"/>
      <c r="E186" s="315">
        <f>('март(4 цк)'!B189+'март(4 цк)'!B190*9.11%)/1000</f>
        <v>1.0960205459999999</v>
      </c>
      <c r="F186" s="335">
        <f>('март(4 цк)'!C189+'март(4 цк)'!C190*9.11%)/1000</f>
        <v>1.0955295509999998</v>
      </c>
      <c r="G186" s="335">
        <f>('март(4 цк)'!D189+'март(4 цк)'!D190*9.11%)/1000</f>
        <v>1.1127361979999999</v>
      </c>
      <c r="H186" s="315">
        <f>('март(4 цк)'!E189+'март(4 цк)'!E190*9.11%)/1000</f>
        <v>1.1086336619999999</v>
      </c>
      <c r="I186" s="315">
        <f>('март(4 цк)'!F189+'март(4 цк)'!F190*9.11%)/1000</f>
        <v>1.1185735830000001</v>
      </c>
      <c r="J186" s="315">
        <f>('март(4 цк)'!G189+'март(4 цк)'!G190*9.11%)/1000</f>
        <v>1.1131508160000001</v>
      </c>
      <c r="K186" s="315">
        <f>('март(4 цк)'!H189+'март(4 цк)'!H190*9.11%)/1000</f>
        <v>1.1210831130000001</v>
      </c>
      <c r="L186" s="315">
        <f>('март(4 цк)'!I189+'март(4 цк)'!I190*9.11%)/1000</f>
        <v>1.1058950009999999</v>
      </c>
      <c r="M186" s="315">
        <f>('март(4 цк)'!J189+'март(4 цк)'!J190*9.11%)/1000</f>
        <v>1.1045311259999999</v>
      </c>
      <c r="N186" s="315">
        <f>('март(4 цк)'!K189+'март(4 цк)'!K190*9.11%)/1000</f>
        <v>1.0932382410000001</v>
      </c>
      <c r="O186" s="315">
        <f>('март(4 цк)'!L189+'март(4 цк)'!L190*9.11%)/1000</f>
        <v>1.079904999</v>
      </c>
      <c r="P186" s="315">
        <f>('март(4 цк)'!M189+'март(4 цк)'!M190*9.11%)/1000</f>
        <v>1.0806578580000001</v>
      </c>
      <c r="Q186" s="315">
        <f>('март(4 цк)'!N189+'март(4 цк)'!N190*9.11%)/1000</f>
        <v>0.1520801</v>
      </c>
      <c r="R186" s="315">
        <f>('март(4 цк)'!O189+'март(4 цк)'!O190*9.11%)/1000</f>
        <v>1.075802463</v>
      </c>
      <c r="S186" s="315">
        <f>('март(4 цк)'!P189+'март(4 цк)'!P190*9.11%)/1000</f>
        <v>1.1058950009999999</v>
      </c>
      <c r="T186" s="315">
        <f>('март(4 цк)'!Q189+'март(4 цк)'!Q190*9.11%)/1000</f>
        <v>1.108666395</v>
      </c>
      <c r="U186" s="315">
        <f>('март(4 цк)'!R189+'март(4 цк)'!R190*9.11%)/1000</f>
        <v>1.1298992010000002</v>
      </c>
      <c r="V186" s="315">
        <f>('март(4 цк)'!S189+'март(4 цк)'!S190*9.11%)/1000</f>
        <v>1.1298555570000002</v>
      </c>
      <c r="W186" s="315">
        <f>('март(4 цк)'!T189+'март(4 цк)'!T190*9.11%)/1000</f>
        <v>1.1984530140000003</v>
      </c>
      <c r="X186" s="315">
        <f>('март(4 цк)'!U189+'март(4 цк)'!U190*9.11%)/1000</f>
        <v>1.0922344289999999</v>
      </c>
      <c r="Y186" s="315">
        <f>('март(4 цк)'!V189+'март(4 цк)'!V190*9.11%)/1000</f>
        <v>1.1009414070000001</v>
      </c>
      <c r="Z186" s="315">
        <f>('март(4 цк)'!W189+'март(4 цк)'!W190*9.11%)/1000</f>
        <v>1.092496293</v>
      </c>
      <c r="AA186" s="315">
        <f>('март(4 цк)'!X189+'март(4 цк)'!X190*9.11%)/1000</f>
        <v>1.0864079549999999</v>
      </c>
      <c r="AB186" s="315">
        <f>('март(4 цк)'!Y189+'март(4 цк)'!Y190*9.11%)/1000</f>
        <v>1.0838875139999999</v>
      </c>
    </row>
    <row r="187" spans="1:28" s="213" customFormat="1" ht="13.5" thickBot="1" x14ac:dyDescent="0.25">
      <c r="A187" s="323">
        <v>15</v>
      </c>
      <c r="B187" s="294" t="s">
        <v>195</v>
      </c>
      <c r="C187" s="295" t="s">
        <v>174</v>
      </c>
      <c r="D187" s="261"/>
      <c r="E187" s="315">
        <f>('март(4 цк)'!B193+'март(4 цк)'!B194*9.11%)/1000</f>
        <v>1.110946794</v>
      </c>
      <c r="F187" s="335">
        <f>('март(4 цк)'!C193+'март(4 цк)'!C194*9.11%)/1000</f>
        <v>1.1074880069999999</v>
      </c>
      <c r="G187" s="335">
        <f>('март(4 цк)'!D193+'март(4 цк)'!D194*9.11%)/1000</f>
        <v>1.1048911889999999</v>
      </c>
      <c r="H187" s="315">
        <f>('март(4 цк)'!E193+'март(4 цк)'!E194*9.11%)/1000</f>
        <v>1.1312194320000002</v>
      </c>
      <c r="I187" s="315">
        <f>('март(4 цк)'!F193+'март(4 цк)'!F194*9.11%)/1000</f>
        <v>1.118049855</v>
      </c>
      <c r="J187" s="315">
        <f>('март(4 цк)'!G193+'март(4 цк)'!G194*9.11%)/1000</f>
        <v>1.1240399939999999</v>
      </c>
      <c r="K187" s="315">
        <f>('март(4 цк)'!H193+'март(4 цк)'!H194*9.11%)/1000</f>
        <v>1.1680113240000003</v>
      </c>
      <c r="L187" s="315">
        <f>('март(4 цк)'!I193+'март(4 цк)'!I194*9.11%)/1000</f>
        <v>1.1273678490000003</v>
      </c>
      <c r="M187" s="315">
        <f>('март(4 цк)'!J193+'март(4 цк)'!J194*9.11%)/1000</f>
        <v>1.1280443310000001</v>
      </c>
      <c r="N187" s="315">
        <f>('март(4 цк)'!K193+'март(4 цк)'!K194*9.11%)/1000</f>
        <v>1.1195446620000002</v>
      </c>
      <c r="O187" s="315">
        <f>('март(4 цк)'!L193+'март(4 цк)'!L194*9.11%)/1000</f>
        <v>1.1186063160000002</v>
      </c>
      <c r="P187" s="315">
        <f>('март(4 цк)'!M193+'март(4 цк)'!M194*9.11%)/1000</f>
        <v>1.1238872400000002</v>
      </c>
      <c r="Q187" s="315">
        <f>('март(4 цк)'!N193+'март(4 цк)'!N194*9.11%)/1000</f>
        <v>1.1113177679999999</v>
      </c>
      <c r="R187" s="315">
        <f>('март(4 цк)'!O193+'март(4 цк)'!O194*9.11%)/1000</f>
        <v>1.102970853</v>
      </c>
      <c r="S187" s="315">
        <f>('март(4 цк)'!P193+'март(4 цк)'!P194*9.11%)/1000</f>
        <v>1.1281425300000001</v>
      </c>
      <c r="T187" s="315">
        <f>('март(4 цк)'!Q193+'март(4 цк)'!Q194*9.11%)/1000</f>
        <v>1.1445417630000001</v>
      </c>
      <c r="U187" s="315">
        <f>('март(4 цк)'!R193+'март(4 цк)'!R194*9.11%)/1000</f>
        <v>1.1417594579999999</v>
      </c>
      <c r="V187" s="315">
        <f>('март(4 цк)'!S193+'март(4 цк)'!S194*9.11%)/1000</f>
        <v>1.1210285579999999</v>
      </c>
      <c r="W187" s="315">
        <f>('март(4 цк)'!T193+'март(4 цк)'!T194*9.11%)/1000</f>
        <v>1.113499968</v>
      </c>
      <c r="X187" s="315">
        <f>('март(4 цк)'!U193+'март(4 цк)'!U194*9.11%)/1000</f>
        <v>1.0932382410000001</v>
      </c>
      <c r="Y187" s="315">
        <f>('март(4 цк)'!V193+'март(4 цк)'!V194*9.11%)/1000</f>
        <v>1.0761079709999999</v>
      </c>
      <c r="Z187" s="315">
        <f>('март(4 цк)'!W193+'март(4 цк)'!W194*9.11%)/1000</f>
        <v>1.0984318769999999</v>
      </c>
      <c r="AA187" s="315">
        <f>('март(4 цк)'!X193+'март(4 цк)'!X194*9.11%)/1000</f>
        <v>1.1024689469999998</v>
      </c>
      <c r="AB187" s="315">
        <f>('март(4 цк)'!Y193+'март(4 цк)'!Y194*9.11%)/1000</f>
        <v>1.097351688</v>
      </c>
    </row>
    <row r="188" spans="1:28" s="213" customFormat="1" ht="13.5" thickBot="1" x14ac:dyDescent="0.25">
      <c r="A188" s="323">
        <v>16</v>
      </c>
      <c r="B188" s="294" t="s">
        <v>195</v>
      </c>
      <c r="C188" s="295" t="s">
        <v>174</v>
      </c>
      <c r="D188" s="261"/>
      <c r="E188" s="315">
        <f>('март(4 цк)'!B197+'март(4 цк)'!B198*9.11%)/1000</f>
        <v>1.1909026020000002</v>
      </c>
      <c r="F188" s="335">
        <f>('март(4 цк)'!C197+'март(4 цк)'!C198*9.11%)/1000</f>
        <v>1.1759436210000001</v>
      </c>
      <c r="G188" s="335">
        <f>('март(4 цк)'!D197+'март(4 цк)'!D198*9.11%)/1000</f>
        <v>1.1663637630000003</v>
      </c>
      <c r="H188" s="315">
        <f>('март(4 цк)'!E197+'март(4 цк)'!E198*9.11%)/1000</f>
        <v>1.1533360290000003</v>
      </c>
      <c r="I188" s="315">
        <f>('март(4 цк)'!F197+'март(4 цк)'!F198*9.11%)/1000</f>
        <v>1.215812415</v>
      </c>
      <c r="J188" s="315">
        <f>('март(4 цк)'!G197+'март(4 цк)'!G198*9.11%)/1000</f>
        <v>1.1767401240000002</v>
      </c>
      <c r="K188" s="315">
        <f>('март(4 цк)'!H197+'март(4 цк)'!H198*9.11%)/1000</f>
        <v>1.1587369740000002</v>
      </c>
      <c r="L188" s="315">
        <f>('март(4 цк)'!I197+'март(4 цк)'!I198*9.11%)/1000</f>
        <v>1.1684586750000001</v>
      </c>
      <c r="M188" s="315">
        <f>('март(4 цк)'!J197+'март(4 цк)'!J198*9.11%)/1000</f>
        <v>1.1888731560000001</v>
      </c>
      <c r="N188" s="315">
        <f>('март(4 цк)'!K197+'март(4 цк)'!K198*9.11%)/1000</f>
        <v>1.188982266</v>
      </c>
      <c r="O188" s="315">
        <f>('март(4 цк)'!L197+'март(4 цк)'!L198*9.11%)/1000</f>
        <v>1.1941213470000001</v>
      </c>
      <c r="P188" s="315">
        <f>('март(4 цк)'!M197+'март(4 цк)'!M198*9.11%)/1000</f>
        <v>1.1943613890000002</v>
      </c>
      <c r="Q188" s="315">
        <f>('март(4 цк)'!N197+'март(4 цк)'!N198*9.11%)/1000</f>
        <v>1.1612683260000001</v>
      </c>
      <c r="R188" s="315">
        <f>('март(4 цк)'!O197+'март(4 цк)'!O198*9.11%)/1000</f>
        <v>1.154132532</v>
      </c>
      <c r="S188" s="315">
        <f>('март(4 цк)'!P197+'март(4 цк)'!P198*9.11%)/1000</f>
        <v>1.2078692069999999</v>
      </c>
      <c r="T188" s="315">
        <f>('март(4 цк)'!Q197+'март(4 цк)'!Q198*9.11%)/1000</f>
        <v>1.2404712750000002</v>
      </c>
      <c r="U188" s="315">
        <f>('март(4 цк)'!R197+'март(4 цк)'!R198*9.11%)/1000</f>
        <v>1.347628206</v>
      </c>
      <c r="V188" s="315">
        <f>('март(4 цк)'!S197+'март(4 цк)'!S198*9.11%)/1000</f>
        <v>1.283111463</v>
      </c>
      <c r="W188" s="315">
        <f>('март(4 цк)'!T197+'март(4 цк)'!T198*9.11%)/1000</f>
        <v>1.255321146</v>
      </c>
      <c r="X188" s="315">
        <f>('март(4 цк)'!U197+'март(4 цк)'!U198*9.11%)/1000</f>
        <v>1.231044171</v>
      </c>
      <c r="Y188" s="315">
        <f>('март(4 цк)'!V197+'март(4 цк)'!V198*9.11%)/1000</f>
        <v>1.1767292130000002</v>
      </c>
      <c r="Z188" s="315">
        <f>('март(4 цк)'!W197+'март(4 цк)'!W198*9.11%)/1000</f>
        <v>1.160820975</v>
      </c>
      <c r="AA188" s="315">
        <f>('март(4 цк)'!X197+'март(4 цк)'!X198*9.11%)/1000</f>
        <v>1.1727903420000001</v>
      </c>
      <c r="AB188" s="315">
        <f>('март(4 цк)'!Y197+'март(4 цк)'!Y198*9.11%)/1000</f>
        <v>1.1932812000000002</v>
      </c>
    </row>
    <row r="189" spans="1:28" s="213" customFormat="1" ht="13.5" thickBot="1" x14ac:dyDescent="0.25">
      <c r="A189" s="323">
        <v>17</v>
      </c>
      <c r="B189" s="294" t="s">
        <v>195</v>
      </c>
      <c r="C189" s="295" t="s">
        <v>174</v>
      </c>
      <c r="D189" s="261"/>
      <c r="E189" s="315">
        <f>('март(4 цк)'!B201+'март(4 цк)'!B202*9.11%)/1000</f>
        <v>1.1922010110000001</v>
      </c>
      <c r="F189" s="335">
        <f>('март(4 цк)'!C201+'март(4 цк)'!C202*9.11%)/1000</f>
        <v>1.2150922890000002</v>
      </c>
      <c r="G189" s="335">
        <f>('март(4 цк)'!D201+'март(4 цк)'!D202*9.11%)/1000</f>
        <v>1.2096695220000002</v>
      </c>
      <c r="H189" s="315">
        <f>('март(4 цк)'!E201+'март(4 цк)'!E202*9.11%)/1000</f>
        <v>1.228763772</v>
      </c>
      <c r="I189" s="315">
        <f>('март(4 цк)'!F201+'март(4 цк)'!F202*9.11%)/1000</f>
        <v>1.2286764840000002</v>
      </c>
      <c r="J189" s="315">
        <f>('март(4 цк)'!G201+'март(4 цк)'!G202*9.11%)/1000</f>
        <v>1.2204823230000001</v>
      </c>
      <c r="K189" s="315">
        <f>('март(4 цк)'!H201+'март(4 цк)'!H202*9.11%)/1000</f>
        <v>1.2321570930000003</v>
      </c>
      <c r="L189" s="315">
        <f>('март(4 цк)'!I201+'март(4 цк)'!I202*9.11%)/1000</f>
        <v>1.2220644180000002</v>
      </c>
      <c r="M189" s="315">
        <f>('март(4 цк)'!J201+'март(4 цк)'!J202*9.11%)/1000</f>
        <v>1.2838534109999999</v>
      </c>
      <c r="N189" s="315">
        <f>('март(4 цк)'!K201+'март(4 цк)'!K202*9.11%)/1000</f>
        <v>1.2529425480000003</v>
      </c>
      <c r="O189" s="315">
        <f>('март(4 цк)'!L201+'март(4 цк)'!L202*9.11%)/1000</f>
        <v>1.2229263870000002</v>
      </c>
      <c r="P189" s="315">
        <f>('март(4 цк)'!M201+'март(4 цк)'!M202*9.11%)/1000</f>
        <v>1.236095964</v>
      </c>
      <c r="Q189" s="315">
        <f>('март(4 цк)'!N201+'март(4 цк)'!N202*9.11%)/1000</f>
        <v>1.2106406010000001</v>
      </c>
      <c r="R189" s="315">
        <f>('март(4 цк)'!O201+'март(4 цк)'!O202*9.11%)/1000</f>
        <v>1.2143394299999999</v>
      </c>
      <c r="S189" s="315">
        <f>('март(4 цк)'!P201+'март(4 цк)'!P202*9.11%)/1000</f>
        <v>1.1949614940000002</v>
      </c>
      <c r="T189" s="315">
        <f>('март(4 цк)'!Q201+'март(4 цк)'!Q202*9.11%)/1000</f>
        <v>1.2708693209999999</v>
      </c>
      <c r="U189" s="315">
        <f>('март(4 цк)'!R201+'март(4 цк)'!R202*9.11%)/1000</f>
        <v>1.263831726</v>
      </c>
      <c r="V189" s="315">
        <f>('март(4 цк)'!S201+'март(4 цк)'!S202*9.11%)/1000</f>
        <v>1.2058397610000002</v>
      </c>
      <c r="W189" s="315">
        <f>('март(4 цк)'!T201+'март(4 цк)'!T202*9.11%)/1000</f>
        <v>1.2122445180000001</v>
      </c>
      <c r="X189" s="315">
        <f>('март(4 цк)'!U201+'март(4 цк)'!U202*9.11%)/1000</f>
        <v>1.2122336069999999</v>
      </c>
      <c r="Y189" s="315">
        <f>('март(4 цк)'!V201+'март(4 цк)'!V202*9.11%)/1000</f>
        <v>1.2173399549999999</v>
      </c>
      <c r="Z189" s="315">
        <f>('март(4 цк)'!W201+'март(4 цк)'!W202*9.11%)/1000</f>
        <v>1.195081515</v>
      </c>
      <c r="AA189" s="315">
        <f>('март(4 цк)'!X201+'март(4 цк)'!X202*9.11%)/1000</f>
        <v>1.1840068500000001</v>
      </c>
      <c r="AB189" s="315">
        <f>('март(4 цк)'!Y201+'март(4 цк)'!Y202*9.11%)/1000</f>
        <v>1.172855808</v>
      </c>
    </row>
    <row r="190" spans="1:28" s="213" customFormat="1" ht="13.5" thickBot="1" x14ac:dyDescent="0.25">
      <c r="A190" s="323">
        <v>18</v>
      </c>
      <c r="B190" s="294" t="s">
        <v>195</v>
      </c>
      <c r="C190" s="295" t="s">
        <v>174</v>
      </c>
      <c r="D190" s="261"/>
      <c r="E190" s="315">
        <f>('март(4 цк)'!B205+'март(4 цк)'!B206*9.11%)/1000</f>
        <v>1.2149722680000001</v>
      </c>
      <c r="F190" s="335">
        <f>('март(4 цк)'!C205+'март(4 цк)'!C206*9.11%)/1000</f>
        <v>1.1867018670000002</v>
      </c>
      <c r="G190" s="335">
        <f>('март(4 цк)'!D205+'март(4 цк)'!D206*9.11%)/1000</f>
        <v>1.202097288</v>
      </c>
      <c r="H190" s="315">
        <f>('март(4 цк)'!E205+'март(4 цк)'!E206*9.11%)/1000</f>
        <v>1.2072363689999999</v>
      </c>
      <c r="I190" s="315">
        <f>('март(4 цк)'!F205+'март(4 цк)'!F206*9.11%)/1000</f>
        <v>1.1932375560000001</v>
      </c>
      <c r="J190" s="315">
        <f>('март(4 цк)'!G205+'март(4 цк)'!G206*9.11%)/1000</f>
        <v>1.1881530300000001</v>
      </c>
      <c r="K190" s="315">
        <f>('март(4 цк)'!H205+'март(4 цк)'!H206*9.11%)/1000</f>
        <v>1.189713303</v>
      </c>
      <c r="L190" s="315">
        <f>('март(4 цк)'!I205+'март(4 цк)'!I206*9.11%)/1000</f>
        <v>1.1727357870000001</v>
      </c>
      <c r="M190" s="315">
        <f>('март(4 цк)'!J205+'март(4 цк)'!J206*9.11%)/1000</f>
        <v>1.1485570110000001</v>
      </c>
      <c r="N190" s="315">
        <f>('март(4 цк)'!K205+'март(4 цк)'!K206*9.11%)/1000</f>
        <v>1.143156066</v>
      </c>
      <c r="O190" s="315">
        <f>('март(4 цк)'!L205+'март(4 цк)'!L206*9.11%)/1000</f>
        <v>1.1432651760000001</v>
      </c>
      <c r="P190" s="315">
        <f>('март(4 цк)'!M205+'март(4 цк)'!M206*9.11%)/1000</f>
        <v>1.151295672</v>
      </c>
      <c r="Q190" s="315">
        <f>('март(4 цк)'!N205+'март(4 цк)'!N206*9.11%)/1000</f>
        <v>1.194132258</v>
      </c>
      <c r="R190" s="315">
        <f>('март(4 цк)'!O205+'март(4 цк)'!O206*9.11%)/1000</f>
        <v>1.1894514390000002</v>
      </c>
      <c r="S190" s="315">
        <f>('март(4 цк)'!P205+'март(4 цк)'!P206*9.11%)/1000</f>
        <v>1.1947541850000001</v>
      </c>
      <c r="T190" s="315">
        <f>('март(4 цк)'!Q205+'март(4 цк)'!Q206*9.11%)/1000</f>
        <v>1.2068108400000002</v>
      </c>
      <c r="U190" s="315">
        <f>('март(4 цк)'!R205+'март(4 цк)'!R206*9.11%)/1000</f>
        <v>1.1951906250000002</v>
      </c>
      <c r="V190" s="315">
        <f>('март(4 цк)'!S205+'март(4 цк)'!S206*9.11%)/1000</f>
        <v>1.210542402</v>
      </c>
      <c r="W190" s="315">
        <f>('март(4 цк)'!T205+'март(4 цк)'!T206*9.11%)/1000</f>
        <v>1.2051305459999999</v>
      </c>
      <c r="X190" s="315">
        <f>('март(4 цк)'!U205+'март(4 цк)'!U206*9.11%)/1000</f>
        <v>1.1974382909999999</v>
      </c>
      <c r="Y190" s="315">
        <f>('март(4 цк)'!V205+'март(4 цк)'!V206*9.11%)/1000</f>
        <v>1.1749616310000002</v>
      </c>
      <c r="Z190" s="315">
        <f>('март(4 цк)'!W205+'март(4 цк)'!W206*9.11%)/1000</f>
        <v>1.2018026910000001</v>
      </c>
      <c r="AA190" s="315">
        <f>('март(4 цк)'!X205+'март(4 цк)'!X206*9.11%)/1000</f>
        <v>1.1937940170000001</v>
      </c>
      <c r="AB190" s="315">
        <f>('март(4 цк)'!Y205+'март(4 цк)'!Y206*9.11%)/1000</f>
        <v>1.1882512290000002</v>
      </c>
    </row>
    <row r="191" spans="1:28" s="213" customFormat="1" ht="13.5" thickBot="1" x14ac:dyDescent="0.25">
      <c r="A191" s="323">
        <v>19</v>
      </c>
      <c r="B191" s="294" t="s">
        <v>195</v>
      </c>
      <c r="C191" s="295" t="s">
        <v>174</v>
      </c>
      <c r="D191" s="261"/>
      <c r="E191" s="315">
        <f>('март(4 цк)'!B209+'март(4 цк)'!B210*9.11%)/1000</f>
        <v>1.0889065740000001</v>
      </c>
      <c r="F191" s="335">
        <f>('март(4 цк)'!C209+'март(4 цк)'!C210*9.11%)/1000</f>
        <v>1.0877172749999999</v>
      </c>
      <c r="G191" s="335">
        <f>('март(4 цк)'!D209+'март(4 цк)'!D210*9.11%)/1000</f>
        <v>1.0851641009999999</v>
      </c>
      <c r="H191" s="315">
        <f>('март(4 цк)'!E209+'март(4 цк)'!E210*9.11%)/1000</f>
        <v>1.1015524229999998</v>
      </c>
      <c r="I191" s="315">
        <f>('март(4 цк)'!F209+'март(4 цк)'!F210*9.11%)/1000</f>
        <v>1.0974280649999999</v>
      </c>
      <c r="J191" s="315">
        <f>('март(4 цк)'!G209+'март(4 цк)'!G210*9.11%)/1000</f>
        <v>1.105753158</v>
      </c>
      <c r="K191" s="315">
        <f>('март(4 цк)'!H209+'март(4 цк)'!H210*9.11%)/1000</f>
        <v>1.1094628980000001</v>
      </c>
      <c r="L191" s="315">
        <f>('март(4 цк)'!I209+'март(4 цк)'!I210*9.11%)/1000</f>
        <v>1.102425303</v>
      </c>
      <c r="M191" s="315">
        <f>('март(4 цк)'!J209+'март(4 цк)'!J210*9.11%)/1000</f>
        <v>1.0916452349999999</v>
      </c>
      <c r="N191" s="315">
        <f>('март(4 цк)'!K209+'март(4 цк)'!K210*9.11%)/1000</f>
        <v>1.0851204569999999</v>
      </c>
      <c r="O191" s="315">
        <f>('март(4 цк)'!L209+'март(4 цк)'!L210*9.11%)/1000</f>
        <v>1.0860588029999998</v>
      </c>
      <c r="P191" s="315">
        <f>('март(4 цк)'!M209+'март(4 цк)'!M210*9.11%)/1000</f>
        <v>1.085513253</v>
      </c>
      <c r="Q191" s="315">
        <f>('март(4 цк)'!N209+'март(4 цк)'!N210*9.11%)/1000</f>
        <v>1.109015547</v>
      </c>
      <c r="R191" s="315">
        <f>('март(4 цк)'!O209+'март(4 цк)'!O210*9.11%)/1000</f>
        <v>1.093805613</v>
      </c>
      <c r="S191" s="315">
        <f>('март(4 цк)'!P209+'март(4 цк)'!P210*9.11%)/1000</f>
        <v>1.098366411</v>
      </c>
      <c r="T191" s="315">
        <f>('март(4 цк)'!Q209+'март(4 цк)'!Q210*9.11%)/1000</f>
        <v>1.109899338</v>
      </c>
      <c r="U191" s="315">
        <f>('март(4 цк)'!R209+'март(4 цк)'!R210*9.11%)/1000</f>
        <v>1.1120597160000001</v>
      </c>
      <c r="V191" s="315">
        <f>('март(4 цк)'!S209+'март(4 цк)'!S210*9.11%)/1000</f>
        <v>1.1247928530000002</v>
      </c>
      <c r="W191" s="315">
        <f>('март(4 цк)'!T209+'март(4 цк)'!T210*9.11%)/1000</f>
        <v>1.1080444680000001</v>
      </c>
      <c r="X191" s="315">
        <f>('март(4 цк)'!U209+'март(4 цк)'!U210*9.11%)/1000</f>
        <v>1.108437264</v>
      </c>
      <c r="Y191" s="315">
        <f>('март(4 цк)'!V209+'март(4 цк)'!V210*9.11%)/1000</f>
        <v>1.0956168390000001</v>
      </c>
      <c r="Z191" s="315">
        <f>('март(4 цк)'!W209+'март(4 цк)'!W210*9.11%)/1000</f>
        <v>1.0976244630000001</v>
      </c>
      <c r="AA191" s="315">
        <f>('март(4 цк)'!X209+'март(4 цк)'!X210*9.11%)/1000</f>
        <v>1.0973953320000001</v>
      </c>
      <c r="AB191" s="315">
        <f>('март(4 цк)'!Y209+'март(4 цк)'!Y210*9.11%)/1000</f>
        <v>1.098551898</v>
      </c>
    </row>
    <row r="192" spans="1:28" s="213" customFormat="1" ht="13.5" thickBot="1" x14ac:dyDescent="0.25">
      <c r="A192" s="323">
        <v>20</v>
      </c>
      <c r="B192" s="294" t="s">
        <v>195</v>
      </c>
      <c r="C192" s="295" t="s">
        <v>174</v>
      </c>
      <c r="D192" s="261"/>
      <c r="E192" s="315">
        <f>('март(4 цк)'!B213+'март(4 цк)'!B214*9.11%)/1000</f>
        <v>1.0755078659999999</v>
      </c>
      <c r="F192" s="335">
        <f>('март(4 цк)'!C213+'март(4 цк)'!C214*9.11%)/1000</f>
        <v>1.0735438859999999</v>
      </c>
      <c r="G192" s="335">
        <f>('март(4 цк)'!D213+'март(4 цк)'!D214*9.11%)/1000</f>
        <v>1.0804723710000002</v>
      </c>
      <c r="H192" s="315">
        <f>('март(4 цк)'!E213+'март(4 цк)'!E214*9.11%)/1000</f>
        <v>1.0922889840000001</v>
      </c>
      <c r="I192" s="315">
        <f>('март(4 цк)'!F213+'март(4 цк)'!F214*9.11%)/1000</f>
        <v>1.0765553219999999</v>
      </c>
      <c r="J192" s="315">
        <f>('март(4 цк)'!G213+'март(4 цк)'!G214*9.11%)/1000</f>
        <v>1.0828837020000002</v>
      </c>
      <c r="K192" s="315">
        <f>('март(4 цк)'!H213+'март(4 цк)'!H214*9.11%)/1000</f>
        <v>1.088797464</v>
      </c>
      <c r="L192" s="315">
        <f>('март(4 цк)'!I213+'март(4 цк)'!I214*9.11%)/1000</f>
        <v>1.0821090209999999</v>
      </c>
      <c r="M192" s="315">
        <f>('март(4 цк)'!J213+'март(4 цк)'!J214*9.11%)/1000</f>
        <v>1.4194444080000002</v>
      </c>
      <c r="N192" s="315">
        <f>('март(4 цк)'!K213+'март(4 цк)'!K214*9.11%)/1000</f>
        <v>1.067062752</v>
      </c>
      <c r="O192" s="315">
        <f>('март(4 цк)'!L213+'март(4 цк)'!L214*9.11%)/1000</f>
        <v>1.3995100110000001</v>
      </c>
      <c r="P192" s="315">
        <f>('март(4 цк)'!M213+'март(4 цк)'!M214*9.11%)/1000</f>
        <v>1.0711325549999999</v>
      </c>
      <c r="Q192" s="315">
        <f>('март(4 цк)'!N213+'март(4 цк)'!N214*9.11%)/1000</f>
        <v>1.079315805</v>
      </c>
      <c r="R192" s="315">
        <f>('март(4 цк)'!O213+'март(4 цк)'!O214*9.11%)/1000</f>
        <v>1.0748204729999999</v>
      </c>
      <c r="S192" s="315">
        <f>('март(4 цк)'!P213+'март(4 цк)'!P214*9.11%)/1000</f>
        <v>1.0752787349999999</v>
      </c>
      <c r="T192" s="315">
        <f>('март(4 цк)'!Q213+'март(4 цк)'!Q214*9.11%)/1000</f>
        <v>1.0879027619999999</v>
      </c>
      <c r="U192" s="315">
        <f>('март(4 цк)'!R213+'март(4 цк)'!R214*9.11%)/1000</f>
        <v>1.0858514939999999</v>
      </c>
      <c r="V192" s="315">
        <f>('март(4 цк)'!S213+'март(4 цк)'!S214*9.11%)/1000</f>
        <v>1.088153715</v>
      </c>
      <c r="W192" s="315">
        <f>('март(4 цк)'!T213+'март(4 цк)'!T214*9.11%)/1000</f>
        <v>1.0763261909999999</v>
      </c>
      <c r="X192" s="315">
        <f>('март(4 цк)'!U213+'март(4 цк)'!U214*9.11%)/1000</f>
        <v>1.0684048049999999</v>
      </c>
      <c r="Y192" s="315">
        <f>('март(4 цк)'!V213+'март(4 цк)'!V214*9.11%)/1000</f>
        <v>1.0638549180000001</v>
      </c>
      <c r="Z192" s="315">
        <f>('март(4 цк)'!W213+'март(4 цк)'!W214*9.11%)/1000</f>
        <v>1.0675428359999999</v>
      </c>
      <c r="AA192" s="315">
        <f>('март(4 цк)'!X213+'март(4 цк)'!X214*9.11%)/1000</f>
        <v>1.064105871</v>
      </c>
      <c r="AB192" s="315">
        <f>('март(4 цк)'!Y213+'март(4 цк)'!Y214*9.11%)/1000</f>
        <v>1.06191276</v>
      </c>
    </row>
    <row r="193" spans="1:28" s="213" customFormat="1" ht="13.5" thickBot="1" x14ac:dyDescent="0.25">
      <c r="A193" s="323">
        <v>21</v>
      </c>
      <c r="B193" s="294" t="s">
        <v>195</v>
      </c>
      <c r="C193" s="295" t="s">
        <v>174</v>
      </c>
      <c r="D193" s="261"/>
      <c r="E193" s="315">
        <f>('март(4 цк)'!B217+'март(4 цк)'!B218*9.11%)/1000</f>
        <v>1.221551601</v>
      </c>
      <c r="F193" s="335">
        <f>('март(4 цк)'!C217+'март(4 цк)'!C218*9.11%)/1000</f>
        <v>1.194492321</v>
      </c>
      <c r="G193" s="335">
        <f>('март(4 цк)'!D217+'март(4 цк)'!D218*9.11%)/1000</f>
        <v>1.2153323310000002</v>
      </c>
      <c r="H193" s="315">
        <f>('март(4 цк)'!E217+'март(4 цк)'!E218*9.11%)/1000</f>
        <v>1.2208532970000001</v>
      </c>
      <c r="I193" s="315">
        <f>('март(4 цк)'!F217+'март(4 цк)'!F218*9.11%)/1000</f>
        <v>1.1980602180000002</v>
      </c>
      <c r="J193" s="315">
        <f>('март(4 цк)'!G217+'март(4 цк)'!G218*9.11%)/1000</f>
        <v>1.2092330819999999</v>
      </c>
      <c r="K193" s="315">
        <f>('март(4 цк)'!H217+'март(4 цк)'!H218*9.11%)/1000</f>
        <v>1.208567511</v>
      </c>
      <c r="L193" s="315">
        <f>('март(4 цк)'!I217+'март(4 цк)'!I218*9.11%)/1000</f>
        <v>1.2087529980000002</v>
      </c>
      <c r="M193" s="315">
        <f>('март(4 цк)'!J217+'март(4 цк)'!J218*9.11%)/1000</f>
        <v>1.2048577709999999</v>
      </c>
      <c r="N193" s="315">
        <f>('март(4 цк)'!K217+'март(4 цк)'!K218*9.11%)/1000</f>
        <v>1.2015844709999999</v>
      </c>
      <c r="O193" s="315">
        <f>('март(4 цк)'!L217+'март(4 цк)'!L218*9.11%)/1000</f>
        <v>1.2047704830000001</v>
      </c>
      <c r="P193" s="315">
        <f>('март(4 цк)'!M217+'март(4 цк)'!M218*9.11%)/1000</f>
        <v>1.200002376</v>
      </c>
      <c r="Q193" s="315">
        <f>('март(4 цк)'!N217+'март(4 цк)'!N218*9.11%)/1000</f>
        <v>1.2248685450000001</v>
      </c>
      <c r="R193" s="315">
        <f>('март(4 цк)'!O217+'март(4 цк)'!O218*9.11%)/1000</f>
        <v>1.2050541690000001</v>
      </c>
      <c r="S193" s="315">
        <f>('март(4 цк)'!P217+'март(4 цк)'!P218*9.11%)/1000</f>
        <v>1.2221844390000001</v>
      </c>
      <c r="T193" s="315">
        <f>('март(4 цк)'!Q217+'март(4 цк)'!Q218*9.11%)/1000</f>
        <v>1.2222171720000001</v>
      </c>
      <c r="U193" s="315">
        <f>('март(4 цк)'!R217+'март(4 цк)'!R218*9.11%)/1000</f>
        <v>1.2307495739999998</v>
      </c>
      <c r="V193" s="315">
        <f>('март(4 цк)'!S217+'март(4 цк)'!S218*9.11%)/1000</f>
        <v>1.2302040239999998</v>
      </c>
      <c r="W193" s="315">
        <f>('март(4 цк)'!T217+'март(4 цк)'!T218*9.11%)/1000</f>
        <v>1.2256432260000001</v>
      </c>
      <c r="X193" s="315">
        <f>('март(4 цк)'!U217+'март(4 цк)'!U218*9.11%)/1000</f>
        <v>1.2400457460000001</v>
      </c>
      <c r="Y193" s="315">
        <f>('март(4 цк)'!V217+'март(4 цк)'!V218*9.11%)/1000</f>
        <v>1.2284146200000001</v>
      </c>
      <c r="Z193" s="315">
        <f>('март(4 цк)'!W217+'март(4 цк)'!W218*9.11%)/1000</f>
        <v>1.2363796500000002</v>
      </c>
      <c r="AA193" s="315">
        <f>('март(4 цк)'!X217+'март(4 цк)'!X218*9.11%)/1000</f>
        <v>1.2238101780000001</v>
      </c>
      <c r="AB193" s="315">
        <f>('март(4 цк)'!Y217+'март(4 цк)'!Y218*9.11%)/1000</f>
        <v>1.2272362319999999</v>
      </c>
    </row>
    <row r="194" spans="1:28" s="213" customFormat="1" ht="13.5" thickBot="1" x14ac:dyDescent="0.25">
      <c r="A194" s="323">
        <v>22</v>
      </c>
      <c r="B194" s="294" t="s">
        <v>195</v>
      </c>
      <c r="C194" s="295" t="s">
        <v>174</v>
      </c>
      <c r="D194" s="261"/>
      <c r="E194" s="315">
        <f>('март(4 цк)'!B221+'март(4 цк)'!B222*9.11%)/1000</f>
        <v>1.2427516740000002</v>
      </c>
      <c r="F194" s="335">
        <f>('март(4 цк)'!C221+'март(4 цк)'!C222*9.11%)/1000</f>
        <v>1.24903641</v>
      </c>
      <c r="G194" s="335">
        <f>('март(4 цк)'!D221+'март(4 цк)'!D222*9.11%)/1000</f>
        <v>1.237230708</v>
      </c>
      <c r="H194" s="315">
        <f>('март(4 цк)'!E221+'март(4 цк)'!E222*9.11%)/1000</f>
        <v>1.2480653310000001</v>
      </c>
      <c r="I194" s="315">
        <f>('март(4 цк)'!F221+'март(4 цк)'!F222*9.11%)/1000</f>
        <v>1.2352885499999999</v>
      </c>
      <c r="J194" s="315">
        <f>('март(4 цк)'!G221+'март(4 цк)'!G222*9.11%)/1000</f>
        <v>1.243842774</v>
      </c>
      <c r="K194" s="315">
        <f>('март(4 цк)'!H221+'март(4 цк)'!H222*9.11%)/1000</f>
        <v>1.2211806269999999</v>
      </c>
      <c r="L194" s="315">
        <f>('март(4 цк)'!I221+'март(4 цк)'!I222*9.11%)/1000</f>
        <v>1.4851286280000002</v>
      </c>
      <c r="M194" s="315">
        <f>('март(4 цк)'!J221+'март(4 цк)'!J222*9.11%)/1000</f>
        <v>1.4623355489999998</v>
      </c>
      <c r="N194" s="315">
        <f>('март(4 цк)'!K221+'март(4 цк)'!K222*9.11%)/1000</f>
        <v>1.4354072010000003</v>
      </c>
      <c r="O194" s="315">
        <f>('март(4 цк)'!L221+'март(4 цк)'!L222*9.11%)/1000</f>
        <v>1.4337705510000001</v>
      </c>
      <c r="P194" s="315">
        <f>('март(4 цк)'!M221+'март(4 цк)'!M222*9.11%)/1000</f>
        <v>1.223886555</v>
      </c>
      <c r="Q194" s="315">
        <f>('март(4 цк)'!N221+'март(4 цк)'!N222*9.11%)/1000</f>
        <v>1.2298548720000002</v>
      </c>
      <c r="R194" s="315">
        <f>('март(4 цк)'!O221+'март(4 цк)'!O222*9.11%)/1000</f>
        <v>1.236183252</v>
      </c>
      <c r="S194" s="315">
        <f>('март(4 цк)'!P221+'март(4 цк)'!P222*9.11%)/1000</f>
        <v>1.2277599599999998</v>
      </c>
      <c r="T194" s="315">
        <f>('март(4 цк)'!Q221+'март(4 цк)'!Q222*9.11%)/1000</f>
        <v>1.2447811200000001</v>
      </c>
      <c r="U194" s="315">
        <f>('март(4 цк)'!R221+'март(4 цк)'!R222*9.11%)/1000</f>
        <v>1.2414750870000002</v>
      </c>
      <c r="V194" s="315">
        <f>('март(4 цк)'!S221+'март(4 цк)'!S222*9.11%)/1000</f>
        <v>1.241736951</v>
      </c>
      <c r="W194" s="315">
        <f>('март(4 цк)'!T221+'март(4 цк)'!T222*9.11%)/1000</f>
        <v>1.2397075050000002</v>
      </c>
      <c r="X194" s="315">
        <f>('март(4 цк)'!U221+'март(4 цк)'!U222*9.11%)/1000</f>
        <v>1.2386382269999998</v>
      </c>
      <c r="Y194" s="315">
        <f>('март(4 цк)'!V221+'март(4 цк)'!V222*9.11%)/1000</f>
        <v>1.2289710810000001</v>
      </c>
      <c r="Z194" s="315">
        <f>('март(4 цк)'!W221+'март(4 цк)'!W222*9.11%)/1000</f>
        <v>1.316837364</v>
      </c>
      <c r="AA194" s="315">
        <f>('март(4 цк)'!X221+'март(4 цк)'!X222*9.11%)/1000</f>
        <v>1.3219437120000002</v>
      </c>
      <c r="AB194" s="315">
        <f>('март(4 цк)'!Y221+'март(4 цк)'!Y222*9.11%)/1000</f>
        <v>1.2326480879999999</v>
      </c>
    </row>
    <row r="195" spans="1:28" s="213" customFormat="1" ht="13.5" thickBot="1" x14ac:dyDescent="0.25">
      <c r="A195" s="323">
        <v>23</v>
      </c>
      <c r="B195" s="294" t="s">
        <v>195</v>
      </c>
      <c r="C195" s="295" t="s">
        <v>174</v>
      </c>
      <c r="D195" s="261"/>
      <c r="E195" s="315">
        <f>('март(4 цк)'!B225+'март(4 цк)'!B226*9.11%)/1000</f>
        <v>1.0882737359999999</v>
      </c>
      <c r="F195" s="335">
        <f>('март(4 цк)'!C225+'март(4 цк)'!C226*9.11%)/1000</f>
        <v>1.0835274509999999</v>
      </c>
      <c r="G195" s="335">
        <f>('март(4 цк)'!D225+'март(4 цк)'!D226*9.11%)/1000</f>
        <v>1.0728346710000001</v>
      </c>
      <c r="H195" s="315">
        <f>('март(4 цк)'!E225+'март(4 цк)'!E226*9.11%)/1000</f>
        <v>1.0862115570000002</v>
      </c>
      <c r="I195" s="315">
        <f>('март(4 цк)'!F225+'март(4 цк)'!F226*9.11%)/1000</f>
        <v>1.0783338149999999</v>
      </c>
      <c r="J195" s="315">
        <f>('март(4 цк)'!G225+'март(4 цк)'!G226*9.11%)/1000</f>
        <v>1.2466469010000001</v>
      </c>
      <c r="K195" s="315">
        <f>('март(4 цк)'!H225+'март(4 цк)'!H226*9.11%)/1000</f>
        <v>1.090521402</v>
      </c>
      <c r="L195" s="315">
        <f>('март(4 цк)'!I225+'март(4 цк)'!I226*9.11%)/1000</f>
        <v>1.0844330640000002</v>
      </c>
      <c r="M195" s="315">
        <f>('март(4 цк)'!J225+'март(4 цк)'!J226*9.11%)/1000</f>
        <v>1.075136892</v>
      </c>
      <c r="N195" s="315">
        <f>('март(4 цк)'!K225+'март(4 цк)'!K226*9.11%)/1000</f>
        <v>1.073118357</v>
      </c>
      <c r="O195" s="315">
        <f>('март(4 цк)'!L225+'март(4 цк)'!L226*9.11%)/1000</f>
        <v>1.0684920929999999</v>
      </c>
      <c r="P195" s="315">
        <f>('март(4 цк)'!M225+'март(4 цк)'!M226*9.11%)/1000</f>
        <v>1.0731510899999999</v>
      </c>
      <c r="Q195" s="315">
        <f>('март(4 цк)'!N225+'март(4 цк)'!N226*9.11%)/1000</f>
        <v>1.0801995959999999</v>
      </c>
      <c r="R195" s="315">
        <f>('март(4 цк)'!O225+'март(4 цк)'!O226*9.11%)/1000</f>
        <v>1.0794794699999999</v>
      </c>
      <c r="S195" s="315">
        <f>('март(4 цк)'!P225+'март(4 цк)'!P226*9.11%)/1000</f>
        <v>1.0791084960000001</v>
      </c>
      <c r="T195" s="315">
        <f>('март(4 цк)'!Q225+'март(4 цк)'!Q226*9.11%)/1000</f>
        <v>1.0934564609999999</v>
      </c>
      <c r="U195" s="315">
        <f>('март(4 цк)'!R225+'март(4 цк)'!R226*9.11%)/1000</f>
        <v>1.095856881</v>
      </c>
      <c r="V195" s="315">
        <f>('март(4 цк)'!S225+'март(4 цк)'!S226*9.11%)/1000</f>
        <v>1.1001994589999999</v>
      </c>
      <c r="W195" s="315">
        <f>('март(4 цк)'!T225+'март(4 цк)'!T226*9.11%)/1000</f>
        <v>1.0850877240000001</v>
      </c>
      <c r="X195" s="315">
        <f>('март(4 цк)'!U225+'март(4 цк)'!U226*9.11%)/1000</f>
        <v>1.0708379579999998</v>
      </c>
      <c r="Y195" s="315">
        <f>('март(4 цк)'!V225+'март(4 цк)'!V226*9.11%)/1000</f>
        <v>1.0726819169999999</v>
      </c>
      <c r="Z195" s="315">
        <f>('март(4 цк)'!W225+'март(4 цк)'!W226*9.11%)/1000</f>
        <v>1.0698777900000001</v>
      </c>
      <c r="AA195" s="315">
        <f>('март(4 цк)'!X225+'март(4 цк)'!X226*9.11%)/1000</f>
        <v>1.0676410350000001</v>
      </c>
      <c r="AB195" s="315">
        <f>('март(4 цк)'!Y225+'март(4 цк)'!Y226*9.11%)/1000</f>
        <v>1.0681102079999998</v>
      </c>
    </row>
    <row r="196" spans="1:28" s="213" customFormat="1" ht="13.5" thickBot="1" x14ac:dyDescent="0.25">
      <c r="A196" s="323">
        <v>24</v>
      </c>
      <c r="B196" s="294" t="s">
        <v>195</v>
      </c>
      <c r="C196" s="295" t="s">
        <v>174</v>
      </c>
      <c r="D196" s="261"/>
      <c r="E196" s="315">
        <f>('март(4 цк)'!B229+'март(4 цк)'!B230*9.11%)/1000</f>
        <v>1.0639858500000001</v>
      </c>
      <c r="F196" s="335">
        <f>('март(4 цк)'!C229+'март(4 цк)'!C230*9.11%)/1000</f>
        <v>1.058006622</v>
      </c>
      <c r="G196" s="335">
        <f>('март(4 цк)'!D229+'март(4 цк)'!D230*9.11%)/1000</f>
        <v>1.058006622</v>
      </c>
      <c r="H196" s="315">
        <f>('март(4 цк)'!E229+'март(4 цк)'!E230*9.11%)/1000</f>
        <v>1.065655233</v>
      </c>
      <c r="I196" s="315">
        <f>('март(4 цк)'!F229+'март(4 цк)'!F230*9.11%)/1000</f>
        <v>1.0627638179999999</v>
      </c>
      <c r="J196" s="315">
        <f>('март(4 цк)'!G229+'март(4 цк)'!G230*9.11%)/1000</f>
        <v>1.0634948549999999</v>
      </c>
      <c r="K196" s="315">
        <f>('март(4 цк)'!H229+'март(4 цк)'!H230*9.11%)/1000</f>
        <v>1.0622728229999998</v>
      </c>
      <c r="L196" s="315">
        <f>('март(4 цк)'!I229+'март(4 цк)'!I230*9.11%)/1000</f>
        <v>1.0579084229999998</v>
      </c>
      <c r="M196" s="315">
        <f>('март(4 цк)'!J229+'март(4 цк)'!J230*9.11%)/1000</f>
        <v>1.0540131959999999</v>
      </c>
      <c r="N196" s="315">
        <f>('март(4 цк)'!K229+'март(4 цк)'!K230*9.11%)/1000</f>
        <v>1.0461790979999999</v>
      </c>
      <c r="O196" s="315">
        <f>('март(4 цк)'!L229+'март(4 цк)'!L230*9.11%)/1000</f>
        <v>1.0485031409999999</v>
      </c>
      <c r="P196" s="315">
        <f>('март(4 цк)'!M229+'март(4 цк)'!M230*9.11%)/1000</f>
        <v>1.0493978429999999</v>
      </c>
      <c r="Q196" s="315">
        <f>('март(4 цк)'!N229+'март(4 цк)'!N230*9.11%)/1000</f>
        <v>1.0602433769999999</v>
      </c>
      <c r="R196" s="315">
        <f>('март(4 цк)'!O229+'март(4 цк)'!O230*9.11%)/1000</f>
        <v>1.060548885</v>
      </c>
      <c r="S196" s="315">
        <f>('март(4 цк)'!P229+'март(4 цк)'!P230*9.11%)/1000</f>
        <v>1.0723218540000001</v>
      </c>
      <c r="T196" s="315">
        <f>('март(4 цк)'!Q229+'март(4 цк)'!Q230*9.11%)/1000</f>
        <v>1.0693758840000001</v>
      </c>
      <c r="U196" s="315">
        <f>('март(4 цк)'!R229+'март(4 цк)'!R230*9.11%)/1000</f>
        <v>1.0788357209999999</v>
      </c>
      <c r="V196" s="315">
        <f>('март(4 цк)'!S229+'март(4 цк)'!S230*9.11%)/1000</f>
        <v>1.064695065</v>
      </c>
      <c r="W196" s="315">
        <f>('март(4 цк)'!T229+'март(4 цк)'!T230*9.11%)/1000</f>
        <v>1.0697686799999999</v>
      </c>
      <c r="X196" s="315">
        <f>('март(4 цк)'!U229+'март(4 цк)'!U230*9.11%)/1000</f>
        <v>1.071754482</v>
      </c>
      <c r="Y196" s="315">
        <f>('март(4 цк)'!V229+'март(4 цк)'!V230*9.11%)/1000</f>
        <v>1.0688958</v>
      </c>
      <c r="Z196" s="315">
        <f>('март(4 цк)'!W229+'март(4 цк)'!W230*9.11%)/1000</f>
        <v>1.062589242</v>
      </c>
      <c r="AA196" s="315">
        <f>('март(4 цк)'!X229+'март(4 цк)'!X230*9.11%)/1000</f>
        <v>1.060145178</v>
      </c>
      <c r="AB196" s="315">
        <f>('март(4 цк)'!Y229+'март(4 цк)'!Y230*9.11%)/1000</f>
        <v>1.0549733639999999</v>
      </c>
    </row>
    <row r="197" spans="1:28" s="213" customFormat="1" ht="13.5" thickBot="1" x14ac:dyDescent="0.25">
      <c r="A197" s="323">
        <v>25</v>
      </c>
      <c r="B197" s="294" t="s">
        <v>195</v>
      </c>
      <c r="C197" s="295" t="s">
        <v>174</v>
      </c>
      <c r="D197" s="261"/>
      <c r="E197" s="315">
        <f>('март(4 цк)'!B233+'март(4 цк)'!B234*9.11%)/1000</f>
        <v>1.0739694150000001</v>
      </c>
      <c r="F197" s="335">
        <f>('март(4 цк)'!C233+'март(4 цк)'!C234*9.11%)/1000</f>
        <v>1.0840730009999999</v>
      </c>
      <c r="G197" s="335">
        <f>('март(4 цк)'!D233+'март(4 цк)'!D234*9.11%)/1000</f>
        <v>1.072441875</v>
      </c>
      <c r="H197" s="315">
        <f>('март(4 цк)'!E233+'март(4 цк)'!E234*9.11%)/1000</f>
        <v>1.119010023</v>
      </c>
      <c r="I197" s="315">
        <f>('март(4 цк)'!F233+'март(4 цк)'!F234*9.11%)/1000</f>
        <v>1.1066915039999998</v>
      </c>
      <c r="J197" s="315">
        <f>('март(4 цк)'!G233+'март(4 цк)'!G234*9.11%)/1000</f>
        <v>1.1115141659999999</v>
      </c>
      <c r="K197" s="315">
        <f>('март(4 цк)'!H233+'март(4 цк)'!H234*9.11%)/1000</f>
        <v>1.0939583669999999</v>
      </c>
      <c r="L197" s="315">
        <f>('март(4 цк)'!I233+'март(4 цк)'!I234*9.11%)/1000</f>
        <v>1.0741985460000001</v>
      </c>
      <c r="M197" s="315">
        <f>('март(4 цк)'!J233+'март(4 цк)'!J234*9.11%)/1000</f>
        <v>1.085786028</v>
      </c>
      <c r="N197" s="315">
        <f>('март(4 цк)'!K233+'март(4 цк)'!K234*9.11%)/1000</f>
        <v>1.0867352850000001</v>
      </c>
      <c r="O197" s="315">
        <f>('март(4 цк)'!L233+'март(4 цк)'!L234*9.11%)/1000</f>
        <v>1.1256111780000002</v>
      </c>
      <c r="P197" s="315">
        <f>('март(4 цк)'!M233+'март(4 цк)'!M234*9.11%)/1000</f>
        <v>1.0830146340000002</v>
      </c>
      <c r="Q197" s="315">
        <f>('март(4 цк)'!N233+'март(4 цк)'!N234*9.11%)/1000</f>
        <v>1.085556897</v>
      </c>
      <c r="R197" s="315">
        <f>('март(4 цк)'!O233+'март(4 цк)'!O234*9.11%)/1000</f>
        <v>1.078235616</v>
      </c>
      <c r="S197" s="315">
        <f>('март(4 цк)'!P233+'март(4 цк)'!P234*9.11%)/1000</f>
        <v>1.0857205619999999</v>
      </c>
      <c r="T197" s="315">
        <f>('март(4 цк)'!Q233+'март(4 цк)'!Q234*9.11%)/1000</f>
        <v>1.1116560090000001</v>
      </c>
      <c r="U197" s="315">
        <f>('март(4 цк)'!R233+'март(4 цк)'!R234*9.11%)/1000</f>
        <v>1.1180062110000002</v>
      </c>
      <c r="V197" s="315">
        <f>('март(4 цк)'!S233+'март(4 цк)'!S234*9.11%)/1000</f>
        <v>1.2384745620000002</v>
      </c>
      <c r="W197" s="315">
        <f>('март(4 цк)'!T233+'март(4 цк)'!T234*9.11%)/1000</f>
        <v>1.1022179939999999</v>
      </c>
      <c r="X197" s="315">
        <f>('март(4 цк)'!U233+'март(4 цк)'!U234*9.11%)/1000</f>
        <v>1.0928236229999999</v>
      </c>
      <c r="Y197" s="315">
        <f>('март(4 цк)'!V233+'март(4 цк)'!V234*9.11%)/1000</f>
        <v>1.0896812549999999</v>
      </c>
      <c r="Z197" s="315">
        <f>('март(4 цк)'!W233+'март(4 цк)'!W234*9.11%)/1000</f>
        <v>1.0920489419999999</v>
      </c>
      <c r="AA197" s="315">
        <f>('март(4 цк)'!X233+'март(4 цк)'!X234*9.11%)/1000</f>
        <v>1.0725182520000001</v>
      </c>
      <c r="AB197" s="315">
        <f>('март(4 цк)'!Y233+'март(4 цк)'!Y234*9.11%)/1000</f>
        <v>1.060952592</v>
      </c>
    </row>
    <row r="198" spans="1:28" s="213" customFormat="1" ht="13.5" thickBot="1" x14ac:dyDescent="0.25">
      <c r="A198" s="323">
        <v>26</v>
      </c>
      <c r="B198" s="294" t="s">
        <v>195</v>
      </c>
      <c r="C198" s="295" t="s">
        <v>174</v>
      </c>
      <c r="D198" s="261"/>
      <c r="E198" s="315">
        <f>('март(4 цк)'!B237+'март(4 цк)'!B238*9.11%)/1000</f>
        <v>1.112441601</v>
      </c>
      <c r="F198" s="335">
        <f>('март(4 цк)'!C237+'март(4 цк)'!C238*9.11%)/1000</f>
        <v>1.1022179939999999</v>
      </c>
      <c r="G198" s="335">
        <f>('март(4 цк)'!D237+'март(4 цк)'!D238*9.11%)/1000</f>
        <v>1.1179843890000003</v>
      </c>
      <c r="H198" s="315">
        <f>('март(4 цк)'!E237+'март(4 цк)'!E238*9.11%)/1000</f>
        <v>1.135311057</v>
      </c>
      <c r="I198" s="315">
        <f>('март(4 цк)'!F237+'март(4 цк)'!F238*9.11%)/1000</f>
        <v>1.1241054600000002</v>
      </c>
      <c r="J198" s="315">
        <f>('март(4 цк)'!G237+'март(4 цк)'!G238*9.11%)/1000</f>
        <v>1.3922978400000001</v>
      </c>
      <c r="K198" s="315">
        <f>('март(4 цк)'!H237+'март(4 цк)'!H238*9.11%)/1000</f>
        <v>1.1180934990000002</v>
      </c>
      <c r="L198" s="315">
        <f>('март(4 цк)'!I237+'март(4 цк)'!I238*9.11%)/1000</f>
        <v>1.115944032</v>
      </c>
      <c r="M198" s="315">
        <f>('март(4 цк)'!J237+'март(4 цк)'!J238*9.11%)/1000</f>
        <v>1.1156712570000002</v>
      </c>
      <c r="N198" s="315">
        <f>('март(4 цк)'!K237+'март(4 цк)'!K238*9.11%)/1000</f>
        <v>1.1081863109999999</v>
      </c>
      <c r="O198" s="315">
        <f>('март(4 цк)'!L237+'март(4 цк)'!L238*9.11%)/1000</f>
        <v>1.109801139</v>
      </c>
      <c r="P198" s="315">
        <f>('март(4 цк)'!M237+'март(4 цк)'!M238*9.11%)/1000</f>
        <v>1.1155403250000002</v>
      </c>
      <c r="Q198" s="315">
        <f>('март(4 цк)'!N237+'март(4 цк)'!N238*9.11%)/1000</f>
        <v>1.1345145540000001</v>
      </c>
      <c r="R198" s="315">
        <f>('март(4 цк)'!O237+'март(4 цк)'!O238*9.11%)/1000</f>
        <v>1.102228905</v>
      </c>
      <c r="S198" s="315">
        <f>('март(4 цк)'!P237+'март(4 цк)'!P238*9.11%)/1000</f>
        <v>1.1352346799999999</v>
      </c>
      <c r="T198" s="315">
        <f>('март(4 цк)'!Q237+'март(4 цк)'!Q238*9.11%)/1000</f>
        <v>1.1405156040000002</v>
      </c>
      <c r="U198" s="315">
        <f>('март(4 цк)'!R237+'март(4 цк)'!R238*9.11%)/1000</f>
        <v>1.1386170900000001</v>
      </c>
      <c r="V198" s="315">
        <f>('март(4 цк)'!S237+'март(4 цк)'!S238*9.11%)/1000</f>
        <v>1.2656429519999999</v>
      </c>
      <c r="W198" s="315">
        <f>('март(4 цк)'!T237+'март(4 цк)'!T238*9.11%)/1000</f>
        <v>1.1069642790000001</v>
      </c>
      <c r="X198" s="315">
        <f>('март(4 цк)'!U237+'март(4 цк)'!U238*9.11%)/1000</f>
        <v>1.1080335569999999</v>
      </c>
      <c r="Y198" s="315">
        <f>('март(4 цк)'!V237+'март(4 цк)'!V238*9.11%)/1000</f>
        <v>1.1096811179999999</v>
      </c>
      <c r="Z198" s="315">
        <f>('март(4 цк)'!W237+'март(4 цк)'!W238*9.11%)/1000</f>
        <v>1.1101721130000002</v>
      </c>
      <c r="AA198" s="315">
        <f>('март(4 цк)'!X237+'март(4 цк)'!X238*9.11%)/1000</f>
        <v>1.105927734</v>
      </c>
      <c r="AB198" s="315">
        <f>('март(4 цк)'!Y237+'март(4 цк)'!Y238*9.11%)/1000</f>
        <v>1.0910887740000002</v>
      </c>
    </row>
    <row r="199" spans="1:28" s="213" customFormat="1" ht="13.5" thickBot="1" x14ac:dyDescent="0.25">
      <c r="A199" s="323">
        <v>27</v>
      </c>
      <c r="B199" s="294" t="s">
        <v>195</v>
      </c>
      <c r="C199" s="295" t="s">
        <v>174</v>
      </c>
      <c r="D199" s="261"/>
      <c r="E199" s="315">
        <f>('март(4 цк)'!B241+'март(4 цк)'!B242*9.11%)/1000</f>
        <v>1.106604216</v>
      </c>
      <c r="F199" s="335">
        <f>('март(4 цк)'!C241+'март(4 цк)'!C242*9.11%)/1000</f>
        <v>1.119042756</v>
      </c>
      <c r="G199" s="335">
        <f>('март(4 цк)'!D241+'март(4 цк)'!D242*9.11%)/1000</f>
        <v>1.1393699490000002</v>
      </c>
      <c r="H199" s="315">
        <f>('март(4 цк)'!E241+'март(4 цк)'!E242*9.11%)/1000</f>
        <v>1.1405265150000004</v>
      </c>
      <c r="I199" s="315">
        <f>('март(4 цк)'!F241+'март(4 цк)'!F242*9.11%)/1000</f>
        <v>1.1375478120000002</v>
      </c>
      <c r="J199" s="315">
        <f>('март(4 цк)'!G241+'март(4 цк)'!G242*9.11%)/1000</f>
        <v>0.91752749699999991</v>
      </c>
      <c r="K199" s="315">
        <f>('март(4 цк)'!H241+'март(4 цк)'!H242*9.11%)/1000</f>
        <v>1.1220432810000003</v>
      </c>
      <c r="L199" s="315">
        <f>('март(4 цк)'!I241+'март(4 цк)'!I242*9.11%)/1000</f>
        <v>1.1116450979999999</v>
      </c>
      <c r="M199" s="315">
        <f>('март(4 цк)'!J241+'март(4 цк)'!J242*9.11%)/1000</f>
        <v>1.1129871509999998</v>
      </c>
      <c r="N199" s="315">
        <f>('март(4 цк)'!K241+'март(4 цк)'!K242*9.11%)/1000</f>
        <v>1.1133253920000001</v>
      </c>
      <c r="O199" s="315">
        <f>('март(4 цк)'!L241+'март(4 цк)'!L242*9.11%)/1000</f>
        <v>1.1124634229999999</v>
      </c>
      <c r="P199" s="315">
        <f>('март(4 цк)'!M241+'март(4 цк)'!M242*9.11%)/1000</f>
        <v>1.0891247939999997</v>
      </c>
      <c r="Q199" s="315">
        <f>('март(4 цк)'!N241+'март(4 цк)'!N242*9.11%)/1000</f>
        <v>1.1095829189999999</v>
      </c>
      <c r="R199" s="315">
        <f>('март(4 цк)'!O241+'март(4 цк)'!O242*9.11%)/1000</f>
        <v>1.1139473190000002</v>
      </c>
      <c r="S199" s="315">
        <f>('март(4 цк)'!P241+'март(4 цк)'!P242*9.11%)/1000</f>
        <v>1.1265931680000001</v>
      </c>
      <c r="T199" s="315">
        <f>('март(4 цк)'!Q241+'март(4 цк)'!Q242*9.11%)/1000</f>
        <v>1.1274660480000003</v>
      </c>
      <c r="U199" s="315">
        <f>('март(4 цк)'!R241+'март(4 цк)'!R242*9.11%)/1000</f>
        <v>1.128611703</v>
      </c>
      <c r="V199" s="315">
        <f>('март(4 цк)'!S241+'март(4 цк)'!S242*9.11%)/1000</f>
        <v>1.11777708</v>
      </c>
      <c r="W199" s="315">
        <f>('март(4 цк)'!T241+'март(4 цк)'!T242*9.11%)/1000</f>
        <v>1.1257202880000001</v>
      </c>
      <c r="X199" s="315">
        <f>('март(4 цк)'!U241+'март(4 цк)'!U242*9.11%)/1000</f>
        <v>1.0919725650000001</v>
      </c>
      <c r="Y199" s="315">
        <f>('март(4 цк)'!V241+'март(4 цк)'!V242*9.11%)/1000</f>
        <v>1.103690979</v>
      </c>
      <c r="Z199" s="315">
        <f>('март(4 цк)'!W241+'март(4 цк)'!W242*9.11%)/1000</f>
        <v>1.1014324019999999</v>
      </c>
      <c r="AA199" s="315">
        <f>('март(4 цк)'!X241+'март(4 цк)'!X242*9.11%)/1000</f>
        <v>1.105294896</v>
      </c>
      <c r="AB199" s="315">
        <f>('март(4 цк)'!Y241+'март(4 цк)'!Y242*9.11%)/1000</f>
        <v>1.1055785819999999</v>
      </c>
    </row>
    <row r="200" spans="1:28" s="213" customFormat="1" ht="13.5" thickBot="1" x14ac:dyDescent="0.25">
      <c r="A200" s="323">
        <v>28</v>
      </c>
      <c r="B200" s="294" t="s">
        <v>195</v>
      </c>
      <c r="C200" s="295" t="s">
        <v>174</v>
      </c>
      <c r="D200" s="261"/>
      <c r="E200" s="315">
        <f>('март(4 цк)'!B245+'март(4 цк)'!B246*9.11%)/1000</f>
        <v>1.047150177</v>
      </c>
      <c r="F200" s="335">
        <f>('март(4 цк)'!C245+'март(4 цк)'!C246*9.11%)/1000</f>
        <v>1.0551806729999997</v>
      </c>
      <c r="G200" s="335">
        <f>('март(4 цк)'!D245+'март(4 цк)'!D246*9.11%)/1000</f>
        <v>1.0568282340000001</v>
      </c>
      <c r="H200" s="315">
        <f>('март(4 цк)'!E245+'март(4 цк)'!E246*9.11%)/1000</f>
        <v>1.065371547</v>
      </c>
      <c r="I200" s="315">
        <f>('март(4 цк)'!F245+'март(4 цк)'!F246*9.11%)/1000</f>
        <v>1.0529111849999999</v>
      </c>
      <c r="J200" s="315">
        <f>('март(4 цк)'!G245+'март(4 цк)'!G246*9.11%)/1000</f>
        <v>1.0547769659999999</v>
      </c>
      <c r="K200" s="315">
        <f>('март(4 цк)'!H245+'март(4 цк)'!H246*9.11%)/1000</f>
        <v>1.0540895729999999</v>
      </c>
      <c r="L200" s="315">
        <f>('март(4 цк)'!I245+'март(4 цк)'!I246*9.11%)/1000</f>
        <v>1.0263101670000001</v>
      </c>
      <c r="M200" s="315">
        <f>('март(4 цк)'!J245+'март(4 цк)'!J246*9.11%)/1000</f>
        <v>1.010936568</v>
      </c>
      <c r="N200" s="315">
        <f>('март(4 цк)'!K245+'март(4 цк)'!K246*9.11%)/1000</f>
        <v>1.0224804060000001</v>
      </c>
      <c r="O200" s="315">
        <f>('март(4 цк)'!L245+'март(4 цк)'!L246*9.11%)/1000</f>
        <v>1.015497366</v>
      </c>
      <c r="P200" s="315">
        <f>('март(4 цк)'!M245+'март(4 цк)'!M246*9.11%)/1000</f>
        <v>1.0289615400000001</v>
      </c>
      <c r="Q200" s="315">
        <f>('март(4 цк)'!N245+'март(4 цк)'!N246*9.11%)/1000</f>
        <v>0.94597247400000006</v>
      </c>
      <c r="R200" s="315">
        <f>('март(4 цк)'!O245+'март(4 цк)'!O246*9.11%)/1000</f>
        <v>0.93466867799999998</v>
      </c>
      <c r="S200" s="315">
        <f>('март(4 цк)'!P245+'март(4 цк)'!P246*9.11%)/1000</f>
        <v>0.94276463999999993</v>
      </c>
      <c r="T200" s="315">
        <f>('март(4 цк)'!Q245+'март(4 цк)'!Q246*9.11%)/1000</f>
        <v>1.0659607409999998</v>
      </c>
      <c r="U200" s="315">
        <f>('март(4 цк)'!R245+'март(4 цк)'!R246*9.11%)/1000</f>
        <v>1.064913285</v>
      </c>
      <c r="V200" s="315">
        <f>('март(4 цк)'!S245+'март(4 цк)'!S246*9.11%)/1000</f>
        <v>1.0669427310000001</v>
      </c>
      <c r="W200" s="315">
        <f>('март(4 цк)'!T245+'март(4 цк)'!T246*9.11%)/1000</f>
        <v>1.046069988</v>
      </c>
      <c r="X200" s="315">
        <f>('март(4 цк)'!U245+'март(4 цк)'!U246*9.11%)/1000</f>
        <v>1.049845194</v>
      </c>
      <c r="Y200" s="315">
        <f>('март(4 цк)'!V245+'март(4 цк)'!V246*9.11%)/1000</f>
        <v>1.0278595289999999</v>
      </c>
      <c r="Z200" s="315">
        <f>('март(4 цк)'!W245+'март(4 цк)'!W246*9.11%)/1000</f>
        <v>1.0422074939999999</v>
      </c>
      <c r="AA200" s="315">
        <f>('март(4 цк)'!X245+'март(4 цк)'!X246*9.11%)/1000</f>
        <v>1.0326931019999999</v>
      </c>
      <c r="AB200" s="315">
        <f>('март(4 цк)'!Y245+'март(4 цк)'!Y246*9.11%)/1000</f>
        <v>1.0350717</v>
      </c>
    </row>
    <row r="201" spans="1:28" s="213" customFormat="1" ht="13.5" thickBot="1" x14ac:dyDescent="0.25">
      <c r="A201" s="323">
        <v>29</v>
      </c>
      <c r="B201" s="294" t="s">
        <v>195</v>
      </c>
      <c r="C201" s="295" t="s">
        <v>174</v>
      </c>
      <c r="D201" s="261"/>
      <c r="E201" s="315">
        <f>('март(4 цк)'!B249+'март(4 цк)'!B250*9.11%)/1000</f>
        <v>1.081465272</v>
      </c>
      <c r="F201" s="335">
        <f>('март(4 цк)'!C249+'март(4 цк)'!C250*9.11%)/1000</f>
        <v>1.0718635919999999</v>
      </c>
      <c r="G201" s="335">
        <f>('март(4 цк)'!D249+'март(4 цк)'!D250*9.11%)/1000</f>
        <v>0.96884192999999996</v>
      </c>
      <c r="H201" s="315">
        <f>('март(4 цк)'!E249+'март(4 цк)'!E250*9.11%)/1000</f>
        <v>0.975759504</v>
      </c>
      <c r="I201" s="315">
        <f>('март(4 цк)'!F249+'март(4 цк)'!F250*9.11%)/1000</f>
        <v>0.97999297199999991</v>
      </c>
      <c r="J201" s="315">
        <f>('март(4 цк)'!G249+'март(4 цк)'!G250*9.11%)/1000</f>
        <v>0.99537748199999998</v>
      </c>
      <c r="K201" s="315">
        <f>('март(4 цк)'!H249+'март(4 цк)'!H250*9.11%)/1000</f>
        <v>0.99402451799999991</v>
      </c>
      <c r="L201" s="315">
        <f>('март(4 цк)'!I249+'март(4 цк)'!I250*9.11%)/1000</f>
        <v>0.98533936199999994</v>
      </c>
      <c r="M201" s="315">
        <f>('март(4 цк)'!J249+'март(4 цк)'!J250*9.11%)/1000</f>
        <v>0.96747805499999995</v>
      </c>
      <c r="N201" s="315">
        <f>('март(4 цк)'!K249+'март(4 цк)'!K250*9.11%)/1000</f>
        <v>0.96572138400000007</v>
      </c>
      <c r="O201" s="315">
        <f>('март(4 цк)'!L249+'март(4 цк)'!L250*9.11%)/1000</f>
        <v>0.96760898699999998</v>
      </c>
      <c r="P201" s="315">
        <f>('март(4 цк)'!M249+'март(4 цк)'!M250*9.11%)/1000</f>
        <v>0.96432477599999988</v>
      </c>
      <c r="Q201" s="315">
        <f>('март(4 цк)'!N249+'март(4 цк)'!N250*9.11%)/1000</f>
        <v>0.96796904999999989</v>
      </c>
      <c r="R201" s="315">
        <f>('март(4 цк)'!O249+'март(4 цк)'!O250*9.11%)/1000</f>
        <v>0.96313547700000002</v>
      </c>
      <c r="S201" s="315">
        <f>('март(4 цк)'!P249+'март(4 цк)'!P250*9.11%)/1000</f>
        <v>0.97101321899999993</v>
      </c>
      <c r="T201" s="315">
        <f>('март(4 цк)'!Q249+'март(4 цк)'!Q250*9.11%)/1000</f>
        <v>1.0838111369999999</v>
      </c>
      <c r="U201" s="315">
        <f>('март(4 цк)'!R249+'март(4 цк)'!R250*9.11%)/1000</f>
        <v>1.0832546759999999</v>
      </c>
      <c r="V201" s="315">
        <f>('март(4 цк)'!S249+'март(4 цк)'!S250*9.11%)/1000</f>
        <v>1.0962824099999999</v>
      </c>
      <c r="W201" s="315">
        <f>('март(4 цк)'!T249+'март(4 цк)'!T250*9.11%)/1000</f>
        <v>1.08373476</v>
      </c>
      <c r="X201" s="315">
        <f>('март(4 цк)'!U249+'март(4 цк)'!U250*9.11%)/1000</f>
        <v>1.08122523</v>
      </c>
      <c r="Y201" s="315">
        <f>('март(4 цк)'!V249+'март(4 цк)'!V250*9.11%)/1000</f>
        <v>1.0677283229999999</v>
      </c>
      <c r="Z201" s="315">
        <f>('март(4 цк)'!W249+'март(4 цк)'!W250*9.11%)/1000</f>
        <v>1.080559659</v>
      </c>
      <c r="AA201" s="315">
        <f>('март(4 цк)'!X249+'март(4 цк)'!X250*9.11%)/1000</f>
        <v>1.0795776690000001</v>
      </c>
      <c r="AB201" s="315">
        <f>('март(4 цк)'!Y249+'март(4 цк)'!Y250*9.11%)/1000</f>
        <v>1.075398756</v>
      </c>
    </row>
    <row r="202" spans="1:28" s="213" customFormat="1" ht="13.5" thickBot="1" x14ac:dyDescent="0.25">
      <c r="A202" s="323">
        <v>30</v>
      </c>
      <c r="B202" s="294" t="s">
        <v>195</v>
      </c>
      <c r="C202" s="295" t="s">
        <v>174</v>
      </c>
      <c r="D202" s="261"/>
      <c r="E202" s="315">
        <f>('март(4 цк)'!B253+'март(4 цк)'!B254*9.11%)/1000</f>
        <v>1.0786502339999999</v>
      </c>
      <c r="F202" s="335">
        <f>('март(4 цк)'!C253+'март(4 цк)'!C254*9.11%)/1000</f>
        <v>1.0680883859999999</v>
      </c>
      <c r="G202" s="335">
        <f>('март(4 цк)'!D253+'март(4 цк)'!D254*9.11%)/1000</f>
        <v>1.106887902</v>
      </c>
      <c r="H202" s="315">
        <f>('март(4 цк)'!E253+'март(4 цк)'!E254*9.11%)/1000</f>
        <v>1.020854667</v>
      </c>
      <c r="I202" s="315">
        <f>('март(4 цк)'!F253+'март(4 цк)'!F254*9.11%)/1000</f>
        <v>1.0101400649999999</v>
      </c>
      <c r="J202" s="315">
        <f>('март(4 цк)'!G253+'март(4 цк)'!G254*9.11%)/1000</f>
        <v>1.0029933599999998</v>
      </c>
      <c r="K202" s="315">
        <f>('март(4 цк)'!H253+'март(4 цк)'!H254*9.11%)/1000</f>
        <v>1.015300968</v>
      </c>
      <c r="L202" s="315">
        <f>('март(4 цк)'!I253+'март(4 цк)'!I254*9.11%)/1000</f>
        <v>1.002284145</v>
      </c>
      <c r="M202" s="315">
        <f>('март(4 цк)'!J253+'март(4 цк)'!J254*9.11%)/1000</f>
        <v>0.99407907299999987</v>
      </c>
      <c r="N202" s="315">
        <f>('март(4 цк)'!K253+'март(4 цк)'!K254*9.11%)/1000</f>
        <v>0.99069666299999992</v>
      </c>
      <c r="O202" s="315">
        <f>('март(4 цк)'!L253+'март(4 цк)'!L254*9.11%)/1000</f>
        <v>0.98873268299999995</v>
      </c>
      <c r="P202" s="315">
        <f>('март(4 цк)'!M253+'март(4 цк)'!M254*9.11%)/1000</f>
        <v>0.98196786299999994</v>
      </c>
      <c r="Q202" s="315">
        <f>('март(4 цк)'!N253+'март(4 цк)'!N254*9.11%)/1000</f>
        <v>0.98912547899999992</v>
      </c>
      <c r="R202" s="315">
        <f>('март(4 цк)'!O253+'март(4 цк)'!O254*9.11%)/1000</f>
        <v>0.98056034400000003</v>
      </c>
      <c r="S202" s="315">
        <f>('март(4 цк)'!P253+'март(4 цк)'!P254*9.11%)/1000</f>
        <v>1.009201719</v>
      </c>
      <c r="T202" s="315">
        <f>('март(4 цк)'!Q253+'март(4 цк)'!Q254*9.11%)/1000</f>
        <v>1.1012905589999999</v>
      </c>
      <c r="U202" s="315">
        <f>('март(4 цк)'!R253+'март(4 цк)'!R254*9.11%)/1000</f>
        <v>1.1264949690000001</v>
      </c>
      <c r="V202" s="315">
        <f>('март(4 цк)'!S253+'март(4 цк)'!S254*9.11%)/1000</f>
        <v>1.1491898490000003</v>
      </c>
      <c r="W202" s="315">
        <f>('март(4 цк)'!T253+'март(4 цк)'!T254*9.11%)/1000</f>
        <v>1.1244000570000003</v>
      </c>
      <c r="X202" s="315">
        <f>('март(4 цк)'!U253+'март(4 цк)'!U254*9.11%)/1000</f>
        <v>1.1119506060000002</v>
      </c>
      <c r="Y202" s="315">
        <f>('март(4 цк)'!V253+'март(4 цк)'!V254*9.11%)/1000</f>
        <v>1.1185517610000002</v>
      </c>
      <c r="Z202" s="315">
        <f>('март(4 цк)'!W253+'март(4 цк)'!W254*9.11%)/1000</f>
        <v>1.1228397840000002</v>
      </c>
      <c r="AA202" s="315">
        <f>('март(4 цк)'!X253+'март(4 цк)'!X254*9.11%)/1000</f>
        <v>1.1247928530000002</v>
      </c>
      <c r="AB202" s="315">
        <f>('март(4 цк)'!Y253+'март(4 цк)'!Y254*9.11%)/1000</f>
        <v>1.1184753840000001</v>
      </c>
    </row>
    <row r="203" spans="1:28" s="301" customFormat="1" ht="13.5" thickBot="1" x14ac:dyDescent="0.25">
      <c r="A203" s="324">
        <v>31</v>
      </c>
      <c r="B203" s="310" t="s">
        <v>195</v>
      </c>
      <c r="C203" s="311" t="s">
        <v>174</v>
      </c>
      <c r="D203" s="312"/>
      <c r="E203" s="315">
        <f>('март(4 цк)'!B257+'март(4 цк)'!B258*9.11%)/1000</f>
        <v>1.1321032230000001</v>
      </c>
      <c r="F203" s="335">
        <f>('март(4 цк)'!C257+'март(4 цк)'!C258*9.11%)/1000</f>
        <v>1.1156603460000001</v>
      </c>
      <c r="G203" s="335">
        <f>('март(4 цк)'!D257+'март(4 цк)'!D258*9.11%)/1000</f>
        <v>1.1084481749999999</v>
      </c>
      <c r="H203" s="315">
        <f>('март(4 цк)'!E257+'март(4 цк)'!E258*9.11%)/1000</f>
        <v>1.0190107079999999</v>
      </c>
      <c r="I203" s="315">
        <f>('март(4 цк)'!F257+'март(4 цк)'!F258*9.11%)/1000</f>
        <v>1.0198617659999998</v>
      </c>
      <c r="J203" s="315">
        <f>('март(4 цк)'!G257+'март(4 цк)'!G258*9.11%)/1000</f>
        <v>1.0206691799999998</v>
      </c>
      <c r="K203" s="315">
        <f>('март(4 цк)'!H257+'март(4 цк)'!H258*9.11%)/1000</f>
        <v>1.0286451210000001</v>
      </c>
      <c r="L203" s="315">
        <f>('март(4 цк)'!I257+'март(4 цк)'!I258*9.11%)/1000</f>
        <v>1.0160101829999999</v>
      </c>
      <c r="M203" s="315">
        <f>('март(4 цк)'!J257+'март(4 цк)'!J258*9.11%)/1000</f>
        <v>1.0077614670000001</v>
      </c>
      <c r="N203" s="315">
        <f>('март(4 цк)'!K257+'март(4 цк)'!K258*9.11%)/1000</f>
        <v>1.0075759799999999</v>
      </c>
      <c r="O203" s="315">
        <f>('март(4 цк)'!L257+'март(4 цк)'!L258*9.11%)/1000</f>
        <v>1.0066703669999999</v>
      </c>
      <c r="P203" s="315">
        <f>('март(4 цк)'!M257+'март(4 цк)'!M258*9.11%)/1000</f>
        <v>1.0061139059999999</v>
      </c>
      <c r="Q203" s="315">
        <f>('март(4 цк)'!N257+'март(4 цк)'!N258*9.11%)/1000</f>
        <v>1.0165666439999999</v>
      </c>
      <c r="R203" s="315">
        <f>('март(4 цк)'!O257+'март(4 цк)'!O258*9.11%)/1000</f>
        <v>1.006877676</v>
      </c>
      <c r="S203" s="315">
        <f>('март(4 цк)'!P257+'март(4 цк)'!P258*9.11%)/1000</f>
        <v>1.0474556849999999</v>
      </c>
      <c r="T203" s="315">
        <f>('март(4 цк)'!Q257+'март(4 цк)'!Q258*9.11%)/1000</f>
        <v>1.1777548470000001</v>
      </c>
      <c r="U203" s="315">
        <f>('март(4 цк)'!R257+'март(4 цк)'!R258*9.11%)/1000</f>
        <v>1.1840832270000003</v>
      </c>
      <c r="V203" s="315">
        <f>('март(4 цк)'!S257+'март(4 цк)'!S258*9.11%)/1000</f>
        <v>1.196369013</v>
      </c>
      <c r="W203" s="315">
        <f>('март(4 цк)'!T257+'март(4 цк)'!T258*9.11%)/1000</f>
        <v>1.1476404870000001</v>
      </c>
      <c r="X203" s="315">
        <f>('март(4 цк)'!U257+'март(4 цк)'!U258*9.11%)/1000</f>
        <v>1.1259494190000001</v>
      </c>
      <c r="Y203" s="315">
        <f>('март(4 цк)'!V257+'март(4 цк)'!V258*9.11%)/1000</f>
        <v>1.1302810859999999</v>
      </c>
      <c r="Z203" s="315">
        <f>('март(4 цк)'!W257+'март(4 цк)'!W258*9.11%)/1000</f>
        <v>1.1311757880000002</v>
      </c>
      <c r="AA203" s="315">
        <f>('март(4 цк)'!X257+'март(4 цк)'!X258*9.11%)/1000</f>
        <v>1.1381588280000001</v>
      </c>
      <c r="AB203" s="315">
        <f>('март(4 цк)'!Y257+'март(4 цк)'!Y258*9.11%)/1000</f>
        <v>1.1311976100000001</v>
      </c>
    </row>
    <row r="204" spans="1:28" s="300" customFormat="1" ht="13.5" thickBot="1" x14ac:dyDescent="0.25">
      <c r="A204" s="321">
        <v>1</v>
      </c>
      <c r="B204" s="305" t="s">
        <v>196</v>
      </c>
      <c r="C204" s="306" t="s">
        <v>174</v>
      </c>
      <c r="D204" s="307"/>
      <c r="E204" s="315">
        <f>('март(4 цк)'!B137+'март(4 цк)'!B138*5.79%)/1000</f>
        <v>1.0273737239999998</v>
      </c>
      <c r="F204" s="335">
        <f>('март(4 цк)'!C137+'март(4 цк)'!C138*5.79%)/1000</f>
        <v>1.031764009</v>
      </c>
      <c r="G204" s="335">
        <f>('март(4 цк)'!D137+'март(4 цк)'!D138*5.79%)/1000</f>
        <v>1.072302737</v>
      </c>
      <c r="H204" s="315">
        <f>('март(4 цк)'!E137+'март(4 цк)'!E138*5.79%)/1000</f>
        <v>1.0786184000000001</v>
      </c>
      <c r="I204" s="315">
        <f>('март(4 цк)'!F137+'март(4 цк)'!F138*5.79%)/1000</f>
        <v>1.078100029</v>
      </c>
      <c r="J204" s="315">
        <f>('март(4 цк)'!G137+'март(4 цк)'!G138*5.79%)/1000</f>
        <v>1.08168631</v>
      </c>
      <c r="K204" s="315">
        <f>('март(4 цк)'!H137+'март(4 цк)'!H138*5.79%)/1000</f>
        <v>1.0734770059999998</v>
      </c>
      <c r="L204" s="315">
        <f>('март(4 цк)'!I137+'март(4 цк)'!I138*5.79%)/1000</f>
        <v>1.0751167509999999</v>
      </c>
      <c r="M204" s="315">
        <f>('март(4 цк)'!J137+'март(4 цк)'!J138*5.79%)/1000</f>
        <v>1.062019949</v>
      </c>
      <c r="N204" s="315">
        <f>('март(4 цк)'!K137+'март(4 цк)'!K138*5.79%)/1000</f>
        <v>1.065161912</v>
      </c>
      <c r="O204" s="315">
        <f>('март(4 цк)'!L137+'март(4 цк)'!L138*5.79%)/1000</f>
        <v>1.03598503</v>
      </c>
      <c r="P204" s="315">
        <f>('март(4 цк)'!M137+'март(4 цк)'!M138*5.79%)/1000</f>
        <v>1.0374766689999999</v>
      </c>
      <c r="Q204" s="315">
        <f>('март(4 цк)'!N137+'март(4 цк)'!N138*5.79%)/1000</f>
        <v>1.0481085639999999</v>
      </c>
      <c r="R204" s="315">
        <f>('март(4 цк)'!O137+'март(4 цк)'!O138*5.79%)/1000</f>
        <v>1.040713843</v>
      </c>
      <c r="S204" s="315">
        <f>('март(4 цк)'!P137+'март(4 цк)'!P138*5.79%)/1000</f>
        <v>1.0797291950000001</v>
      </c>
      <c r="T204" s="315">
        <f>('март(4 цк)'!Q137+'март(4 цк)'!Q138*5.79%)/1000</f>
        <v>1.0962112770000001</v>
      </c>
      <c r="U204" s="315">
        <f>('март(4 цк)'!R137+'март(4 цк)'!R138*5.79%)/1000</f>
        <v>1.0945080580000002</v>
      </c>
      <c r="V204" s="315">
        <f>('март(4 цк)'!S137+'март(4 цк)'!S138*5.79%)/1000</f>
        <v>1.0943705310000003</v>
      </c>
      <c r="W204" s="315">
        <f>('март(4 цк)'!T137+'март(4 цк)'!T138*5.79%)/1000</f>
        <v>1.0386086219999999</v>
      </c>
      <c r="X204" s="315">
        <f>('март(4 цк)'!U137+'март(4 цк)'!U138*5.79%)/1000</f>
        <v>1.0328007509999999</v>
      </c>
      <c r="Y204" s="315">
        <f>('март(4 цк)'!V137+'март(4 цк)'!V138*5.79%)/1000</f>
        <v>1.0229517019999999</v>
      </c>
      <c r="Z204" s="315">
        <f>('март(4 цк)'!W137+'март(4 цк)'!W138*5.79%)/1000</f>
        <v>1.0184873640000001</v>
      </c>
      <c r="AA204" s="315">
        <f>('март(4 цк)'!X137+'март(4 цк)'!X138*5.79%)/1000</f>
        <v>1.0074428880000001</v>
      </c>
      <c r="AB204" s="315">
        <f>('март(4 цк)'!Y137+'март(4 цк)'!Y138*5.79%)/1000</f>
        <v>1.0194288949999999</v>
      </c>
    </row>
    <row r="205" spans="1:28" s="213" customFormat="1" ht="13.5" thickBot="1" x14ac:dyDescent="0.25">
      <c r="A205" s="323">
        <v>2</v>
      </c>
      <c r="B205" s="294" t="s">
        <v>196</v>
      </c>
      <c r="C205" s="295" t="s">
        <v>174</v>
      </c>
      <c r="D205" s="261"/>
      <c r="E205" s="315">
        <f>('март(4 цк)'!B141+'март(4 цк)'!B142*5.79%)/1000</f>
        <v>1.1183213869999999</v>
      </c>
      <c r="F205" s="335">
        <f>('март(4 цк)'!C141+'март(4 цк)'!C142*5.79%)/1000</f>
        <v>1.1268269030000002</v>
      </c>
      <c r="G205" s="335">
        <f>('март(4 цк)'!D141+'март(4 цк)'!D142*5.79%)/1000</f>
        <v>1.1314499260000002</v>
      </c>
      <c r="H205" s="315">
        <f>('март(4 цк)'!E141+'март(4 цк)'!E142*5.79%)/1000</f>
        <v>1.1577281620000002</v>
      </c>
      <c r="I205" s="315">
        <f>('март(4 цк)'!F141+'март(4 цк)'!F142*5.79%)/1000</f>
        <v>1.13733185</v>
      </c>
      <c r="J205" s="315">
        <f>('март(4 цк)'!G141+'март(4 цк)'!G142*5.79%)/1000</f>
        <v>1.187402257</v>
      </c>
      <c r="K205" s="315">
        <f>('март(4 цк)'!H141+'март(4 цк)'!H142*5.79%)/1000</f>
        <v>1.2045085000000002</v>
      </c>
      <c r="L205" s="315">
        <f>('март(4 цк)'!I141+'март(4 цк)'!I142*5.79%)/1000</f>
        <v>1.174696878</v>
      </c>
      <c r="M205" s="315">
        <f>('март(4 цк)'!J141+'март(4 цк)'!J142*5.79%)/1000</f>
        <v>1.18049417</v>
      </c>
      <c r="N205" s="315">
        <f>('март(4 цк)'!K141+'март(4 цк)'!K142*5.79%)/1000</f>
        <v>1.1305083950000001</v>
      </c>
      <c r="O205" s="315">
        <f>('март(4 цк)'!L141+'март(4 цк)'!L142*5.79%)/1000</f>
        <v>1.1388763840000002</v>
      </c>
      <c r="P205" s="315">
        <f>('март(4 цк)'!M141+'март(4 цк)'!M142*5.79%)/1000</f>
        <v>1.1441341470000002</v>
      </c>
      <c r="Q205" s="315">
        <f>('март(4 цк)'!N141+'март(4 цк)'!N142*5.79%)/1000</f>
        <v>1.1378925369999999</v>
      </c>
      <c r="R205" s="315">
        <f>('март(4 цк)'!O141+'март(4 цк)'!O142*5.79%)/1000</f>
        <v>1.1617164449999999</v>
      </c>
      <c r="S205" s="315">
        <f>('март(4 цк)'!P141+'март(4 цк)'!P142*5.79%)/1000</f>
        <v>1.1799017460000001</v>
      </c>
      <c r="T205" s="315">
        <f>('март(4 цк)'!Q141+'март(4 цк)'!Q142*5.79%)/1000</f>
        <v>1.2027206490000002</v>
      </c>
      <c r="U205" s="315">
        <f>('март(4 цк)'!R141+'март(4 цк)'!R142*5.79%)/1000</f>
        <v>1.19424687</v>
      </c>
      <c r="V205" s="315">
        <f>('март(4 цк)'!S141+'март(4 цк)'!S142*5.79%)/1000</f>
        <v>1.2069099330000002</v>
      </c>
      <c r="W205" s="315">
        <f>('март(4 цк)'!T141+'март(4 цк)'!T142*5.79%)/1000</f>
        <v>1.1646256700000002</v>
      </c>
      <c r="X205" s="315">
        <f>('март(4 цк)'!U141+'март(4 цк)'!U142*5.79%)/1000</f>
        <v>1.165133462</v>
      </c>
      <c r="Y205" s="315">
        <f>('март(4 цк)'!V141+'март(4 цк)'!V142*5.79%)/1000</f>
        <v>1.1574954239999999</v>
      </c>
      <c r="Z205" s="315">
        <f>('март(4 цк)'!W141+'март(4 цк)'!W142*5.79%)/1000</f>
        <v>1.108631023</v>
      </c>
      <c r="AA205" s="315">
        <f>('март(4 цк)'!X141+'март(4 цк)'!X142*5.79%)/1000</f>
        <v>1.1737130310000001</v>
      </c>
      <c r="AB205" s="315">
        <f>('март(4 цк)'!Y141+'март(4 цк)'!Y142*5.79%)/1000</f>
        <v>1.1717664950000002</v>
      </c>
    </row>
    <row r="206" spans="1:28" s="213" customFormat="1" ht="13.5" thickBot="1" x14ac:dyDescent="0.25">
      <c r="A206" s="323">
        <v>3</v>
      </c>
      <c r="B206" s="294" t="s">
        <v>196</v>
      </c>
      <c r="C206" s="295" t="s">
        <v>174</v>
      </c>
      <c r="D206" s="261"/>
      <c r="E206" s="315">
        <f>('март(4 цк)'!B145+'март(4 цк)'!B146*5.79%)/1000</f>
        <v>1.0274054610000001</v>
      </c>
      <c r="F206" s="335">
        <f>('март(4 цк)'!C145+'март(4 цк)'!C146*5.79%)/1000</f>
        <v>1.0241048129999999</v>
      </c>
      <c r="G206" s="335">
        <f>('март(4 цк)'!D145+'март(4 цк)'!D146*5.79%)/1000</f>
        <v>1.0188893659999998</v>
      </c>
      <c r="H206" s="315">
        <f>('март(4 цк)'!E145+'март(4 цк)'!E146*5.79%)/1000</f>
        <v>1.0247501320000001</v>
      </c>
      <c r="I206" s="315">
        <f>('март(4 цк)'!F145+'март(4 цк)'!F146*5.79%)/1000</f>
        <v>1.0213754309999998</v>
      </c>
      <c r="J206" s="315">
        <f>('март(4 цк)'!G145+'март(4 цк)'!G146*5.79%)/1000</f>
        <v>1.0334143329999999</v>
      </c>
      <c r="K206" s="315">
        <f>('март(4 цк)'!H145+'март(4 цк)'!H146*5.79%)/1000</f>
        <v>1.0387249909999998</v>
      </c>
      <c r="L206" s="315">
        <f>('март(4 цк)'!I145+'март(4 цк)'!I146*5.79%)/1000</f>
        <v>1.0302088959999998</v>
      </c>
      <c r="M206" s="315">
        <f>('март(4 цк)'!J145+'март(4 цк)'!J146*5.79%)/1000</f>
        <v>1.021735117</v>
      </c>
      <c r="N206" s="315">
        <f>('март(4 цк)'!K145+'март(4 цк)'!K146*5.79%)/1000</f>
        <v>1.020677217</v>
      </c>
      <c r="O206" s="315">
        <f>('март(4 цк)'!L145+'март(4 цк)'!L146*5.79%)/1000</f>
        <v>1.0147318189999999</v>
      </c>
      <c r="P206" s="315">
        <f>('март(4 цк)'!M145+'март(4 цк)'!M146*5.79%)/1000</f>
        <v>1.0185085219999999</v>
      </c>
      <c r="Q206" s="315">
        <f>('март(4 цк)'!N145+'март(4 цк)'!N146*5.79%)/1000</f>
        <v>1.0122774909999999</v>
      </c>
      <c r="R206" s="315">
        <f>('март(4 цк)'!O145+'март(4 цк)'!O146*5.79%)/1000</f>
        <v>1.0173871480000001</v>
      </c>
      <c r="S206" s="315">
        <f>('март(4 цк)'!P145+'март(4 цк)'!P146*5.79%)/1000</f>
        <v>1.029341418</v>
      </c>
      <c r="T206" s="315">
        <f>('март(4 цк)'!Q145+'март(4 цк)'!Q146*5.79%)/1000</f>
        <v>1.030409897</v>
      </c>
      <c r="U206" s="315">
        <f>('март(4 цк)'!R145+'март(4 цк)'!R146*5.79%)/1000</f>
        <v>1.035604186</v>
      </c>
      <c r="V206" s="315">
        <f>('март(4 цк)'!S145+'март(4 цк)'!S146*5.79%)/1000</f>
        <v>1.040904265</v>
      </c>
      <c r="W206" s="315">
        <f>('март(4 цк)'!T145+'март(4 цк)'!T146*5.79%)/1000</f>
        <v>1.0217985909999998</v>
      </c>
      <c r="X206" s="315">
        <f>('март(4 цк)'!U145+'март(4 цк)'!U146*5.79%)/1000</f>
        <v>1.021978434</v>
      </c>
      <c r="Y206" s="315">
        <f>('март(4 цк)'!V145+'март(4 цк)'!V146*5.79%)/1000</f>
        <v>1.015324243</v>
      </c>
      <c r="Z206" s="315">
        <f>('март(4 цк)'!W145+'март(4 цк)'!W146*5.79%)/1000</f>
        <v>1.0149539780000001</v>
      </c>
      <c r="AA206" s="315">
        <f>('март(4 цк)'!X145+'март(4 цк)'!X146*5.79%)/1000</f>
        <v>1.0051684030000001</v>
      </c>
      <c r="AB206" s="315">
        <f>('март(4 цк)'!Y145+'март(4 цк)'!Y146*5.79%)/1000</f>
        <v>1.0054222989999999</v>
      </c>
    </row>
    <row r="207" spans="1:28" s="213" customFormat="1" ht="13.5" thickBot="1" x14ac:dyDescent="0.25">
      <c r="A207" s="323">
        <v>4</v>
      </c>
      <c r="B207" s="294" t="s">
        <v>196</v>
      </c>
      <c r="C207" s="295" t="s">
        <v>174</v>
      </c>
      <c r="D207" s="261"/>
      <c r="E207" s="315">
        <f>('март(4 цк)'!B149+'март(4 цк)'!B150*5.79%)/1000</f>
        <v>1.0403224199999999</v>
      </c>
      <c r="F207" s="335">
        <f>('март(4 цк)'!C149+'март(4 цк)'!C150*5.79%)/1000</f>
        <v>1.057111293</v>
      </c>
      <c r="G207" s="335">
        <f>('март(4 цк)'!D149+'март(4 цк)'!D150*5.79%)/1000</f>
        <v>1.0345568650000001</v>
      </c>
      <c r="H207" s="315">
        <f>('март(4 цк)'!E149+'март(4 цк)'!E150*5.79%)/1000</f>
        <v>1.0468496629999999</v>
      </c>
      <c r="I207" s="315">
        <f>('март(4 цк)'!F149+'март(4 цк)'!F150*5.79%)/1000</f>
        <v>1.0456224989999998</v>
      </c>
      <c r="J207" s="315">
        <f>('март(4 цк)'!G149+'март(4 цк)'!G150*5.79%)/1000</f>
        <v>1.0492934119999999</v>
      </c>
      <c r="K207" s="315">
        <f>('март(4 цк)'!H149+'март(4 цк)'!H150*5.79%)/1000</f>
        <v>1.0530806939999999</v>
      </c>
      <c r="L207" s="315">
        <f>('март(4 цк)'!I149+'март(4 цк)'!I150*5.79%)/1000</f>
        <v>1.041835217</v>
      </c>
      <c r="M207" s="315">
        <f>('март(4 цк)'!J149+'март(4 цк)'!J150*5.79%)/1000</f>
        <v>1.0546146489999999</v>
      </c>
      <c r="N207" s="315">
        <f>('март(4 цк)'!K149+'март(4 цк)'!K150*5.79%)/1000</f>
        <v>1.050012784</v>
      </c>
      <c r="O207" s="315">
        <f>('март(4 цк)'!L149+'март(4 цк)'!L150*5.79%)/1000</f>
        <v>1.0287807309999999</v>
      </c>
      <c r="P207" s="315">
        <f>('март(4 цк)'!M149+'март(4 цк)'!M150*5.79%)/1000</f>
        <v>1.033742282</v>
      </c>
      <c r="Q207" s="315">
        <f>('март(4 цк)'!N149+'март(4 цк)'!N150*5.79%)/1000</f>
        <v>1.060750469</v>
      </c>
      <c r="R207" s="315">
        <f>('март(4 цк)'!O149+'март(4 цк)'!O150*5.79%)/1000</f>
        <v>1.057206504</v>
      </c>
      <c r="S207" s="315">
        <f>('март(4 цк)'!P149+'март(4 цк)'!P150*5.79%)/1000</f>
        <v>1.056487132</v>
      </c>
      <c r="T207" s="315">
        <f>('март(4 цк)'!Q149+'март(4 цк)'!Q150*5.79%)/1000</f>
        <v>1.076724759</v>
      </c>
      <c r="U207" s="315">
        <f>('март(4 цк)'!R149+'март(4 цк)'!R150*5.79%)/1000</f>
        <v>1.0687905089999998</v>
      </c>
      <c r="V207" s="315">
        <f>('март(4 цк)'!S149+'март(4 цк)'!S150*5.79%)/1000</f>
        <v>1.073678007</v>
      </c>
      <c r="W207" s="315">
        <f>('март(4 цк)'!T149+'март(4 цк)'!T150*5.79%)/1000</f>
        <v>1.0606446789999999</v>
      </c>
      <c r="X207" s="315">
        <f>('март(4 цк)'!U149+'март(4 цк)'!U150*5.79%)/1000</f>
        <v>1.0579047180000001</v>
      </c>
      <c r="Y207" s="315">
        <f>('март(4 цк)'!V149+'март(4 цк)'!V150*5.79%)/1000</f>
        <v>1.052742166</v>
      </c>
      <c r="Z207" s="315">
        <f>('март(4 цк)'!W149+'март(4 цк)'!W150*5.79%)/1000</f>
        <v>1.0585606160000001</v>
      </c>
      <c r="AA207" s="315">
        <f>('март(4 цк)'!X149+'март(4 цк)'!X150*5.79%)/1000</f>
        <v>1.0515361599999999</v>
      </c>
      <c r="AB207" s="315">
        <f>('март(4 цк)'!Y149+'март(4 цк)'!Y150*5.79%)/1000</f>
        <v>1.0476536670000001</v>
      </c>
    </row>
    <row r="208" spans="1:28" s="213" customFormat="1" ht="13.5" thickBot="1" x14ac:dyDescent="0.25">
      <c r="A208" s="323">
        <v>5</v>
      </c>
      <c r="B208" s="294" t="s">
        <v>196</v>
      </c>
      <c r="C208" s="295" t="s">
        <v>174</v>
      </c>
      <c r="D208" s="261"/>
      <c r="E208" s="315">
        <f>('март(4 цк)'!B153+'март(4 цк)'!B154*5.79%)/1000</f>
        <v>1.072948056</v>
      </c>
      <c r="F208" s="335">
        <f>('март(4 цк)'!C153+'март(4 цк)'!C154*5.79%)/1000</f>
        <v>1.0724191060000001</v>
      </c>
      <c r="G208" s="335">
        <f>('март(4 цк)'!D153+'март(4 цк)'!D154*5.79%)/1000</f>
        <v>1.069657987</v>
      </c>
      <c r="H208" s="315">
        <f>('март(4 цк)'!E153+'март(4 цк)'!E154*5.79%)/1000</f>
        <v>1.085441855</v>
      </c>
      <c r="I208" s="315">
        <f>('март(4 цк)'!F153+'март(4 цк)'!F154*5.79%)/1000</f>
        <v>1.0684308229999999</v>
      </c>
      <c r="J208" s="315">
        <f>('март(4 цк)'!G153+'март(4 цк)'!G154*5.79%)/1000</f>
        <v>1.0803745139999998</v>
      </c>
      <c r="K208" s="315">
        <f>('март(4 цк)'!H153+'март(4 цк)'!H154*5.79%)/1000</f>
        <v>1.0809034639999999</v>
      </c>
      <c r="L208" s="315">
        <f>('март(4 цк)'!I153+'март(4 цк)'!I154*5.79%)/1000</f>
        <v>1.069806093</v>
      </c>
      <c r="M208" s="315">
        <f>('март(4 цк)'!J153+'март(4 цк)'!J154*5.79%)/1000</f>
        <v>1.074979224</v>
      </c>
      <c r="N208" s="315">
        <f>('март(4 цк)'!K153+'март(4 цк)'!K154*5.79%)/1000</f>
        <v>1.068959773</v>
      </c>
      <c r="O208" s="315">
        <f>('март(4 цк)'!L153+'март(4 цк)'!L154*5.79%)/1000</f>
        <v>1.064061696</v>
      </c>
      <c r="P208" s="315">
        <f>('март(4 цк)'!M153+'март(4 цк)'!M154*5.79%)/1000</f>
        <v>1.0679653469999999</v>
      </c>
      <c r="Q208" s="315">
        <f>('март(4 цк)'!N153+'март(4 цк)'!N154*5.79%)/1000</f>
        <v>1.0782587139999997</v>
      </c>
      <c r="R208" s="315">
        <f>('март(4 цк)'!O153+'март(4 цк)'!O154*5.79%)/1000</f>
        <v>1.0706100970000001</v>
      </c>
      <c r="S208" s="315">
        <f>('март(4 цк)'!P153+'март(4 цк)'!P154*5.79%)/1000</f>
        <v>1.0743762210000001</v>
      </c>
      <c r="T208" s="315">
        <f>('март(4 цк)'!Q153+'март(4 цк)'!Q154*5.79%)/1000</f>
        <v>1.0958410120000002</v>
      </c>
      <c r="U208" s="315">
        <f>('март(4 цк)'!R153+'март(4 цк)'!R154*5.79%)/1000</f>
        <v>1.0918421500000002</v>
      </c>
      <c r="V208" s="315">
        <f>('март(4 цк)'!S153+'март(4 цк)'!S154*5.79%)/1000</f>
        <v>1.0938838970000002</v>
      </c>
      <c r="W208" s="315">
        <f>('март(4 цк)'!T153+'март(4 цк)'!T154*5.79%)/1000</f>
        <v>1.0844474290000001</v>
      </c>
      <c r="X208" s="315">
        <f>('март(4 цк)'!U153+'март(4 цк)'!U154*5.79%)/1000</f>
        <v>1.0731067409999999</v>
      </c>
      <c r="Y208" s="315">
        <f>('март(4 цк)'!V153+'март(4 цк)'!V154*5.79%)/1000</f>
        <v>1.050742735</v>
      </c>
      <c r="Z208" s="315">
        <f>('март(4 цк)'!W153+'март(4 цк)'!W154*5.79%)/1000</f>
        <v>1.062305582</v>
      </c>
      <c r="AA208" s="315">
        <f>('март(4 цк)'!X153+'март(4 цк)'!X154*5.79%)/1000</f>
        <v>1.051345738</v>
      </c>
      <c r="AB208" s="315">
        <f>('март(4 цк)'!Y153+'март(4 цк)'!Y154*5.79%)/1000</f>
        <v>1.0510495260000001</v>
      </c>
    </row>
    <row r="209" spans="1:28" s="213" customFormat="1" ht="13.5" thickBot="1" x14ac:dyDescent="0.25">
      <c r="A209" s="323">
        <v>6</v>
      </c>
      <c r="B209" s="294" t="s">
        <v>196</v>
      </c>
      <c r="C209" s="295" t="s">
        <v>174</v>
      </c>
      <c r="D209" s="261"/>
      <c r="E209" s="315">
        <f>('март(4 цк)'!B157+'март(4 цк)'!B158*5.79%)/1000</f>
        <v>1.017958414</v>
      </c>
      <c r="F209" s="335">
        <f>('март(4 цк)'!C157+'март(4 цк)'!C158*5.79%)/1000</f>
        <v>1.024422183</v>
      </c>
      <c r="G209" s="335">
        <f>('март(4 цк)'!D157+'март(4 цк)'!D158*5.79%)/1000</f>
        <v>1.0278920949999999</v>
      </c>
      <c r="H209" s="315">
        <f>('март(4 цк)'!E157+'март(4 цк)'!E158*5.79%)/1000</f>
        <v>1.0430835389999999</v>
      </c>
      <c r="I209" s="315">
        <f>('март(4 цк)'!F157+'март(4 цк)'!F158*5.79%)/1000</f>
        <v>1.0385134109999998</v>
      </c>
      <c r="J209" s="315">
        <f>('март(4 цк)'!G157+'март(4 цк)'!G158*5.79%)/1000</f>
        <v>1.0423006929999998</v>
      </c>
      <c r="K209" s="315">
        <f>('март(4 цк)'!H157+'март(4 цк)'!H158*5.79%)/1000</f>
        <v>1.044501125</v>
      </c>
      <c r="L209" s="315">
        <f>('март(4 цк)'!I157+'март(4 цк)'!I158*5.79%)/1000</f>
        <v>1.036852508</v>
      </c>
      <c r="M209" s="315">
        <f>('март(4 цк)'!J157+'март(4 цк)'!J158*5.79%)/1000</f>
        <v>1.0393914679999998</v>
      </c>
      <c r="N209" s="315">
        <f>('март(4 цк)'!K157+'март(4 цк)'!K158*5.79%)/1000</f>
        <v>1.034916551</v>
      </c>
      <c r="O209" s="315">
        <f>('март(4 цк)'!L157+'март(4 цк)'!L158*5.79%)/1000</f>
        <v>1.0283046759999999</v>
      </c>
      <c r="P209" s="315">
        <f>('март(4 цк)'!M157+'март(4 цк)'!M158*5.79%)/1000</f>
        <v>1.022422752</v>
      </c>
      <c r="Q209" s="315">
        <f>('март(4 цк)'!N157+'март(4 цк)'!N158*5.79%)/1000</f>
        <v>1.019492369</v>
      </c>
      <c r="R209" s="315">
        <f>('март(4 цк)'!O157+'март(4 цк)'!O158*5.79%)/1000</f>
        <v>1.015334822</v>
      </c>
      <c r="S209" s="315">
        <f>('март(4 цк)'!P157+'март(4 цк)'!P158*5.79%)/1000</f>
        <v>1.0245597099999999</v>
      </c>
      <c r="T209" s="315">
        <f>('март(4 цк)'!Q157+'март(4 цк)'!Q158*5.79%)/1000</f>
        <v>1.0789040329999999</v>
      </c>
      <c r="U209" s="315">
        <f>('март(4 цк)'!R157+'март(4 цк)'!R158*5.79%)/1000</f>
        <v>1.0510283680000001</v>
      </c>
      <c r="V209" s="315">
        <f>('март(4 цк)'!S157+'март(4 цк)'!S158*5.79%)/1000</f>
        <v>1.048923147</v>
      </c>
      <c r="W209" s="315">
        <f>('март(4 цк)'!T157+'март(4 цк)'!T158*5.79%)/1000</f>
        <v>1.036651507</v>
      </c>
      <c r="X209" s="315">
        <f>('март(4 цк)'!U157+'март(4 цк)'!U158*5.79%)/1000</f>
        <v>1.026231192</v>
      </c>
      <c r="Y209" s="315">
        <f>('март(4 цк)'!V157+'март(4 цк)'!V158*5.79%)/1000</f>
        <v>1.0188787869999998</v>
      </c>
      <c r="Z209" s="315">
        <f>('март(4 цк)'!W157+'март(4 цк)'!W158*5.79%)/1000</f>
        <v>1.0285903089999999</v>
      </c>
      <c r="AA209" s="315">
        <f>('март(4 цк)'!X157+'март(4 цк)'!X158*5.79%)/1000</f>
        <v>1.0223381199999999</v>
      </c>
      <c r="AB209" s="315">
        <f>('март(4 цк)'!Y157+'март(4 цк)'!Y158*5.79%)/1000</f>
        <v>1.0183286789999999</v>
      </c>
    </row>
    <row r="210" spans="1:28" s="213" customFormat="1" ht="13.5" thickBot="1" x14ac:dyDescent="0.25">
      <c r="A210" s="323">
        <v>7</v>
      </c>
      <c r="B210" s="294" t="s">
        <v>196</v>
      </c>
      <c r="C210" s="295" t="s">
        <v>174</v>
      </c>
      <c r="D210" s="261"/>
      <c r="E210" s="315">
        <f>('март(4 цк)'!B161+'март(4 цк)'!B162*5.79%)/1000</f>
        <v>1.1676724220000001</v>
      </c>
      <c r="F210" s="335">
        <f>('март(4 цк)'!C161+'март(4 цк)'!C162*5.79%)/1000</f>
        <v>1.1930726010000001</v>
      </c>
      <c r="G210" s="335">
        <f>('март(4 цк)'!D161+'март(4 цк)'!D162*5.79%)/1000</f>
        <v>1.2311358430000003</v>
      </c>
      <c r="H210" s="315">
        <f>('март(4 цк)'!E161+'март(4 цк)'!E162*5.79%)/1000</f>
        <v>1.2814707250000001</v>
      </c>
      <c r="I210" s="315">
        <f>('март(4 цк)'!F161+'март(4 цк)'!F162*5.79%)/1000</f>
        <v>1.2779161810000004</v>
      </c>
      <c r="J210" s="315">
        <f>('март(4 цк)'!G161+'март(4 цк)'!G162*5.79%)/1000</f>
        <v>1.1864184100000001</v>
      </c>
      <c r="K210" s="315">
        <f>('март(4 цк)'!H161+'март(4 цк)'!H162*5.79%)/1000</f>
        <v>1.2480622430000001</v>
      </c>
      <c r="L210" s="315">
        <f>('март(4 цк)'!I161+'март(4 цк)'!I162*5.79%)/1000</f>
        <v>1.23571655</v>
      </c>
      <c r="M210" s="315">
        <f>('март(4 цк)'!J161+'март(4 цк)'!J162*5.79%)/1000</f>
        <v>1.216124242</v>
      </c>
      <c r="N210" s="315">
        <f>('март(4 цк)'!K161+'март(4 цк)'!K162*5.79%)/1000</f>
        <v>1.2032601780000001</v>
      </c>
      <c r="O210" s="315">
        <f>('март(4 цк)'!L161+'март(4 цк)'!L162*5.79%)/1000</f>
        <v>1.1895286359999999</v>
      </c>
      <c r="P210" s="315">
        <f>('март(4 цк)'!M161+'март(4 цк)'!M162*5.79%)/1000</f>
        <v>1.1955375080000001</v>
      </c>
      <c r="Q210" s="315">
        <f>('март(4 цк)'!N161+'март(4 цк)'!N162*5.79%)/1000</f>
        <v>1.2171080890000001</v>
      </c>
      <c r="R210" s="315">
        <f>('март(4 цк)'!O161+'март(4 цк)'!O162*5.79%)/1000</f>
        <v>1.2179332510000001</v>
      </c>
      <c r="S210" s="315">
        <f>('март(4 цк)'!P161+'март(4 цк)'!P162*5.79%)/1000</f>
        <v>1.2290412010000002</v>
      </c>
      <c r="T210" s="315">
        <f>('март(4 цк)'!Q161+'март(4 цк)'!Q162*5.79%)/1000</f>
        <v>1.2811639340000001</v>
      </c>
      <c r="U210" s="315">
        <f>('март(4 цк)'!R161+'март(4 цк)'!R162*5.79%)/1000</f>
        <v>1.2766149640000002</v>
      </c>
      <c r="V210" s="315">
        <f>('март(4 цк)'!S161+'март(4 цк)'!S162*5.79%)/1000</f>
        <v>1.240826207</v>
      </c>
      <c r="W210" s="315">
        <f>('март(4 цк)'!T161+'март(4 цк)'!T162*5.79%)/1000</f>
        <v>1.1977379399999999</v>
      </c>
      <c r="X210" s="315">
        <f>('март(4 цк)'!U161+'март(4 цк)'!U162*5.79%)/1000</f>
        <v>1.2299721529999998</v>
      </c>
      <c r="Y210" s="315">
        <f>('март(4 цк)'!V161+'март(4 цк)'!V162*5.79%)/1000</f>
        <v>1.2030697560000001</v>
      </c>
      <c r="Z210" s="315">
        <f>('март(4 цк)'!W161+'март(4 цк)'!W162*5.79%)/1000</f>
        <v>1.192088754</v>
      </c>
      <c r="AA210" s="315">
        <f>('март(4 цк)'!X161+'март(4 цк)'!X162*5.79%)/1000</f>
        <v>1.1744006659999999</v>
      </c>
      <c r="AB210" s="315">
        <f>('март(4 цк)'!Y161+'март(4 цк)'!Y162*5.79%)/1000</f>
        <v>1.1935063399999999</v>
      </c>
    </row>
    <row r="211" spans="1:28" s="213" customFormat="1" ht="13.5" thickBot="1" x14ac:dyDescent="0.25">
      <c r="A211" s="323">
        <v>8</v>
      </c>
      <c r="B211" s="294" t="s">
        <v>196</v>
      </c>
      <c r="C211" s="295" t="s">
        <v>174</v>
      </c>
      <c r="D211" s="261"/>
      <c r="E211" s="315">
        <f>('март(4 цк)'!B165+'март(4 цк)'!B166*5.79%)/1000</f>
        <v>1.0194288949999999</v>
      </c>
      <c r="F211" s="335">
        <f>('март(4 цк)'!C165+'март(4 цк)'!C166*5.79%)/1000</f>
        <v>1.041306267</v>
      </c>
      <c r="G211" s="335">
        <f>('март(4 цк)'!D165+'март(4 цк)'!D166*5.79%)/1000</f>
        <v>1.0214071679999999</v>
      </c>
      <c r="H211" s="315">
        <f>('март(4 цк)'!E165+'март(4 цк)'!E166*5.79%)/1000</f>
        <v>1.039994471</v>
      </c>
      <c r="I211" s="315">
        <f>('март(4 цк)'!F165+'март(4 цк)'!F166*5.79%)/1000</f>
        <v>1.050700419</v>
      </c>
      <c r="J211" s="315">
        <f>('март(4 цк)'!G165+'март(4 цк)'!G166*5.79%)/1000</f>
        <v>1.0581162979999998</v>
      </c>
      <c r="K211" s="315">
        <f>('март(4 цк)'!H165+'март(4 цк)'!H166*5.79%)/1000</f>
        <v>1.0585500370000001</v>
      </c>
      <c r="L211" s="315">
        <f>('март(4 цк)'!I165+'март(4 цк)'!I166*5.79%)/1000</f>
        <v>1.0603273090000001</v>
      </c>
      <c r="M211" s="315">
        <f>('март(4 цк)'!J165+'март(4 цк)'!J166*5.79%)/1000</f>
        <v>1.0468285049999999</v>
      </c>
      <c r="N211" s="315">
        <f>('март(4 цк)'!K165+'март(4 цк)'!K166*5.79%)/1000</f>
        <v>1.025078081</v>
      </c>
      <c r="O211" s="315">
        <f>('март(4 цк)'!L165+'март(4 цк)'!L166*5.79%)/1000</f>
        <v>1.0354983959999999</v>
      </c>
      <c r="P211" s="315">
        <f>('март(4 цк)'!M165+'март(4 цк)'!M166*5.79%)/1000</f>
        <v>1.0340808099999999</v>
      </c>
      <c r="Q211" s="315">
        <f>('март(4 цк)'!N165+'март(4 цк)'!N166*5.79%)/1000</f>
        <v>1.0373814579999998</v>
      </c>
      <c r="R211" s="315">
        <f>('март(4 цк)'!O165+'март(4 цк)'!O166*5.79%)/1000</f>
        <v>1.0441943339999999</v>
      </c>
      <c r="S211" s="315">
        <f>('март(4 цк)'!P165+'март(4 цк)'!P166*5.79%)/1000</f>
        <v>1.0456648150000001</v>
      </c>
      <c r="T211" s="315">
        <f>('март(4 цк)'!Q165+'март(4 цк)'!Q166*5.79%)/1000</f>
        <v>1.067383502</v>
      </c>
      <c r="U211" s="315">
        <f>('март(4 цк)'!R165+'март(4 цк)'!R166*5.79%)/1000</f>
        <v>1.0614486829999998</v>
      </c>
      <c r="V211" s="315">
        <f>('март(4 цк)'!S165+'март(4 цк)'!S166*5.79%)/1000</f>
        <v>1.0580105079999997</v>
      </c>
      <c r="W211" s="315">
        <f>('март(4 цк)'!T165+'март(4 цк)'!T166*5.79%)/1000</f>
        <v>1.031298533</v>
      </c>
      <c r="X211" s="315">
        <f>('март(4 цк)'!U165+'март(4 цк)'!U166*5.79%)/1000</f>
        <v>1.0325680130000001</v>
      </c>
      <c r="Y211" s="315">
        <f>('март(4 цк)'!V165+'март(4 цк)'!V166*5.79%)/1000</f>
        <v>1.034197179</v>
      </c>
      <c r="Z211" s="315">
        <f>('март(4 цк)'!W165+'март(4 цк)'!W166*5.79%)/1000</f>
        <v>1.0346203389999997</v>
      </c>
      <c r="AA211" s="315">
        <f>('март(4 цк)'!X165+'март(4 цк)'!X166*5.79%)/1000</f>
        <v>1.0319226939999999</v>
      </c>
      <c r="AB211" s="315">
        <f>('март(4 цк)'!Y165+'март(4 цк)'!Y166*5.79%)/1000</f>
        <v>1.0326209079999999</v>
      </c>
    </row>
    <row r="212" spans="1:28" s="213" customFormat="1" ht="13.5" thickBot="1" x14ac:dyDescent="0.25">
      <c r="A212" s="323">
        <v>9</v>
      </c>
      <c r="B212" s="294" t="s">
        <v>196</v>
      </c>
      <c r="C212" s="295" t="s">
        <v>174</v>
      </c>
      <c r="D212" s="261"/>
      <c r="E212" s="315">
        <f>('март(4 цк)'!B169+'март(4 цк)'!B170*5.79%)/1000</f>
        <v>1.057820086</v>
      </c>
      <c r="F212" s="335">
        <f>('март(4 цк)'!C169+'март(4 цк)'!C170*5.79%)/1000</f>
        <v>1.056666975</v>
      </c>
      <c r="G212" s="335">
        <f>('март(4 цк)'!D169+'март(4 цк)'!D170*5.79%)/1000</f>
        <v>1.0541914889999999</v>
      </c>
      <c r="H212" s="315">
        <f>('март(4 цк)'!E169+'март(4 цк)'!E170*5.79%)/1000</f>
        <v>1.0700811469999998</v>
      </c>
      <c r="I212" s="315">
        <f>('март(4 цк)'!F169+'март(4 цк)'!F170*5.79%)/1000</f>
        <v>1.066082285</v>
      </c>
      <c r="J212" s="315">
        <f>('март(4 цк)'!G169+'март(4 цк)'!G170*5.79%)/1000</f>
        <v>1.0741540619999999</v>
      </c>
      <c r="K212" s="315">
        <f>('март(4 цк)'!H169+'март(4 цк)'!H170*5.79%)/1000</f>
        <v>1.0777509219999999</v>
      </c>
      <c r="L212" s="315">
        <f>('март(4 цк)'!I169+'март(4 цк)'!I170*5.79%)/1000</f>
        <v>1.070927467</v>
      </c>
      <c r="M212" s="315">
        <f>('март(4 цк)'!J169+'март(4 цк)'!J170*5.79%)/1000</f>
        <v>1.060475415</v>
      </c>
      <c r="N212" s="315">
        <f>('март(4 цк)'!K169+'март(4 цк)'!K170*5.79%)/1000</f>
        <v>1.0541491730000001</v>
      </c>
      <c r="O212" s="315">
        <f>('март(4 цк)'!L169+'март(4 цк)'!L170*5.79%)/1000</f>
        <v>1.0550589669999999</v>
      </c>
      <c r="P212" s="315">
        <f>('март(4 цк)'!M169+'март(4 цк)'!M170*5.79%)/1000</f>
        <v>1.054530017</v>
      </c>
      <c r="Q212" s="315">
        <f>('март(4 цк)'!N169+'март(4 цк)'!N170*5.79%)/1000</f>
        <v>1.0773171829999999</v>
      </c>
      <c r="R212" s="315">
        <f>('март(4 цк)'!O169+'март(4 цк)'!O170*5.79%)/1000</f>
        <v>1.0625700569999998</v>
      </c>
      <c r="S212" s="315">
        <f>('март(4 цк)'!P169+'март(4 цк)'!P170*5.79%)/1000</f>
        <v>1.0669920789999998</v>
      </c>
      <c r="T212" s="315">
        <f>('март(4 цк)'!Q169+'март(4 цк)'!Q170*5.79%)/1000</f>
        <v>1.0781740820000001</v>
      </c>
      <c r="U212" s="315">
        <f>('март(4 цк)'!R169+'март(4 цк)'!R170*5.79%)/1000</f>
        <v>1.080268724</v>
      </c>
      <c r="V212" s="315">
        <f>('март(4 цк)'!S169+'март(4 цк)'!S170*5.79%)/1000</f>
        <v>1.0926144170000001</v>
      </c>
      <c r="W212" s="315">
        <f>('март(4 цк)'!T169+'март(4 цк)'!T170*5.79%)/1000</f>
        <v>1.0763756519999998</v>
      </c>
      <c r="X212" s="315">
        <f>('март(4 цк)'!U169+'март(4 цк)'!U170*5.79%)/1000</f>
        <v>1.076756496</v>
      </c>
      <c r="Y212" s="315">
        <f>('март(4 цк)'!V169+'март(4 цк)'!V170*5.79%)/1000</f>
        <v>1.0643261709999998</v>
      </c>
      <c r="Z212" s="315">
        <f>('март(4 цк)'!W169+'март(4 цк)'!W170*5.79%)/1000</f>
        <v>1.066272707</v>
      </c>
      <c r="AA212" s="315">
        <f>('март(4 цк)'!X169+'март(4 цк)'!X170*5.79%)/1000</f>
        <v>1.066050548</v>
      </c>
      <c r="AB212" s="315">
        <f>('март(4 цк)'!Y169+'март(4 цк)'!Y170*5.79%)/1000</f>
        <v>1.067171922</v>
      </c>
    </row>
    <row r="213" spans="1:28" s="213" customFormat="1" ht="13.5" thickBot="1" x14ac:dyDescent="0.25">
      <c r="A213" s="323">
        <v>10</v>
      </c>
      <c r="B213" s="294" t="s">
        <v>196</v>
      </c>
      <c r="C213" s="295" t="s">
        <v>174</v>
      </c>
      <c r="D213" s="261"/>
      <c r="E213" s="315">
        <f>('март(4 цк)'!B173+'март(4 цк)'!B174*5.79%)/1000</f>
        <v>1.050880262</v>
      </c>
      <c r="F213" s="335">
        <f>('март(4 цк)'!C173+'март(4 цк)'!C174*5.79%)/1000</f>
        <v>1.0223592779999999</v>
      </c>
      <c r="G213" s="335">
        <f>('март(4 цк)'!D173+'март(4 цк)'!D174*5.79%)/1000</f>
        <v>1.0252685029999999</v>
      </c>
      <c r="H213" s="315">
        <f>('март(4 цк)'!E173+'март(4 цк)'!E174*5.79%)/1000</f>
        <v>1.0353079739999997</v>
      </c>
      <c r="I213" s="315">
        <f>('март(4 цк)'!F173+'март(4 цк)'!F174*5.79%)/1000</f>
        <v>1.0419410069999999</v>
      </c>
      <c r="J213" s="315">
        <f>('март(4 цк)'!G173+'март(4 цк)'!G174*5.79%)/1000</f>
        <v>1.038037356</v>
      </c>
      <c r="K213" s="315">
        <f>('март(4 цк)'!H173+'март(4 цк)'!H174*5.79%)/1000</f>
        <v>1.0630990069999999</v>
      </c>
      <c r="L213" s="315">
        <f>('март(4 цк)'!I173+'март(4 цк)'!I174*5.79%)/1000</f>
        <v>1.0349694460000001</v>
      </c>
      <c r="M213" s="315">
        <f>('март(4 цк)'!J173+'март(4 цк)'!J174*5.79%)/1000</f>
        <v>1.0308013199999999</v>
      </c>
      <c r="N213" s="315">
        <f>('март(4 цк)'!K173+'март(4 цк)'!K174*5.79%)/1000</f>
        <v>1.035540712</v>
      </c>
      <c r="O213" s="315">
        <f>('март(4 цк)'!L173+'март(4 цк)'!L174*5.79%)/1000</f>
        <v>1.0256916630000001</v>
      </c>
      <c r="P213" s="315">
        <f>('март(4 цк)'!M173+'март(4 цк)'!M174*5.79%)/1000</f>
        <v>1.0277122519999999</v>
      </c>
      <c r="Q213" s="315">
        <f>('март(4 цк)'!N173+'март(4 цк)'!N174*5.79%)/1000</f>
        <v>1.0434220670000001</v>
      </c>
      <c r="R213" s="315">
        <f>('март(4 цк)'!O173+'март(4 цк)'!O174*5.79%)/1000</f>
        <v>1.0352762369999999</v>
      </c>
      <c r="S213" s="315">
        <f>('март(4 цк)'!P173+'март(4 цк)'!P174*5.79%)/1000</f>
        <v>1.0341125469999999</v>
      </c>
      <c r="T213" s="315">
        <f>('март(4 цк)'!Q173+'март(4 цк)'!Q174*5.79%)/1000</f>
        <v>1.049335728</v>
      </c>
      <c r="U213" s="315">
        <f>('март(4 цк)'!R173+'март(4 цк)'!R174*5.79%)/1000</f>
        <v>1.0439298590000001</v>
      </c>
      <c r="V213" s="315">
        <f>('март(4 цк)'!S173+'март(4 цк)'!S174*5.79%)/1000</f>
        <v>1.0430835389999999</v>
      </c>
      <c r="W213" s="315">
        <f>('март(4 цк)'!T173+'март(4 цк)'!T174*5.79%)/1000</f>
        <v>1.034260653</v>
      </c>
      <c r="X213" s="315">
        <f>('март(4 цк)'!U173+'март(4 цк)'!U174*5.79%)/1000</f>
        <v>1.03937031</v>
      </c>
      <c r="Y213" s="315">
        <f>('март(4 цк)'!V173+'март(4 цк)'!V174*5.79%)/1000</f>
        <v>1.0256387680000001</v>
      </c>
      <c r="Z213" s="315">
        <f>('март(4 цк)'!W173+'март(4 цк)'!W174*5.79%)/1000</f>
        <v>1.0270351960000002</v>
      </c>
      <c r="AA213" s="315">
        <f>('март(4 цк)'!X173+'март(4 цк)'!X174*5.79%)/1000</f>
        <v>1.028674941</v>
      </c>
      <c r="AB213" s="315">
        <f>('март(4 цк)'!Y173+'март(4 цк)'!Y174*5.79%)/1000</f>
        <v>1.02424234</v>
      </c>
    </row>
    <row r="214" spans="1:28" s="213" customFormat="1" ht="13.5" thickBot="1" x14ac:dyDescent="0.25">
      <c r="A214" s="323">
        <v>11</v>
      </c>
      <c r="B214" s="294" t="s">
        <v>196</v>
      </c>
      <c r="C214" s="295" t="s">
        <v>174</v>
      </c>
      <c r="D214" s="261"/>
      <c r="E214" s="315">
        <f>('март(4 цк)'!B177+'март(4 цк)'!B178*5.79%)/1000</f>
        <v>1.1436157760000001</v>
      </c>
      <c r="F214" s="335">
        <f>('март(4 цк)'!C177+'март(4 цк)'!C178*5.79%)/1000</f>
        <v>1.1650594090000002</v>
      </c>
      <c r="G214" s="335">
        <f>('март(4 цк)'!D177+'март(4 цк)'!D178*5.79%)/1000</f>
        <v>1.1585850609999999</v>
      </c>
      <c r="H214" s="315">
        <f>('март(4 цк)'!E177+'март(4 цк)'!E178*5.79%)/1000</f>
        <v>1.18155207</v>
      </c>
      <c r="I214" s="315">
        <f>('март(4 цк)'!F177+'март(4 цк)'!F178*5.79%)/1000</f>
        <v>1.179140058</v>
      </c>
      <c r="J214" s="315">
        <f>('март(4 цк)'!G177+'март(4 цк)'!G178*5.79%)/1000</f>
        <v>1.1801768000000001</v>
      </c>
      <c r="K214" s="315">
        <f>('март(4 цк)'!H177+'март(4 цк)'!H178*5.79%)/1000</f>
        <v>1.3051359479999998</v>
      </c>
      <c r="L214" s="315">
        <f>('март(4 цк)'!I177+'март(4 цк)'!I178*5.79%)/1000</f>
        <v>1.1654614109999999</v>
      </c>
      <c r="M214" s="315">
        <f>('март(4 цк)'!J177+'март(4 цк)'!J178*5.79%)/1000</f>
        <v>1.167524316</v>
      </c>
      <c r="N214" s="315">
        <f>('март(4 цк)'!K177+'март(4 цк)'!K178*5.79%)/1000</f>
        <v>1.1618962880000001</v>
      </c>
      <c r="O214" s="315">
        <f>('март(4 цк)'!L177+'март(4 цк)'!L178*5.79%)/1000</f>
        <v>1.163800508</v>
      </c>
      <c r="P214" s="315">
        <f>('март(4 цк)'!M177+'март(4 цк)'!M178*5.79%)/1000</f>
        <v>1.176452992</v>
      </c>
      <c r="Q214" s="315">
        <f>('март(4 цк)'!N177+'март(4 цк)'!N178*5.79%)/1000</f>
        <v>1.1810019620000001</v>
      </c>
      <c r="R214" s="315">
        <f>('март(4 цк)'!O177+'март(4 цк)'!O178*5.79%)/1000</f>
        <v>1.14780506</v>
      </c>
      <c r="S214" s="315">
        <f>('март(4 цк)'!P177+'март(4 цк)'!P178*5.79%)/1000</f>
        <v>1.1766645720000002</v>
      </c>
      <c r="T214" s="315">
        <f>('март(4 цк)'!Q177+'март(4 цк)'!Q178*5.79%)/1000</f>
        <v>1.1798700090000003</v>
      </c>
      <c r="U214" s="315">
        <f>('март(4 цк)'!R177+'март(4 цк)'!R178*5.79%)/1000</f>
        <v>1.1789919520000001</v>
      </c>
      <c r="V214" s="315">
        <f>('март(4 цк)'!S177+'март(4 цк)'!S178*5.79%)/1000</f>
        <v>1.2206520540000001</v>
      </c>
      <c r="W214" s="315">
        <f>('март(4 цк)'!T177+'март(4 цк)'!T178*5.79%)/1000</f>
        <v>1.1821762310000001</v>
      </c>
      <c r="X214" s="315">
        <f>('март(4 цк)'!U177+'март(4 цк)'!U178*5.79%)/1000</f>
        <v>1.1527877690000001</v>
      </c>
      <c r="Y214" s="315">
        <f>('март(4 цк)'!V177+'март(4 цк)'!V178*5.79%)/1000</f>
        <v>1.1418808200000001</v>
      </c>
      <c r="Z214" s="315">
        <f>('март(4 цк)'!W177+'март(4 цк)'!W178*5.79%)/1000</f>
        <v>1.1396486510000001</v>
      </c>
      <c r="AA214" s="315">
        <f>('март(4 цк)'!X177+'март(4 цк)'!X178*5.79%)/1000</f>
        <v>1.1336080420000001</v>
      </c>
      <c r="AB214" s="315">
        <f>('март(4 цк)'!Y177+'март(4 цк)'!Y178*5.79%)/1000</f>
        <v>1.126414322</v>
      </c>
    </row>
    <row r="215" spans="1:28" s="213" customFormat="1" ht="13.5" thickBot="1" x14ac:dyDescent="0.25">
      <c r="A215" s="323">
        <v>12</v>
      </c>
      <c r="B215" s="294" t="s">
        <v>196</v>
      </c>
      <c r="C215" s="295" t="s">
        <v>174</v>
      </c>
      <c r="D215" s="261"/>
      <c r="E215" s="315">
        <f>('март(4 цк)'!B181+'март(4 цк)'!B182*5.79%)/1000</f>
        <v>1.0996494520000002</v>
      </c>
      <c r="F215" s="335">
        <f>('март(4 цк)'!C181+'март(4 цк)'!C182*5.79%)/1000</f>
        <v>1.0969941230000002</v>
      </c>
      <c r="G215" s="335">
        <f>('март(4 цк)'!D181+'март(4 цк)'!D182*5.79%)/1000</f>
        <v>1.1021355170000002</v>
      </c>
      <c r="H215" s="315">
        <f>('март(4 цк)'!E181+'март(4 цк)'!E182*5.79%)/1000</f>
        <v>1.1133492570000003</v>
      </c>
      <c r="I215" s="315">
        <f>('март(4 цк)'!F181+'март(4 цк)'!F182*5.79%)/1000</f>
        <v>1.1011516699999999</v>
      </c>
      <c r="J215" s="315">
        <f>('март(4 цк)'!G181+'март(4 цк)'!G182*5.79%)/1000</f>
        <v>1.178441844</v>
      </c>
      <c r="K215" s="315">
        <f>('март(4 цк)'!H181+'март(4 цк)'!H182*5.79%)/1000</f>
        <v>1.2133419650000001</v>
      </c>
      <c r="L215" s="315">
        <f>('март(4 цк)'!I181+'март(4 цк)'!I182*5.79%)/1000</f>
        <v>1.1020191480000001</v>
      </c>
      <c r="M215" s="315">
        <f>('март(4 цк)'!J181+'март(4 цк)'!J182*5.79%)/1000</f>
        <v>1.1357026840000002</v>
      </c>
      <c r="N215" s="315">
        <f>('март(4 цк)'!K181+'март(4 цк)'!K182*5.79%)/1000</f>
        <v>1.126403743</v>
      </c>
      <c r="O215" s="315">
        <f>('март(4 цк)'!L181+'март(4 цк)'!L182*5.79%)/1000</f>
        <v>1.144187042</v>
      </c>
      <c r="P215" s="315">
        <f>('март(4 цк)'!M181+'март(4 цк)'!M182*5.79%)/1000</f>
        <v>1.1591669060000001</v>
      </c>
      <c r="Q215" s="315">
        <f>('март(4 цк)'!N181+'март(4 цк)'!N182*5.79%)/1000</f>
        <v>1.1014690400000002</v>
      </c>
      <c r="R215" s="315">
        <f>('март(4 цк)'!O181+'март(4 цк)'!O182*5.79%)/1000</f>
        <v>1.1002630340000001</v>
      </c>
      <c r="S215" s="315">
        <f>('март(4 цк)'!P181+'март(4 цк)'!P182*5.79%)/1000</f>
        <v>1.118353124</v>
      </c>
      <c r="T215" s="315">
        <f>('март(4 цк)'!Q181+'март(4 цк)'!Q182*5.79%)/1000</f>
        <v>1.1602248060000002</v>
      </c>
      <c r="U215" s="315">
        <f>('март(4 цк)'!R181+'март(4 цк)'!R182*5.79%)/1000</f>
        <v>1.2077456740000001</v>
      </c>
      <c r="V215" s="315">
        <f>('март(4 цк)'!S181+'март(4 цк)'!S182*5.79%)/1000</f>
        <v>1.121304665</v>
      </c>
      <c r="W215" s="315">
        <f>('март(4 цк)'!T181+'март(4 цк)'!T182*5.79%)/1000</f>
        <v>1.0817815210000001</v>
      </c>
      <c r="X215" s="315">
        <f>('март(4 цк)'!U181+'март(4 цк)'!U182*5.79%)/1000</f>
        <v>1.0689915099999998</v>
      </c>
      <c r="Y215" s="315">
        <f>('март(4 цк)'!V181+'март(4 цк)'!V182*5.79%)/1000</f>
        <v>1.079665721</v>
      </c>
      <c r="Z215" s="315">
        <f>('март(4 цк)'!W181+'март(4 цк)'!W182*5.79%)/1000</f>
        <v>1.077867291</v>
      </c>
      <c r="AA215" s="315">
        <f>('март(4 цк)'!X181+'март(4 цк)'!X182*5.79%)/1000</f>
        <v>1.0811150439999999</v>
      </c>
      <c r="AB215" s="315">
        <f>('март(4 цк)'!Y181+'март(4 цк)'!Y182*5.79%)/1000</f>
        <v>1.0908054080000003</v>
      </c>
    </row>
    <row r="216" spans="1:28" s="213" customFormat="1" ht="13.5" thickBot="1" x14ac:dyDescent="0.25">
      <c r="A216" s="323">
        <v>13</v>
      </c>
      <c r="B216" s="294" t="s">
        <v>196</v>
      </c>
      <c r="C216" s="295" t="s">
        <v>174</v>
      </c>
      <c r="D216" s="261"/>
      <c r="E216" s="315">
        <f>('март(4 цк)'!B185+'март(4 цк)'!B186*5.79%)/1000</f>
        <v>1.1394159130000001</v>
      </c>
      <c r="F216" s="335">
        <f>('март(4 цк)'!C185+'март(4 цк)'!C186*5.79%)/1000</f>
        <v>1.1545121460000001</v>
      </c>
      <c r="G216" s="335">
        <f>('март(4 цк)'!D185+'март(4 цк)'!D186*5.79%)/1000</f>
        <v>1.1471914780000001</v>
      </c>
      <c r="H216" s="315">
        <f>('март(4 цк)'!E185+'март(4 цк)'!E186*5.79%)/1000</f>
        <v>1.1701584870000001</v>
      </c>
      <c r="I216" s="315">
        <f>('март(4 цк)'!F185+'март(4 цк)'!F186*5.79%)/1000</f>
        <v>1.1616741289999999</v>
      </c>
      <c r="J216" s="315">
        <f>('март(4 цк)'!G185+'март(4 цк)'!G186*5.79%)/1000</f>
        <v>1.149138014</v>
      </c>
      <c r="K216" s="315">
        <f>('март(4 цк)'!H185+'март(4 цк)'!H186*5.79%)/1000</f>
        <v>1.1587543250000001</v>
      </c>
      <c r="L216" s="315">
        <f>('март(4 цк)'!I185+'март(4 цк)'!I186*5.79%)/1000</f>
        <v>1.1443986220000002</v>
      </c>
      <c r="M216" s="315">
        <f>('март(4 цк)'!J185+'март(4 цк)'!J186*5.79%)/1000</f>
        <v>1.1260440570000003</v>
      </c>
      <c r="N216" s="315">
        <f>('март(4 цк)'!K185+'март(4 цк)'!K186*5.79%)/1000</f>
        <v>1.1458162080000001</v>
      </c>
      <c r="O216" s="315">
        <f>('март(4 цк)'!L185+'март(4 цк)'!L186*5.79%)/1000</f>
        <v>1.1492120670000001</v>
      </c>
      <c r="P216" s="315">
        <f>('март(4 цк)'!M185+'март(4 цк)'!M186*5.79%)/1000</f>
        <v>1.150640232</v>
      </c>
      <c r="Q216" s="315">
        <f>('март(4 цк)'!N185+'март(4 цк)'!N186*5.79%)/1000</f>
        <v>1.135279524</v>
      </c>
      <c r="R216" s="315">
        <f>('март(4 цк)'!O185+'март(4 цк)'!O186*5.79%)/1000</f>
        <v>1.1374905350000002</v>
      </c>
      <c r="S216" s="315">
        <f>('март(4 цк)'!P185+'март(4 цк)'!P186*5.79%)/1000</f>
        <v>1.1374376400000001</v>
      </c>
      <c r="T216" s="315">
        <f>('март(4 цк)'!Q185+'март(4 цк)'!Q186*5.79%)/1000</f>
        <v>1.1623935010000002</v>
      </c>
      <c r="U216" s="315">
        <f>('март(4 цк)'!R185+'март(4 цк)'!R186*5.79%)/1000</f>
        <v>1.1631446100000002</v>
      </c>
      <c r="V216" s="315">
        <f>('март(4 цк)'!S185+'март(4 цк)'!S186*5.79%)/1000</f>
        <v>1.1553373080000002</v>
      </c>
      <c r="W216" s="315">
        <f>('март(4 цк)'!T185+'март(4 цк)'!T186*5.79%)/1000</f>
        <v>1.1536129310000001</v>
      </c>
      <c r="X216" s="315">
        <f>('март(4 цк)'!U185+'март(4 цк)'!U186*5.79%)/1000</f>
        <v>1.1490322239999999</v>
      </c>
      <c r="Y216" s="315">
        <f>('март(4 цк)'!V185+'март(4 цк)'!V186*5.79%)/1000</f>
        <v>1.1140792080000002</v>
      </c>
      <c r="Z216" s="315">
        <f>('март(4 цк)'!W185+'март(4 цк)'!W186*5.79%)/1000</f>
        <v>1.1354276300000001</v>
      </c>
      <c r="AA216" s="315">
        <f>('март(4 цк)'!X185+'март(4 цк)'!X186*5.79%)/1000</f>
        <v>1.1324866680000003</v>
      </c>
      <c r="AB216" s="315">
        <f>('март(4 цк)'!Y185+'март(4 цк)'!Y186*5.79%)/1000</f>
        <v>1.1180040170000003</v>
      </c>
    </row>
    <row r="217" spans="1:28" s="213" customFormat="1" ht="13.5" thickBot="1" x14ac:dyDescent="0.25">
      <c r="A217" s="323">
        <v>14</v>
      </c>
      <c r="B217" s="294" t="s">
        <v>196</v>
      </c>
      <c r="C217" s="295" t="s">
        <v>174</v>
      </c>
      <c r="D217" s="261"/>
      <c r="E217" s="315">
        <f>('март(4 цк)'!B189+'март(4 цк)'!B190*5.79%)/1000</f>
        <v>1.064717594</v>
      </c>
      <c r="F217" s="335">
        <f>('март(4 цк)'!C189+'март(4 цк)'!C190*5.79%)/1000</f>
        <v>1.064241539</v>
      </c>
      <c r="G217" s="335">
        <f>('март(4 цк)'!D189+'март(4 цк)'!D190*5.79%)/1000</f>
        <v>1.0809246219999999</v>
      </c>
      <c r="H217" s="315">
        <f>('март(4 цк)'!E189+'март(4 цк)'!E190*5.79%)/1000</f>
        <v>1.076946918</v>
      </c>
      <c r="I217" s="315">
        <f>('март(4 цк)'!F189+'март(4 цк)'!F190*5.79%)/1000</f>
        <v>1.086584387</v>
      </c>
      <c r="J217" s="315">
        <f>('март(4 цк)'!G189+'март(4 цк)'!G190*5.79%)/1000</f>
        <v>1.0813266240000001</v>
      </c>
      <c r="K217" s="315">
        <f>('март(4 цк)'!H189+'март(4 цк)'!H190*5.79%)/1000</f>
        <v>1.089017557</v>
      </c>
      <c r="L217" s="315">
        <f>('март(4 цк)'!I189+'март(4 цк)'!I190*5.79%)/1000</f>
        <v>1.074291589</v>
      </c>
      <c r="M217" s="315">
        <f>('март(4 цк)'!J189+'март(4 цк)'!J190*5.79%)/1000</f>
        <v>1.072969214</v>
      </c>
      <c r="N217" s="315">
        <f>('март(4 цк)'!K189+'март(4 цк)'!K190*5.79%)/1000</f>
        <v>1.062019949</v>
      </c>
      <c r="O217" s="315">
        <f>('март(4 цк)'!L189+'март(4 цк)'!L190*5.79%)/1000</f>
        <v>1.0490924110000002</v>
      </c>
      <c r="P217" s="315">
        <f>('март(4 цк)'!M189+'март(4 цк)'!M190*5.79%)/1000</f>
        <v>1.0498223619999998</v>
      </c>
      <c r="Q217" s="315">
        <f>('март(4 цк)'!N189+'март(4 цк)'!N190*5.79%)/1000</f>
        <v>0.12117089999999998</v>
      </c>
      <c r="R217" s="315">
        <f>('март(4 цк)'!O189+'март(4 цк)'!O190*5.79%)/1000</f>
        <v>1.045114707</v>
      </c>
      <c r="S217" s="315">
        <f>('март(4 цк)'!P189+'март(4 цк)'!P190*5.79%)/1000</f>
        <v>1.074291589</v>
      </c>
      <c r="T217" s="315">
        <f>('март(4 цк)'!Q189+'март(4 цк)'!Q190*5.79%)/1000</f>
        <v>1.076978655</v>
      </c>
      <c r="U217" s="315">
        <f>('март(4 цк)'!R189+'март(4 цк)'!R190*5.79%)/1000</f>
        <v>1.0975653890000001</v>
      </c>
      <c r="V217" s="315">
        <f>('март(4 цк)'!S189+'март(4 цк)'!S190*5.79%)/1000</f>
        <v>1.0975230730000003</v>
      </c>
      <c r="W217" s="315">
        <f>('март(4 цк)'!T189+'март(4 цк)'!T190*5.79%)/1000</f>
        <v>1.1640332460000002</v>
      </c>
      <c r="X217" s="315">
        <f>('март(4 цк)'!U189+'март(4 цк)'!U190*5.79%)/1000</f>
        <v>1.0610466810000001</v>
      </c>
      <c r="Y217" s="315">
        <f>('март(4 цк)'!V189+'март(4 цк)'!V190*5.79%)/1000</f>
        <v>1.0694887229999999</v>
      </c>
      <c r="Z217" s="315">
        <f>('март(4 цк)'!W189+'март(4 цк)'!W190*5.79%)/1000</f>
        <v>1.0613005769999999</v>
      </c>
      <c r="AA217" s="315">
        <f>('март(4 цк)'!X189+'март(4 цк)'!X190*5.79%)/1000</f>
        <v>1.055397495</v>
      </c>
      <c r="AB217" s="315">
        <f>('март(4 цк)'!Y189+'март(4 цк)'!Y190*5.79%)/1000</f>
        <v>1.0529537459999998</v>
      </c>
    </row>
    <row r="218" spans="1:28" s="213" customFormat="1" ht="13.5" thickBot="1" x14ac:dyDescent="0.25">
      <c r="A218" s="323">
        <v>15</v>
      </c>
      <c r="B218" s="294" t="s">
        <v>196</v>
      </c>
      <c r="C218" s="295" t="s">
        <v>174</v>
      </c>
      <c r="D218" s="261"/>
      <c r="E218" s="315">
        <f>('март(4 цк)'!B193+'март(4 цк)'!B194*5.79%)/1000</f>
        <v>1.079189666</v>
      </c>
      <c r="F218" s="335">
        <f>('март(4 цк)'!C193+'март(4 цк)'!C194*5.79%)/1000</f>
        <v>1.075836123</v>
      </c>
      <c r="G218" s="335">
        <f>('март(4 цк)'!D193+'март(4 цк)'!D194*5.79%)/1000</f>
        <v>1.0733183209999999</v>
      </c>
      <c r="H218" s="315">
        <f>('март(4 цк)'!E193+'март(4 цк)'!E194*5.79%)/1000</f>
        <v>1.0988454480000003</v>
      </c>
      <c r="I218" s="315">
        <f>('март(4 цк)'!F193+'март(4 цк)'!F194*5.79%)/1000</f>
        <v>1.086076595</v>
      </c>
      <c r="J218" s="315">
        <f>('март(4 цк)'!G193+'март(4 цк)'!G194*5.79%)/1000</f>
        <v>1.091884466</v>
      </c>
      <c r="K218" s="315">
        <f>('март(4 цк)'!H193+'март(4 цк)'!H194*5.79%)/1000</f>
        <v>1.1345178360000001</v>
      </c>
      <c r="L218" s="315">
        <f>('март(4 цк)'!I193+'март(4 цк)'!I194*5.79%)/1000</f>
        <v>1.0951110610000003</v>
      </c>
      <c r="M218" s="315">
        <f>('март(4 цк)'!J193+'март(4 цк)'!J194*5.79%)/1000</f>
        <v>1.0957669590000001</v>
      </c>
      <c r="N218" s="315">
        <f>('март(4 цк)'!K193+'март(4 цк)'!K194*5.79%)/1000</f>
        <v>1.0875259180000001</v>
      </c>
      <c r="O218" s="315">
        <f>('март(4 цк)'!L193+'март(4 цк)'!L194*5.79%)/1000</f>
        <v>1.0866161240000001</v>
      </c>
      <c r="P218" s="315">
        <f>('март(4 цк)'!M193+'март(4 цк)'!M194*5.79%)/1000</f>
        <v>1.0917363600000001</v>
      </c>
      <c r="Q218" s="315">
        <f>('март(4 цк)'!N193+'март(4 цк)'!N194*5.79%)/1000</f>
        <v>1.0795493519999999</v>
      </c>
      <c r="R218" s="315">
        <f>('март(4 цк)'!O193+'март(4 цк)'!O194*5.79%)/1000</f>
        <v>1.0714564169999998</v>
      </c>
      <c r="S218" s="315">
        <f>('март(4 цк)'!P193+'март(4 цк)'!P194*5.79%)/1000</f>
        <v>1.0958621700000002</v>
      </c>
      <c r="T218" s="315">
        <f>('март(4 цк)'!Q193+'март(4 цк)'!Q194*5.79%)/1000</f>
        <v>1.1117624070000001</v>
      </c>
      <c r="U218" s="315">
        <f>('март(4 цк)'!R193+'март(4 цк)'!R194*5.79%)/1000</f>
        <v>1.109064762</v>
      </c>
      <c r="V218" s="315">
        <f>('март(4 цк)'!S193+'март(4 цк)'!S194*5.79%)/1000</f>
        <v>1.0889646620000002</v>
      </c>
      <c r="W218" s="315">
        <f>('март(4 цк)'!T193+'март(4 цк)'!T194*5.79%)/1000</f>
        <v>1.081665152</v>
      </c>
      <c r="X218" s="315">
        <f>('март(4 цк)'!U193+'март(4 цк)'!U194*5.79%)/1000</f>
        <v>1.062019949</v>
      </c>
      <c r="Y218" s="315">
        <f>('март(4 цк)'!V193+'март(4 цк)'!V194*5.79%)/1000</f>
        <v>1.0454109189999998</v>
      </c>
      <c r="Z218" s="315">
        <f>('март(4 цк)'!W193+'март(4 цк)'!W194*5.79%)/1000</f>
        <v>1.0670555529999999</v>
      </c>
      <c r="AA218" s="315">
        <f>('март(4 цк)'!X193+'март(4 цк)'!X194*5.79%)/1000</f>
        <v>1.070969783</v>
      </c>
      <c r="AB218" s="315">
        <f>('март(4 цк)'!Y193+'март(4 цк)'!Y194*5.79%)/1000</f>
        <v>1.0660082319999999</v>
      </c>
    </row>
    <row r="219" spans="1:28" s="213" customFormat="1" ht="13.5" thickBot="1" x14ac:dyDescent="0.25">
      <c r="A219" s="323">
        <v>16</v>
      </c>
      <c r="B219" s="294" t="s">
        <v>196</v>
      </c>
      <c r="C219" s="295" t="s">
        <v>174</v>
      </c>
      <c r="D219" s="261"/>
      <c r="E219" s="315">
        <f>('март(4 цк)'!B197+'март(4 цк)'!B198*5.79%)/1000</f>
        <v>1.156712578</v>
      </c>
      <c r="F219" s="335">
        <f>('март(4 цк)'!C197+'март(4 цк)'!C198*5.79%)/1000</f>
        <v>1.1422087690000002</v>
      </c>
      <c r="G219" s="335">
        <f>('март(4 цк)'!D197+'март(4 цк)'!D198*5.79%)/1000</f>
        <v>1.1329204070000003</v>
      </c>
      <c r="H219" s="315">
        <f>('март(4 цк)'!E197+'март(4 цк)'!E198*5.79%)/1000</f>
        <v>1.1202890810000001</v>
      </c>
      <c r="I219" s="315">
        <f>('март(4 цк)'!F197+'март(4 цк)'!F198*5.79%)/1000</f>
        <v>1.1808644350000002</v>
      </c>
      <c r="J219" s="315">
        <f>('март(4 цк)'!G197+'март(4 цк)'!G198*5.79%)/1000</f>
        <v>1.1429810360000001</v>
      </c>
      <c r="K219" s="315">
        <f>('март(4 цк)'!H197+'март(4 цк)'!H198*5.79%)/1000</f>
        <v>1.1255256860000002</v>
      </c>
      <c r="L219" s="315">
        <f>('март(4 цк)'!I197+'март(4 цк)'!I198*5.79%)/1000</f>
        <v>1.1349515750000001</v>
      </c>
      <c r="M219" s="315">
        <f>('март(4 цк)'!J197+'март(4 цк)'!J198*5.79%)/1000</f>
        <v>1.1547448840000001</v>
      </c>
      <c r="N219" s="315">
        <f>('март(4 цк)'!K197+'март(4 цк)'!K198*5.79%)/1000</f>
        <v>1.154850674</v>
      </c>
      <c r="O219" s="315">
        <f>('март(4 цк)'!L197+'март(4 цк)'!L198*5.79%)/1000</f>
        <v>1.1598333830000001</v>
      </c>
      <c r="P219" s="315">
        <f>('март(4 цк)'!M197+'март(4 цк)'!M198*5.79%)/1000</f>
        <v>1.1600661210000001</v>
      </c>
      <c r="Q219" s="315">
        <f>('март(4 цк)'!N197+'март(4 цк)'!N198*5.79%)/1000</f>
        <v>1.1279800140000003</v>
      </c>
      <c r="R219" s="315">
        <f>('март(4 цк)'!O197+'март(4 цк)'!O198*5.79%)/1000</f>
        <v>1.1210613480000002</v>
      </c>
      <c r="S219" s="315">
        <f>('март(4 цк)'!P197+'март(4 цк)'!P198*5.79%)/1000</f>
        <v>1.1731629229999998</v>
      </c>
      <c r="T219" s="315">
        <f>('март(4 цк)'!Q197+'март(4 цк)'!Q198*5.79%)/1000</f>
        <v>1.204772975</v>
      </c>
      <c r="U219" s="315">
        <f>('март(4 цк)'!R197+'март(4 цк)'!R198*5.79%)/1000</f>
        <v>1.3086693340000002</v>
      </c>
      <c r="V219" s="315">
        <f>('март(4 цк)'!S197+'март(4 цк)'!S198*5.79%)/1000</f>
        <v>1.246115707</v>
      </c>
      <c r="W219" s="315">
        <f>('март(4 цк)'!T197+'март(4 цк)'!T198*5.79%)/1000</f>
        <v>1.2191709940000002</v>
      </c>
      <c r="X219" s="315">
        <f>('март(4 цк)'!U197+'март(4 цк)'!U198*5.79%)/1000</f>
        <v>1.195632719</v>
      </c>
      <c r="Y219" s="315">
        <f>('март(4 цк)'!V197+'март(4 цк)'!V198*5.79%)/1000</f>
        <v>1.1429704570000001</v>
      </c>
      <c r="Z219" s="315">
        <f>('март(4 цк)'!W197+'март(4 цк)'!W198*5.79%)/1000</f>
        <v>1.127546275</v>
      </c>
      <c r="AA219" s="315">
        <f>('март(4 цк)'!X197+'март(4 цк)'!X198*5.79%)/1000</f>
        <v>1.1391514380000001</v>
      </c>
      <c r="AB219" s="315">
        <f>('март(4 цк)'!Y197+'март(4 цк)'!Y198*5.79%)/1000</f>
        <v>1.1590188000000001</v>
      </c>
    </row>
    <row r="220" spans="1:28" s="213" customFormat="1" ht="13.5" thickBot="1" x14ac:dyDescent="0.25">
      <c r="A220" s="323">
        <v>17</v>
      </c>
      <c r="B220" s="294" t="s">
        <v>196</v>
      </c>
      <c r="C220" s="295" t="s">
        <v>174</v>
      </c>
      <c r="D220" s="261"/>
      <c r="E220" s="315">
        <f>('март(4 цк)'!B201+'март(4 цк)'!B202*5.79%)/1000</f>
        <v>1.157971479</v>
      </c>
      <c r="F220" s="335">
        <f>('март(4 цк)'!C201+'март(4 цк)'!C202*5.79%)/1000</f>
        <v>1.1801662210000001</v>
      </c>
      <c r="G220" s="335">
        <f>('март(4 цк)'!D201+'март(4 цк)'!D202*5.79%)/1000</f>
        <v>1.1749084580000002</v>
      </c>
      <c r="H220" s="315">
        <f>('март(4 цк)'!E201+'март(4 цк)'!E202*5.79%)/1000</f>
        <v>1.193421708</v>
      </c>
      <c r="I220" s="315">
        <f>('март(4 цк)'!F201+'март(4 цк)'!F202*5.79%)/1000</f>
        <v>1.1933370759999999</v>
      </c>
      <c r="J220" s="315">
        <f>('март(4 цк)'!G201+'март(4 цк)'!G202*5.79%)/1000</f>
        <v>1.1853922470000002</v>
      </c>
      <c r="K220" s="315">
        <f>('март(4 цк)'!H201+'март(4 цк)'!H202*5.79%)/1000</f>
        <v>1.1967117770000002</v>
      </c>
      <c r="L220" s="315">
        <f>('март(4 цк)'!I201+'март(4 цк)'!I202*5.79%)/1000</f>
        <v>1.1869262020000002</v>
      </c>
      <c r="M220" s="315">
        <f>('март(4 цк)'!J201+'март(4 цк)'!J202*5.79%)/1000</f>
        <v>1.246835079</v>
      </c>
      <c r="N220" s="315">
        <f>('март(4 цк)'!K201+'март(4 цк)'!K202*5.79%)/1000</f>
        <v>1.2168647720000001</v>
      </c>
      <c r="O220" s="315">
        <f>('март(4 цк)'!L201+'март(4 цк)'!L202*5.79%)/1000</f>
        <v>1.1877619430000002</v>
      </c>
      <c r="P220" s="315">
        <f>('март(4 цк)'!M201+'март(4 цк)'!M202*5.79%)/1000</f>
        <v>1.200530796</v>
      </c>
      <c r="Q220" s="315">
        <f>('март(4 цк)'!N201+'март(4 цк)'!N202*5.79%)/1000</f>
        <v>1.1758499890000003</v>
      </c>
      <c r="R220" s="315">
        <f>('март(4 цк)'!O201+'март(4 цк)'!O202*5.79%)/1000</f>
        <v>1.1794362699999998</v>
      </c>
      <c r="S220" s="315">
        <f>('март(4 цк)'!P201+'март(4 цк)'!P202*5.79%)/1000</f>
        <v>1.160647966</v>
      </c>
      <c r="T220" s="315">
        <f>('март(4 цк)'!Q201+'март(4 цк)'!Q202*5.79%)/1000</f>
        <v>1.2342460690000001</v>
      </c>
      <c r="U220" s="315">
        <f>('март(4 цк)'!R201+'март(4 цк)'!R202*5.79%)/1000</f>
        <v>1.227422614</v>
      </c>
      <c r="V220" s="315">
        <f>('март(4 цк)'!S201+'март(4 цк)'!S202*5.79%)/1000</f>
        <v>1.1711952290000001</v>
      </c>
      <c r="W220" s="315">
        <f>('март(4 цк)'!T201+'март(4 цк)'!T202*5.79%)/1000</f>
        <v>1.1774051020000003</v>
      </c>
      <c r="X220" s="315">
        <f>('март(4 цк)'!U201+'март(4 цк)'!U202*5.79%)/1000</f>
        <v>1.177394523</v>
      </c>
      <c r="Y220" s="315">
        <f>('март(4 цк)'!V201+'март(4 цк)'!V202*5.79%)/1000</f>
        <v>1.1823454950000001</v>
      </c>
      <c r="Z220" s="315">
        <f>('март(4 цк)'!W201+'март(4 цк)'!W202*5.79%)/1000</f>
        <v>1.1607643350000001</v>
      </c>
      <c r="AA220" s="315">
        <f>('март(4 цк)'!X201+'март(4 цк)'!X202*5.79%)/1000</f>
        <v>1.15002665</v>
      </c>
      <c r="AB220" s="315">
        <f>('март(4 цк)'!Y201+'март(4 цк)'!Y202*5.79%)/1000</f>
        <v>1.1392149120000001</v>
      </c>
    </row>
    <row r="221" spans="1:28" s="213" customFormat="1" ht="13.5" thickBot="1" x14ac:dyDescent="0.25">
      <c r="A221" s="323">
        <v>18</v>
      </c>
      <c r="B221" s="294" t="s">
        <v>196</v>
      </c>
      <c r="C221" s="295" t="s">
        <v>174</v>
      </c>
      <c r="D221" s="261"/>
      <c r="E221" s="315">
        <f>('март(4 цк)'!B205+'март(4 цк)'!B206*5.79%)/1000</f>
        <v>1.180049852</v>
      </c>
      <c r="F221" s="335">
        <f>('март(4 цк)'!C205+'март(4 цк)'!C206*5.79%)/1000</f>
        <v>1.1526396630000002</v>
      </c>
      <c r="G221" s="335">
        <f>('март(4 цк)'!D205+'март(4 цк)'!D206*5.79%)/1000</f>
        <v>1.167566632</v>
      </c>
      <c r="H221" s="315">
        <f>('март(4 цк)'!E205+'март(4 цк)'!E206*5.79%)/1000</f>
        <v>1.1725493410000001</v>
      </c>
      <c r="I221" s="315">
        <f>('март(4 цк)'!F205+'март(4 цк)'!F206*5.79%)/1000</f>
        <v>1.1589764840000001</v>
      </c>
      <c r="J221" s="315">
        <f>('март(4 цк)'!G205+'март(4 цк)'!G206*5.79%)/1000</f>
        <v>1.1540466700000001</v>
      </c>
      <c r="K221" s="315">
        <f>('март(4 цк)'!H205+'март(4 цк)'!H206*5.79%)/1000</f>
        <v>1.155559467</v>
      </c>
      <c r="L221" s="315">
        <f>('март(4 цк)'!I205+'март(4 цк)'!I206*5.79%)/1000</f>
        <v>1.139098543</v>
      </c>
      <c r="M221" s="315">
        <f>('март(4 цк)'!J205+'март(4 цк)'!J206*5.79%)/1000</f>
        <v>1.1156554789999999</v>
      </c>
      <c r="N221" s="315">
        <f>('март(4 цк)'!K205+'март(4 цк)'!K206*5.79%)/1000</f>
        <v>1.1104188740000001</v>
      </c>
      <c r="O221" s="315">
        <f>('март(4 цк)'!L205+'март(4 цк)'!L206*5.79%)/1000</f>
        <v>1.1105246640000002</v>
      </c>
      <c r="P221" s="315">
        <f>('март(4 цк)'!M205+'март(4 цк)'!M206*5.79%)/1000</f>
        <v>1.1183108079999999</v>
      </c>
      <c r="Q221" s="315">
        <f>('март(4 цк)'!N205+'март(4 цк)'!N206*5.79%)/1000</f>
        <v>1.1598439620000001</v>
      </c>
      <c r="R221" s="315">
        <f>('март(4 цк)'!O205+'март(4 цк)'!O206*5.79%)/1000</f>
        <v>1.1553055710000002</v>
      </c>
      <c r="S221" s="315">
        <f>('март(4 цк)'!P205+'март(4 цк)'!P206*5.79%)/1000</f>
        <v>1.160446965</v>
      </c>
      <c r="T221" s="315">
        <f>('март(4 цк)'!Q205+'март(4 цк)'!Q206*5.79%)/1000</f>
        <v>1.1721367600000001</v>
      </c>
      <c r="U221" s="315">
        <f>('март(4 цк)'!R205+'март(4 цк)'!R206*5.79%)/1000</f>
        <v>1.1608701250000002</v>
      </c>
      <c r="V221" s="315">
        <f>('март(4 цк)'!S205+'март(4 цк)'!S206*5.79%)/1000</f>
        <v>1.1757547779999999</v>
      </c>
      <c r="W221" s="315">
        <f>('март(4 цк)'!T205+'март(4 цк)'!T206*5.79%)/1000</f>
        <v>1.1705075939999998</v>
      </c>
      <c r="X221" s="315">
        <f>('март(4 цк)'!U205+'март(4 цк)'!U206*5.79%)/1000</f>
        <v>1.1630493989999999</v>
      </c>
      <c r="Y221" s="315">
        <f>('март(4 цк)'!V205+'март(4 цк)'!V206*5.79%)/1000</f>
        <v>1.1412566590000002</v>
      </c>
      <c r="Z221" s="315">
        <f>('март(4 цк)'!W205+'март(4 цк)'!W206*5.79%)/1000</f>
        <v>1.1672809990000002</v>
      </c>
      <c r="AA221" s="315">
        <f>('март(4 цк)'!X205+'март(4 цк)'!X206*5.79%)/1000</f>
        <v>1.1595160130000002</v>
      </c>
      <c r="AB221" s="315">
        <f>('март(4 цк)'!Y205+'март(4 цк)'!Y206*5.79%)/1000</f>
        <v>1.1541418810000001</v>
      </c>
    </row>
    <row r="222" spans="1:28" s="213" customFormat="1" ht="13.5" thickBot="1" x14ac:dyDescent="0.25">
      <c r="A222" s="323">
        <v>19</v>
      </c>
      <c r="B222" s="294" t="s">
        <v>196</v>
      </c>
      <c r="C222" s="295" t="s">
        <v>174</v>
      </c>
      <c r="D222" s="261"/>
      <c r="E222" s="315">
        <f>('март(4 цк)'!B209+'март(4 цк)'!B210*5.79%)/1000</f>
        <v>1.057820086</v>
      </c>
      <c r="F222" s="335">
        <f>('март(4 цк)'!C209+'март(4 цк)'!C210*5.79%)/1000</f>
        <v>1.056666975</v>
      </c>
      <c r="G222" s="335">
        <f>('март(4 цк)'!D209+'март(4 цк)'!D210*5.79%)/1000</f>
        <v>1.0541914889999999</v>
      </c>
      <c r="H222" s="315">
        <f>('март(4 цк)'!E209+'март(4 цк)'!E210*5.79%)/1000</f>
        <v>1.0700811469999998</v>
      </c>
      <c r="I222" s="315">
        <f>('март(4 цк)'!F209+'март(4 цк)'!F210*5.79%)/1000</f>
        <v>1.066082285</v>
      </c>
      <c r="J222" s="315">
        <f>('март(4 цк)'!G209+'март(4 цк)'!G210*5.79%)/1000</f>
        <v>1.0741540619999999</v>
      </c>
      <c r="K222" s="315">
        <f>('март(4 цк)'!H209+'март(4 цк)'!H210*5.79%)/1000</f>
        <v>1.0777509219999999</v>
      </c>
      <c r="L222" s="315">
        <f>('март(4 цк)'!I209+'март(4 цк)'!I210*5.79%)/1000</f>
        <v>1.070927467</v>
      </c>
      <c r="M222" s="315">
        <f>('март(4 цк)'!J209+'март(4 цк)'!J210*5.79%)/1000</f>
        <v>1.060475415</v>
      </c>
      <c r="N222" s="315">
        <f>('март(4 цк)'!K209+'март(4 цк)'!K210*5.79%)/1000</f>
        <v>1.0541491730000001</v>
      </c>
      <c r="O222" s="315">
        <f>('март(4 цк)'!L209+'март(4 цк)'!L210*5.79%)/1000</f>
        <v>1.0550589669999999</v>
      </c>
      <c r="P222" s="315">
        <f>('март(4 цк)'!M209+'март(4 цк)'!M210*5.79%)/1000</f>
        <v>1.054530017</v>
      </c>
      <c r="Q222" s="315">
        <f>('март(4 цк)'!N209+'март(4 цк)'!N210*5.79%)/1000</f>
        <v>1.0773171829999999</v>
      </c>
      <c r="R222" s="315">
        <f>('март(4 цк)'!O209+'март(4 цк)'!O210*5.79%)/1000</f>
        <v>1.0625700569999998</v>
      </c>
      <c r="S222" s="315">
        <f>('март(4 цк)'!P209+'март(4 цк)'!P210*5.79%)/1000</f>
        <v>1.0669920789999998</v>
      </c>
      <c r="T222" s="315">
        <f>('март(4 цк)'!Q209+'март(4 цк)'!Q210*5.79%)/1000</f>
        <v>1.0781740820000001</v>
      </c>
      <c r="U222" s="315">
        <f>('март(4 цк)'!R209+'март(4 цк)'!R210*5.79%)/1000</f>
        <v>1.080268724</v>
      </c>
      <c r="V222" s="315">
        <f>('март(4 цк)'!S209+'март(4 цк)'!S210*5.79%)/1000</f>
        <v>1.0926144170000001</v>
      </c>
      <c r="W222" s="315">
        <f>('март(4 цк)'!T209+'март(4 цк)'!T210*5.79%)/1000</f>
        <v>1.0763756519999998</v>
      </c>
      <c r="X222" s="315">
        <f>('март(4 цк)'!U209+'март(4 цк)'!U210*5.79%)/1000</f>
        <v>1.076756496</v>
      </c>
      <c r="Y222" s="315">
        <f>('март(4 цк)'!V209+'март(4 цк)'!V210*5.79%)/1000</f>
        <v>1.0643261709999998</v>
      </c>
      <c r="Z222" s="315">
        <f>('март(4 цк)'!W209+'март(4 цк)'!W210*5.79%)/1000</f>
        <v>1.066272707</v>
      </c>
      <c r="AA222" s="315">
        <f>('март(4 цк)'!X209+'март(4 цк)'!X210*5.79%)/1000</f>
        <v>1.066050548</v>
      </c>
      <c r="AB222" s="315">
        <f>('март(4 цк)'!Y209+'март(4 цк)'!Y210*5.79%)/1000</f>
        <v>1.067171922</v>
      </c>
    </row>
    <row r="223" spans="1:28" s="213" customFormat="1" ht="13.5" thickBot="1" x14ac:dyDescent="0.25">
      <c r="A223" s="323">
        <v>20</v>
      </c>
      <c r="B223" s="294" t="s">
        <v>196</v>
      </c>
      <c r="C223" s="295" t="s">
        <v>174</v>
      </c>
      <c r="D223" s="261"/>
      <c r="E223" s="315">
        <f>('март(4 цк)'!B213+'март(4 цк)'!B214*5.79%)/1000</f>
        <v>1.0448290739999999</v>
      </c>
      <c r="F223" s="335">
        <f>('март(4 цк)'!C213+'март(4 цк)'!C214*5.79%)/1000</f>
        <v>1.0429248539999998</v>
      </c>
      <c r="G223" s="335">
        <f>('март(4 цк)'!D213+'март(4 цк)'!D214*5.79%)/1000</f>
        <v>1.0496425190000001</v>
      </c>
      <c r="H223" s="315">
        <f>('март(4 цк)'!E213+'март(4 цк)'!E214*5.79%)/1000</f>
        <v>1.0610995760000002</v>
      </c>
      <c r="I223" s="315">
        <f>('март(4 цк)'!F213+'март(4 цк)'!F214*5.79%)/1000</f>
        <v>1.045844658</v>
      </c>
      <c r="J223" s="315">
        <f>('март(4 цк)'!G213+'март(4 цк)'!G214*5.79%)/1000</f>
        <v>1.0519804779999999</v>
      </c>
      <c r="K223" s="315">
        <f>('март(4 цк)'!H213+'март(4 цк)'!H214*5.79%)/1000</f>
        <v>1.0577142959999999</v>
      </c>
      <c r="L223" s="315">
        <f>('март(4 цк)'!I213+'март(4 цк)'!I214*5.79%)/1000</f>
        <v>1.0512293689999999</v>
      </c>
      <c r="M223" s="315">
        <f>('март(4 цк)'!J213+'март(4 цк)'!J214*5.79%)/1000</f>
        <v>1.3783003120000001</v>
      </c>
      <c r="N223" s="315">
        <f>('март(4 цк)'!K213+'март(4 цк)'!K214*5.79%)/1000</f>
        <v>1.036640928</v>
      </c>
      <c r="O223" s="315">
        <f>('март(4 цк)'!L213+'март(4 цк)'!L214*5.79%)/1000</f>
        <v>1.358972479</v>
      </c>
      <c r="P223" s="315">
        <f>('март(4 цк)'!M213+'март(4 цк)'!M214*5.79%)/1000</f>
        <v>1.0405868949999999</v>
      </c>
      <c r="Q223" s="315">
        <f>('март(4 цк)'!N213+'март(4 цк)'!N214*5.79%)/1000</f>
        <v>1.048521145</v>
      </c>
      <c r="R223" s="315">
        <f>('март(4 цк)'!O213+'март(4 цк)'!O214*5.79%)/1000</f>
        <v>1.0441625969999999</v>
      </c>
      <c r="S223" s="315">
        <f>('март(4 цк)'!P213+'март(4 цк)'!P214*5.79%)/1000</f>
        <v>1.0446069150000001</v>
      </c>
      <c r="T223" s="315">
        <f>('март(4 цк)'!Q213+'март(4 цк)'!Q214*5.79%)/1000</f>
        <v>1.0568468179999999</v>
      </c>
      <c r="U223" s="315">
        <f>('март(4 цк)'!R213+'март(4 цк)'!R214*5.79%)/1000</f>
        <v>1.0548579659999999</v>
      </c>
      <c r="V223" s="315">
        <f>('март(4 цк)'!S213+'март(4 цк)'!S214*5.79%)/1000</f>
        <v>1.0570901349999999</v>
      </c>
      <c r="W223" s="315">
        <f>('март(4 цк)'!T213+'март(4 цк)'!T214*5.79%)/1000</f>
        <v>1.0456224989999998</v>
      </c>
      <c r="X223" s="315">
        <f>('март(4 цк)'!U213+'март(4 цк)'!U214*5.79%)/1000</f>
        <v>1.0379421449999999</v>
      </c>
      <c r="Y223" s="315">
        <f>('март(4 цк)'!V213+'март(4 цк)'!V214*5.79%)/1000</f>
        <v>1.033530702</v>
      </c>
      <c r="Z223" s="315">
        <f>('март(4 цк)'!W213+'март(4 цк)'!W214*5.79%)/1000</f>
        <v>1.037106404</v>
      </c>
      <c r="AA223" s="315">
        <f>('март(4 цк)'!X213+'март(4 цк)'!X214*5.79%)/1000</f>
        <v>1.033774019</v>
      </c>
      <c r="AB223" s="315">
        <f>('март(4 цк)'!Y213+'март(4 цк)'!Y214*5.79%)/1000</f>
        <v>1.0316476399999999</v>
      </c>
    </row>
    <row r="224" spans="1:28" s="213" customFormat="1" ht="13.5" thickBot="1" x14ac:dyDescent="0.25">
      <c r="A224" s="323">
        <v>21</v>
      </c>
      <c r="B224" s="294" t="s">
        <v>196</v>
      </c>
      <c r="C224" s="295" t="s">
        <v>174</v>
      </c>
      <c r="D224" s="261"/>
      <c r="E224" s="315">
        <f>('март(4 цк)'!B217+'март(4 цк)'!B218*5.79%)/1000</f>
        <v>1.1864289890000002</v>
      </c>
      <c r="F224" s="335">
        <f>('март(4 цк)'!C217+'март(4 цк)'!C218*5.79%)/1000</f>
        <v>1.160193069</v>
      </c>
      <c r="G224" s="335">
        <f>('март(4 цк)'!D217+'март(4 цк)'!D218*5.79%)/1000</f>
        <v>1.1803989590000001</v>
      </c>
      <c r="H224" s="315">
        <f>('март(4 цк)'!E217+'март(4 цк)'!E218*5.79%)/1000</f>
        <v>1.1857519329999999</v>
      </c>
      <c r="I224" s="315">
        <f>('март(4 цк)'!F217+'март(4 цк)'!F218*5.79%)/1000</f>
        <v>1.1636524020000001</v>
      </c>
      <c r="J224" s="315">
        <f>('март(4 цк)'!G217+'март(4 цк)'!G218*5.79%)/1000</f>
        <v>1.174485298</v>
      </c>
      <c r="K224" s="315">
        <f>('март(4 цк)'!H217+'март(4 цк)'!H218*5.79%)/1000</f>
        <v>1.173839979</v>
      </c>
      <c r="L224" s="315">
        <f>('март(4 цк)'!I217+'март(4 цк)'!I218*5.79%)/1000</f>
        <v>1.1740198220000002</v>
      </c>
      <c r="M224" s="315">
        <f>('март(4 цк)'!J217+'март(4 цк)'!J218*5.79%)/1000</f>
        <v>1.170243119</v>
      </c>
      <c r="N224" s="315">
        <f>('март(4 цк)'!K217+'март(4 цк)'!K218*5.79%)/1000</f>
        <v>1.1670694189999999</v>
      </c>
      <c r="O224" s="315">
        <f>('март(4 цк)'!L217+'март(4 цк)'!L218*5.79%)/1000</f>
        <v>1.1701584870000001</v>
      </c>
      <c r="P224" s="315">
        <f>('март(4 цк)'!M217+'март(4 цк)'!M218*5.79%)/1000</f>
        <v>1.165535464</v>
      </c>
      <c r="Q224" s="315">
        <f>('март(4 цк)'!N217+'март(4 цк)'!N218*5.79%)/1000</f>
        <v>1.189645005</v>
      </c>
      <c r="R224" s="315">
        <f>('март(4 цк)'!O217+'март(4 цк)'!O218*5.79%)/1000</f>
        <v>1.1704335410000002</v>
      </c>
      <c r="S224" s="315">
        <f>('март(4 цк)'!P217+'март(4 цк)'!P218*5.79%)/1000</f>
        <v>1.1870425710000001</v>
      </c>
      <c r="T224" s="315">
        <f>('март(4 цк)'!Q217+'март(4 цк)'!Q218*5.79%)/1000</f>
        <v>1.1870743079999999</v>
      </c>
      <c r="U224" s="315">
        <f>('март(4 цк)'!R217+'март(4 цк)'!R218*5.79%)/1000</f>
        <v>1.1953470859999999</v>
      </c>
      <c r="V224" s="315">
        <f>('март(4 цк)'!S217+'март(4 цк)'!S218*5.79%)/1000</f>
        <v>1.1948181360000001</v>
      </c>
      <c r="W224" s="315">
        <f>('март(4 цк)'!T217+'март(4 цк)'!T218*5.79%)/1000</f>
        <v>1.1903961140000001</v>
      </c>
      <c r="X224" s="315">
        <f>('март(4 цк)'!U217+'март(4 цк)'!U218*5.79%)/1000</f>
        <v>1.2043603940000001</v>
      </c>
      <c r="Y224" s="315">
        <f>('март(4 цк)'!V217+'март(4 цк)'!V218*5.79%)/1000</f>
        <v>1.1930831800000001</v>
      </c>
      <c r="Z224" s="315">
        <f>('март(4 цк)'!W217+'март(4 цк)'!W218*5.79%)/1000</f>
        <v>1.2008058500000003</v>
      </c>
      <c r="AA224" s="315">
        <f>('март(4 цк)'!X217+'март(4 цк)'!X218*5.79%)/1000</f>
        <v>1.1886188420000001</v>
      </c>
      <c r="AB224" s="315">
        <f>('март(4 цк)'!Y217+'март(4 цк)'!Y218*5.79%)/1000</f>
        <v>1.1919406480000001</v>
      </c>
    </row>
    <row r="225" spans="1:28" s="213" customFormat="1" ht="13.5" thickBot="1" x14ac:dyDescent="0.25">
      <c r="A225" s="323">
        <v>22</v>
      </c>
      <c r="B225" s="294" t="s">
        <v>196</v>
      </c>
      <c r="C225" s="295" t="s">
        <v>174</v>
      </c>
      <c r="D225" s="261"/>
      <c r="E225" s="315">
        <f>('март(4 цк)'!B221+'март(4 цк)'!B222*5.79%)/1000</f>
        <v>1.206983986</v>
      </c>
      <c r="F225" s="335">
        <f>('март(4 цк)'!C221+'март(4 цк)'!C222*5.79%)/1000</f>
        <v>1.2130774899999999</v>
      </c>
      <c r="G225" s="335">
        <f>('март(4 цк)'!D221+'март(4 цк)'!D222*5.79%)/1000</f>
        <v>1.201631012</v>
      </c>
      <c r="H225" s="315">
        <f>('март(4 цк)'!E221+'март(4 цк)'!E222*5.79%)/1000</f>
        <v>1.2121359590000003</v>
      </c>
      <c r="I225" s="315">
        <f>('март(4 цк)'!F221+'март(4 цк)'!F222*5.79%)/1000</f>
        <v>1.1997479500000001</v>
      </c>
      <c r="J225" s="315">
        <f>('март(4 цк)'!G221+'март(4 цк)'!G222*5.79%)/1000</f>
        <v>1.208041886</v>
      </c>
      <c r="K225" s="315">
        <f>('март(4 цк)'!H221+'март(4 цк)'!H222*5.79%)/1000</f>
        <v>1.186069303</v>
      </c>
      <c r="L225" s="315">
        <f>('март(4 цк)'!I221+'март(4 цк)'!I222*5.79%)/1000</f>
        <v>1.4419858920000002</v>
      </c>
      <c r="M225" s="315">
        <f>('март(4 цк)'!J221+'март(4 цк)'!J222*5.79%)/1000</f>
        <v>1.4198863610000001</v>
      </c>
      <c r="N225" s="315">
        <f>('март(4 цк)'!K221+'март(4 цк)'!K222*5.79%)/1000</f>
        <v>1.393777389</v>
      </c>
      <c r="O225" s="315">
        <f>('март(4 цк)'!L221+'март(4 цк)'!L222*5.79%)/1000</f>
        <v>1.3921905390000002</v>
      </c>
      <c r="P225" s="315">
        <f>('март(4 цк)'!M221+'март(4 цк)'!M222*5.79%)/1000</f>
        <v>1.1886928950000002</v>
      </c>
      <c r="Q225" s="315">
        <f>('март(4 цк)'!N221+'март(4 цк)'!N222*5.79%)/1000</f>
        <v>1.1944796080000002</v>
      </c>
      <c r="R225" s="315">
        <f>('март(4 цк)'!O221+'март(4 цк)'!O222*5.79%)/1000</f>
        <v>1.2006154280000001</v>
      </c>
      <c r="S225" s="315">
        <f>('март(4 цк)'!P221+'март(4 цк)'!P222*5.79%)/1000</f>
        <v>1.1924484399999999</v>
      </c>
      <c r="T225" s="315">
        <f>('март(4 цк)'!Q221+'март(4 цк)'!Q222*5.79%)/1000</f>
        <v>1.2089516800000002</v>
      </c>
      <c r="U225" s="315">
        <f>('март(4 цк)'!R221+'март(4 цк)'!R222*5.79%)/1000</f>
        <v>1.2057462430000001</v>
      </c>
      <c r="V225" s="315">
        <f>('март(4 цк)'!S221+'март(4 цк)'!S222*5.79%)/1000</f>
        <v>1.2060001390000001</v>
      </c>
      <c r="W225" s="315">
        <f>('март(4 цк)'!T221+'март(4 цк)'!T222*5.79%)/1000</f>
        <v>1.204032445</v>
      </c>
      <c r="X225" s="315">
        <f>('март(4 цк)'!U221+'март(4 цк)'!U222*5.79%)/1000</f>
        <v>1.202995703</v>
      </c>
      <c r="Y225" s="315">
        <f>('март(4 цк)'!V221+'март(4 цк)'!V222*5.79%)/1000</f>
        <v>1.1936227090000002</v>
      </c>
      <c r="Z225" s="315">
        <f>('март(4 цк)'!W221+'март(4 цк)'!W222*5.79%)/1000</f>
        <v>1.2788153960000002</v>
      </c>
      <c r="AA225" s="315">
        <f>('март(4 цк)'!X221+'март(4 цк)'!X222*5.79%)/1000</f>
        <v>1.283766368</v>
      </c>
      <c r="AB225" s="315">
        <f>('март(4 цк)'!Y221+'март(4 цк)'!Y222*5.79%)/1000</f>
        <v>1.197187832</v>
      </c>
    </row>
    <row r="226" spans="1:28" s="213" customFormat="1" ht="13.5" thickBot="1" x14ac:dyDescent="0.25">
      <c r="A226" s="323">
        <v>23</v>
      </c>
      <c r="B226" s="294" t="s">
        <v>196</v>
      </c>
      <c r="C226" s="295" t="s">
        <v>174</v>
      </c>
      <c r="D226" s="261"/>
      <c r="E226" s="315">
        <f>('март(4 цк)'!B225+'март(4 цк)'!B226*5.79%)/1000</f>
        <v>1.057206504</v>
      </c>
      <c r="F226" s="335">
        <f>('март(4 цк)'!C225+'март(4 цк)'!C226*5.79%)/1000</f>
        <v>1.0526046389999999</v>
      </c>
      <c r="G226" s="335">
        <f>('март(4 цк)'!D225+'март(4 цк)'!D226*5.79%)/1000</f>
        <v>1.0422372189999998</v>
      </c>
      <c r="H226" s="315">
        <f>('март(4 цк)'!E225+'март(4 цк)'!E226*5.79%)/1000</f>
        <v>1.0552070730000001</v>
      </c>
      <c r="I226" s="315">
        <f>('март(4 цк)'!F225+'март(4 цк)'!F226*5.79%)/1000</f>
        <v>1.047569035</v>
      </c>
      <c r="J226" s="315">
        <f>('март(4 цк)'!G225+'март(4 цк)'!G226*5.79%)/1000</f>
        <v>1.2107606890000002</v>
      </c>
      <c r="K226" s="315">
        <f>('март(4 цк)'!H225+'март(4 цк)'!H226*5.79%)/1000</f>
        <v>1.059385778</v>
      </c>
      <c r="L226" s="315">
        <f>('март(4 цк)'!I225+'март(4 цк)'!I226*5.79%)/1000</f>
        <v>1.0534826960000001</v>
      </c>
      <c r="M226" s="315">
        <f>('март(4 цк)'!J225+'март(4 цк)'!J226*5.79%)/1000</f>
        <v>1.044469388</v>
      </c>
      <c r="N226" s="315">
        <f>('март(4 цк)'!K225+'март(4 цк)'!K226*5.79%)/1000</f>
        <v>1.042512273</v>
      </c>
      <c r="O226" s="315">
        <f>('март(4 цк)'!L225+'март(4 цк)'!L226*5.79%)/1000</f>
        <v>1.038026777</v>
      </c>
      <c r="P226" s="315">
        <f>('март(4 цк)'!M225+'март(4 цк)'!M226*5.79%)/1000</f>
        <v>1.0425440099999999</v>
      </c>
      <c r="Q226" s="315">
        <f>('март(4 цк)'!N225+'март(4 цк)'!N226*5.79%)/1000</f>
        <v>1.049378044</v>
      </c>
      <c r="R226" s="315">
        <f>('март(4 цк)'!O225+'март(4 цк)'!O226*5.79%)/1000</f>
        <v>1.04867983</v>
      </c>
      <c r="S226" s="315">
        <f>('март(4 цк)'!P225+'март(4 цк)'!P226*5.79%)/1000</f>
        <v>1.0483201440000001</v>
      </c>
      <c r="T226" s="315">
        <f>('март(4 цк)'!Q225+'март(4 цк)'!Q226*5.79%)/1000</f>
        <v>1.062231529</v>
      </c>
      <c r="U226" s="315">
        <f>('март(4 цк)'!R225+'март(4 цк)'!R226*5.79%)/1000</f>
        <v>1.0645589090000001</v>
      </c>
      <c r="V226" s="315">
        <f>('март(4 цк)'!S225+'март(4 цк)'!S226*5.79%)/1000</f>
        <v>1.0687693509999998</v>
      </c>
      <c r="W226" s="315">
        <f>('март(4 цк)'!T225+'март(4 цк)'!T226*5.79%)/1000</f>
        <v>1.0541174360000001</v>
      </c>
      <c r="X226" s="315">
        <f>('март(4 цк)'!U225+'март(4 цк)'!U226*5.79%)/1000</f>
        <v>1.0403012620000001</v>
      </c>
      <c r="Y226" s="315">
        <f>('март(4 цк)'!V225+'март(4 цк)'!V226*5.79%)/1000</f>
        <v>1.0420891130000001</v>
      </c>
      <c r="Z226" s="315">
        <f>('март(4 цк)'!W225+'март(4 цк)'!W226*5.79%)/1000</f>
        <v>1.03937031</v>
      </c>
      <c r="AA226" s="315">
        <f>('март(4 цк)'!X225+'март(4 цк)'!X226*5.79%)/1000</f>
        <v>1.0372016149999999</v>
      </c>
      <c r="AB226" s="315">
        <f>('март(4 цк)'!Y225+'март(4 цк)'!Y226*5.79%)/1000</f>
        <v>1.0376565120000001</v>
      </c>
    </row>
    <row r="227" spans="1:28" s="213" customFormat="1" ht="13.5" thickBot="1" x14ac:dyDescent="0.25">
      <c r="A227" s="323">
        <v>24</v>
      </c>
      <c r="B227" s="294" t="s">
        <v>196</v>
      </c>
      <c r="C227" s="295" t="s">
        <v>174</v>
      </c>
      <c r="D227" s="261"/>
      <c r="E227" s="315">
        <f>('март(4 цк)'!B229+'март(4 цк)'!B230*5.79%)/1000</f>
        <v>1.0336576499999999</v>
      </c>
      <c r="F227" s="335">
        <f>('март(4 цк)'!C229+'март(4 цк)'!C230*5.79%)/1000</f>
        <v>1.0278603579999999</v>
      </c>
      <c r="G227" s="335">
        <f>('март(4 цк)'!D229+'март(4 цк)'!D230*5.79%)/1000</f>
        <v>1.0278603579999999</v>
      </c>
      <c r="H227" s="315">
        <f>('март(4 цк)'!E229+'март(4 цк)'!E230*5.79%)/1000</f>
        <v>1.0352762369999999</v>
      </c>
      <c r="I227" s="315">
        <f>('март(4 цк)'!F229+'март(4 цк)'!F230*5.79%)/1000</f>
        <v>1.032472802</v>
      </c>
      <c r="J227" s="315">
        <f>('март(4 цк)'!G229+'март(4 цк)'!G230*5.79%)/1000</f>
        <v>1.0331815950000001</v>
      </c>
      <c r="K227" s="315">
        <f>('март(4 цк)'!H229+'март(4 цк)'!H230*5.79%)/1000</f>
        <v>1.031996747</v>
      </c>
      <c r="L227" s="315">
        <f>('март(4 цк)'!I229+'март(4 цк)'!I230*5.79%)/1000</f>
        <v>1.0277651469999998</v>
      </c>
      <c r="M227" s="315">
        <f>('март(4 цк)'!J229+'март(4 цк)'!J230*5.79%)/1000</f>
        <v>1.023988444</v>
      </c>
      <c r="N227" s="315">
        <f>('март(4 цк)'!K229+'март(4 цк)'!K230*5.79%)/1000</f>
        <v>1.016392722</v>
      </c>
      <c r="O227" s="315">
        <f>('март(4 цк)'!L229+'март(4 цк)'!L230*5.79%)/1000</f>
        <v>1.018646049</v>
      </c>
      <c r="P227" s="315">
        <f>('март(4 цк)'!M229+'март(4 цк)'!M230*5.79%)/1000</f>
        <v>1.019513527</v>
      </c>
      <c r="Q227" s="315">
        <f>('март(4 цк)'!N229+'март(4 цк)'!N230*5.79%)/1000</f>
        <v>1.030029053</v>
      </c>
      <c r="R227" s="315">
        <f>('март(4 цк)'!O229+'март(4 цк)'!O230*5.79%)/1000</f>
        <v>1.0303252649999999</v>
      </c>
      <c r="S227" s="315">
        <f>('март(4 цк)'!P229+'март(4 цк)'!P230*5.79%)/1000</f>
        <v>1.0417400059999999</v>
      </c>
      <c r="T227" s="315">
        <f>('март(4 цк)'!Q229+'март(4 цк)'!Q230*5.79%)/1000</f>
        <v>1.038883676</v>
      </c>
      <c r="U227" s="315">
        <f>('март(4 цк)'!R229+'март(4 цк)'!R230*5.79%)/1000</f>
        <v>1.048055669</v>
      </c>
      <c r="V227" s="315">
        <f>('март(4 цк)'!S229+'март(4 цк)'!S230*5.79%)/1000</f>
        <v>1.0343452849999999</v>
      </c>
      <c r="W227" s="315">
        <f>('март(4 цк)'!T229+'март(4 цк)'!T230*5.79%)/1000</f>
        <v>1.0392645199999999</v>
      </c>
      <c r="X227" s="315">
        <f>('март(4 цк)'!U229+'март(4 цк)'!U230*5.79%)/1000</f>
        <v>1.0411898980000001</v>
      </c>
      <c r="Y227" s="315">
        <f>('март(4 цк)'!V229+'март(4 цк)'!V230*5.79%)/1000</f>
        <v>1.0384182000000002</v>
      </c>
      <c r="Z227" s="315">
        <f>('март(4 цк)'!W229+'март(4 цк)'!W230*5.79%)/1000</f>
        <v>1.0323035379999999</v>
      </c>
      <c r="AA227" s="315">
        <f>('март(4 цк)'!X229+'март(4 цк)'!X230*5.79%)/1000</f>
        <v>1.0299338419999999</v>
      </c>
      <c r="AB227" s="315">
        <f>('март(4 цк)'!Y229+'март(4 цк)'!Y230*5.79%)/1000</f>
        <v>1.024919396</v>
      </c>
    </row>
    <row r="228" spans="1:28" s="213" customFormat="1" ht="13.5" thickBot="1" x14ac:dyDescent="0.25">
      <c r="A228" s="323">
        <v>25</v>
      </c>
      <c r="B228" s="294" t="s">
        <v>196</v>
      </c>
      <c r="C228" s="295" t="s">
        <v>174</v>
      </c>
      <c r="D228" s="261"/>
      <c r="E228" s="315">
        <f>('март(4 цк)'!B233+'март(4 цк)'!B234*5.79%)/1000</f>
        <v>1.043337435</v>
      </c>
      <c r="F228" s="335">
        <f>('март(4 цк)'!C233+'март(4 цк)'!C234*5.79%)/1000</f>
        <v>1.053133589</v>
      </c>
      <c r="G228" s="335">
        <f>('март(4 цк)'!D233+'март(4 цк)'!D234*5.79%)/1000</f>
        <v>1.0418563750000001</v>
      </c>
      <c r="H228" s="315">
        <f>('март(4 цк)'!E233+'март(4 цк)'!E234*5.79%)/1000</f>
        <v>1.0870075470000002</v>
      </c>
      <c r="I228" s="315">
        <f>('март(4 цк)'!F233+'март(4 цк)'!F234*5.79%)/1000</f>
        <v>1.0750638560000001</v>
      </c>
      <c r="J228" s="315">
        <f>('март(4 цк)'!G233+'март(4 цк)'!G234*5.79%)/1000</f>
        <v>1.0797397740000001</v>
      </c>
      <c r="K228" s="315">
        <f>('март(4 цк)'!H233+'март(4 цк)'!H234*5.79%)/1000</f>
        <v>1.062718163</v>
      </c>
      <c r="L228" s="315">
        <f>('март(4 цк)'!I233+'март(4 цк)'!I234*5.79%)/1000</f>
        <v>1.043559594</v>
      </c>
      <c r="M228" s="315">
        <f>('март(4 цк)'!J233+'март(4 цк)'!J234*5.79%)/1000</f>
        <v>1.0547944920000001</v>
      </c>
      <c r="N228" s="315">
        <f>('март(4 цк)'!K233+'март(4 цк)'!K234*5.79%)/1000</f>
        <v>1.0557148649999999</v>
      </c>
      <c r="O228" s="315">
        <f>('март(4 цк)'!L233+'март(4 цк)'!L234*5.79%)/1000</f>
        <v>1.093407842</v>
      </c>
      <c r="P228" s="315">
        <f>('март(4 цк)'!M233+'март(4 цк)'!M234*5.79%)/1000</f>
        <v>1.0521074260000001</v>
      </c>
      <c r="Q228" s="315">
        <f>('март(4 цк)'!N233+'март(4 цк)'!N234*5.79%)/1000</f>
        <v>1.0545723329999999</v>
      </c>
      <c r="R228" s="315">
        <f>('март(4 цк)'!O233+'март(4 цк)'!O234*5.79%)/1000</f>
        <v>1.0474738239999999</v>
      </c>
      <c r="S228" s="315">
        <f>('март(4 цк)'!P233+'март(4 цк)'!P234*5.79%)/1000</f>
        <v>1.054731018</v>
      </c>
      <c r="T228" s="315">
        <f>('март(4 цк)'!Q233+'март(4 цк)'!Q234*5.79%)/1000</f>
        <v>1.0798773010000002</v>
      </c>
      <c r="U228" s="315">
        <f>('март(4 цк)'!R233+'март(4 цк)'!R234*5.79%)/1000</f>
        <v>1.0860342789999999</v>
      </c>
      <c r="V228" s="315">
        <f>('март(4 цк)'!S233+'март(4 цк)'!S234*5.79%)/1000</f>
        <v>1.2028370180000001</v>
      </c>
      <c r="W228" s="315">
        <f>('март(4 цк)'!T233+'март(4 цк)'!T234*5.79%)/1000</f>
        <v>1.0707264659999998</v>
      </c>
      <c r="X228" s="315">
        <f>('март(4 цк)'!U233+'март(4 цк)'!U234*5.79%)/1000</f>
        <v>1.061617947</v>
      </c>
      <c r="Y228" s="315">
        <f>('март(4 цк)'!V233+'март(4 цк)'!V234*5.79%)/1000</f>
        <v>1.0585711950000001</v>
      </c>
      <c r="Z228" s="315">
        <f>('март(4 цк)'!W233+'март(4 цк)'!W234*5.79%)/1000</f>
        <v>1.0608668379999999</v>
      </c>
      <c r="AA228" s="315">
        <f>('март(4 цк)'!X233+'март(4 цк)'!X234*5.79%)/1000</f>
        <v>1.0419304280000001</v>
      </c>
      <c r="AB228" s="315">
        <f>('март(4 цк)'!Y233+'март(4 цк)'!Y234*5.79%)/1000</f>
        <v>1.030716688</v>
      </c>
    </row>
    <row r="229" spans="1:28" s="213" customFormat="1" ht="13.5" thickBot="1" x14ac:dyDescent="0.25">
      <c r="A229" s="323">
        <v>26</v>
      </c>
      <c r="B229" s="294" t="s">
        <v>196</v>
      </c>
      <c r="C229" s="295" t="s">
        <v>174</v>
      </c>
      <c r="D229" s="261"/>
      <c r="E229" s="315">
        <f>('март(4 цк)'!B237+'март(4 цк)'!B238*5.79%)/1000</f>
        <v>1.0806389890000001</v>
      </c>
      <c r="F229" s="335">
        <f>('март(4 цк)'!C237+'март(4 цк)'!C238*5.79%)/1000</f>
        <v>1.0707264659999998</v>
      </c>
      <c r="G229" s="335">
        <f>('март(4 цк)'!D237+'март(4 цк)'!D238*5.79%)/1000</f>
        <v>1.0860131210000001</v>
      </c>
      <c r="H229" s="315">
        <f>('март(4 цк)'!E237+'март(4 цк)'!E238*5.79%)/1000</f>
        <v>1.1028125730000002</v>
      </c>
      <c r="I229" s="315">
        <f>('март(4 цк)'!F237+'март(4 цк)'!F238*5.79%)/1000</f>
        <v>1.0919479400000003</v>
      </c>
      <c r="J229" s="315">
        <f>('март(4 цк)'!G237+'март(4 цк)'!G238*5.79%)/1000</f>
        <v>1.3519797600000001</v>
      </c>
      <c r="K229" s="315">
        <f>('март(4 цк)'!H237+'март(4 цк)'!H238*5.79%)/1000</f>
        <v>1.0861189110000002</v>
      </c>
      <c r="L229" s="315">
        <f>('март(4 цк)'!I237+'март(4 цк)'!I238*5.79%)/1000</f>
        <v>1.0840348480000002</v>
      </c>
      <c r="M229" s="315">
        <f>('март(4 цк)'!J237+'март(4 цк)'!J238*5.79%)/1000</f>
        <v>1.0837703730000003</v>
      </c>
      <c r="N229" s="315">
        <f>('март(4 цк)'!K237+'март(4 цк)'!K238*5.79%)/1000</f>
        <v>1.076513179</v>
      </c>
      <c r="O229" s="315">
        <f>('март(4 цк)'!L237+'март(4 цк)'!L238*5.79%)/1000</f>
        <v>1.078078871</v>
      </c>
      <c r="P229" s="315">
        <f>('март(4 цк)'!M237+'март(4 цк)'!M238*5.79%)/1000</f>
        <v>1.083643425</v>
      </c>
      <c r="Q229" s="315">
        <f>('март(4 цк)'!N237+'март(4 цк)'!N238*5.79%)/1000</f>
        <v>1.1020403060000001</v>
      </c>
      <c r="R229" s="315">
        <f>('март(4 цк)'!O237+'март(4 цк)'!O238*5.79%)/1000</f>
        <v>1.0707370449999998</v>
      </c>
      <c r="S229" s="315">
        <f>('март(4 цк)'!P237+'март(4 цк)'!P238*5.79%)/1000</f>
        <v>1.1027385200000002</v>
      </c>
      <c r="T229" s="315">
        <f>('март(4 цк)'!Q237+'март(4 цк)'!Q238*5.79%)/1000</f>
        <v>1.1078587560000002</v>
      </c>
      <c r="U229" s="315">
        <f>('март(4 цк)'!R237+'март(4 цк)'!R238*5.79%)/1000</f>
        <v>1.1060180100000003</v>
      </c>
      <c r="V229" s="315">
        <f>('март(4 цк)'!S237+'март(4 цк)'!S238*5.79%)/1000</f>
        <v>1.2291787280000002</v>
      </c>
      <c r="W229" s="315">
        <f>('март(4 цк)'!T237+'март(4 цк)'!T238*5.79%)/1000</f>
        <v>1.0753283309999999</v>
      </c>
      <c r="X229" s="315">
        <f>('март(4 цк)'!U237+'март(4 цк)'!U238*5.79%)/1000</f>
        <v>1.0763650729999998</v>
      </c>
      <c r="Y229" s="315">
        <f>('март(4 цк)'!V237+'март(4 цк)'!V238*5.79%)/1000</f>
        <v>1.0779625019999999</v>
      </c>
      <c r="Z229" s="315">
        <f>('март(4 цк)'!W237+'март(4 цк)'!W238*5.79%)/1000</f>
        <v>1.0784385569999999</v>
      </c>
      <c r="AA229" s="315">
        <f>('март(4 цк)'!X237+'март(4 цк)'!X238*5.79%)/1000</f>
        <v>1.074323326</v>
      </c>
      <c r="AB229" s="315">
        <f>('март(4 цк)'!Y237+'март(4 цк)'!Y238*5.79%)/1000</f>
        <v>1.0599358859999999</v>
      </c>
    </row>
    <row r="230" spans="1:28" s="213" customFormat="1" ht="13.5" thickBot="1" x14ac:dyDescent="0.25">
      <c r="A230" s="323">
        <v>27</v>
      </c>
      <c r="B230" s="294" t="s">
        <v>196</v>
      </c>
      <c r="C230" s="295" t="s">
        <v>174</v>
      </c>
      <c r="D230" s="261"/>
      <c r="E230" s="315">
        <f>('март(4 цк)'!B241+'март(4 цк)'!B242*5.79%)/1000</f>
        <v>1.074979224</v>
      </c>
      <c r="F230" s="335">
        <f>('март(4 цк)'!C241+'март(4 цк)'!C242*5.79%)/1000</f>
        <v>1.0870392840000003</v>
      </c>
      <c r="G230" s="335">
        <f>('март(4 цк)'!D241+'март(4 цк)'!D242*5.79%)/1000</f>
        <v>1.1067479610000002</v>
      </c>
      <c r="H230" s="315">
        <f>('март(4 цк)'!E241+'март(4 цк)'!E242*5.79%)/1000</f>
        <v>1.1078693350000002</v>
      </c>
      <c r="I230" s="315">
        <f>('март(4 цк)'!F241+'март(4 цк)'!F242*5.79%)/1000</f>
        <v>1.1049812680000002</v>
      </c>
      <c r="J230" s="315">
        <f>('март(4 цк)'!G241+'март(4 цк)'!G242*5.79%)/1000</f>
        <v>0.89165573299999989</v>
      </c>
      <c r="K230" s="315">
        <f>('март(4 цк)'!H241+'март(4 цк)'!H242*5.79%)/1000</f>
        <v>1.0899485090000001</v>
      </c>
      <c r="L230" s="315">
        <f>('март(4 цк)'!I241+'март(4 цк)'!I242*5.79%)/1000</f>
        <v>1.079866722</v>
      </c>
      <c r="M230" s="315">
        <f>('март(4 цк)'!J241+'март(4 цк)'!J242*5.79%)/1000</f>
        <v>1.081167939</v>
      </c>
      <c r="N230" s="315">
        <f>('март(4 цк)'!K241+'март(4 цк)'!K242*5.79%)/1000</f>
        <v>1.0814958880000001</v>
      </c>
      <c r="O230" s="315">
        <f>('март(4 цк)'!L241+'март(4 цк)'!L242*5.79%)/1000</f>
        <v>1.0806601469999999</v>
      </c>
      <c r="P230" s="315">
        <f>('март(4 цк)'!M241+'март(4 цк)'!M242*5.79%)/1000</f>
        <v>1.0580316659999998</v>
      </c>
      <c r="Q230" s="315">
        <f>('март(4 цк)'!N241+'март(4 цк)'!N242*5.79%)/1000</f>
        <v>1.077867291</v>
      </c>
      <c r="R230" s="315">
        <f>('март(4 цк)'!O241+'март(4 цк)'!O242*5.79%)/1000</f>
        <v>1.082098891</v>
      </c>
      <c r="S230" s="315">
        <f>('март(4 цк)'!P241+'март(4 цк)'!P242*5.79%)/1000</f>
        <v>1.0943599520000002</v>
      </c>
      <c r="T230" s="315">
        <f>('март(4 цк)'!Q241+'март(4 цк)'!Q242*5.79%)/1000</f>
        <v>1.0952062720000002</v>
      </c>
      <c r="U230" s="315">
        <f>('март(4 цк)'!R241+'март(4 цк)'!R242*5.79%)/1000</f>
        <v>1.0963170670000002</v>
      </c>
      <c r="V230" s="315">
        <f>('март(4 цк)'!S241+'март(4 цк)'!S242*5.79%)/1000</f>
        <v>1.0858121200000002</v>
      </c>
      <c r="W230" s="315">
        <f>('март(4 цк)'!T241+'март(4 цк)'!T242*5.79%)/1000</f>
        <v>1.0935136320000001</v>
      </c>
      <c r="X230" s="315">
        <f>('март(4 цк)'!U241+'март(4 цк)'!U242*5.79%)/1000</f>
        <v>1.0607927849999998</v>
      </c>
      <c r="Y230" s="315">
        <f>('март(4 цк)'!V241+'март(4 цк)'!V242*5.79%)/1000</f>
        <v>1.0721546309999999</v>
      </c>
      <c r="Z230" s="315">
        <f>('март(4 цк)'!W241+'март(4 цк)'!W242*5.79%)/1000</f>
        <v>1.0699647780000001</v>
      </c>
      <c r="AA230" s="315">
        <f>('март(4 цк)'!X241+'март(4 цк)'!X242*5.79%)/1000</f>
        <v>1.0737097440000001</v>
      </c>
      <c r="AB230" s="315">
        <f>('март(4 цк)'!Y241+'март(4 цк)'!Y242*5.79%)/1000</f>
        <v>1.0739847979999999</v>
      </c>
    </row>
    <row r="231" spans="1:28" s="213" customFormat="1" ht="13.5" thickBot="1" x14ac:dyDescent="0.25">
      <c r="A231" s="323">
        <v>28</v>
      </c>
      <c r="B231" s="294" t="s">
        <v>196</v>
      </c>
      <c r="C231" s="295" t="s">
        <v>174</v>
      </c>
      <c r="D231" s="261"/>
      <c r="E231" s="315">
        <f>('март(4 цк)'!B245+'март(4 цк)'!B246*5.79%)/1000</f>
        <v>1.017334253</v>
      </c>
      <c r="F231" s="335">
        <f>('март(4 цк)'!C245+'март(4 цк)'!C246*5.79%)/1000</f>
        <v>1.025120397</v>
      </c>
      <c r="G231" s="335">
        <f>('март(4 цк)'!D245+'март(4 цк)'!D246*5.79%)/1000</f>
        <v>1.0267178260000001</v>
      </c>
      <c r="H231" s="315">
        <f>('март(4 цк)'!E245+'март(4 цк)'!E246*5.79%)/1000</f>
        <v>1.0350011829999999</v>
      </c>
      <c r="I231" s="315">
        <f>('март(4 цк)'!F245+'март(4 цк)'!F246*5.79%)/1000</f>
        <v>1.022919965</v>
      </c>
      <c r="J231" s="315">
        <f>('март(4 цк)'!G245+'март(4 цк)'!G246*5.79%)/1000</f>
        <v>1.0247289739999998</v>
      </c>
      <c r="K231" s="315">
        <f>('март(4 цк)'!H245+'март(4 цк)'!H246*5.79%)/1000</f>
        <v>1.0240624969999998</v>
      </c>
      <c r="L231" s="315">
        <f>('март(4 цк)'!I245+'март(4 цк)'!I246*5.79%)/1000</f>
        <v>0.99712836300000007</v>
      </c>
      <c r="M231" s="315">
        <f>('март(4 цк)'!J245+'март(4 цк)'!J246*5.79%)/1000</f>
        <v>0.98222255199999997</v>
      </c>
      <c r="N231" s="315">
        <f>('март(4 цк)'!K245+'март(4 цк)'!K246*5.79%)/1000</f>
        <v>0.99341513399999992</v>
      </c>
      <c r="O231" s="315">
        <f>('март(4 цк)'!L245+'март(4 цк)'!L246*5.79%)/1000</f>
        <v>0.98664457399999994</v>
      </c>
      <c r="P231" s="315">
        <f>('март(4 цк)'!M245+'март(4 цк)'!M246*5.79%)/1000</f>
        <v>0.99969905999999997</v>
      </c>
      <c r="Q231" s="315">
        <f>('март(4 цк)'!N245+'март(4 цк)'!N246*5.79%)/1000</f>
        <v>0.91923518599999998</v>
      </c>
      <c r="R231" s="315">
        <f>('март(4 цк)'!O245+'март(4 цк)'!O246*5.79%)/1000</f>
        <v>0.90827534200000004</v>
      </c>
      <c r="S231" s="315">
        <f>('март(4 цк)'!P245+'март(4 цк)'!P246*5.79%)/1000</f>
        <v>0.91612495999999999</v>
      </c>
      <c r="T231" s="315">
        <f>('март(4 цк)'!Q245+'март(4 цк)'!Q246*5.79%)/1000</f>
        <v>1.035572449</v>
      </c>
      <c r="U231" s="315">
        <f>('март(4 цк)'!R245+'март(4 цк)'!R246*5.79%)/1000</f>
        <v>1.0345568650000001</v>
      </c>
      <c r="V231" s="315">
        <f>('март(4 цк)'!S245+'март(4 цк)'!S246*5.79%)/1000</f>
        <v>1.0365245589999998</v>
      </c>
      <c r="W231" s="315">
        <f>('март(4 цк)'!T245+'март(4 цк)'!T246*5.79%)/1000</f>
        <v>1.0162869320000001</v>
      </c>
      <c r="X231" s="315">
        <f>('март(4 цк)'!U245+'март(4 цк)'!U246*5.79%)/1000</f>
        <v>1.019947266</v>
      </c>
      <c r="Y231" s="315">
        <f>('март(4 цк)'!V245+'март(4 цк)'!V246*5.79%)/1000</f>
        <v>0.99863058099999991</v>
      </c>
      <c r="Z231" s="315">
        <f>('март(4 цк)'!W245+'март(4 цк)'!W246*5.79%)/1000</f>
        <v>1.0125419659999999</v>
      </c>
      <c r="AA231" s="315">
        <f>('март(4 цк)'!X245+'март(4 цк)'!X246*5.79%)/1000</f>
        <v>1.003317078</v>
      </c>
      <c r="AB231" s="315">
        <f>('март(4 цк)'!Y245+'март(4 цк)'!Y246*5.79%)/1000</f>
        <v>1.0056232999999999</v>
      </c>
    </row>
    <row r="232" spans="1:28" s="213" customFormat="1" ht="13.5" thickBot="1" x14ac:dyDescent="0.25">
      <c r="A232" s="323">
        <v>29</v>
      </c>
      <c r="B232" s="294" t="s">
        <v>196</v>
      </c>
      <c r="C232" s="295" t="s">
        <v>174</v>
      </c>
      <c r="D232" s="261"/>
      <c r="E232" s="315">
        <f>('март(4 цк)'!B249+'март(4 цк)'!B250*5.79%)/1000</f>
        <v>1.0506052079999999</v>
      </c>
      <c r="F232" s="335">
        <f>('март(4 цк)'!C249+'март(4 цк)'!C250*5.79%)/1000</f>
        <v>1.0412956879999999</v>
      </c>
      <c r="G232" s="335">
        <f>('март(4 цк)'!D249+'март(4 цк)'!D250*5.79%)/1000</f>
        <v>0.94140876999999989</v>
      </c>
      <c r="H232" s="315">
        <f>('март(4 цк)'!E249+'март(4 цк)'!E250*5.79%)/1000</f>
        <v>0.94811585599999992</v>
      </c>
      <c r="I232" s="315">
        <f>('март(4 цк)'!F249+'март(4 цк)'!F250*5.79%)/1000</f>
        <v>0.95222050800000002</v>
      </c>
      <c r="J232" s="315">
        <f>('март(4 цк)'!G249+'март(4 цк)'!G250*5.79%)/1000</f>
        <v>0.96713689800000002</v>
      </c>
      <c r="K232" s="315">
        <f>('март(4 цк)'!H249+'март(4 цк)'!H250*5.79%)/1000</f>
        <v>0.96582510200000005</v>
      </c>
      <c r="L232" s="315">
        <f>('март(4 цк)'!I249+'март(4 цк)'!I250*5.79%)/1000</f>
        <v>0.95740421799999986</v>
      </c>
      <c r="M232" s="315">
        <f>('март(4 цк)'!J249+'март(4 цк)'!J250*5.79%)/1000</f>
        <v>0.94008639499999991</v>
      </c>
      <c r="N232" s="315">
        <f>('март(4 цк)'!K249+'март(4 цк)'!K250*5.79%)/1000</f>
        <v>0.9383831760000001</v>
      </c>
      <c r="O232" s="315">
        <f>('март(4 цк)'!L249+'март(4 цк)'!L250*5.79%)/1000</f>
        <v>0.94021334299999992</v>
      </c>
      <c r="P232" s="315">
        <f>('март(4 цк)'!M249+'март(4 цк)'!M250*5.79%)/1000</f>
        <v>0.93702906399999997</v>
      </c>
      <c r="Q232" s="315">
        <f>('март(4 цк)'!N249+'март(4 цк)'!N250*5.79%)/1000</f>
        <v>0.94056245000000005</v>
      </c>
      <c r="R232" s="315">
        <f>('март(4 цк)'!O249+'март(4 цк)'!O250*5.79%)/1000</f>
        <v>0.93587595299999993</v>
      </c>
      <c r="S232" s="315">
        <f>('март(4 цк)'!P249+'март(4 цк)'!P250*5.79%)/1000</f>
        <v>0.94351399099999989</v>
      </c>
      <c r="T232" s="315">
        <f>('март(4 цк)'!Q249+'март(4 цк)'!Q250*5.79%)/1000</f>
        <v>1.0528796929999999</v>
      </c>
      <c r="U232" s="315">
        <f>('март(4 цк)'!R249+'март(4 цк)'!R250*5.79%)/1000</f>
        <v>1.0523401639999999</v>
      </c>
      <c r="V232" s="315">
        <f>('март(4 цк)'!S249+'март(4 цк)'!S250*5.79%)/1000</f>
        <v>1.0649714899999998</v>
      </c>
      <c r="W232" s="315">
        <f>('март(4 цк)'!T249+'март(4 цк)'!T250*5.79%)/1000</f>
        <v>1.0528056400000001</v>
      </c>
      <c r="X232" s="315">
        <f>('март(4 цк)'!U249+'март(4 цк)'!U250*5.79%)/1000</f>
        <v>1.0503724700000001</v>
      </c>
      <c r="Y232" s="315">
        <f>('март(4 цк)'!V249+'март(4 цк)'!V250*5.79%)/1000</f>
        <v>1.0372862469999999</v>
      </c>
      <c r="Z232" s="315">
        <f>('март(4 цк)'!W249+'март(4 цк)'!W250*5.79%)/1000</f>
        <v>1.0497271510000001</v>
      </c>
      <c r="AA232" s="315">
        <f>('март(4 цк)'!X249+'март(4 цк)'!X250*5.79%)/1000</f>
        <v>1.0487750409999999</v>
      </c>
      <c r="AB232" s="315">
        <f>('март(4 цк)'!Y249+'март(4 цк)'!Y250*5.79%)/1000</f>
        <v>1.044723284</v>
      </c>
    </row>
    <row r="233" spans="1:28" s="213" customFormat="1" ht="13.5" thickBot="1" x14ac:dyDescent="0.25">
      <c r="A233" s="323">
        <v>30</v>
      </c>
      <c r="B233" s="294" t="s">
        <v>196</v>
      </c>
      <c r="C233" s="295" t="s">
        <v>174</v>
      </c>
      <c r="D233" s="261"/>
      <c r="E233" s="315">
        <f>('март(4 цк)'!B253+'март(4 цк)'!B254*5.79%)/1000</f>
        <v>1.0478758260000001</v>
      </c>
      <c r="F233" s="335">
        <f>('март(4 цк)'!C253+'март(4 цк)'!C254*5.79%)/1000</f>
        <v>1.0376353540000001</v>
      </c>
      <c r="G233" s="335">
        <f>('март(4 цк)'!D253+'март(4 цк)'!D254*5.79%)/1000</f>
        <v>1.0752542780000001</v>
      </c>
      <c r="H233" s="315">
        <f>('март(4 цк)'!E253+'март(4 цк)'!E254*5.79%)/1000</f>
        <v>0.9918388629999999</v>
      </c>
      <c r="I233" s="315">
        <f>('март(4 цк)'!F253+'март(4 цк)'!F254*5.79%)/1000</f>
        <v>0.98145028499999987</v>
      </c>
      <c r="J233" s="315">
        <f>('март(4 цк)'!G253+'март(4 цк)'!G254*5.79%)/1000</f>
        <v>0.97452103999999995</v>
      </c>
      <c r="K233" s="315">
        <f>('март(4 цк)'!H253+'март(4 цк)'!H254*5.79%)/1000</f>
        <v>0.98645415199999986</v>
      </c>
      <c r="L233" s="315">
        <f>('март(4 цк)'!I253+'март(4 цк)'!I254*5.79%)/1000</f>
        <v>0.97383340499999993</v>
      </c>
      <c r="M233" s="315">
        <f>('март(4 цк)'!J253+'март(4 цк)'!J254*5.79%)/1000</f>
        <v>0.96587799699999999</v>
      </c>
      <c r="N233" s="315">
        <f>('март(4 цк)'!K253+'март(4 цк)'!K254*5.79%)/1000</f>
        <v>0.96259850700000005</v>
      </c>
      <c r="O233" s="315">
        <f>('март(4 цк)'!L253+'март(4 цк)'!L254*5.79%)/1000</f>
        <v>0.96069428699999992</v>
      </c>
      <c r="P233" s="315">
        <f>('март(4 цк)'!M253+'март(4 цк)'!M254*5.79%)/1000</f>
        <v>0.95413530700000004</v>
      </c>
      <c r="Q233" s="315">
        <f>('март(4 цк)'!N253+'март(4 цк)'!N254*5.79%)/1000</f>
        <v>0.96107513099999997</v>
      </c>
      <c r="R233" s="315">
        <f>('март(4 цк)'!O253+'март(4 цк)'!O254*5.79%)/1000</f>
        <v>0.9527706159999999</v>
      </c>
      <c r="S233" s="315">
        <f>('март(4 цк)'!P253+'март(4 цк)'!P254*5.79%)/1000</f>
        <v>0.98054049099999996</v>
      </c>
      <c r="T233" s="315">
        <f>('март(4 цк)'!Q253+'март(4 цк)'!Q254*5.79%)/1000</f>
        <v>1.069827251</v>
      </c>
      <c r="U233" s="315">
        <f>('март(4 цк)'!R253+'март(4 цк)'!R254*5.79%)/1000</f>
        <v>1.0942647409999999</v>
      </c>
      <c r="V233" s="315">
        <f>('март(4 цк)'!S253+'март(4 цк)'!S254*5.79%)/1000</f>
        <v>1.1162690610000001</v>
      </c>
      <c r="W233" s="315">
        <f>('март(4 цк)'!T253+'март(4 цк)'!T254*5.79%)/1000</f>
        <v>1.0922335730000001</v>
      </c>
      <c r="X233" s="315">
        <f>('март(4 цк)'!U253+'март(4 цк)'!U254*5.79%)/1000</f>
        <v>1.0801629340000001</v>
      </c>
      <c r="Y233" s="315">
        <f>('март(4 цк)'!V253+'март(4 цк)'!V254*5.79%)/1000</f>
        <v>1.086563229</v>
      </c>
      <c r="Z233" s="315">
        <f>('март(4 цк)'!W253+'март(4 цк)'!W254*5.79%)/1000</f>
        <v>1.0907207760000002</v>
      </c>
      <c r="AA233" s="315">
        <f>('март(4 цк)'!X253+'март(4 цк)'!X254*5.79%)/1000</f>
        <v>1.0926144170000001</v>
      </c>
      <c r="AB233" s="315">
        <f>('март(4 цк)'!Y253+'март(4 цк)'!Y254*5.79%)/1000</f>
        <v>1.0864891759999999</v>
      </c>
    </row>
    <row r="234" spans="1:28" s="301" customFormat="1" ht="13.5" thickBot="1" x14ac:dyDescent="0.25">
      <c r="A234" s="324">
        <v>31</v>
      </c>
      <c r="B234" s="310" t="s">
        <v>196</v>
      </c>
      <c r="C234" s="311" t="s">
        <v>174</v>
      </c>
      <c r="D234" s="312"/>
      <c r="E234" s="315">
        <f>('март(4 цк)'!B257+'март(4 цк)'!B258*5.79%)/1000</f>
        <v>1.0997023470000002</v>
      </c>
      <c r="F234" s="335">
        <f>('март(4 цк)'!C257+'март(4 цк)'!C258*5.79%)/1000</f>
        <v>1.0837597940000003</v>
      </c>
      <c r="G234" s="335">
        <f>('март(4 цк)'!D257+'март(4 цк)'!D258*5.79%)/1000</f>
        <v>1.076767075</v>
      </c>
      <c r="H234" s="315">
        <f>('март(4 цк)'!E257+'март(4 цк)'!E258*5.79%)/1000</f>
        <v>0.9900510119999999</v>
      </c>
      <c r="I234" s="315">
        <f>('март(4 цк)'!F257+'март(4 цк)'!F258*5.79%)/1000</f>
        <v>0.99087617399999983</v>
      </c>
      <c r="J234" s="315">
        <f>('март(4 цк)'!G257+'март(4 цк)'!G258*5.79%)/1000</f>
        <v>0.99165901999999995</v>
      </c>
      <c r="K234" s="315">
        <f>('март(4 цк)'!H257+'март(4 цк)'!H258*5.79%)/1000</f>
        <v>0.99939226899999989</v>
      </c>
      <c r="L234" s="315">
        <f>('март(4 цк)'!I257+'март(4 цк)'!I258*5.79%)/1000</f>
        <v>0.98714178699999988</v>
      </c>
      <c r="M234" s="315">
        <f>('март(4 цк)'!J257+'март(4 цк)'!J258*5.79%)/1000</f>
        <v>0.97914406300000001</v>
      </c>
      <c r="N234" s="315">
        <f>('март(4 цк)'!K257+'март(4 цк)'!K258*5.79%)/1000</f>
        <v>0.97896421999999994</v>
      </c>
      <c r="O234" s="315">
        <f>('март(4 цк)'!L257+'март(4 цк)'!L258*5.79%)/1000</f>
        <v>0.97808616299999995</v>
      </c>
      <c r="P234" s="315">
        <f>('март(4 цк)'!M257+'март(4 цк)'!M258*5.79%)/1000</f>
        <v>0.97754663400000008</v>
      </c>
      <c r="Q234" s="315">
        <f>('март(4 цк)'!N257+'март(4 цк)'!N258*5.79%)/1000</f>
        <v>0.98768131599999998</v>
      </c>
      <c r="R234" s="315">
        <f>('март(4 цк)'!O257+'март(4 цк)'!O258*5.79%)/1000</f>
        <v>0.97828716399999993</v>
      </c>
      <c r="S234" s="315">
        <f>('март(4 цк)'!P257+'март(4 цк)'!P258*5.79%)/1000</f>
        <v>1.0176304649999999</v>
      </c>
      <c r="T234" s="315">
        <f>('март(4 цк)'!Q257+'март(4 цк)'!Q258*5.79%)/1000</f>
        <v>1.1439648830000002</v>
      </c>
      <c r="U234" s="315">
        <f>('март(4 цк)'!R257+'март(4 цк)'!R258*5.79%)/1000</f>
        <v>1.1501007030000003</v>
      </c>
      <c r="V234" s="315">
        <f>('март(4 цк)'!S257+'март(4 цк)'!S258*5.79%)/1000</f>
        <v>1.162012657</v>
      </c>
      <c r="W234" s="315">
        <f>('март(4 цк)'!T257+'март(4 цк)'!T258*5.79%)/1000</f>
        <v>1.1147668430000002</v>
      </c>
      <c r="X234" s="315">
        <f>('март(4 цк)'!U257+'март(4 цк)'!U258*5.79%)/1000</f>
        <v>1.0937357910000001</v>
      </c>
      <c r="Y234" s="315">
        <f>('март(4 цк)'!V257+'март(4 цк)'!V258*5.79%)/1000</f>
        <v>1.097935654</v>
      </c>
      <c r="Z234" s="315">
        <f>('март(4 цк)'!W257+'март(4 цк)'!W258*5.79%)/1000</f>
        <v>1.0988031320000002</v>
      </c>
      <c r="AA234" s="315">
        <f>('март(4 цк)'!X257+'март(4 цк)'!X258*5.79%)/1000</f>
        <v>1.1055736920000001</v>
      </c>
      <c r="AB234" s="315">
        <f>('март(4 цк)'!Y257+'март(4 цк)'!Y258*5.79%)/1000</f>
        <v>1.0988242900000003</v>
      </c>
    </row>
    <row r="235" spans="1:28" s="300" customFormat="1" ht="13.5" thickBot="1" x14ac:dyDescent="0.25">
      <c r="A235" s="321">
        <v>1</v>
      </c>
      <c r="B235" s="305" t="s">
        <v>197</v>
      </c>
      <c r="C235" s="306" t="s">
        <v>174</v>
      </c>
      <c r="D235" s="307"/>
      <c r="E235" s="315">
        <f>('март(4 цк)'!B137+'март(4 цк)'!B138*3.1%)/1000</f>
        <v>1.0029603599999999</v>
      </c>
      <c r="F235" s="335">
        <f>('март(4 цк)'!C137+'март(4 цк)'!C138*3.1%)/1000</f>
        <v>1.0072390099999999</v>
      </c>
      <c r="G235" s="335">
        <f>('март(4 цк)'!D137+'март(4 цк)'!D138*3.1%)/1000</f>
        <v>1.0467469300000001</v>
      </c>
      <c r="H235" s="315">
        <f>('март(4 цк)'!E137+'март(4 цк)'!E138*3.1%)/1000</f>
        <v>1.052902</v>
      </c>
      <c r="I235" s="315">
        <f>('март(4 цк)'!F137+'март(4 цк)'!F138*3.1%)/1000</f>
        <v>1.0523968099999998</v>
      </c>
      <c r="J235" s="315">
        <f>('март(4 цк)'!G137+'март(4 цк)'!G138*3.1%)/1000</f>
        <v>1.0558918999999998</v>
      </c>
      <c r="K235" s="315">
        <f>('март(4 цк)'!H137+'март(4 цк)'!H138*3.1%)/1000</f>
        <v>1.0478913399999998</v>
      </c>
      <c r="L235" s="315">
        <f>('март(4 цк)'!I137+'март(4 цк)'!I138*3.1%)/1000</f>
        <v>1.04948939</v>
      </c>
      <c r="M235" s="315">
        <f>('март(4 цк)'!J137+'март(4 цк)'!J138*3.1%)/1000</f>
        <v>1.03672561</v>
      </c>
      <c r="N235" s="315">
        <f>('март(4 цк)'!K137+'март(4 цк)'!K138*3.1%)/1000</f>
        <v>1.0397876799999999</v>
      </c>
      <c r="O235" s="315">
        <f>('март(4 цк)'!L137+'март(4 цк)'!L138*3.1%)/1000</f>
        <v>1.0113527</v>
      </c>
      <c r="P235" s="315">
        <f>('март(4 цк)'!M137+'март(4 цк)'!M138*3.1%)/1000</f>
        <v>1.01280641</v>
      </c>
      <c r="Q235" s="315">
        <f>('март(4 цк)'!N137+'март(4 цк)'!N138*3.1%)/1000</f>
        <v>1.0231679599999999</v>
      </c>
      <c r="R235" s="315">
        <f>('март(4 цк)'!O137+'март(4 цк)'!O138*3.1%)/1000</f>
        <v>1.0159612699999998</v>
      </c>
      <c r="S235" s="315">
        <f>('март(4 цк)'!P137+'март(4 цк)'!P138*3.1%)/1000</f>
        <v>1.05398455</v>
      </c>
      <c r="T235" s="315">
        <f>('март(4 цк)'!Q137+'март(4 цк)'!Q138*3.1%)/1000</f>
        <v>1.0700475300000003</v>
      </c>
      <c r="U235" s="315">
        <f>('март(4 цк)'!R137+'март(4 цк)'!R138*3.1%)/1000</f>
        <v>1.06838762</v>
      </c>
      <c r="V235" s="315">
        <f>('март(4 цк)'!S137+'март(4 цк)'!S138*3.1%)/1000</f>
        <v>1.0682535900000003</v>
      </c>
      <c r="W235" s="315">
        <f>('март(4 цк)'!T137+'март(4 цк)'!T138*3.1%)/1000</f>
        <v>1.01390958</v>
      </c>
      <c r="X235" s="315">
        <f>('март(4 цк)'!U137+'март(4 цк)'!U138*3.1%)/1000</f>
        <v>1.00824939</v>
      </c>
      <c r="Y235" s="315">
        <f>('март(4 цк)'!V137+'март(4 цк)'!V138*3.1%)/1000</f>
        <v>0.99865077999999996</v>
      </c>
      <c r="Z235" s="315">
        <f>('март(4 цк)'!W137+'март(4 цк)'!W138*3.1%)/1000</f>
        <v>0.99429995999999998</v>
      </c>
      <c r="AA235" s="315">
        <f>('март(4 цк)'!X137+'март(4 цк)'!X138*3.1%)/1000</f>
        <v>0.98353631999999991</v>
      </c>
      <c r="AB235" s="315">
        <f>('март(4 цк)'!Y137+'март(4 цк)'!Y138*3.1%)/1000</f>
        <v>0.99521755000000001</v>
      </c>
    </row>
    <row r="236" spans="1:28" s="213" customFormat="1" ht="13.5" thickBot="1" x14ac:dyDescent="0.25">
      <c r="A236" s="323">
        <v>2</v>
      </c>
      <c r="B236" s="294" t="s">
        <v>197</v>
      </c>
      <c r="C236" s="295" t="s">
        <v>174</v>
      </c>
      <c r="D236" s="261"/>
      <c r="E236" s="315">
        <f>('март(4 цк)'!B141+'март(4 цк)'!B142*3.1%)/1000</f>
        <v>1.0915954300000001</v>
      </c>
      <c r="F236" s="335">
        <f>('март(4 цк)'!C141+'март(4 цк)'!C142*3.1%)/1000</f>
        <v>1.0998846700000002</v>
      </c>
      <c r="G236" s="335">
        <f>('март(4 цк)'!D141+'март(4 цк)'!D142*3.1%)/1000</f>
        <v>1.1043901400000002</v>
      </c>
      <c r="H236" s="315">
        <f>('март(4 цк)'!E141+'март(4 цк)'!E142*3.1%)/1000</f>
        <v>1.1300001799999999</v>
      </c>
      <c r="I236" s="315">
        <f>('март(4 цк)'!F141+'март(4 цк)'!F142*3.1%)/1000</f>
        <v>1.1101225000000001</v>
      </c>
      <c r="J236" s="315">
        <f>('март(4 цк)'!G141+'март(4 цк)'!G142*3.1%)/1000</f>
        <v>1.15891973</v>
      </c>
      <c r="K236" s="315">
        <f>('март(4 цк)'!H141+'март(4 цк)'!H142*3.1%)/1000</f>
        <v>1.1755910000000001</v>
      </c>
      <c r="L236" s="315">
        <f>('март(4 цк)'!I141+'март(4 цк)'!I142*3.1%)/1000</f>
        <v>1.14653742</v>
      </c>
      <c r="M236" s="315">
        <f>('март(4 цк)'!J141+'март(4 цк)'!J142*3.1%)/1000</f>
        <v>1.1521873</v>
      </c>
      <c r="N236" s="315">
        <f>('март(4 цк)'!K141+'март(4 цк)'!K142*3.1%)/1000</f>
        <v>1.10347255</v>
      </c>
      <c r="O236" s="315">
        <f>('март(4 цк)'!L141+'март(4 цк)'!L142*3.1%)/1000</f>
        <v>1.1116277600000002</v>
      </c>
      <c r="P236" s="315">
        <f>('март(4 цк)'!M141+'март(4 цк)'!M142*3.1%)/1000</f>
        <v>1.1167518300000001</v>
      </c>
      <c r="Q236" s="315">
        <f>('март(4 цк)'!N141+'март(4 цк)'!N142*3.1%)/1000</f>
        <v>1.1106689300000001</v>
      </c>
      <c r="R236" s="315">
        <f>('март(4 цк)'!O141+'март(4 цк)'!O142*3.1%)/1000</f>
        <v>1.13388705</v>
      </c>
      <c r="S236" s="315">
        <f>('март(4 цк)'!P141+'март(4 цк)'!P142*3.1%)/1000</f>
        <v>1.1516099399999999</v>
      </c>
      <c r="T236" s="315">
        <f>('март(4 цк)'!Q141+'март(4 цк)'!Q142*3.1%)/1000</f>
        <v>1.1738486100000001</v>
      </c>
      <c r="U236" s="315">
        <f>('март(4 цк)'!R141+'март(4 цк)'!R142*3.1%)/1000</f>
        <v>1.1655903000000001</v>
      </c>
      <c r="V236" s="315">
        <f>('март(4 цк)'!S141+'март(4 цк)'!S142*3.1%)/1000</f>
        <v>1.17793137</v>
      </c>
      <c r="W236" s="315">
        <f>('март(4 цк)'!T141+'март(4 цк)'!T142*3.1%)/1000</f>
        <v>1.1367223000000002</v>
      </c>
      <c r="X236" s="315">
        <f>('март(4 цк)'!U141+'март(4 цк)'!U142*3.1%)/1000</f>
        <v>1.1372171800000002</v>
      </c>
      <c r="Y236" s="315">
        <f>('март(4 цк)'!V141+'март(4 цк)'!V142*3.1%)/1000</f>
        <v>1.1297733599999999</v>
      </c>
      <c r="Z236" s="315">
        <f>('март(4 цк)'!W141+'март(4 цк)'!W142*3.1%)/1000</f>
        <v>1.0821514700000003</v>
      </c>
      <c r="AA236" s="315">
        <f>('март(4 цк)'!X141+'март(4 цк)'!X142*3.1%)/1000</f>
        <v>1.1455785900000002</v>
      </c>
      <c r="AB236" s="315">
        <f>('март(4 цк)'!Y141+'март(4 цк)'!Y142*3.1%)/1000</f>
        <v>1.1436815499999999</v>
      </c>
    </row>
    <row r="237" spans="1:28" s="213" customFormat="1" ht="13.5" thickBot="1" x14ac:dyDescent="0.25">
      <c r="A237" s="323">
        <v>3</v>
      </c>
      <c r="B237" s="294" t="s">
        <v>197</v>
      </c>
      <c r="C237" s="295" t="s">
        <v>174</v>
      </c>
      <c r="D237" s="261"/>
      <c r="E237" s="315">
        <f>('март(4 цк)'!B145+'март(4 цк)'!B146*3.1%)/1000</f>
        <v>1.00299129</v>
      </c>
      <c r="F237" s="335">
        <f>('март(4 цк)'!C145+'март(4 цк)'!C146*3.1%)/1000</f>
        <v>0.99977457000000003</v>
      </c>
      <c r="G237" s="335">
        <f>('март(4 цк)'!D145+'март(4 цк)'!D146*3.1%)/1000</f>
        <v>0.99469173999999994</v>
      </c>
      <c r="H237" s="315">
        <f>('март(4 цк)'!E145+'март(4 цк)'!E146*3.1%)/1000</f>
        <v>1.0004034800000001</v>
      </c>
      <c r="I237" s="315">
        <f>('март(4 цк)'!F145+'март(4 цк)'!F146*3.1%)/1000</f>
        <v>0.99711458999999991</v>
      </c>
      <c r="J237" s="315">
        <f>('март(4 цк)'!G145+'март(4 цк)'!G146*3.1%)/1000</f>
        <v>1.00884737</v>
      </c>
      <c r="K237" s="315">
        <f>('март(4 цк)'!H145+'март(4 цк)'!H146*3.1%)/1000</f>
        <v>1.01402299</v>
      </c>
      <c r="L237" s="315">
        <f>('март(4 цк)'!I145+'март(4 цк)'!I146*3.1%)/1000</f>
        <v>1.0057234399999999</v>
      </c>
      <c r="M237" s="315">
        <f>('март(4 цк)'!J145+'март(4 цк)'!J146*3.1%)/1000</f>
        <v>0.99746512999999992</v>
      </c>
      <c r="N237" s="315">
        <f>('март(4 цк)'!K145+'март(4 цк)'!K146*3.1%)/1000</f>
        <v>0.99643413000000003</v>
      </c>
      <c r="O237" s="315">
        <f>('март(4 цк)'!L145+'март(4 цк)'!L146*3.1%)/1000</f>
        <v>0.99063990999999996</v>
      </c>
      <c r="P237" s="315">
        <f>('март(4 цк)'!M145+'март(4 цк)'!M146*3.1%)/1000</f>
        <v>0.9943205799999999</v>
      </c>
      <c r="Q237" s="315">
        <f>('март(4 цк)'!N145+'март(4 цк)'!N146*3.1%)/1000</f>
        <v>0.98824798999999997</v>
      </c>
      <c r="R237" s="315">
        <f>('март(4 цк)'!O145+'март(4 цк)'!O146*3.1%)/1000</f>
        <v>0.99322771999999993</v>
      </c>
      <c r="S237" s="315">
        <f>('март(4 цк)'!P145+'март(4 цк)'!P146*3.1%)/1000</f>
        <v>1.0048780199999998</v>
      </c>
      <c r="T237" s="315">
        <f>('март(4 цк)'!Q145+'март(4 цк)'!Q146*3.1%)/1000</f>
        <v>1.00591933</v>
      </c>
      <c r="U237" s="315">
        <f>('март(4 цк)'!R145+'март(4 цк)'!R146*3.1%)/1000</f>
        <v>1.01098154</v>
      </c>
      <c r="V237" s="315">
        <f>('март(4 цк)'!S145+'март(4 цк)'!S146*3.1%)/1000</f>
        <v>1.0161468499999999</v>
      </c>
      <c r="W237" s="315">
        <f>('март(4 цк)'!T145+'март(4 цк)'!T146*3.1%)/1000</f>
        <v>0.99752699</v>
      </c>
      <c r="X237" s="315">
        <f>('март(4 цк)'!U145+'март(4 цк)'!U146*3.1%)/1000</f>
        <v>0.99770226000000006</v>
      </c>
      <c r="Y237" s="315">
        <f>('март(4 цк)'!V145+'март(4 цк)'!V146*3.1%)/1000</f>
        <v>0.99121726999999982</v>
      </c>
      <c r="Z237" s="315">
        <f>('март(4 цк)'!W145+'март(4 цк)'!W146*3.1%)/1000</f>
        <v>0.99085642000000007</v>
      </c>
      <c r="AA237" s="315">
        <f>('март(4 цк)'!X145+'март(4 цк)'!X146*3.1%)/1000</f>
        <v>0.98131966999999998</v>
      </c>
      <c r="AB237" s="315">
        <f>('март(4 цк)'!Y145+'март(4 цк)'!Y146*3.1%)/1000</f>
        <v>0.98156710999999996</v>
      </c>
    </row>
    <row r="238" spans="1:28" s="213" customFormat="1" ht="13.5" thickBot="1" x14ac:dyDescent="0.25">
      <c r="A238" s="323">
        <v>4</v>
      </c>
      <c r="B238" s="294" t="s">
        <v>197</v>
      </c>
      <c r="C238" s="295" t="s">
        <v>174</v>
      </c>
      <c r="D238" s="261"/>
      <c r="E238" s="315">
        <f>('март(4 цк)'!B149+'март(4 цк)'!B150*3.1%)/1000</f>
        <v>1.0155797999999998</v>
      </c>
      <c r="F238" s="335">
        <f>('март(4 цк)'!C149+'март(4 цк)'!C150*3.1%)/1000</f>
        <v>1.03194177</v>
      </c>
      <c r="G238" s="335">
        <f>('март(4 цк)'!D149+'март(4 цк)'!D150*3.1%)/1000</f>
        <v>1.0099608499999999</v>
      </c>
      <c r="H238" s="315">
        <f>('март(4 цк)'!E149+'март(4 цк)'!E150*3.1%)/1000</f>
        <v>1.02194107</v>
      </c>
      <c r="I238" s="315">
        <f>('март(4 цк)'!F149+'март(4 цк)'!F150*3.1%)/1000</f>
        <v>1.02074511</v>
      </c>
      <c r="J238" s="315">
        <f>('март(4 цк)'!G149+'март(4 цк)'!G150*3.1%)/1000</f>
        <v>1.02432268</v>
      </c>
      <c r="K238" s="315">
        <f>('март(4 цк)'!H149+'март(4 цк)'!H150*3.1%)/1000</f>
        <v>1.0280136600000001</v>
      </c>
      <c r="L238" s="315">
        <f>('март(4 цк)'!I149+'март(4 цк)'!I150*3.1%)/1000</f>
        <v>1.01705413</v>
      </c>
      <c r="M238" s="315">
        <f>('март(4 цк)'!J149+'март(4 цк)'!J150*3.1%)/1000</f>
        <v>1.0295086099999999</v>
      </c>
      <c r="N238" s="315">
        <f>('март(4 цк)'!K149+'март(4 цк)'!K150*3.1%)/1000</f>
        <v>1.0250237600000001</v>
      </c>
      <c r="O238" s="315">
        <f>('март(4 цк)'!L149+'март(4 цк)'!L150*3.1%)/1000</f>
        <v>1.0043315900000001</v>
      </c>
      <c r="P238" s="315">
        <f>('март(4 цк)'!M149+'март(4 цк)'!M150*3.1%)/1000</f>
        <v>1.00916698</v>
      </c>
      <c r="Q238" s="315">
        <f>('март(4 цк)'!N149+'март(4 цк)'!N150*3.1%)/1000</f>
        <v>1.0354884099999999</v>
      </c>
      <c r="R238" s="315">
        <f>('март(4 цк)'!O149+'март(4 цк)'!O150*3.1%)/1000</f>
        <v>1.03203456</v>
      </c>
      <c r="S238" s="315">
        <f>('март(4 цк)'!P149+'март(4 цк)'!P150*3.1%)/1000</f>
        <v>1.03133348</v>
      </c>
      <c r="T238" s="315">
        <f>('март(4 цк)'!Q149+'март(4 цк)'!Q150*3.1%)/1000</f>
        <v>1.05105651</v>
      </c>
      <c r="U238" s="315">
        <f>('март(4 цк)'!R149+'март(4 цк)'!R150*3.1%)/1000</f>
        <v>1.0433240100000001</v>
      </c>
      <c r="V238" s="315">
        <f>('март(4 цк)'!S149+'март(4 цк)'!S150*3.1%)/1000</f>
        <v>1.0480872300000001</v>
      </c>
      <c r="W238" s="315">
        <f>('март(4 цк)'!T149+'март(4 цк)'!T150*3.1%)/1000</f>
        <v>1.0353853099999999</v>
      </c>
      <c r="X238" s="315">
        <f>('март(4 цк)'!U149+'март(4 цк)'!U150*3.1%)/1000</f>
        <v>1.0327150199999999</v>
      </c>
      <c r="Y238" s="315">
        <f>('март(4 цк)'!V149+'март(4 цк)'!V150*3.1%)/1000</f>
        <v>1.0276837399999998</v>
      </c>
      <c r="Z238" s="315">
        <f>('март(4 цк)'!W149+'март(4 цк)'!W150*3.1%)/1000</f>
        <v>1.03335424</v>
      </c>
      <c r="AA238" s="315">
        <f>('март(4 цк)'!X149+'март(4 цк)'!X150*3.1%)/1000</f>
        <v>1.0265084</v>
      </c>
      <c r="AB238" s="315">
        <f>('март(4 цк)'!Y149+'март(4 цк)'!Y150*3.1%)/1000</f>
        <v>1.0227246299999999</v>
      </c>
    </row>
    <row r="239" spans="1:28" s="213" customFormat="1" ht="13.5" thickBot="1" x14ac:dyDescent="0.25">
      <c r="A239" s="323">
        <v>5</v>
      </c>
      <c r="B239" s="294" t="s">
        <v>197</v>
      </c>
      <c r="C239" s="295" t="s">
        <v>174</v>
      </c>
      <c r="D239" s="261"/>
      <c r="E239" s="315">
        <f>('март(4 цк)'!B153+'март(4 цк)'!B154*3.1%)/1000</f>
        <v>1.0473758399999999</v>
      </c>
      <c r="F239" s="335">
        <f>('март(4 цк)'!C153+'март(4 цк)'!C154*3.1%)/1000</f>
        <v>1.0468603400000001</v>
      </c>
      <c r="G239" s="335">
        <f>('март(4 цк)'!D153+'март(4 цк)'!D154*3.1%)/1000</f>
        <v>1.04416943</v>
      </c>
      <c r="H239" s="315">
        <f>('март(4 цк)'!E153+'март(4 цк)'!E154*3.1%)/1000</f>
        <v>1.0595519500000001</v>
      </c>
      <c r="I239" s="315">
        <f>('март(4 цк)'!F153+'март(4 цк)'!F154*3.1%)/1000</f>
        <v>1.04297347</v>
      </c>
      <c r="J239" s="315">
        <f>('март(4 цк)'!G153+'март(4 цк)'!G154*3.1%)/1000</f>
        <v>1.0546134600000001</v>
      </c>
      <c r="K239" s="315">
        <f>('март(4 цк)'!H153+'март(4 цк)'!H154*3.1%)/1000</f>
        <v>1.05512896</v>
      </c>
      <c r="L239" s="315">
        <f>('март(4 цк)'!I153+'март(4 цк)'!I154*3.1%)/1000</f>
        <v>1.04431377</v>
      </c>
      <c r="M239" s="315">
        <f>('март(4 цк)'!J153+'март(4 цк)'!J154*3.1%)/1000</f>
        <v>1.0493553600000001</v>
      </c>
      <c r="N239" s="315">
        <f>('март(4 цк)'!K153+'март(4 цк)'!K154*3.1%)/1000</f>
        <v>1.0434889699999998</v>
      </c>
      <c r="O239" s="315">
        <f>('март(4 цк)'!L153+'март(4 цк)'!L154*3.1%)/1000</f>
        <v>1.03871544</v>
      </c>
      <c r="P239" s="315">
        <f>('март(4 цк)'!M153+'март(4 цк)'!M154*3.1%)/1000</f>
        <v>1.04251983</v>
      </c>
      <c r="Q239" s="315">
        <f>('март(4 цк)'!N153+'март(4 цк)'!N154*3.1%)/1000</f>
        <v>1.0525514599999999</v>
      </c>
      <c r="R239" s="315">
        <f>('март(4 цк)'!O153+'март(4 цк)'!O154*3.1%)/1000</f>
        <v>1.0450973299999999</v>
      </c>
      <c r="S239" s="315">
        <f>('март(4 цк)'!P153+'март(4 цк)'!P154*3.1%)/1000</f>
        <v>1.0487676899999998</v>
      </c>
      <c r="T239" s="315">
        <f>('март(4 цк)'!Q153+'март(4 цк)'!Q154*3.1%)/1000</f>
        <v>1.06968668</v>
      </c>
      <c r="U239" s="315">
        <f>('март(4 цк)'!R153+'март(4 цк)'!R154*3.1%)/1000</f>
        <v>1.0657895000000002</v>
      </c>
      <c r="V239" s="315">
        <f>('март(4 цк)'!S153+'март(4 цк)'!S154*3.1%)/1000</f>
        <v>1.06777933</v>
      </c>
      <c r="W239" s="315">
        <f>('март(4 цк)'!T153+'март(4 цк)'!T154*3.1%)/1000</f>
        <v>1.0585828100000001</v>
      </c>
      <c r="X239" s="315">
        <f>('март(4 цк)'!U153+'март(4 цк)'!U154*3.1%)/1000</f>
        <v>1.04753049</v>
      </c>
      <c r="Y239" s="315">
        <f>('март(4 цк)'!V153+'март(4 цк)'!V154*3.1%)/1000</f>
        <v>1.02573515</v>
      </c>
      <c r="Z239" s="315">
        <f>('март(4 цк)'!W153+'март(4 цк)'!W154*3.1%)/1000</f>
        <v>1.0370039799999999</v>
      </c>
      <c r="AA239" s="315">
        <f>('март(4 цк)'!X153+'март(4 цк)'!X154*3.1%)/1000</f>
        <v>1.0263228200000001</v>
      </c>
      <c r="AB239" s="315">
        <f>('март(4 цк)'!Y153+'март(4 цк)'!Y154*3.1%)/1000</f>
        <v>1.0260341399999999</v>
      </c>
    </row>
    <row r="240" spans="1:28" s="213" customFormat="1" ht="13.5" thickBot="1" x14ac:dyDescent="0.25">
      <c r="A240" s="323">
        <v>6</v>
      </c>
      <c r="B240" s="294" t="s">
        <v>197</v>
      </c>
      <c r="C240" s="295" t="s">
        <v>174</v>
      </c>
      <c r="D240" s="261"/>
      <c r="E240" s="315">
        <f>('март(4 цк)'!B157+'март(4 цк)'!B158*3.1%)/1000</f>
        <v>0.99378445999999998</v>
      </c>
      <c r="F240" s="335">
        <f>('март(4 цк)'!C157+'март(4 цк)'!C158*3.1%)/1000</f>
        <v>1.0000838699999999</v>
      </c>
      <c r="G240" s="335">
        <f>('март(4 цк)'!D157+'март(4 цк)'!D158*3.1%)/1000</f>
        <v>1.0034655499999998</v>
      </c>
      <c r="H240" s="315">
        <f>('март(4 цк)'!E157+'март(4 цк)'!E158*3.1%)/1000</f>
        <v>1.0182707099999999</v>
      </c>
      <c r="I240" s="315">
        <f>('март(4 цк)'!F157+'март(4 цк)'!F158*3.1%)/1000</f>
        <v>1.0138167899999999</v>
      </c>
      <c r="J240" s="315">
        <f>('март(4 цк)'!G157+'март(4 цк)'!G158*3.1%)/1000</f>
        <v>1.0175077699999999</v>
      </c>
      <c r="K240" s="315">
        <f>('март(4 цк)'!H157+'март(4 цк)'!H158*3.1%)/1000</f>
        <v>1.01965225</v>
      </c>
      <c r="L240" s="315">
        <f>('март(4 цк)'!I157+'март(4 цк)'!I158*3.1%)/1000</f>
        <v>1.0121981199999999</v>
      </c>
      <c r="M240" s="315">
        <f>('март(4 цк)'!J157+'март(4 цк)'!J158*3.1%)/1000</f>
        <v>1.01467252</v>
      </c>
      <c r="N240" s="315">
        <f>('март(4 цк)'!K157+'март(4 цк)'!K158*3.1%)/1000</f>
        <v>1.01031139</v>
      </c>
      <c r="O240" s="315">
        <f>('март(4 цк)'!L157+'март(4 цк)'!L158*3.1%)/1000</f>
        <v>1.00386764</v>
      </c>
      <c r="P240" s="315">
        <f>('март(4 цк)'!M157+'март(4 цк)'!M158*3.1%)/1000</f>
        <v>0.99813527999999996</v>
      </c>
      <c r="Q240" s="315">
        <f>('март(4 цк)'!N157+'март(4 цк)'!N158*3.1%)/1000</f>
        <v>0.99527940999999998</v>
      </c>
      <c r="R240" s="315">
        <f>('март(4 цк)'!O157+'март(4 цк)'!O158*3.1%)/1000</f>
        <v>0.99122757999999989</v>
      </c>
      <c r="S240" s="315">
        <f>('март(4 цк)'!P157+'март(4 цк)'!P158*3.1%)/1000</f>
        <v>1.0002179</v>
      </c>
      <c r="T240" s="315">
        <f>('март(4 цк)'!Q157+'март(4 цк)'!Q158*3.1%)/1000</f>
        <v>1.05318037</v>
      </c>
      <c r="U240" s="315">
        <f>('март(4 цк)'!R157+'март(4 цк)'!R158*3.1%)/1000</f>
        <v>1.02601352</v>
      </c>
      <c r="V240" s="315">
        <f>('март(4 цк)'!S157+'март(4 цк)'!S158*3.1%)/1000</f>
        <v>1.02396183</v>
      </c>
      <c r="W240" s="315">
        <f>('март(4 цк)'!T157+'март(4 цк)'!T158*3.1%)/1000</f>
        <v>1.01200223</v>
      </c>
      <c r="X240" s="315">
        <f>('март(4 цк)'!U157+'март(4 цк)'!U158*3.1%)/1000</f>
        <v>1.00184688</v>
      </c>
      <c r="Y240" s="315">
        <f>('март(4 цк)'!V157+'март(4 цк)'!V158*3.1%)/1000</f>
        <v>0.99468142999999998</v>
      </c>
      <c r="Z240" s="315">
        <f>('март(4 цк)'!W157+'март(4 цк)'!W158*3.1%)/1000</f>
        <v>1.0041460100000001</v>
      </c>
      <c r="AA240" s="315">
        <f>('март(4 цк)'!X157+'март(4 цк)'!X158*3.1%)/1000</f>
        <v>0.99805279999999996</v>
      </c>
      <c r="AB240" s="315">
        <f>('март(4 цк)'!Y157+'март(4 цк)'!Y158*3.1%)/1000</f>
        <v>0.99414530999999995</v>
      </c>
    </row>
    <row r="241" spans="1:28" s="213" customFormat="1" ht="13.5" thickBot="1" x14ac:dyDescent="0.25">
      <c r="A241" s="323">
        <v>7</v>
      </c>
      <c r="B241" s="294" t="s">
        <v>197</v>
      </c>
      <c r="C241" s="295" t="s">
        <v>174</v>
      </c>
      <c r="D241" s="261"/>
      <c r="E241" s="315">
        <f>('март(4 цк)'!B161+'март(4 цк)'!B162*3.1%)/1000</f>
        <v>1.1396915800000003</v>
      </c>
      <c r="F241" s="335">
        <f>('март(4 цк)'!C161+'март(4 цк)'!C162*3.1%)/1000</f>
        <v>1.1644458900000001</v>
      </c>
      <c r="G241" s="335">
        <f>('март(4 цк)'!D161+'март(4 цк)'!D162*3.1%)/1000</f>
        <v>1.2015412700000001</v>
      </c>
      <c r="H241" s="315">
        <f>('март(4 цк)'!E161+'март(4 цк)'!E162*3.1%)/1000</f>
        <v>1.2505962500000001</v>
      </c>
      <c r="I241" s="315">
        <f>('март(4 цк)'!F161+'март(4 цк)'!F162*3.1%)/1000</f>
        <v>1.2471320900000002</v>
      </c>
      <c r="J241" s="315">
        <f>('март(4 цк)'!G161+'март(4 цк)'!G162*3.1%)/1000</f>
        <v>1.1579609000000002</v>
      </c>
      <c r="K241" s="315">
        <f>('март(4 цк)'!H161+'март(4 цк)'!H162*3.1%)/1000</f>
        <v>1.2180372700000002</v>
      </c>
      <c r="L241" s="315">
        <f>('март(4 цк)'!I161+'март(4 цк)'!I162*3.1%)/1000</f>
        <v>1.2060055000000001</v>
      </c>
      <c r="M241" s="315">
        <f>('март(4 цк)'!J161+'март(4 цк)'!J162*3.1%)/1000</f>
        <v>1.18691138</v>
      </c>
      <c r="N241" s="315">
        <f>('март(4 цк)'!K161+'март(4 цк)'!K162*3.1%)/1000</f>
        <v>1.1743744200000001</v>
      </c>
      <c r="O241" s="315">
        <f>('март(4 цк)'!L161+'март(4 цк)'!L162*3.1%)/1000</f>
        <v>1.16099204</v>
      </c>
      <c r="P241" s="315">
        <f>('март(4 цк)'!M161+'март(4 цк)'!M162*3.1%)/1000</f>
        <v>1.16684812</v>
      </c>
      <c r="Q241" s="315">
        <f>('март(4 цк)'!N161+'март(4 цк)'!N162*3.1%)/1000</f>
        <v>1.1878702100000003</v>
      </c>
      <c r="R241" s="315">
        <f>('март(4 цк)'!O161+'март(4 цк)'!O162*3.1%)/1000</f>
        <v>1.1886743900000001</v>
      </c>
      <c r="S241" s="315">
        <f>('март(4 цк)'!P161+'март(4 цк)'!P162*3.1%)/1000</f>
        <v>1.19949989</v>
      </c>
      <c r="T241" s="315">
        <f>('март(4 цк)'!Q161+'март(4 цк)'!Q162*3.1%)/1000</f>
        <v>1.25029726</v>
      </c>
      <c r="U241" s="315">
        <f>('март(4 цк)'!R161+'март(4 цк)'!R162*3.1%)/1000</f>
        <v>1.2458639600000001</v>
      </c>
      <c r="V241" s="315">
        <f>('март(4 цк)'!S161+'март(4 цк)'!S162*3.1%)/1000</f>
        <v>1.2109852299999999</v>
      </c>
      <c r="W241" s="315">
        <f>('март(4 цк)'!T161+'март(4 цк)'!T162*3.1%)/1000</f>
        <v>1.1689925999999999</v>
      </c>
      <c r="X241" s="315">
        <f>('март(4 цк)'!U161+'март(4 цк)'!U162*3.1%)/1000</f>
        <v>1.2004071699999999</v>
      </c>
      <c r="Y241" s="315">
        <f>('март(4 цк)'!V161+'март(4 цк)'!V162*3.1%)/1000</f>
        <v>1.1741888400000002</v>
      </c>
      <c r="Z241" s="315">
        <f>('март(4 цк)'!W161+'март(4 цк)'!W162*3.1%)/1000</f>
        <v>1.1634870600000002</v>
      </c>
      <c r="AA241" s="315">
        <f>('март(4 цк)'!X161+'март(4 цк)'!X162*3.1%)/1000</f>
        <v>1.1462487400000001</v>
      </c>
      <c r="AB241" s="315">
        <f>('март(4 цк)'!Y161+'март(4 цк)'!Y162*3.1%)/1000</f>
        <v>1.1648685999999999</v>
      </c>
    </row>
    <row r="242" spans="1:28" s="213" customFormat="1" ht="13.5" thickBot="1" x14ac:dyDescent="0.25">
      <c r="A242" s="323">
        <v>8</v>
      </c>
      <c r="B242" s="294" t="s">
        <v>197</v>
      </c>
      <c r="C242" s="295" t="s">
        <v>174</v>
      </c>
      <c r="D242" s="261"/>
      <c r="E242" s="315">
        <f>('март(4 цк)'!B165+'март(4 цк)'!B166*3.1%)/1000</f>
        <v>0.99521755000000001</v>
      </c>
      <c r="F242" s="335">
        <f>('март(4 цк)'!C165+'март(4 цк)'!C166*3.1%)/1000</f>
        <v>1.0165386300000001</v>
      </c>
      <c r="G242" s="335">
        <f>('март(4 цк)'!D165+'март(4 цк)'!D166*3.1%)/1000</f>
        <v>0.9971455199999999</v>
      </c>
      <c r="H242" s="315">
        <f>('март(4 цк)'!E165+'март(4 цк)'!E166*3.1%)/1000</f>
        <v>1.01526019</v>
      </c>
      <c r="I242" s="315">
        <f>('март(4 цк)'!F165+'март(4 цк)'!F166*3.1%)/1000</f>
        <v>1.02569391</v>
      </c>
      <c r="J242" s="315">
        <f>('март(4 цк)'!G165+'март(4 цк)'!G166*3.1%)/1000</f>
        <v>1.03292122</v>
      </c>
      <c r="K242" s="315">
        <f>('март(4 цк)'!H165+'март(4 цк)'!H166*3.1%)/1000</f>
        <v>1.03334393</v>
      </c>
      <c r="L242" s="315">
        <f>('март(4 цк)'!I165+'март(4 цк)'!I166*3.1%)/1000</f>
        <v>1.03507601</v>
      </c>
      <c r="M242" s="315">
        <f>('март(4 цк)'!J165+'март(4 цк)'!J166*3.1%)/1000</f>
        <v>1.0219204499999999</v>
      </c>
      <c r="N242" s="315">
        <f>('март(4 цк)'!K165+'март(4 цк)'!K166*3.1%)/1000</f>
        <v>1.0007230899999999</v>
      </c>
      <c r="O242" s="315">
        <f>('март(4 цк)'!L165+'март(4 цк)'!L166*3.1%)/1000</f>
        <v>1.0108784399999999</v>
      </c>
      <c r="P242" s="315">
        <f>('март(4 цк)'!M165+'март(4 цк)'!M166*3.1%)/1000</f>
        <v>1.0094969</v>
      </c>
      <c r="Q242" s="315">
        <f>('март(4 цк)'!N165+'март(4 цк)'!N166*3.1%)/1000</f>
        <v>1.01271362</v>
      </c>
      <c r="R242" s="315">
        <f>('март(4 цк)'!O165+'март(4 цк)'!O166*3.1%)/1000</f>
        <v>1.0193532599999999</v>
      </c>
      <c r="S242" s="315">
        <f>('март(4 цк)'!P165+'март(4 цк)'!P166*3.1%)/1000</f>
        <v>1.0207863500000001</v>
      </c>
      <c r="T242" s="315">
        <f>('март(4 цк)'!Q165+'март(4 цк)'!Q166*3.1%)/1000</f>
        <v>1.0419527799999999</v>
      </c>
      <c r="U242" s="315">
        <f>('март(4 цк)'!R165+'март(4 цк)'!R166*3.1%)/1000</f>
        <v>1.03616887</v>
      </c>
      <c r="V242" s="315">
        <f>('март(4 цк)'!S165+'март(4 цк)'!S166*3.1%)/1000</f>
        <v>1.03281812</v>
      </c>
      <c r="W242" s="315">
        <f>('март(4 цк)'!T165+'март(4 цк)'!T166*3.1%)/1000</f>
        <v>1.00678537</v>
      </c>
      <c r="X242" s="315">
        <f>('март(4 цк)'!U165+'март(4 цк)'!U166*3.1%)/1000</f>
        <v>1.0080225700000001</v>
      </c>
      <c r="Y242" s="315">
        <f>('март(4 цк)'!V165+'март(4 цк)'!V166*3.1%)/1000</f>
        <v>1.00961031</v>
      </c>
      <c r="Z242" s="315">
        <f>('март(4 цк)'!W165+'март(4 цк)'!W166*3.1%)/1000</f>
        <v>1.0100227099999999</v>
      </c>
      <c r="AA242" s="315">
        <f>('март(4 цк)'!X165+'март(4 цк)'!X166*3.1%)/1000</f>
        <v>1.00739366</v>
      </c>
      <c r="AB242" s="315">
        <f>('март(4 цк)'!Y165+'март(4 цк)'!Y166*3.1%)/1000</f>
        <v>1.0080741200000001</v>
      </c>
    </row>
    <row r="243" spans="1:28" s="213" customFormat="1" ht="13.5" thickBot="1" x14ac:dyDescent="0.25">
      <c r="A243" s="323">
        <v>9</v>
      </c>
      <c r="B243" s="294" t="s">
        <v>197</v>
      </c>
      <c r="C243" s="295" t="s">
        <v>174</v>
      </c>
      <c r="D243" s="261"/>
      <c r="E243" s="315">
        <f>('март(4 цк)'!B169+'март(4 цк)'!B170*3.1%)/1000</f>
        <v>1.03263254</v>
      </c>
      <c r="F243" s="335">
        <f>('март(4 цк)'!C169+'март(4 цк)'!C170*3.1%)/1000</f>
        <v>1.03150875</v>
      </c>
      <c r="G243" s="335">
        <f>('март(4 цк)'!D169+'март(4 цк)'!D170*3.1%)/1000</f>
        <v>1.0290962099999998</v>
      </c>
      <c r="H243" s="315">
        <f>('март(4 цк)'!E169+'март(4 цк)'!E170*3.1%)/1000</f>
        <v>1.0445818299999998</v>
      </c>
      <c r="I243" s="315">
        <f>('март(4 цк)'!F169+'март(4 цк)'!F170*3.1%)/1000</f>
        <v>1.04068465</v>
      </c>
      <c r="J243" s="315">
        <f>('март(4 цк)'!G169+'март(4 цк)'!G170*3.1%)/1000</f>
        <v>1.04855118</v>
      </c>
      <c r="K243" s="315">
        <f>('март(4 цк)'!H169+'март(4 цк)'!H170*3.1%)/1000</f>
        <v>1.0520565799999999</v>
      </c>
      <c r="L243" s="315">
        <f>('март(4 цк)'!I169+'март(4 цк)'!I170*3.1%)/1000</f>
        <v>1.04540663</v>
      </c>
      <c r="M243" s="315">
        <f>('март(4 цк)'!J169+'март(4 цк)'!J170*3.1%)/1000</f>
        <v>1.0352203500000001</v>
      </c>
      <c r="N243" s="315">
        <f>('март(4 цк)'!K169+'март(4 цк)'!K170*3.1%)/1000</f>
        <v>1.02905497</v>
      </c>
      <c r="O243" s="315">
        <f>('март(4 цк)'!L169+'март(4 цк)'!L170*3.1%)/1000</f>
        <v>1.0299416299999999</v>
      </c>
      <c r="P243" s="315">
        <f>('март(4 цк)'!M169+'март(4 цк)'!M170*3.1%)/1000</f>
        <v>1.0294261300000001</v>
      </c>
      <c r="Q243" s="315">
        <f>('март(4 цк)'!N169+'март(4 цк)'!N170*3.1%)/1000</f>
        <v>1.0516338699999999</v>
      </c>
      <c r="R243" s="315">
        <f>('март(4 цк)'!O169+'март(4 цк)'!O170*3.1%)/1000</f>
        <v>1.03726173</v>
      </c>
      <c r="S243" s="315">
        <f>('март(4 цк)'!P169+'март(4 цк)'!P170*3.1%)/1000</f>
        <v>1.0415713100000001</v>
      </c>
      <c r="T243" s="315">
        <f>('март(4 цк)'!Q169+'март(4 цк)'!Q170*3.1%)/1000</f>
        <v>1.05246898</v>
      </c>
      <c r="U243" s="315">
        <f>('март(4 цк)'!R169+'март(4 цк)'!R170*3.1%)/1000</f>
        <v>1.0545103600000001</v>
      </c>
      <c r="V243" s="315">
        <f>('март(4 цк)'!S169+'март(4 цк)'!S170*3.1%)/1000</f>
        <v>1.06654213</v>
      </c>
      <c r="W243" s="315">
        <f>('март(4 цк)'!T169+'март(4 цк)'!T170*3.1%)/1000</f>
        <v>1.0507162799999998</v>
      </c>
      <c r="X243" s="315">
        <f>('март(4 цк)'!U169+'март(4 цк)'!U170*3.1%)/1000</f>
        <v>1.0510874400000001</v>
      </c>
      <c r="Y243" s="315">
        <f>('март(4 цк)'!V169+'март(4 цк)'!V170*3.1%)/1000</f>
        <v>1.0389731899999999</v>
      </c>
      <c r="Z243" s="315">
        <f>('март(4 цк)'!W169+'март(4 цк)'!W170*3.1%)/1000</f>
        <v>1.0408702299999999</v>
      </c>
      <c r="AA243" s="315">
        <f>('март(4 цк)'!X169+'март(4 цк)'!X170*3.1%)/1000</f>
        <v>1.0406537200000001</v>
      </c>
      <c r="AB243" s="315">
        <f>('март(4 цк)'!Y169+'март(4 цк)'!Y170*3.1%)/1000</f>
        <v>1.0417465800000001</v>
      </c>
    </row>
    <row r="244" spans="1:28" s="213" customFormat="1" ht="13.5" thickBot="1" x14ac:dyDescent="0.25">
      <c r="A244" s="323">
        <v>10</v>
      </c>
      <c r="B244" s="294" t="s">
        <v>197</v>
      </c>
      <c r="C244" s="295" t="s">
        <v>174</v>
      </c>
      <c r="D244" s="261"/>
      <c r="E244" s="315">
        <f>('март(4 цк)'!B173+'март(4 цк)'!B174*3.1%)/1000</f>
        <v>1.0258691799999999</v>
      </c>
      <c r="F244" s="335">
        <f>('март(4 цк)'!C173+'март(4 цк)'!C174*3.1%)/1000</f>
        <v>0.9980734200000001</v>
      </c>
      <c r="G244" s="335">
        <f>('март(4 цк)'!D173+'март(4 цк)'!D174*3.1%)/1000</f>
        <v>1.0009086700000001</v>
      </c>
      <c r="H244" s="315">
        <f>('март(4 цк)'!E173+'март(4 цк)'!E174*3.1%)/1000</f>
        <v>1.0106928599999998</v>
      </c>
      <c r="I244" s="315">
        <f>('март(4 цк)'!F173+'март(4 цк)'!F174*3.1%)/1000</f>
        <v>1.01715723</v>
      </c>
      <c r="J244" s="315">
        <f>('март(4 цк)'!G173+'март(4 цк)'!G174*3.1%)/1000</f>
        <v>1.0133528399999998</v>
      </c>
      <c r="K244" s="315">
        <f>('март(4 цк)'!H173+'март(4 цк)'!H174*3.1%)/1000</f>
        <v>1.0377772299999999</v>
      </c>
      <c r="L244" s="315">
        <f>('март(4 цк)'!I173+'март(4 цк)'!I174*3.1%)/1000</f>
        <v>1.01036294</v>
      </c>
      <c r="M244" s="315">
        <f>('март(4 цк)'!J173+'март(4 цк)'!J174*3.1%)/1000</f>
        <v>1.0063007999999998</v>
      </c>
      <c r="N244" s="315">
        <f>('март(4 цк)'!K173+'март(4 цк)'!K174*3.1%)/1000</f>
        <v>1.01091968</v>
      </c>
      <c r="O244" s="315">
        <f>('март(4 цк)'!L173+'март(4 цк)'!L174*3.1%)/1000</f>
        <v>1.0013210699999999</v>
      </c>
      <c r="P244" s="315">
        <f>('март(4 цк)'!M173+'март(4 цк)'!M174*3.1%)/1000</f>
        <v>1.0032902799999999</v>
      </c>
      <c r="Q244" s="315">
        <f>('март(4 цк)'!N173+'март(4 цк)'!N174*3.1%)/1000</f>
        <v>1.0186006300000001</v>
      </c>
      <c r="R244" s="315">
        <f>('март(4 цк)'!O173+'март(4 цк)'!O174*3.1%)/1000</f>
        <v>1.0106619299999999</v>
      </c>
      <c r="S244" s="315">
        <f>('март(4 цк)'!P173+'март(4 цк)'!P174*3.1%)/1000</f>
        <v>1.0095278299999999</v>
      </c>
      <c r="T244" s="315">
        <f>('март(4 цк)'!Q173+'март(4 цк)'!Q174*3.1%)/1000</f>
        <v>1.0243639200000001</v>
      </c>
      <c r="U244" s="315">
        <f>('март(4 цк)'!R173+'март(4 цк)'!R174*3.1%)/1000</f>
        <v>1.0190955100000001</v>
      </c>
      <c r="V244" s="315">
        <f>('март(4 цк)'!S173+'март(4 цк)'!S174*3.1%)/1000</f>
        <v>1.0182707099999999</v>
      </c>
      <c r="W244" s="315">
        <f>('март(4 цк)'!T173+'март(4 цк)'!T174*3.1%)/1000</f>
        <v>1.00967217</v>
      </c>
      <c r="X244" s="315">
        <f>('март(4 цк)'!U173+'март(4 цк)'!U174*3.1%)/1000</f>
        <v>1.0146519000000001</v>
      </c>
      <c r="Y244" s="315">
        <f>('март(4 цк)'!V173+'март(4 цк)'!V174*3.1%)/1000</f>
        <v>1.0012695199999999</v>
      </c>
      <c r="Z244" s="315">
        <f>('март(4 цк)'!W173+'март(4 цк)'!W174*3.1%)/1000</f>
        <v>1.0026304400000001</v>
      </c>
      <c r="AA244" s="315">
        <f>('март(4 цк)'!X173+'март(4 цк)'!X174*3.1%)/1000</f>
        <v>1.00422849</v>
      </c>
      <c r="AB244" s="315">
        <f>('март(4 цк)'!Y173+'март(4 цк)'!Y174*3.1%)/1000</f>
        <v>0.99990859999999993</v>
      </c>
    </row>
    <row r="245" spans="1:28" s="213" customFormat="1" ht="13.5" thickBot="1" x14ac:dyDescent="0.25">
      <c r="A245" s="323">
        <v>11</v>
      </c>
      <c r="B245" s="294" t="s">
        <v>197</v>
      </c>
      <c r="C245" s="295" t="s">
        <v>174</v>
      </c>
      <c r="D245" s="261"/>
      <c r="E245" s="315">
        <f>('март(4 цк)'!B177+'март(4 цк)'!B178*3.1%)/1000</f>
        <v>1.1162466400000002</v>
      </c>
      <c r="F245" s="335">
        <f>('март(4 цк)'!C177+'март(4 цк)'!C178*3.1%)/1000</f>
        <v>1.1371450100000002</v>
      </c>
      <c r="G245" s="335">
        <f>('март(4 цк)'!D177+'март(4 цк)'!D178*3.1%)/1000</f>
        <v>1.13083529</v>
      </c>
      <c r="H245" s="315">
        <f>('март(4 цк)'!E177+'март(4 цк)'!E178*3.1%)/1000</f>
        <v>1.1532183</v>
      </c>
      <c r="I245" s="315">
        <f>('март(4 цк)'!F177+'март(4 цк)'!F178*3.1%)/1000</f>
        <v>1.1508676200000001</v>
      </c>
      <c r="J245" s="315">
        <f>('март(4 цк)'!G177+'март(4 цк)'!G178*3.1%)/1000</f>
        <v>1.1518780000000002</v>
      </c>
      <c r="K245" s="315">
        <f>('март(4 цк)'!H177+'март(4 цк)'!H178*3.1%)/1000</f>
        <v>1.2736597199999999</v>
      </c>
      <c r="L245" s="315">
        <f>('март(4 цк)'!I177+'март(4 цк)'!I178*3.1%)/1000</f>
        <v>1.13753679</v>
      </c>
      <c r="M245" s="315">
        <f>('март(4 цк)'!J177+'март(4 цк)'!J178*3.1%)/1000</f>
        <v>1.1395472400000002</v>
      </c>
      <c r="N245" s="315">
        <f>('март(4 цк)'!K177+'март(4 цк)'!K178*3.1%)/1000</f>
        <v>1.13406232</v>
      </c>
      <c r="O245" s="315">
        <f>('март(4 цк)'!L177+'март(4 цк)'!L178*3.1%)/1000</f>
        <v>1.1359181200000001</v>
      </c>
      <c r="P245" s="315">
        <f>('март(4 цк)'!M177+'март(4 цк)'!M178*3.1%)/1000</f>
        <v>1.1482488800000001</v>
      </c>
      <c r="Q245" s="315">
        <f>('март(4 цк)'!N177+'март(4 цк)'!N178*3.1%)/1000</f>
        <v>1.15268218</v>
      </c>
      <c r="R245" s="315">
        <f>('март(4 цк)'!O177+'март(4 цк)'!O178*3.1%)/1000</f>
        <v>1.1203294000000001</v>
      </c>
      <c r="S245" s="315">
        <f>('март(4 цк)'!P177+'март(4 цк)'!P178*3.1%)/1000</f>
        <v>1.1484550800000002</v>
      </c>
      <c r="T245" s="315">
        <f>('март(4 цк)'!Q177+'март(4 цк)'!Q178*3.1%)/1000</f>
        <v>1.1515790100000001</v>
      </c>
      <c r="U245" s="315">
        <f>('март(4 цк)'!R177+'март(4 цк)'!R178*3.1%)/1000</f>
        <v>1.1507232800000002</v>
      </c>
      <c r="V245" s="315">
        <f>('март(4 цк)'!S177+'март(4 цк)'!S178*3.1%)/1000</f>
        <v>1.1913240600000001</v>
      </c>
      <c r="W245" s="315">
        <f>('март(4 цк)'!T177+'март(4 цк)'!T178*3.1%)/1000</f>
        <v>1.1538265900000002</v>
      </c>
      <c r="X245" s="315">
        <f>('март(4 цк)'!U177+'март(4 цк)'!U178*3.1%)/1000</f>
        <v>1.1251854100000001</v>
      </c>
      <c r="Y245" s="315">
        <f>('март(4 цк)'!V177+'март(4 цк)'!V178*3.1%)/1000</f>
        <v>1.1145558</v>
      </c>
      <c r="Z245" s="315">
        <f>('март(4 цк)'!W177+'март(4 цк)'!W178*3.1%)/1000</f>
        <v>1.11238039</v>
      </c>
      <c r="AA245" s="315">
        <f>('март(4 цк)'!X177+'март(4 цк)'!X178*3.1%)/1000</f>
        <v>1.1064933800000001</v>
      </c>
      <c r="AB245" s="315">
        <f>('март(4 цк)'!Y177+'март(4 цк)'!Y178*3.1%)/1000</f>
        <v>1.0994825800000001</v>
      </c>
    </row>
    <row r="246" spans="1:28" s="213" customFormat="1" ht="13.5" thickBot="1" x14ac:dyDescent="0.25">
      <c r="A246" s="323">
        <v>12</v>
      </c>
      <c r="B246" s="294" t="s">
        <v>197</v>
      </c>
      <c r="C246" s="295" t="s">
        <v>174</v>
      </c>
      <c r="D246" s="261"/>
      <c r="E246" s="315">
        <f>('март(4 цк)'!B181+'март(4 цк)'!B182*3.1%)/1000</f>
        <v>1.0733982800000001</v>
      </c>
      <c r="F246" s="335">
        <f>('март(4 цк)'!C181+'март(4 цк)'!C182*3.1%)/1000</f>
        <v>1.0708104700000001</v>
      </c>
      <c r="G246" s="335">
        <f>('март(4 цк)'!D181+'март(4 цк)'!D182*3.1%)/1000</f>
        <v>1.07582113</v>
      </c>
      <c r="H246" s="315">
        <f>('март(4 цк)'!E181+'март(4 цк)'!E182*3.1%)/1000</f>
        <v>1.0867497300000002</v>
      </c>
      <c r="I246" s="315">
        <f>('март(4 цк)'!F181+'март(4 цк)'!F182*3.1%)/1000</f>
        <v>1.0748622999999999</v>
      </c>
      <c r="J246" s="315">
        <f>('март(4 цк)'!G181+'март(4 цк)'!G182*3.1%)/1000</f>
        <v>1.15018716</v>
      </c>
      <c r="K246" s="315">
        <f>('март(4 цк)'!H181+'март(4 цк)'!H182*3.1%)/1000</f>
        <v>1.1841998499999999</v>
      </c>
      <c r="L246" s="315">
        <f>('март(4 цк)'!I181+'март(4 цк)'!I182*3.1%)/1000</f>
        <v>1.07570772</v>
      </c>
      <c r="M246" s="315">
        <f>('март(4 цк)'!J181+'март(4 цк)'!J182*3.1%)/1000</f>
        <v>1.10853476</v>
      </c>
      <c r="N246" s="315">
        <f>('март(4 цк)'!K181+'март(4 цк)'!K182*3.1%)/1000</f>
        <v>1.0994722700000001</v>
      </c>
      <c r="O246" s="315">
        <f>('март(4 цк)'!L181+'март(4 цк)'!L182*3.1%)/1000</f>
        <v>1.1168033800000001</v>
      </c>
      <c r="P246" s="315">
        <f>('март(4 цк)'!M181+'март(4 цк)'!M182*3.1%)/1000</f>
        <v>1.1314023400000002</v>
      </c>
      <c r="Q246" s="315">
        <f>('март(4 цк)'!N181+'март(4 цк)'!N182*3.1%)/1000</f>
        <v>1.0751716000000002</v>
      </c>
      <c r="R246" s="315">
        <f>('март(4 цк)'!O181+'март(4 цк)'!O182*3.1%)/1000</f>
        <v>1.0739962600000001</v>
      </c>
      <c r="S246" s="315">
        <f>('март(4 цк)'!P181+'март(4 цк)'!P182*3.1%)/1000</f>
        <v>1.09162636</v>
      </c>
      <c r="T246" s="315">
        <f>('март(4 цк)'!Q181+'март(4 цк)'!Q182*3.1%)/1000</f>
        <v>1.1324333400000002</v>
      </c>
      <c r="U246" s="315">
        <f>('март(4 цк)'!R181+'март(4 цк)'!R182*3.1%)/1000</f>
        <v>1.17874586</v>
      </c>
      <c r="V246" s="315">
        <f>('март(4 цк)'!S181+'март(4 цк)'!S182*3.1%)/1000</f>
        <v>1.0945028500000002</v>
      </c>
      <c r="W246" s="315">
        <f>('март(4 цк)'!T181+'март(4 цк)'!T182*3.1%)/1000</f>
        <v>1.0559846900000001</v>
      </c>
      <c r="X246" s="315">
        <f>('март(4 цк)'!U181+'март(4 цк)'!U182*3.1%)/1000</f>
        <v>1.0435198999999999</v>
      </c>
      <c r="Y246" s="315">
        <f>('март(4 цк)'!V181+'март(4 цк)'!V182*3.1%)/1000</f>
        <v>1.0539226900000001</v>
      </c>
      <c r="Z246" s="315">
        <f>('март(4 цк)'!W181+'март(4 цк)'!W182*3.1%)/1000</f>
        <v>1.0521699899999999</v>
      </c>
      <c r="AA246" s="315">
        <f>('март(4 цк)'!X181+'март(4 цк)'!X182*3.1%)/1000</f>
        <v>1.05533516</v>
      </c>
      <c r="AB246" s="315">
        <f>('март(4 цк)'!Y181+'март(4 цк)'!Y182*3.1%)/1000</f>
        <v>1.0647791200000001</v>
      </c>
    </row>
    <row r="247" spans="1:28" s="213" customFormat="1" ht="13.5" thickBot="1" x14ac:dyDescent="0.25">
      <c r="A247" s="323">
        <v>13</v>
      </c>
      <c r="B247" s="294" t="s">
        <v>197</v>
      </c>
      <c r="C247" s="295" t="s">
        <v>174</v>
      </c>
      <c r="D247" s="261"/>
      <c r="E247" s="315">
        <f>('март(4 цк)'!B185+'март(4 цк)'!B186*3.1%)/1000</f>
        <v>1.1121535700000003</v>
      </c>
      <c r="F247" s="335">
        <f>('март(4 цк)'!C185+'март(4 цк)'!C186*3.1%)/1000</f>
        <v>1.1268659400000001</v>
      </c>
      <c r="G247" s="335">
        <f>('март(4 цк)'!D185+'март(4 цк)'!D186*3.1%)/1000</f>
        <v>1.1197314200000004</v>
      </c>
      <c r="H247" s="315">
        <f>('март(4 цк)'!E185+'март(4 цк)'!E186*3.1%)/1000</f>
        <v>1.1421144300000001</v>
      </c>
      <c r="I247" s="315">
        <f>('март(4 цк)'!F185+'март(4 цк)'!F186*3.1%)/1000</f>
        <v>1.13384581</v>
      </c>
      <c r="J247" s="315">
        <f>('март(4 цк)'!G185+'март(4 цк)'!G186*3.1%)/1000</f>
        <v>1.1216284600000002</v>
      </c>
      <c r="K247" s="315">
        <f>('март(4 цк)'!H185+'март(4 цк)'!H186*3.1%)/1000</f>
        <v>1.13100025</v>
      </c>
      <c r="L247" s="315">
        <f>('март(4 цк)'!I185+'март(4 цк)'!I186*3.1%)/1000</f>
        <v>1.1170095800000002</v>
      </c>
      <c r="M247" s="315">
        <f>('март(4 цк)'!J185+'март(4 цк)'!J186*3.1%)/1000</f>
        <v>1.0991217300000002</v>
      </c>
      <c r="N247" s="315">
        <f>('март(4 цк)'!K185+'март(4 цк)'!K186*3.1%)/1000</f>
        <v>1.1183911200000001</v>
      </c>
      <c r="O247" s="315">
        <f>('март(4 цк)'!L185+'март(4 цк)'!L186*3.1%)/1000</f>
        <v>1.1217006300000001</v>
      </c>
      <c r="P247" s="315">
        <f>('март(4 цк)'!M185+'март(4 цк)'!M186*3.1%)/1000</f>
        <v>1.1230924799999999</v>
      </c>
      <c r="Q247" s="315">
        <f>('март(4 цк)'!N185+'март(4 цк)'!N186*3.1%)/1000</f>
        <v>1.1081223600000001</v>
      </c>
      <c r="R247" s="315">
        <f>('март(4 цк)'!O185+'март(4 цк)'!O186*3.1%)/1000</f>
        <v>1.1102771500000002</v>
      </c>
      <c r="S247" s="315">
        <f>('март(4 цк)'!P185+'март(4 цк)'!P186*3.1%)/1000</f>
        <v>1.1102256000000001</v>
      </c>
      <c r="T247" s="315">
        <f>('март(4 цк)'!Q185+'март(4 цк)'!Q186*3.1%)/1000</f>
        <v>1.13454689</v>
      </c>
      <c r="U247" s="315">
        <f>('март(4 цк)'!R185+'март(4 цк)'!R186*3.1%)/1000</f>
        <v>1.1352789000000003</v>
      </c>
      <c r="V247" s="315">
        <f>('март(4 цк)'!S185+'март(4 цк)'!S186*3.1%)/1000</f>
        <v>1.1276701199999999</v>
      </c>
      <c r="W247" s="315">
        <f>('март(4 цк)'!T185+'март(4 цк)'!T186*3.1%)/1000</f>
        <v>1.1259895900000001</v>
      </c>
      <c r="X247" s="315">
        <f>('март(4 цк)'!U185+'март(4 цк)'!U186*3.1%)/1000</f>
        <v>1.1215253600000001</v>
      </c>
      <c r="Y247" s="315">
        <f>('март(4 цк)'!V185+'март(4 цк)'!V186*3.1%)/1000</f>
        <v>1.0874611200000002</v>
      </c>
      <c r="Z247" s="315">
        <f>('март(4 цк)'!W185+'март(4 цк)'!W186*3.1%)/1000</f>
        <v>1.1082667000000002</v>
      </c>
      <c r="AA247" s="315">
        <f>('март(4 цк)'!X185+'март(4 цк)'!X186*3.1%)/1000</f>
        <v>1.1054005200000001</v>
      </c>
      <c r="AB247" s="315">
        <f>('март(4 цк)'!Y185+'март(4 цк)'!Y186*3.1%)/1000</f>
        <v>1.0912861300000001</v>
      </c>
    </row>
    <row r="248" spans="1:28" s="213" customFormat="1" ht="13.5" thickBot="1" x14ac:dyDescent="0.25">
      <c r="A248" s="323">
        <v>14</v>
      </c>
      <c r="B248" s="294" t="s">
        <v>197</v>
      </c>
      <c r="C248" s="295" t="s">
        <v>174</v>
      </c>
      <c r="D248" s="261"/>
      <c r="E248" s="315">
        <f>('март(4 цк)'!B189+'март(4 цк)'!B190*3.1%)/1000</f>
        <v>1.0393546599999999</v>
      </c>
      <c r="F248" s="335">
        <f>('март(4 цк)'!C189+'март(4 цк)'!C190*3.1%)/1000</f>
        <v>1.03889071</v>
      </c>
      <c r="G248" s="335">
        <f>('март(4 цк)'!D189+'март(4 цк)'!D190*3.1%)/1000</f>
        <v>1.0551495799999999</v>
      </c>
      <c r="H248" s="315">
        <f>('март(4 цк)'!E189+'март(4 цк)'!E190*3.1%)/1000</f>
        <v>1.0512730199999998</v>
      </c>
      <c r="I248" s="315">
        <f>('март(4 цк)'!F189+'март(4 цк)'!F190*3.1%)/1000</f>
        <v>1.06066543</v>
      </c>
      <c r="J248" s="315">
        <f>('март(4 цк)'!G189+'март(4 цк)'!G190*3.1%)/1000</f>
        <v>1.0555413599999999</v>
      </c>
      <c r="K248" s="315">
        <f>('март(4 цк)'!H189+'март(4 цк)'!H190*3.1%)/1000</f>
        <v>1.0630367300000003</v>
      </c>
      <c r="L248" s="315">
        <f>('март(4 цк)'!I189+'март(4 цк)'!I190*3.1%)/1000</f>
        <v>1.0486852099999999</v>
      </c>
      <c r="M248" s="315">
        <f>('март(4 цк)'!J189+'март(4 цк)'!J190*3.1%)/1000</f>
        <v>1.0473964599999999</v>
      </c>
      <c r="N248" s="315">
        <f>('март(4 цк)'!K189+'март(4 цк)'!K190*3.1%)/1000</f>
        <v>1.03672561</v>
      </c>
      <c r="O248" s="315">
        <f>('март(4 цк)'!L189+'март(4 цк)'!L190*3.1%)/1000</f>
        <v>1.02412679</v>
      </c>
      <c r="P248" s="315">
        <f>('март(4 цк)'!M189+'март(4 цк)'!M190*3.1%)/1000</f>
        <v>1.0248381799999999</v>
      </c>
      <c r="Q248" s="315">
        <f>('март(4 цк)'!N189+'март(4 цк)'!N190*3.1%)/1000</f>
        <v>9.612699999999999E-2</v>
      </c>
      <c r="R248" s="315">
        <f>('март(4 цк)'!O189+'март(4 цк)'!O190*3.1%)/1000</f>
        <v>1.02025023</v>
      </c>
      <c r="S248" s="315">
        <f>('март(4 цк)'!P189+'март(4 цк)'!P190*3.1%)/1000</f>
        <v>1.0486852099999999</v>
      </c>
      <c r="T248" s="315">
        <f>('март(4 цк)'!Q189+'март(4 цк)'!Q190*3.1%)/1000</f>
        <v>1.0513039499999999</v>
      </c>
      <c r="U248" s="315">
        <f>('март(4 цк)'!R189+'март(4 цк)'!R190*3.1%)/1000</f>
        <v>1.07136721</v>
      </c>
      <c r="V248" s="315">
        <f>('март(4 цк)'!S189+'март(4 цк)'!S190*3.1%)/1000</f>
        <v>1.0713259700000002</v>
      </c>
      <c r="W248" s="315">
        <f>('март(4 цк)'!T189+'март(4 цк)'!T190*3.1%)/1000</f>
        <v>1.1361449400000001</v>
      </c>
      <c r="X248" s="315">
        <f>('март(4 цк)'!U189+'март(4 цк)'!U190*3.1%)/1000</f>
        <v>1.0357770900000001</v>
      </c>
      <c r="Y248" s="315">
        <f>('март(4 цк)'!V189+'март(4 цк)'!V190*3.1%)/1000</f>
        <v>1.04400447</v>
      </c>
      <c r="Z248" s="315">
        <f>('март(4 цк)'!W189+'март(4 цк)'!W190*3.1%)/1000</f>
        <v>1.0360245299999999</v>
      </c>
      <c r="AA248" s="315">
        <f>('март(4 цк)'!X189+'март(4 цк)'!X190*3.1%)/1000</f>
        <v>1.0302715499999999</v>
      </c>
      <c r="AB248" s="315">
        <f>('март(4 цк)'!Y189+'март(4 цк)'!Y190*3.1%)/1000</f>
        <v>1.0278899400000001</v>
      </c>
    </row>
    <row r="249" spans="1:28" s="213" customFormat="1" ht="13.5" thickBot="1" x14ac:dyDescent="0.25">
      <c r="A249" s="323">
        <v>15</v>
      </c>
      <c r="B249" s="294" t="s">
        <v>197</v>
      </c>
      <c r="C249" s="295" t="s">
        <v>174</v>
      </c>
      <c r="D249" s="261"/>
      <c r="E249" s="315">
        <f>('март(4 цк)'!B193+'март(4 цк)'!B194*3.1%)/1000</f>
        <v>1.0534587399999999</v>
      </c>
      <c r="F249" s="335">
        <f>('март(4 цк)'!C193+'март(4 цк)'!C194*3.1%)/1000</f>
        <v>1.05019047</v>
      </c>
      <c r="G249" s="335">
        <f>('март(4 цк)'!D193+'март(4 цк)'!D194*3.1%)/1000</f>
        <v>1.04773669</v>
      </c>
      <c r="H249" s="315">
        <f>('март(4 цк)'!E193+'март(4 цк)'!E194*3.1%)/1000</f>
        <v>1.0726147200000002</v>
      </c>
      <c r="I249" s="315">
        <f>('март(4 цк)'!F193+'март(4 цк)'!F194*3.1%)/1000</f>
        <v>1.06017055</v>
      </c>
      <c r="J249" s="315">
        <f>('март(4 цк)'!G193+'март(4 цк)'!G194*3.1%)/1000</f>
        <v>1.06583074</v>
      </c>
      <c r="K249" s="315">
        <f>('март(4 цк)'!H193+'март(4 цк)'!H194*3.1%)/1000</f>
        <v>1.1073800400000002</v>
      </c>
      <c r="L249" s="315">
        <f>('март(4 цк)'!I193+'март(4 цк)'!I194*3.1%)/1000</f>
        <v>1.0689752900000002</v>
      </c>
      <c r="M249" s="315">
        <f>('март(4 цк)'!J193+'март(4 цк)'!J194*3.1%)/1000</f>
        <v>1.0696145100000001</v>
      </c>
      <c r="N249" s="315">
        <f>('март(4 цк)'!K193+'март(4 цк)'!K194*3.1%)/1000</f>
        <v>1.06158302</v>
      </c>
      <c r="O249" s="315">
        <f>('март(4 цк)'!L193+'март(4 цк)'!L194*3.1%)/1000</f>
        <v>1.0606963599999999</v>
      </c>
      <c r="P249" s="315">
        <f>('март(4 цк)'!M193+'март(4 цк)'!M194*3.1%)/1000</f>
        <v>1.0656864000000004</v>
      </c>
      <c r="Q249" s="315">
        <f>('март(4 цк)'!N193+'март(4 цк)'!N194*3.1%)/1000</f>
        <v>1.0538092799999998</v>
      </c>
      <c r="R249" s="315">
        <f>('март(4 цк)'!O193+'март(4 цк)'!O194*3.1%)/1000</f>
        <v>1.0459221299999999</v>
      </c>
      <c r="S249" s="315">
        <f>('март(4 цк)'!P193+'март(4 цк)'!P194*3.1%)/1000</f>
        <v>1.0697073000000001</v>
      </c>
      <c r="T249" s="315">
        <f>('март(4 цк)'!Q193+'март(4 цк)'!Q194*3.1%)/1000</f>
        <v>1.0852032300000003</v>
      </c>
      <c r="U249" s="315">
        <f>('март(4 цк)'!R193+'март(4 цк)'!R194*3.1%)/1000</f>
        <v>1.0825741800000002</v>
      </c>
      <c r="V249" s="315">
        <f>('март(4 цк)'!S193+'март(4 цк)'!S194*3.1%)/1000</f>
        <v>1.0629851800000001</v>
      </c>
      <c r="W249" s="315">
        <f>('март(4 цк)'!T193+'март(4 цк)'!T194*3.1%)/1000</f>
        <v>1.0558712799999999</v>
      </c>
      <c r="X249" s="315">
        <f>('март(4 цк)'!U193+'март(4 цк)'!U194*3.1%)/1000</f>
        <v>1.03672561</v>
      </c>
      <c r="Y249" s="315">
        <f>('март(4 цк)'!V193+'март(4 цк)'!V194*3.1%)/1000</f>
        <v>1.02053891</v>
      </c>
      <c r="Z249" s="315">
        <f>('март(4 цк)'!W193+'март(4 цк)'!W194*3.1%)/1000</f>
        <v>1.0416331700000001</v>
      </c>
      <c r="AA249" s="315">
        <f>('март(4 цк)'!X193+'март(4 цк)'!X194*3.1%)/1000</f>
        <v>1.0454478700000001</v>
      </c>
      <c r="AB249" s="315">
        <f>('март(4 цк)'!Y193+'март(4 цк)'!Y194*3.1%)/1000</f>
        <v>1.0406124800000001</v>
      </c>
    </row>
    <row r="250" spans="1:28" s="213" customFormat="1" ht="13.5" thickBot="1" x14ac:dyDescent="0.25">
      <c r="A250" s="323">
        <v>16</v>
      </c>
      <c r="B250" s="294" t="s">
        <v>197</v>
      </c>
      <c r="C250" s="295" t="s">
        <v>174</v>
      </c>
      <c r="D250" s="261"/>
      <c r="E250" s="315">
        <f>('март(4 цк)'!B197+'март(4 цк)'!B198*3.1%)/1000</f>
        <v>1.12901042</v>
      </c>
      <c r="F250" s="335">
        <f>('март(4 цк)'!C197+'март(4 цк)'!C198*3.1%)/1000</f>
        <v>1.11487541</v>
      </c>
      <c r="G250" s="335">
        <f>('март(4 цк)'!D197+'март(4 цк)'!D198*3.1%)/1000</f>
        <v>1.1058232300000002</v>
      </c>
      <c r="H250" s="315">
        <f>('март(4 цк)'!E197+'март(4 цк)'!E198*3.1%)/1000</f>
        <v>1.0935130900000001</v>
      </c>
      <c r="I250" s="315">
        <f>('март(4 цк)'!F197+'март(4 цк)'!F198*3.1%)/1000</f>
        <v>1.1525481500000001</v>
      </c>
      <c r="J250" s="315">
        <f>('март(4 цк)'!G197+'март(4 цк)'!G198*3.1%)/1000</f>
        <v>1.1156280400000003</v>
      </c>
      <c r="K250" s="315">
        <f>('март(4 цк)'!H197+'март(4 цк)'!H198*3.1%)/1000</f>
        <v>1.0986165400000003</v>
      </c>
      <c r="L250" s="315">
        <f>('март(4 цк)'!I197+'март(4 цк)'!I198*3.1%)/1000</f>
        <v>1.1078027500000001</v>
      </c>
      <c r="M250" s="315">
        <f>('март(4 цк)'!J197+'март(4 цк)'!J198*3.1%)/1000</f>
        <v>1.12709276</v>
      </c>
      <c r="N250" s="315">
        <f>('март(4 цк)'!K197+'март(4 цк)'!K198*3.1%)/1000</f>
        <v>1.12719586</v>
      </c>
      <c r="O250" s="315">
        <f>('март(4 цк)'!L197+'март(4 цк)'!L198*3.1%)/1000</f>
        <v>1.13205187</v>
      </c>
      <c r="P250" s="315">
        <f>('март(4 цк)'!M197+'март(4 цк)'!M198*3.1%)/1000</f>
        <v>1.1322786900000001</v>
      </c>
      <c r="Q250" s="315">
        <f>('март(4 цк)'!N197+'март(4 цк)'!N198*3.1%)/1000</f>
        <v>1.1010084600000003</v>
      </c>
      <c r="R250" s="315">
        <f>('март(4 цк)'!O197+'март(4 цк)'!O198*3.1%)/1000</f>
        <v>1.0942657200000001</v>
      </c>
      <c r="S250" s="315">
        <f>('март(4 цк)'!P197+'март(4 цк)'!P198*3.1%)/1000</f>
        <v>1.1450424699999999</v>
      </c>
      <c r="T250" s="315">
        <f>('март(4 цк)'!Q197+'март(4 цк)'!Q198*3.1%)/1000</f>
        <v>1.1758487500000001</v>
      </c>
      <c r="U250" s="315">
        <f>('март(4 цк)'!R197+'март(4 цк)'!R198*3.1%)/1000</f>
        <v>1.2771032600000001</v>
      </c>
      <c r="V250" s="315">
        <f>('март(4 цк)'!S197+'март(4 цк)'!S198*3.1%)/1000</f>
        <v>1.2161402299999999</v>
      </c>
      <c r="W250" s="315">
        <f>('март(4 цк)'!T197+'март(4 цк)'!T198*3.1%)/1000</f>
        <v>1.18988066</v>
      </c>
      <c r="X250" s="315">
        <f>('март(4 цк)'!U197+'март(4 цк)'!U198*3.1%)/1000</f>
        <v>1.1669409100000001</v>
      </c>
      <c r="Y250" s="315">
        <f>('март(4 цк)'!V197+'март(4 цк)'!V198*3.1%)/1000</f>
        <v>1.1156177300000001</v>
      </c>
      <c r="Z250" s="315">
        <f>('март(4 цк)'!W197+'март(4 цк)'!W198*3.1%)/1000</f>
        <v>1.1005857500000003</v>
      </c>
      <c r="AA250" s="315">
        <f>('март(4 цк)'!X197+'март(4 цк)'!X198*3.1%)/1000</f>
        <v>1.1118958200000002</v>
      </c>
      <c r="AB250" s="315">
        <f>('март(4 цк)'!Y197+'март(4 цк)'!Y198*3.1%)/1000</f>
        <v>1.1312580000000001</v>
      </c>
    </row>
    <row r="251" spans="1:28" s="213" customFormat="1" ht="13.5" thickBot="1" x14ac:dyDescent="0.25">
      <c r="A251" s="323">
        <v>17</v>
      </c>
      <c r="B251" s="294" t="s">
        <v>197</v>
      </c>
      <c r="C251" s="295" t="s">
        <v>174</v>
      </c>
      <c r="D251" s="261"/>
      <c r="E251" s="315">
        <f>('март(4 цк)'!B201+'март(4 цк)'!B202*3.1%)/1000</f>
        <v>1.1302373100000001</v>
      </c>
      <c r="F251" s="335">
        <f>('март(4 цк)'!C201+'март(4 цк)'!C202*3.1%)/1000</f>
        <v>1.15186769</v>
      </c>
      <c r="G251" s="335">
        <f>('март(4 цк)'!D201+'март(4 цк)'!D202*3.1%)/1000</f>
        <v>1.1467436200000001</v>
      </c>
      <c r="H251" s="315">
        <f>('март(4 цк)'!E201+'март(4 цк)'!E202*3.1%)/1000</f>
        <v>1.16478612</v>
      </c>
      <c r="I251" s="315">
        <f>('март(4 цк)'!F201+'март(4 цк)'!F202*3.1%)/1000</f>
        <v>1.1647036400000002</v>
      </c>
      <c r="J251" s="315">
        <f>('март(4 цк)'!G201+'март(4 цк)'!G202*3.1%)/1000</f>
        <v>1.1569608300000003</v>
      </c>
      <c r="K251" s="315">
        <f>('март(4 цк)'!H201+'март(4 цк)'!H202*3.1%)/1000</f>
        <v>1.1679925300000003</v>
      </c>
      <c r="L251" s="315">
        <f>('март(4 цк)'!I201+'март(4 цк)'!I202*3.1%)/1000</f>
        <v>1.1584557800000002</v>
      </c>
      <c r="M251" s="315">
        <f>('март(4 цк)'!J201+'март(4 цк)'!J202*3.1%)/1000</f>
        <v>1.21684131</v>
      </c>
      <c r="N251" s="315">
        <f>('март(4 цк)'!K201+'март(4 цк)'!K202*3.1%)/1000</f>
        <v>1.1876330800000001</v>
      </c>
      <c r="O251" s="315">
        <f>('март(4 цк)'!L201+'март(4 цк)'!L202*3.1%)/1000</f>
        <v>1.1592702700000002</v>
      </c>
      <c r="P251" s="315">
        <f>('март(4 цк)'!M201+'март(4 цк)'!M202*3.1%)/1000</f>
        <v>1.1717144400000001</v>
      </c>
      <c r="Q251" s="315">
        <f>('март(4 цк)'!N201+'март(4 цк)'!N202*3.1%)/1000</f>
        <v>1.1476612100000003</v>
      </c>
      <c r="R251" s="315">
        <f>('март(4 цк)'!O201+'март(4 цк)'!O202*3.1%)/1000</f>
        <v>1.1511563</v>
      </c>
      <c r="S251" s="315">
        <f>('март(4 цк)'!P201+'март(4 цк)'!P202*3.1%)/1000</f>
        <v>1.13284574</v>
      </c>
      <c r="T251" s="315">
        <f>('март(4 цк)'!Q201+'март(4 цк)'!Q202*3.1%)/1000</f>
        <v>1.2045724099999999</v>
      </c>
      <c r="U251" s="315">
        <f>('март(4 цк)'!R201+'март(4 цк)'!R202*3.1%)/1000</f>
        <v>1.1979224600000002</v>
      </c>
      <c r="V251" s="315">
        <f>('март(4 цк)'!S201+'март(4 цк)'!S202*3.1%)/1000</f>
        <v>1.14312481</v>
      </c>
      <c r="W251" s="315">
        <f>('март(4 цк)'!T201+'март(4 цк)'!T202*3.1%)/1000</f>
        <v>1.1491767800000003</v>
      </c>
      <c r="X251" s="315">
        <f>('март(4 цк)'!U201+'март(4 цк)'!U202*3.1%)/1000</f>
        <v>1.1491664699999999</v>
      </c>
      <c r="Y251" s="315">
        <f>('март(4 цк)'!V201+'март(4 цк)'!V202*3.1%)/1000</f>
        <v>1.15399155</v>
      </c>
      <c r="Z251" s="315">
        <f>('март(4 цк)'!W201+'март(4 цк)'!W202*3.1%)/1000</f>
        <v>1.13295915</v>
      </c>
      <c r="AA251" s="315">
        <f>('март(4 цк)'!X201+'март(4 цк)'!X202*3.1%)/1000</f>
        <v>1.1224945</v>
      </c>
      <c r="AB251" s="315">
        <f>('март(4 цк)'!Y201+'март(4 цк)'!Y202*3.1%)/1000</f>
        <v>1.1119576799999999</v>
      </c>
    </row>
    <row r="252" spans="1:28" s="213" customFormat="1" ht="13.5" thickBot="1" x14ac:dyDescent="0.25">
      <c r="A252" s="323">
        <v>18</v>
      </c>
      <c r="B252" s="294" t="s">
        <v>197</v>
      </c>
      <c r="C252" s="295" t="s">
        <v>174</v>
      </c>
      <c r="D252" s="261"/>
      <c r="E252" s="315">
        <f>('март(4 цк)'!B205+'март(4 цк)'!B206*3.1%)/1000</f>
        <v>1.15175428</v>
      </c>
      <c r="F252" s="335">
        <f>('март(4 цк)'!C205+'март(4 цк)'!C206*3.1%)/1000</f>
        <v>1.1250410700000002</v>
      </c>
      <c r="G252" s="335">
        <f>('март(4 цк)'!D205+'март(4 цк)'!D206*3.1%)/1000</f>
        <v>1.1395884799999998</v>
      </c>
      <c r="H252" s="315">
        <f>('март(4 цк)'!E205+'март(4 цк)'!E206*3.1%)/1000</f>
        <v>1.1444444900000001</v>
      </c>
      <c r="I252" s="315">
        <f>('март(4 цк)'!F205+'март(4 цк)'!F206*3.1%)/1000</f>
        <v>1.13121676</v>
      </c>
      <c r="J252" s="315">
        <f>('март(4 цк)'!G205+'март(4 цк)'!G206*3.1%)/1000</f>
        <v>1.1264122999999999</v>
      </c>
      <c r="K252" s="315">
        <f>('март(4 цк)'!H205+'март(4 цк)'!H206*3.1%)/1000</f>
        <v>1.1278866300000001</v>
      </c>
      <c r="L252" s="315">
        <f>('март(4 цк)'!I205+'март(4 цк)'!I206*3.1%)/1000</f>
        <v>1.11184427</v>
      </c>
      <c r="M252" s="315">
        <f>('март(4 цк)'!J205+'март(4 цк)'!J206*3.1%)/1000</f>
        <v>1.0889973099999999</v>
      </c>
      <c r="N252" s="315">
        <f>('март(4 цк)'!K205+'март(4 цк)'!K206*3.1%)/1000</f>
        <v>1.0838938600000001</v>
      </c>
      <c r="O252" s="315">
        <f>('март(4 цк)'!L205+'март(4 цк)'!L206*3.1%)/1000</f>
        <v>1.0839969600000001</v>
      </c>
      <c r="P252" s="315">
        <f>('март(4 цк)'!M205+'март(4 цк)'!M206*3.1%)/1000</f>
        <v>1.09158512</v>
      </c>
      <c r="Q252" s="315">
        <f>('март(4 цк)'!N205+'март(4 цк)'!N206*3.1%)/1000</f>
        <v>1.1320621800000001</v>
      </c>
      <c r="R252" s="315">
        <f>('март(4 цк)'!O205+'март(4 цк)'!O206*3.1%)/1000</f>
        <v>1.12763919</v>
      </c>
      <c r="S252" s="315">
        <f>('март(4 цк)'!P205+'март(4 цк)'!P206*3.1%)/1000</f>
        <v>1.13264985</v>
      </c>
      <c r="T252" s="315">
        <f>('март(4 цк)'!Q205+'март(4 цк)'!Q206*3.1%)/1000</f>
        <v>1.1440424000000002</v>
      </c>
      <c r="U252" s="315">
        <f>('март(4 цк)'!R205+'март(4 цк)'!R206*3.1%)/1000</f>
        <v>1.1330622500000003</v>
      </c>
      <c r="V252" s="315">
        <f>('март(4 цк)'!S205+'март(4 цк)'!S206*3.1%)/1000</f>
        <v>1.14756842</v>
      </c>
      <c r="W252" s="315">
        <f>('март(4 цк)'!T205+'март(4 цк)'!T206*3.1%)/1000</f>
        <v>1.1424546599999998</v>
      </c>
      <c r="X252" s="315">
        <f>('март(4 цк)'!U205+'март(4 цк)'!U206*3.1%)/1000</f>
        <v>1.13518611</v>
      </c>
      <c r="Y252" s="315">
        <f>('март(4 цк)'!V205+'март(4 цк)'!V206*3.1%)/1000</f>
        <v>1.1139475100000003</v>
      </c>
      <c r="Z252" s="315">
        <f>('март(4 цк)'!W205+'март(4 цк)'!W206*3.1%)/1000</f>
        <v>1.13931011</v>
      </c>
      <c r="AA252" s="315">
        <f>('март(4 цк)'!X205+'март(4 цк)'!X206*3.1%)/1000</f>
        <v>1.1317425700000001</v>
      </c>
      <c r="AB252" s="315">
        <f>('март(4 цк)'!Y205+'март(4 цк)'!Y206*3.1%)/1000</f>
        <v>1.1265050900000002</v>
      </c>
    </row>
    <row r="253" spans="1:28" s="213" customFormat="1" ht="13.5" thickBot="1" x14ac:dyDescent="0.25">
      <c r="A253" s="323">
        <v>19</v>
      </c>
      <c r="B253" s="294" t="s">
        <v>197</v>
      </c>
      <c r="C253" s="295" t="s">
        <v>174</v>
      </c>
      <c r="D253" s="261"/>
      <c r="E253" s="315">
        <f>('март(4 цк)'!B209+'март(4 цк)'!B210*3.1%)/1000</f>
        <v>1.03263254</v>
      </c>
      <c r="F253" s="335">
        <f>('март(4 цк)'!C209+'март(4 цк)'!C210*3.1%)/1000</f>
        <v>1.03150875</v>
      </c>
      <c r="G253" s="335">
        <f>('март(4 цк)'!D209+'март(4 цк)'!D210*3.1%)/1000</f>
        <v>1.0290962099999998</v>
      </c>
      <c r="H253" s="315">
        <f>('март(4 цк)'!E209+'март(4 цк)'!E210*3.1%)/1000</f>
        <v>1.0445818299999998</v>
      </c>
      <c r="I253" s="315">
        <f>('март(4 цк)'!F209+'март(4 цк)'!F210*3.1%)/1000</f>
        <v>1.04068465</v>
      </c>
      <c r="J253" s="315">
        <f>('март(4 цк)'!G209+'март(4 цк)'!G210*3.1%)/1000</f>
        <v>1.04855118</v>
      </c>
      <c r="K253" s="315">
        <f>('март(4 цк)'!H209+'март(4 цк)'!H210*3.1%)/1000</f>
        <v>1.0520565799999999</v>
      </c>
      <c r="L253" s="315">
        <f>('март(4 цк)'!I209+'март(4 цк)'!I210*3.1%)/1000</f>
        <v>1.04540663</v>
      </c>
      <c r="M253" s="315">
        <f>('март(4 цк)'!J209+'март(4 цк)'!J210*3.1%)/1000</f>
        <v>1.0352203500000001</v>
      </c>
      <c r="N253" s="315">
        <f>('март(4 цк)'!K209+'март(4 цк)'!K210*3.1%)/1000</f>
        <v>1.02905497</v>
      </c>
      <c r="O253" s="315">
        <f>('март(4 цк)'!L209+'март(4 цк)'!L210*3.1%)/1000</f>
        <v>1.0299416299999999</v>
      </c>
      <c r="P253" s="315">
        <f>('март(4 цк)'!M209+'март(4 цк)'!M210*3.1%)/1000</f>
        <v>1.0294261300000001</v>
      </c>
      <c r="Q253" s="315">
        <f>('март(4 цк)'!N209+'март(4 цк)'!N210*3.1%)/1000</f>
        <v>1.0516338699999999</v>
      </c>
      <c r="R253" s="315">
        <f>('март(4 цк)'!O209+'март(4 цк)'!O210*3.1%)/1000</f>
        <v>1.03726173</v>
      </c>
      <c r="S253" s="315">
        <f>('март(4 цк)'!P209+'март(4 цк)'!P210*3.1%)/1000</f>
        <v>1.0415713100000001</v>
      </c>
      <c r="T253" s="315">
        <f>('март(4 цк)'!Q209+'март(4 цк)'!Q210*3.1%)/1000</f>
        <v>1.05246898</v>
      </c>
      <c r="U253" s="315">
        <f>('март(4 цк)'!R209+'март(4 цк)'!R210*3.1%)/1000</f>
        <v>1.0545103600000001</v>
      </c>
      <c r="V253" s="315">
        <f>('март(4 цк)'!S209+'март(4 цк)'!S210*3.1%)/1000</f>
        <v>1.06654213</v>
      </c>
      <c r="W253" s="315">
        <f>('март(4 цк)'!T209+'март(4 цк)'!T210*3.1%)/1000</f>
        <v>1.0507162799999998</v>
      </c>
      <c r="X253" s="315">
        <f>('март(4 цк)'!U209+'март(4 цк)'!U210*3.1%)/1000</f>
        <v>1.0510874400000001</v>
      </c>
      <c r="Y253" s="315">
        <f>('март(4 цк)'!V209+'март(4 цк)'!V210*3.1%)/1000</f>
        <v>1.0389731899999999</v>
      </c>
      <c r="Z253" s="315">
        <f>('март(4 цк)'!W209+'март(4 цк)'!W210*3.1%)/1000</f>
        <v>1.0408702299999999</v>
      </c>
      <c r="AA253" s="315">
        <f>('март(4 цк)'!X209+'март(4 цк)'!X210*3.1%)/1000</f>
        <v>1.0406537200000001</v>
      </c>
      <c r="AB253" s="315">
        <f>('март(4 цк)'!Y209+'март(4 цк)'!Y210*3.1%)/1000</f>
        <v>1.0417465800000001</v>
      </c>
    </row>
    <row r="254" spans="1:28" s="213" customFormat="1" ht="13.5" thickBot="1" x14ac:dyDescent="0.25">
      <c r="A254" s="323">
        <v>20</v>
      </c>
      <c r="B254" s="294" t="s">
        <v>197</v>
      </c>
      <c r="C254" s="295" t="s">
        <v>174</v>
      </c>
      <c r="D254" s="261"/>
      <c r="E254" s="315">
        <f>('март(4 цк)'!B213+'март(4 цк)'!B214*3.1%)/1000</f>
        <v>1.0199718599999998</v>
      </c>
      <c r="F254" s="335">
        <f>('март(4 цк)'!C213+'март(4 цк)'!C214*3.1%)/1000</f>
        <v>1.0181160599999999</v>
      </c>
      <c r="G254" s="335">
        <f>('март(4 цк)'!D213+'март(4 цк)'!D214*3.1%)/1000</f>
        <v>1.02466291</v>
      </c>
      <c r="H254" s="315">
        <f>('март(4 цк)'!E213+'март(4 цк)'!E214*3.1%)/1000</f>
        <v>1.0358286399999999</v>
      </c>
      <c r="I254" s="315">
        <f>('март(4 цк)'!F213+'март(4 цк)'!F214*3.1%)/1000</f>
        <v>1.02096162</v>
      </c>
      <c r="J254" s="315">
        <f>('март(4 цк)'!G213+'март(4 цк)'!G214*3.1%)/1000</f>
        <v>1.0269414200000002</v>
      </c>
      <c r="K254" s="315">
        <f>('март(4 цк)'!H213+'март(4 цк)'!H214*3.1%)/1000</f>
        <v>1.03252944</v>
      </c>
      <c r="L254" s="315">
        <f>('март(4 цк)'!I213+'март(4 цк)'!I214*3.1%)/1000</f>
        <v>1.0262094099999999</v>
      </c>
      <c r="M254" s="315">
        <f>('март(4 цк)'!J213+'март(4 цк)'!J214*3.1%)/1000</f>
        <v>1.34496368</v>
      </c>
      <c r="N254" s="315">
        <f>('март(4 цк)'!K213+'март(4 цк)'!K214*3.1%)/1000</f>
        <v>1.01199192</v>
      </c>
      <c r="O254" s="315">
        <f>('март(4 цк)'!L213+'март(4 цк)'!L214*3.1%)/1000</f>
        <v>1.3261273100000002</v>
      </c>
      <c r="P254" s="315">
        <f>('март(4 цк)'!M213+'март(4 цк)'!M214*3.1%)/1000</f>
        <v>1.0158375499999999</v>
      </c>
      <c r="Q254" s="315">
        <f>('март(4 цк)'!N213+'март(4 цк)'!N214*3.1%)/1000</f>
        <v>1.02357005</v>
      </c>
      <c r="R254" s="315">
        <f>('март(4 цк)'!O213+'март(4 цк)'!O214*3.1%)/1000</f>
        <v>1.0193223300000001</v>
      </c>
      <c r="S254" s="315">
        <f>('март(4 цк)'!P213+'март(4 цк)'!P214*3.1%)/1000</f>
        <v>1.0197553500000001</v>
      </c>
      <c r="T254" s="315">
        <f>('март(4 цк)'!Q213+'март(4 цк)'!Q214*3.1%)/1000</f>
        <v>1.0316840199999999</v>
      </c>
      <c r="U254" s="315">
        <f>('март(4 цк)'!R213+'март(4 цк)'!R214*3.1%)/1000</f>
        <v>1.0297457399999999</v>
      </c>
      <c r="V254" s="315">
        <f>('март(4 цк)'!S213+'март(4 цк)'!S214*3.1%)/1000</f>
        <v>1.0319211499999998</v>
      </c>
      <c r="W254" s="315">
        <f>('март(4 цк)'!T213+'март(4 цк)'!T214*3.1%)/1000</f>
        <v>1.02074511</v>
      </c>
      <c r="X254" s="315">
        <f>('март(4 цк)'!U213+'март(4 цк)'!U214*3.1%)/1000</f>
        <v>1.01326005</v>
      </c>
      <c r="Y254" s="315">
        <f>('март(4 цк)'!V213+'март(4 цк)'!V214*3.1%)/1000</f>
        <v>1.00896078</v>
      </c>
      <c r="Z254" s="315">
        <f>('март(4 цк)'!W213+'март(4 цк)'!W214*3.1%)/1000</f>
        <v>1.01244556</v>
      </c>
      <c r="AA254" s="315">
        <f>('март(4 цк)'!X213+'март(4 цк)'!X214*3.1%)/1000</f>
        <v>1.0091979099999999</v>
      </c>
      <c r="AB254" s="315">
        <f>('март(4 цк)'!Y213+'март(4 цк)'!Y214*3.1%)/1000</f>
        <v>1.0071256</v>
      </c>
    </row>
    <row r="255" spans="1:28" s="213" customFormat="1" ht="13.5" thickBot="1" x14ac:dyDescent="0.25">
      <c r="A255" s="323">
        <v>21</v>
      </c>
      <c r="B255" s="294" t="s">
        <v>197</v>
      </c>
      <c r="C255" s="295" t="s">
        <v>174</v>
      </c>
      <c r="D255" s="261"/>
      <c r="E255" s="315">
        <f>('март(4 цк)'!B217+'март(4 цк)'!B218*3.1%)/1000</f>
        <v>1.1579712100000001</v>
      </c>
      <c r="F255" s="335">
        <f>('март(4 цк)'!C217+'март(4 цк)'!C218*3.1%)/1000</f>
        <v>1.1324024099999999</v>
      </c>
      <c r="G255" s="335">
        <f>('март(4 цк)'!D217+'март(4 цк)'!D218*3.1%)/1000</f>
        <v>1.1520945100000002</v>
      </c>
      <c r="H255" s="315">
        <f>('март(4 цк)'!E217+'март(4 цк)'!E218*3.1%)/1000</f>
        <v>1.1573113700000002</v>
      </c>
      <c r="I255" s="315">
        <f>('март(4 цк)'!F217+'март(4 цк)'!F218*3.1%)/1000</f>
        <v>1.1357737800000003</v>
      </c>
      <c r="J255" s="315">
        <f>('март(4 цк)'!G217+'март(4 цк)'!G218*3.1%)/1000</f>
        <v>1.14633122</v>
      </c>
      <c r="K255" s="315">
        <f>('март(4 цк)'!H217+'март(4 цк)'!H218*3.1%)/1000</f>
        <v>1.1457023100000001</v>
      </c>
      <c r="L255" s="315">
        <f>('март(4 цк)'!I217+'март(4 цк)'!I218*3.1%)/1000</f>
        <v>1.1458775800000001</v>
      </c>
      <c r="M255" s="315">
        <f>('март(4 цк)'!J217+'март(4 цк)'!J218*3.1%)/1000</f>
        <v>1.1421969099999998</v>
      </c>
      <c r="N255" s="315">
        <f>('март(4 цк)'!K217+'март(4 цк)'!K218*3.1%)/1000</f>
        <v>1.13910391</v>
      </c>
      <c r="O255" s="315">
        <f>('март(4 цк)'!L217+'март(4 цк)'!L218*3.1%)/1000</f>
        <v>1.1421144300000001</v>
      </c>
      <c r="P255" s="315">
        <f>('март(4 цк)'!M217+'март(4 цк)'!M218*3.1%)/1000</f>
        <v>1.1376089600000003</v>
      </c>
      <c r="Q255" s="315">
        <f>('март(4 цк)'!N217+'март(4 цк)'!N218*3.1%)/1000</f>
        <v>1.16110545</v>
      </c>
      <c r="R255" s="315">
        <f>('март(4 цк)'!O217+'март(4 цк)'!O218*3.1%)/1000</f>
        <v>1.1423824899999999</v>
      </c>
      <c r="S255" s="315">
        <f>('март(4 цк)'!P217+'март(4 цк)'!P218*3.1%)/1000</f>
        <v>1.1585691900000001</v>
      </c>
      <c r="T255" s="315">
        <f>('март(4 цк)'!Q217+'март(4 цк)'!Q218*3.1%)/1000</f>
        <v>1.15860012</v>
      </c>
      <c r="U255" s="315">
        <f>('март(4 цк)'!R217+'март(4 цк)'!R218*3.1%)/1000</f>
        <v>1.1666625400000001</v>
      </c>
      <c r="V255" s="315">
        <f>('март(4 цк)'!S217+'март(4 цк)'!S218*3.1%)/1000</f>
        <v>1.16614704</v>
      </c>
      <c r="W255" s="315">
        <f>('март(4 цк)'!T217+'март(4 цк)'!T218*3.1%)/1000</f>
        <v>1.1618374600000001</v>
      </c>
      <c r="X255" s="315">
        <f>('март(4 цк)'!U217+'март(4 цк)'!U218*3.1%)/1000</f>
        <v>1.17544666</v>
      </c>
      <c r="Y255" s="315">
        <f>('март(4 цк)'!V217+'март(4 цк)'!V218*3.1%)/1000</f>
        <v>1.1644562000000001</v>
      </c>
      <c r="Z255" s="315">
        <f>('март(4 цк)'!W217+'март(4 цк)'!W218*3.1%)/1000</f>
        <v>1.1719825000000001</v>
      </c>
      <c r="AA255" s="315">
        <f>('март(4 цк)'!X217+'март(4 цк)'!X218*3.1%)/1000</f>
        <v>1.1601053800000003</v>
      </c>
      <c r="AB255" s="315">
        <f>('март(4 цк)'!Y217+'март(4 цк)'!Y218*3.1%)/1000</f>
        <v>1.1633427199999999</v>
      </c>
    </row>
    <row r="256" spans="1:28" s="213" customFormat="1" ht="13.5" thickBot="1" x14ac:dyDescent="0.25">
      <c r="A256" s="323">
        <v>22</v>
      </c>
      <c r="B256" s="294" t="s">
        <v>197</v>
      </c>
      <c r="C256" s="295" t="s">
        <v>174</v>
      </c>
      <c r="D256" s="261"/>
      <c r="E256" s="315">
        <f>('март(4 цк)'!B221+'март(4 цк)'!B222*3.1%)/1000</f>
        <v>1.17800354</v>
      </c>
      <c r="F256" s="335">
        <f>('март(4 цк)'!C221+'март(4 цк)'!C222*3.1%)/1000</f>
        <v>1.1839420999999999</v>
      </c>
      <c r="G256" s="335">
        <f>('март(4 цк)'!D221+'март(4 цк)'!D222*3.1%)/1000</f>
        <v>1.1727866800000002</v>
      </c>
      <c r="H256" s="315">
        <f>('март(4 цк)'!E221+'март(4 цк)'!E222*3.1%)/1000</f>
        <v>1.1830245100000001</v>
      </c>
      <c r="I256" s="315">
        <f>('март(4 цк)'!F221+'март(4 цк)'!F222*3.1%)/1000</f>
        <v>1.1709515000000001</v>
      </c>
      <c r="J256" s="315">
        <f>('март(4 цк)'!G221+'март(4 цк)'!G222*3.1%)/1000</f>
        <v>1.1790345400000002</v>
      </c>
      <c r="K256" s="315">
        <f>('март(4 цк)'!H221+'март(4 цк)'!H222*3.1%)/1000</f>
        <v>1.15762067</v>
      </c>
      <c r="L256" s="315">
        <f>('март(4 цк)'!I221+'март(4 цк)'!I222*3.1%)/1000</f>
        <v>1.4070298800000001</v>
      </c>
      <c r="M256" s="315">
        <f>('март(4 цк)'!J221+'март(4 цк)'!J222*3.1%)/1000</f>
        <v>1.38549229</v>
      </c>
      <c r="N256" s="315">
        <f>('март(4 цк)'!K221+'март(4 цк)'!K222*3.1%)/1000</f>
        <v>1.3600472100000003</v>
      </c>
      <c r="O256" s="315">
        <f>('март(4 цк)'!L221+'март(4 цк)'!L222*3.1%)/1000</f>
        <v>1.3585007100000002</v>
      </c>
      <c r="P256" s="315">
        <f>('март(4 цк)'!M221+'март(4 цк)'!M222*3.1%)/1000</f>
        <v>1.16017755</v>
      </c>
      <c r="Q256" s="315">
        <f>('март(4 цк)'!N221+'март(4 цк)'!N222*3.1%)/1000</f>
        <v>1.1658171200000003</v>
      </c>
      <c r="R256" s="315">
        <f>('март(4 цк)'!O221+'март(4 цк)'!O222*3.1%)/1000</f>
        <v>1.17179692</v>
      </c>
      <c r="S256" s="315">
        <f>('март(4 цк)'!P221+'март(4 цк)'!P222*3.1%)/1000</f>
        <v>1.1638376000000001</v>
      </c>
      <c r="T256" s="315">
        <f>('март(4 цк)'!Q221+'март(4 цк)'!Q222*3.1%)/1000</f>
        <v>1.1799212000000003</v>
      </c>
      <c r="U256" s="315">
        <f>('март(4 цк)'!R221+'март(4 цк)'!R222*3.1%)/1000</f>
        <v>1.1767972700000002</v>
      </c>
      <c r="V256" s="315">
        <f>('март(4 цк)'!S221+'март(4 цк)'!S222*3.1%)/1000</f>
        <v>1.1770447100000001</v>
      </c>
      <c r="W256" s="315">
        <f>('март(4 цк)'!T221+'март(4 цк)'!T222*3.1%)/1000</f>
        <v>1.17512705</v>
      </c>
      <c r="X256" s="315">
        <f>('март(4 цк)'!U221+'март(4 цк)'!U222*3.1%)/1000</f>
        <v>1.1741166700000001</v>
      </c>
      <c r="Y256" s="315">
        <f>('март(4 цк)'!V221+'март(4 цк)'!V222*3.1%)/1000</f>
        <v>1.1649820100000001</v>
      </c>
      <c r="Z256" s="315">
        <f>('март(4 цк)'!W221+'март(4 цк)'!W222*3.1%)/1000</f>
        <v>1.24800844</v>
      </c>
      <c r="AA256" s="315">
        <f>('март(4 цк)'!X221+'март(4 цк)'!X222*3.1%)/1000</f>
        <v>1.25283352</v>
      </c>
      <c r="AB256" s="315">
        <f>('март(4 цк)'!Y221+'март(4 цк)'!Y222*3.1%)/1000</f>
        <v>1.1684564800000001</v>
      </c>
    </row>
    <row r="257" spans="1:28" s="213" customFormat="1" ht="13.5" thickBot="1" x14ac:dyDescent="0.25">
      <c r="A257" s="323">
        <v>23</v>
      </c>
      <c r="B257" s="294" t="s">
        <v>197</v>
      </c>
      <c r="C257" s="295" t="s">
        <v>174</v>
      </c>
      <c r="D257" s="261"/>
      <c r="E257" s="315">
        <f>('март(4 цк)'!B225+'март(4 цк)'!B226*3.1%)/1000</f>
        <v>1.03203456</v>
      </c>
      <c r="F257" s="335">
        <f>('март(4 цк)'!C225+'март(4 цк)'!C226*3.1%)/1000</f>
        <v>1.0275497099999999</v>
      </c>
      <c r="G257" s="335">
        <f>('март(4 цк)'!D225+'март(4 цк)'!D226*3.1%)/1000</f>
        <v>1.01744591</v>
      </c>
      <c r="H257" s="315">
        <f>('март(4 цк)'!E225+'март(4 цк)'!E226*3.1%)/1000</f>
        <v>1.0300859699999998</v>
      </c>
      <c r="I257" s="315">
        <f>('март(4 цк)'!F225+'март(4 цк)'!F226*3.1%)/1000</f>
        <v>1.0226421499999998</v>
      </c>
      <c r="J257" s="315">
        <f>('март(4 цк)'!G225+'март(4 цк)'!G226*3.1%)/1000</f>
        <v>1.18168421</v>
      </c>
      <c r="K257" s="315">
        <f>('март(4 цк)'!H225+'март(4 цк)'!H226*3.1%)/1000</f>
        <v>1.03415842</v>
      </c>
      <c r="L257" s="315">
        <f>('март(4 цк)'!I225+'март(4 цк)'!I226*3.1%)/1000</f>
        <v>1.02840544</v>
      </c>
      <c r="M257" s="315">
        <f>('март(4 цк)'!J225+'март(4 цк)'!J226*3.1%)/1000</f>
        <v>1.0196213199999999</v>
      </c>
      <c r="N257" s="315">
        <f>('март(4 цк)'!K225+'март(4 цк)'!K226*3.1%)/1000</f>
        <v>1.01771397</v>
      </c>
      <c r="O257" s="315">
        <f>('март(4 цк)'!L225+'март(4 цк)'!L226*3.1%)/1000</f>
        <v>1.0133425300000001</v>
      </c>
      <c r="P257" s="315">
        <f>('март(4 цк)'!M225+'март(4 цк)'!M226*3.1%)/1000</f>
        <v>1.0177448999999998</v>
      </c>
      <c r="Q257" s="315">
        <f>('март(4 цк)'!N225+'март(4 цк)'!N226*3.1%)/1000</f>
        <v>1.0244051599999999</v>
      </c>
      <c r="R257" s="315">
        <f>('март(4 цк)'!O225+'март(4 цк)'!O226*3.1%)/1000</f>
        <v>1.0237247</v>
      </c>
      <c r="S257" s="315">
        <f>('март(4 цк)'!P225+'март(4 цк)'!P226*3.1%)/1000</f>
        <v>1.0233741599999999</v>
      </c>
      <c r="T257" s="315">
        <f>('март(4 цк)'!Q225+'март(4 цк)'!Q226*3.1%)/1000</f>
        <v>1.03693181</v>
      </c>
      <c r="U257" s="315">
        <f>('март(4 цк)'!R225+'март(4 цк)'!R226*3.1%)/1000</f>
        <v>1.0392000100000001</v>
      </c>
      <c r="V257" s="315">
        <f>('март(4 цк)'!S225+'март(4 цк)'!S226*3.1%)/1000</f>
        <v>1.0433033899999999</v>
      </c>
      <c r="W257" s="315">
        <f>('март(4 цк)'!T225+'март(4 цк)'!T226*3.1%)/1000</f>
        <v>1.0290240399999999</v>
      </c>
      <c r="X257" s="315">
        <f>('март(4 цк)'!U225+'март(4 цк)'!U226*3.1%)/1000</f>
        <v>1.0155591799999999</v>
      </c>
      <c r="Y257" s="315">
        <f>('март(4 цк)'!V225+'март(4 цк)'!V226*3.1%)/1000</f>
        <v>1.0173015699999999</v>
      </c>
      <c r="Z257" s="315">
        <f>('март(4 цк)'!W225+'март(4 цк)'!W226*3.1%)/1000</f>
        <v>1.0146519000000001</v>
      </c>
      <c r="AA257" s="315">
        <f>('март(4 цк)'!X225+'март(4 цк)'!X226*3.1%)/1000</f>
        <v>1.01253835</v>
      </c>
      <c r="AB257" s="315">
        <f>('март(4 цк)'!Y225+'март(4 цк)'!Y226*3.1%)/1000</f>
        <v>1.01298168</v>
      </c>
    </row>
    <row r="258" spans="1:28" s="213" customFormat="1" ht="13.5" thickBot="1" x14ac:dyDescent="0.25">
      <c r="A258" s="323">
        <v>24</v>
      </c>
      <c r="B258" s="294" t="s">
        <v>197</v>
      </c>
      <c r="C258" s="295" t="s">
        <v>174</v>
      </c>
      <c r="D258" s="261"/>
      <c r="E258" s="315">
        <f>('март(4 цк)'!B229+'март(4 цк)'!B230*3.1%)/1000</f>
        <v>1.0090844999999999</v>
      </c>
      <c r="F258" s="335">
        <f>('март(4 цк)'!C229+'март(4 цк)'!C230*3.1%)/1000</f>
        <v>1.0034346199999999</v>
      </c>
      <c r="G258" s="335">
        <f>('март(4 цк)'!D229+'март(4 цк)'!D230*3.1%)/1000</f>
        <v>1.0034346199999999</v>
      </c>
      <c r="H258" s="315">
        <f>('март(4 цк)'!E229+'март(4 цк)'!E230*3.1%)/1000</f>
        <v>1.0106619299999999</v>
      </c>
      <c r="I258" s="315">
        <f>('март(4 цк)'!F229+'март(4 цк)'!F230*3.1%)/1000</f>
        <v>1.00792978</v>
      </c>
      <c r="J258" s="315">
        <f>('март(4 цк)'!G229+'март(4 цк)'!G230*3.1%)/1000</f>
        <v>1.0086205499999998</v>
      </c>
      <c r="K258" s="315">
        <f>('март(4 цк)'!H229+'март(4 цк)'!H230*3.1%)/1000</f>
        <v>1.0074658299999999</v>
      </c>
      <c r="L258" s="315">
        <f>('март(4 цк)'!I229+'март(4 цк)'!I230*3.1%)/1000</f>
        <v>1.0033418299999999</v>
      </c>
      <c r="M258" s="315">
        <f>('март(4 цк)'!J229+'март(4 цк)'!J230*3.1%)/1000</f>
        <v>0.99966116000000005</v>
      </c>
      <c r="N258" s="315">
        <f>('март(4 цк)'!K229+'март(4 цк)'!K230*3.1%)/1000</f>
        <v>0.99225857999999989</v>
      </c>
      <c r="O258" s="315">
        <f>('март(4 цк)'!L229+'март(4 цк)'!L230*3.1%)/1000</f>
        <v>0.99445460999999991</v>
      </c>
      <c r="P258" s="315">
        <f>('март(4 цк)'!M229+'март(4 цк)'!M230*3.1%)/1000</f>
        <v>0.99530003</v>
      </c>
      <c r="Q258" s="315">
        <f>('март(4 цк)'!N229+'март(4 цк)'!N230*3.1%)/1000</f>
        <v>1.00554817</v>
      </c>
      <c r="R258" s="315">
        <f>('март(4 цк)'!O229+'март(4 цк)'!O230*3.1%)/1000</f>
        <v>1.0058368500000001</v>
      </c>
      <c r="S258" s="315">
        <f>('март(4 цк)'!P229+'март(4 цк)'!P230*3.1%)/1000</f>
        <v>1.0169613399999999</v>
      </c>
      <c r="T258" s="315">
        <f>('март(4 цк)'!Q229+'март(4 цк)'!Q230*3.1%)/1000</f>
        <v>1.01417764</v>
      </c>
      <c r="U258" s="315">
        <f>('март(4 цк)'!R229+'март(4 цк)'!R230*3.1%)/1000</f>
        <v>1.0231164099999999</v>
      </c>
      <c r="V258" s="315">
        <f>('март(4 цк)'!S229+'март(4 цк)'!S230*3.1%)/1000</f>
        <v>1.0097546499999999</v>
      </c>
      <c r="W258" s="315">
        <f>('март(4 цк)'!T229+'март(4 цк)'!T230*3.1%)/1000</f>
        <v>1.0145487999999998</v>
      </c>
      <c r="X258" s="315">
        <f>('март(4 цк)'!U229+'март(4 цк)'!U230*3.1%)/1000</f>
        <v>1.0164252199999999</v>
      </c>
      <c r="Y258" s="315">
        <f>('март(4 цк)'!V229+'март(4 цк)'!V230*3.1%)/1000</f>
        <v>1.0137239999999998</v>
      </c>
      <c r="Z258" s="315">
        <f>('март(4 цк)'!W229+'март(4 цк)'!W230*3.1%)/1000</f>
        <v>1.00776482</v>
      </c>
      <c r="AA258" s="315">
        <f>('март(4 цк)'!X229+'март(4 цк)'!X230*3.1%)/1000</f>
        <v>1.0054553799999999</v>
      </c>
      <c r="AB258" s="315">
        <f>('март(4 цк)'!Y229+'март(4 цк)'!Y230*3.1%)/1000</f>
        <v>1.0005684400000001</v>
      </c>
    </row>
    <row r="259" spans="1:28" s="213" customFormat="1" ht="13.5" thickBot="1" x14ac:dyDescent="0.25">
      <c r="A259" s="323">
        <v>25</v>
      </c>
      <c r="B259" s="294" t="s">
        <v>197</v>
      </c>
      <c r="C259" s="295" t="s">
        <v>174</v>
      </c>
      <c r="D259" s="261"/>
      <c r="E259" s="315">
        <f>('март(4 цк)'!B233+'март(4 цк)'!B234*3.1%)/1000</f>
        <v>1.01851815</v>
      </c>
      <c r="F259" s="335">
        <f>('март(4 цк)'!C233+'март(4 цк)'!C234*3.1%)/1000</f>
        <v>1.0280652100000001</v>
      </c>
      <c r="G259" s="335">
        <f>('март(4 цк)'!D233+'март(4 цк)'!D234*3.1%)/1000</f>
        <v>1.0170747499999999</v>
      </c>
      <c r="H259" s="315">
        <f>('март(4 цк)'!E233+'март(4 цк)'!E234*3.1%)/1000</f>
        <v>1.0610778300000001</v>
      </c>
      <c r="I259" s="315">
        <f>('март(4 цк)'!F233+'март(4 цк)'!F234*3.1%)/1000</f>
        <v>1.04943784</v>
      </c>
      <c r="J259" s="315">
        <f>('март(4 цк)'!G233+'март(4 цк)'!G234*3.1%)/1000</f>
        <v>1.05399486</v>
      </c>
      <c r="K259" s="315">
        <f>('март(4 цк)'!H233+'март(4 цк)'!H234*3.1%)/1000</f>
        <v>1.0374060700000001</v>
      </c>
      <c r="L259" s="315">
        <f>('март(4 цк)'!I233+'март(4 цк)'!I234*3.1%)/1000</f>
        <v>1.01873466</v>
      </c>
      <c r="M259" s="315">
        <f>('март(4 цк)'!J233+'март(4 цк)'!J234*3.1%)/1000</f>
        <v>1.0296838800000001</v>
      </c>
      <c r="N259" s="315">
        <f>('март(4 цк)'!K233+'март(4 цк)'!K234*3.1%)/1000</f>
        <v>1.03058085</v>
      </c>
      <c r="O259" s="315">
        <f>('март(4 цк)'!L233+'март(4 цк)'!L234*3.1%)/1000</f>
        <v>1.0673153799999999</v>
      </c>
      <c r="P259" s="315">
        <f>('март(4 цк)'!M233+'март(4 цк)'!M234*3.1%)/1000</f>
        <v>1.0270651399999999</v>
      </c>
      <c r="Q259" s="315">
        <f>('март(4 цк)'!N233+'март(4 цк)'!N234*3.1%)/1000</f>
        <v>1.0294673699999999</v>
      </c>
      <c r="R259" s="315">
        <f>('март(4 цк)'!O233+'март(4 цк)'!O234*3.1%)/1000</f>
        <v>1.02254936</v>
      </c>
      <c r="S259" s="315">
        <f>('март(4 цк)'!P233+'март(4 цк)'!P234*3.1%)/1000</f>
        <v>1.0296220199999999</v>
      </c>
      <c r="T259" s="315">
        <f>('март(4 цк)'!Q233+'март(4 цк)'!Q234*3.1%)/1000</f>
        <v>1.0541288900000001</v>
      </c>
      <c r="U259" s="315">
        <f>('март(4 цк)'!R233+'март(4 цк)'!R234*3.1%)/1000</f>
        <v>1.06012931</v>
      </c>
      <c r="V259" s="315">
        <f>('март(4 цк)'!S233+'март(4 цк)'!S234*3.1%)/1000</f>
        <v>1.1739620200000003</v>
      </c>
      <c r="W259" s="315">
        <f>('март(4 цк)'!T233+'март(4 цк)'!T234*3.1%)/1000</f>
        <v>1.0452107399999999</v>
      </c>
      <c r="X259" s="315">
        <f>('март(4 цк)'!U233+'март(4 цк)'!U234*3.1%)/1000</f>
        <v>1.0363338299999998</v>
      </c>
      <c r="Y259" s="315">
        <f>('март(4 цк)'!V233+'март(4 цк)'!V234*3.1%)/1000</f>
        <v>1.0333645499999999</v>
      </c>
      <c r="Z259" s="315">
        <f>('март(4 цк)'!W233+'март(4 цк)'!W234*3.1%)/1000</f>
        <v>1.0356018200000001</v>
      </c>
      <c r="AA259" s="315">
        <f>('март(4 цк)'!X233+'март(4 цк)'!X234*3.1%)/1000</f>
        <v>1.0171469200000001</v>
      </c>
      <c r="AB259" s="315">
        <f>('март(4 цк)'!Y233+'март(4 цк)'!Y234*3.1%)/1000</f>
        <v>1.0062183199999999</v>
      </c>
    </row>
    <row r="260" spans="1:28" s="213" customFormat="1" ht="13.5" thickBot="1" x14ac:dyDescent="0.25">
      <c r="A260" s="323">
        <v>26</v>
      </c>
      <c r="B260" s="294" t="s">
        <v>197</v>
      </c>
      <c r="C260" s="295" t="s">
        <v>174</v>
      </c>
      <c r="D260" s="261"/>
      <c r="E260" s="315">
        <f>('март(4 цк)'!B237+'март(4 цк)'!B238*3.1%)/1000</f>
        <v>1.0548712099999999</v>
      </c>
      <c r="F260" s="335">
        <f>('март(4 цк)'!C237+'март(4 цк)'!C238*3.1%)/1000</f>
        <v>1.0452107399999999</v>
      </c>
      <c r="G260" s="335">
        <f>('март(4 цк)'!D237+'март(4 цк)'!D238*3.1%)/1000</f>
        <v>1.0601086900000001</v>
      </c>
      <c r="H260" s="315">
        <f>('март(4 цк)'!E237+'март(4 цк)'!E238*3.1%)/1000</f>
        <v>1.0764809700000002</v>
      </c>
      <c r="I260" s="315">
        <f>('март(4 цк)'!F237+'март(4 цк)'!F238*3.1%)/1000</f>
        <v>1.0658926000000002</v>
      </c>
      <c r="J260" s="315">
        <f>('март(4 цк)'!G237+'март(4 цк)'!G238*3.1%)/1000</f>
        <v>1.3193124000000003</v>
      </c>
      <c r="K260" s="315">
        <f>('март(4 цк)'!H237+'март(4 цк)'!H238*3.1%)/1000</f>
        <v>1.0602117900000003</v>
      </c>
      <c r="L260" s="315">
        <f>('март(4 цк)'!I237+'март(4 цк)'!I238*3.1%)/1000</f>
        <v>1.0581807200000002</v>
      </c>
      <c r="M260" s="315">
        <f>('март(4 цк)'!J237+'март(4 цк)'!J238*3.1%)/1000</f>
        <v>1.0579229700000004</v>
      </c>
      <c r="N260" s="315">
        <f>('март(4 цк)'!K237+'март(4 цк)'!K238*3.1%)/1000</f>
        <v>1.05085031</v>
      </c>
      <c r="O260" s="315">
        <f>('март(4 цк)'!L237+'март(4 цк)'!L238*3.1%)/1000</f>
        <v>1.0523761899999999</v>
      </c>
      <c r="P260" s="315">
        <f>('март(4 цк)'!M237+'март(4 цк)'!M238*3.1%)/1000</f>
        <v>1.05779925</v>
      </c>
      <c r="Q260" s="315">
        <f>('март(4 цк)'!N237+'март(4 цк)'!N238*3.1%)/1000</f>
        <v>1.0757283400000002</v>
      </c>
      <c r="R260" s="315">
        <f>('март(4 цк)'!O237+'март(4 цк)'!O238*3.1%)/1000</f>
        <v>1.0452210499999999</v>
      </c>
      <c r="S260" s="315">
        <f>('март(4 цк)'!P237+'март(4 цк)'!P238*3.1%)/1000</f>
        <v>1.0764087999999998</v>
      </c>
      <c r="T260" s="315">
        <f>('март(4 цк)'!Q237+'март(4 цк)'!Q238*3.1%)/1000</f>
        <v>1.0813988400000003</v>
      </c>
      <c r="U260" s="315">
        <f>('март(4 цк)'!R237+'март(4 цк)'!R238*3.1%)/1000</f>
        <v>1.0796049000000003</v>
      </c>
      <c r="V260" s="315">
        <f>('март(4 цк)'!S237+'март(4 цк)'!S238*3.1%)/1000</f>
        <v>1.1996339199999999</v>
      </c>
      <c r="W260" s="315">
        <f>('март(4 цк)'!T237+'март(4 цк)'!T238*3.1%)/1000</f>
        <v>1.04969559</v>
      </c>
      <c r="X260" s="315">
        <f>('март(4 цк)'!U237+'март(4 цк)'!U238*3.1%)/1000</f>
        <v>1.0507059699999999</v>
      </c>
      <c r="Y260" s="315">
        <f>('март(4 цк)'!V237+'март(4 цк)'!V238*3.1%)/1000</f>
        <v>1.05226278</v>
      </c>
      <c r="Z260" s="315">
        <f>('март(4 цк)'!W237+'март(4 цк)'!W238*3.1%)/1000</f>
        <v>1.0527267300000001</v>
      </c>
      <c r="AA260" s="315">
        <f>('март(4 цк)'!X237+'март(4 цк)'!X238*3.1%)/1000</f>
        <v>1.04871614</v>
      </c>
      <c r="AB260" s="315">
        <f>('март(4 цк)'!Y237+'март(4 цк)'!Y238*3.1%)/1000</f>
        <v>1.0346945400000001</v>
      </c>
    </row>
    <row r="261" spans="1:28" s="213" customFormat="1" ht="13.5" thickBot="1" x14ac:dyDescent="0.25">
      <c r="A261" s="323">
        <v>27</v>
      </c>
      <c r="B261" s="294" t="s">
        <v>197</v>
      </c>
      <c r="C261" s="295" t="s">
        <v>174</v>
      </c>
      <c r="D261" s="261"/>
      <c r="E261" s="315">
        <f>('март(4 цк)'!B241+'март(4 цк)'!B242*3.1%)/1000</f>
        <v>1.0493553600000001</v>
      </c>
      <c r="F261" s="335">
        <f>('март(4 цк)'!C241+'март(4 цк)'!C242*3.1%)/1000</f>
        <v>1.06110876</v>
      </c>
      <c r="G261" s="335">
        <f>('март(4 цк)'!D241+'март(4 цк)'!D242*3.1%)/1000</f>
        <v>1.0803162900000003</v>
      </c>
      <c r="H261" s="315">
        <f>('март(4 цк)'!E241+'март(4 цк)'!E242*3.1%)/1000</f>
        <v>1.0814091500000003</v>
      </c>
      <c r="I261" s="315">
        <f>('март(4 цк)'!F241+'март(4 цк)'!F242*3.1%)/1000</f>
        <v>1.07859452</v>
      </c>
      <c r="J261" s="315">
        <f>('март(4 цк)'!G241+'март(4 цк)'!G242*3.1%)/1000</f>
        <v>0.87069336999999991</v>
      </c>
      <c r="K261" s="315">
        <f>('март(4 цк)'!H241+'март(4 цк)'!H242*3.1%)/1000</f>
        <v>1.0639440100000002</v>
      </c>
      <c r="L261" s="315">
        <f>('март(4 цк)'!I241+'март(4 цк)'!I242*3.1%)/1000</f>
        <v>1.0541185799999999</v>
      </c>
      <c r="M261" s="315">
        <f>('март(4 цк)'!J241+'март(4 цк)'!J242*3.1%)/1000</f>
        <v>1.0553867100000001</v>
      </c>
      <c r="N261" s="315">
        <f>('март(4 цк)'!K241+'март(4 цк)'!K242*3.1%)/1000</f>
        <v>1.0557063200000001</v>
      </c>
      <c r="O261" s="315">
        <f>('март(4 цк)'!L241+'март(4 цк)'!L242*3.1%)/1000</f>
        <v>1.0548918299999999</v>
      </c>
      <c r="P261" s="315">
        <f>('март(4 цк)'!M241+'март(4 цк)'!M242*3.1%)/1000</f>
        <v>1.0328387399999999</v>
      </c>
      <c r="Q261" s="315">
        <f>('март(4 цк)'!N241+'март(4 цк)'!N242*3.1%)/1000</f>
        <v>1.0521699899999999</v>
      </c>
      <c r="R261" s="315">
        <f>('март(4 цк)'!O241+'март(4 цк)'!O242*3.1%)/1000</f>
        <v>1.0562939900000001</v>
      </c>
      <c r="S261" s="315">
        <f>('март(4 цк)'!P241+'март(4 цк)'!P242*3.1%)/1000</f>
        <v>1.0682432800000001</v>
      </c>
      <c r="T261" s="315">
        <f>('март(4 цк)'!Q241+'март(4 цк)'!Q242*3.1%)/1000</f>
        <v>1.0690680800000003</v>
      </c>
      <c r="U261" s="315">
        <f>('март(4 цк)'!R241+'март(4 цк)'!R242*3.1%)/1000</f>
        <v>1.0701506300000001</v>
      </c>
      <c r="V261" s="315">
        <f>('март(4 цк)'!S241+'март(4 цк)'!S242*3.1%)/1000</f>
        <v>1.0599128</v>
      </c>
      <c r="W261" s="315">
        <f>('март(4 цк)'!T241+'март(4 цк)'!T242*3.1%)/1000</f>
        <v>1.0674184800000002</v>
      </c>
      <c r="X261" s="315">
        <f>('март(4 цк)'!U241+'март(4 цк)'!U242*3.1%)/1000</f>
        <v>1.03552965</v>
      </c>
      <c r="Y261" s="315">
        <f>('март(4 цк)'!V241+'март(4 цк)'!V242*3.1%)/1000</f>
        <v>1.04660259</v>
      </c>
      <c r="Z261" s="315">
        <f>('март(4 цк)'!W241+'март(4 цк)'!W242*3.1%)/1000</f>
        <v>1.0444684199999998</v>
      </c>
      <c r="AA261" s="315">
        <f>('март(4 цк)'!X241+'март(4 цк)'!X242*3.1%)/1000</f>
        <v>1.04811816</v>
      </c>
      <c r="AB261" s="315">
        <f>('март(4 цк)'!Y241+'март(4 цк)'!Y242*3.1%)/1000</f>
        <v>1.0483862199999998</v>
      </c>
    </row>
    <row r="262" spans="1:28" s="213" customFormat="1" ht="13.5" thickBot="1" x14ac:dyDescent="0.25">
      <c r="A262" s="323">
        <v>28</v>
      </c>
      <c r="B262" s="294" t="s">
        <v>197</v>
      </c>
      <c r="C262" s="295" t="s">
        <v>174</v>
      </c>
      <c r="D262" s="261"/>
      <c r="E262" s="315">
        <f>('март(4 цк)'!B245+'март(4 цк)'!B246*3.1%)/1000</f>
        <v>0.99317616999999991</v>
      </c>
      <c r="F262" s="335">
        <f>('март(4 цк)'!C245+'март(4 цк)'!C246*3.1%)/1000</f>
        <v>1.0007643299999998</v>
      </c>
      <c r="G262" s="335">
        <f>('март(4 цк)'!D245+'март(4 цк)'!D246*3.1%)/1000</f>
        <v>1.0023211400000001</v>
      </c>
      <c r="H262" s="315">
        <f>('март(4 цк)'!E245+'март(4 цк)'!E246*3.1%)/1000</f>
        <v>1.0103938699999999</v>
      </c>
      <c r="I262" s="315">
        <f>('март(4 цк)'!F245+'март(4 цк)'!F246*3.1%)/1000</f>
        <v>0.99861985000000009</v>
      </c>
      <c r="J262" s="315">
        <f>('март(4 цк)'!G245+'март(4 цк)'!G246*3.1%)/1000</f>
        <v>1.00038286</v>
      </c>
      <c r="K262" s="315">
        <f>('март(4 цк)'!H245+'март(4 цк)'!H246*3.1%)/1000</f>
        <v>0.99973332999999986</v>
      </c>
      <c r="L262" s="315">
        <f>('март(4 цк)'!I245+'март(4 цк)'!I246*3.1%)/1000</f>
        <v>0.97348406999999992</v>
      </c>
      <c r="M262" s="315">
        <f>('март(4 цк)'!J245+'март(4 цк)'!J246*3.1%)/1000</f>
        <v>0.95895728000000002</v>
      </c>
      <c r="N262" s="315">
        <f>('март(4 цк)'!K245+'март(4 цк)'!K246*3.1%)/1000</f>
        <v>0.96986526000000006</v>
      </c>
      <c r="O262" s="315">
        <f>('март(4 цк)'!L245+'март(4 цк)'!L246*3.1%)/1000</f>
        <v>0.96326685999999995</v>
      </c>
      <c r="P262" s="315">
        <f>('март(4 цк)'!M245+'март(4 цк)'!M246*3.1%)/1000</f>
        <v>0.9759893999999999</v>
      </c>
      <c r="Q262" s="315">
        <f>('март(4 цк)'!N245+'март(4 цк)'!N246*3.1%)/1000</f>
        <v>0.89757154000000006</v>
      </c>
      <c r="R262" s="315">
        <f>('март(4 цк)'!O245+'март(4 цк)'!O246*3.1%)/1000</f>
        <v>0.88689037999999998</v>
      </c>
      <c r="S262" s="315">
        <f>('март(4 цк)'!P245+'март(4 цк)'!P246*3.1%)/1000</f>
        <v>0.89454040000000001</v>
      </c>
      <c r="T262" s="315">
        <f>('март(4 цк)'!Q245+'март(4 цк)'!Q246*3.1%)/1000</f>
        <v>1.0109506099999999</v>
      </c>
      <c r="U262" s="315">
        <f>('март(4 цк)'!R245+'март(4 цк)'!R246*3.1%)/1000</f>
        <v>1.0099608499999999</v>
      </c>
      <c r="V262" s="315">
        <f>('март(4 цк)'!S245+'март(4 цк)'!S246*3.1%)/1000</f>
        <v>1.0118785100000001</v>
      </c>
      <c r="W262" s="315">
        <f>('март(4 цк)'!T245+'март(4 цк)'!T246*3.1%)/1000</f>
        <v>0.99215547999999998</v>
      </c>
      <c r="X262" s="315">
        <f>('март(4 цк)'!U245+'март(4 цк)'!U246*3.1%)/1000</f>
        <v>0.99572273999999994</v>
      </c>
      <c r="Y262" s="315">
        <f>('март(4 цк)'!V245+'март(4 цк)'!V246*3.1%)/1000</f>
        <v>0.97494808999999993</v>
      </c>
      <c r="Z262" s="315">
        <f>('март(4 цк)'!W245+'март(4 цк)'!W246*3.1%)/1000</f>
        <v>0.98850573999999991</v>
      </c>
      <c r="AA262" s="315">
        <f>('март(4 цк)'!X245+'март(4 цк)'!X246*3.1%)/1000</f>
        <v>0.97951542000000003</v>
      </c>
      <c r="AB262" s="315">
        <f>('март(4 цк)'!Y245+'март(4 цк)'!Y246*3.1%)/1000</f>
        <v>0.98176299999999994</v>
      </c>
    </row>
    <row r="263" spans="1:28" s="213" customFormat="1" ht="13.5" thickBot="1" x14ac:dyDescent="0.25">
      <c r="A263" s="323">
        <v>29</v>
      </c>
      <c r="B263" s="294" t="s">
        <v>197</v>
      </c>
      <c r="C263" s="295" t="s">
        <v>174</v>
      </c>
      <c r="D263" s="261"/>
      <c r="E263" s="315">
        <f>('март(4 цк)'!B249+'март(4 цк)'!B250*3.1%)/1000</f>
        <v>1.0256011200000001</v>
      </c>
      <c r="F263" s="335">
        <f>('март(4 цк)'!C249+'март(4 цк)'!C250*3.1%)/1000</f>
        <v>1.0165283199999999</v>
      </c>
      <c r="G263" s="335">
        <f>('март(4 цк)'!D249+'март(4 цк)'!D250*3.1%)/1000</f>
        <v>0.91918129999999998</v>
      </c>
      <c r="H263" s="315">
        <f>('март(4 цк)'!E249+'март(4 цк)'!E250*3.1%)/1000</f>
        <v>0.9257178399999999</v>
      </c>
      <c r="I263" s="315">
        <f>('март(4 цк)'!F249+'март(4 цк)'!F250*3.1%)/1000</f>
        <v>0.92971811999999998</v>
      </c>
      <c r="J263" s="315">
        <f>('март(4 цк)'!G249+'март(4 цк)'!G250*3.1%)/1000</f>
        <v>0.94425522000000006</v>
      </c>
      <c r="K263" s="315">
        <f>('март(4 цк)'!H249+'март(4 цк)'!H250*3.1%)/1000</f>
        <v>0.94297677999999996</v>
      </c>
      <c r="L263" s="315">
        <f>('март(4 цк)'!I249+'март(4 цк)'!I250*3.1%)/1000</f>
        <v>0.93477001999999998</v>
      </c>
      <c r="M263" s="315">
        <f>('март(4 цк)'!J249+'март(4 цк)'!J250*3.1%)/1000</f>
        <v>0.91789254999999992</v>
      </c>
      <c r="N263" s="315">
        <f>('март(4 цк)'!K249+'март(4 цк)'!K250*3.1%)/1000</f>
        <v>0.91623264000000004</v>
      </c>
      <c r="O263" s="315">
        <f>('март(4 цк)'!L249+'март(4 цк)'!L250*3.1%)/1000</f>
        <v>0.91801626999999997</v>
      </c>
      <c r="P263" s="315">
        <f>('март(4 цк)'!M249+'март(4 цк)'!M250*3.1%)/1000</f>
        <v>0.91491295999999989</v>
      </c>
      <c r="Q263" s="315">
        <f>('март(4 цк)'!N249+'март(4 цк)'!N250*3.1%)/1000</f>
        <v>0.91835650000000002</v>
      </c>
      <c r="R263" s="315">
        <f>('март(4 цк)'!O249+'март(4 цк)'!O250*3.1%)/1000</f>
        <v>0.91378917000000004</v>
      </c>
      <c r="S263" s="315">
        <f>('март(4 цк)'!P249+'март(4 цк)'!P250*3.1%)/1000</f>
        <v>0.92123298999999992</v>
      </c>
      <c r="T263" s="315">
        <f>('март(4 цк)'!Q249+'март(4 цк)'!Q250*3.1%)/1000</f>
        <v>1.02781777</v>
      </c>
      <c r="U263" s="315">
        <f>('март(4 цк)'!R249+'март(4 цк)'!R250*3.1%)/1000</f>
        <v>1.0272919600000001</v>
      </c>
      <c r="V263" s="315">
        <f>('март(4 цк)'!S249+'март(4 цк)'!S250*3.1%)/1000</f>
        <v>1.0396021</v>
      </c>
      <c r="W263" s="315">
        <f>('март(4 цк)'!T249+'март(4 цк)'!T250*3.1%)/1000</f>
        <v>1.0277456</v>
      </c>
      <c r="X263" s="315">
        <f>('март(4 цк)'!U249+'март(4 цк)'!U250*3.1%)/1000</f>
        <v>1.0253743</v>
      </c>
      <c r="Y263" s="315">
        <f>('март(4 цк)'!V249+'март(4 цк)'!V250*3.1%)/1000</f>
        <v>1.0126208299999999</v>
      </c>
      <c r="Z263" s="315">
        <f>('март(4 цк)'!W249+'март(4 цк)'!W250*3.1%)/1000</f>
        <v>1.0247453900000001</v>
      </c>
      <c r="AA263" s="315">
        <f>('март(4 цк)'!X249+'март(4 цк)'!X250*3.1%)/1000</f>
        <v>1.0238174899999999</v>
      </c>
      <c r="AB263" s="315">
        <f>('март(4 цк)'!Y249+'март(4 цк)'!Y250*3.1%)/1000</f>
        <v>1.01986876</v>
      </c>
    </row>
    <row r="264" spans="1:28" s="213" customFormat="1" ht="13.5" thickBot="1" x14ac:dyDescent="0.25">
      <c r="A264" s="323">
        <v>30</v>
      </c>
      <c r="B264" s="294" t="s">
        <v>197</v>
      </c>
      <c r="C264" s="295" t="s">
        <v>174</v>
      </c>
      <c r="D264" s="261"/>
      <c r="E264" s="315">
        <f>('март(4 цк)'!B253+'март(4 цк)'!B254*3.1%)/1000</f>
        <v>1.0229411399999999</v>
      </c>
      <c r="F264" s="335">
        <f>('март(4 цк)'!C253+'март(4 цк)'!C254*3.1%)/1000</f>
        <v>1.0129610600000001</v>
      </c>
      <c r="G264" s="335">
        <f>('март(4 цк)'!D253+'март(4 цк)'!D254*3.1%)/1000</f>
        <v>1.0496234200000001</v>
      </c>
      <c r="H264" s="315">
        <f>('март(4 цк)'!E253+'март(4 цк)'!E254*3.1%)/1000</f>
        <v>0.96832907000000001</v>
      </c>
      <c r="I264" s="315">
        <f>('март(4 цк)'!F253+'март(4 цк)'!F254*3.1%)/1000</f>
        <v>0.95820464999999988</v>
      </c>
      <c r="J264" s="315">
        <f>('март(4 цк)'!G253+'март(4 цк)'!G254*3.1%)/1000</f>
        <v>0.95145159999999995</v>
      </c>
      <c r="K264" s="315">
        <f>('март(4 цк)'!H253+'март(4 цк)'!H254*3.1%)/1000</f>
        <v>0.96308128000000004</v>
      </c>
      <c r="L264" s="315">
        <f>('март(4 цк)'!I253+'март(4 цк)'!I254*3.1%)/1000</f>
        <v>0.95078145000000003</v>
      </c>
      <c r="M264" s="315">
        <f>('март(4 цк)'!J253+'март(4 цк)'!J254*3.1%)/1000</f>
        <v>0.94302832999999986</v>
      </c>
      <c r="N264" s="315">
        <f>('март(4 цк)'!K253+'март(4 цк)'!K254*3.1%)/1000</f>
        <v>0.93983222999999994</v>
      </c>
      <c r="O264" s="315">
        <f>('март(4 цк)'!L253+'март(4 цк)'!L254*3.1%)/1000</f>
        <v>0.93797642999999997</v>
      </c>
      <c r="P264" s="315">
        <f>('март(4 цк)'!M253+'март(4 цк)'!M254*3.1%)/1000</f>
        <v>0.93158423000000001</v>
      </c>
      <c r="Q264" s="315">
        <f>('март(4 цк)'!N253+'март(4 цк)'!N254*3.1%)/1000</f>
        <v>0.93834759000000001</v>
      </c>
      <c r="R264" s="315">
        <f>('март(4 цк)'!O253+'март(4 цк)'!O254*3.1%)/1000</f>
        <v>0.93025424000000001</v>
      </c>
      <c r="S264" s="315">
        <f>('март(4 цк)'!P253+'март(4 цк)'!P254*3.1%)/1000</f>
        <v>0.95731798999999984</v>
      </c>
      <c r="T264" s="315">
        <f>('март(4 цк)'!Q253+'март(4 цк)'!Q254*3.1%)/1000</f>
        <v>1.0443343899999999</v>
      </c>
      <c r="U264" s="315">
        <f>('март(4 цк)'!R253+'март(4 цк)'!R254*3.1%)/1000</f>
        <v>1.0681504900000001</v>
      </c>
      <c r="V264" s="315">
        <f>('март(4 цк)'!S253+'март(4 цк)'!S254*3.1%)/1000</f>
        <v>1.0895952900000001</v>
      </c>
      <c r="W264" s="315">
        <f>('март(4 цк)'!T253+'март(4 цк)'!T254*3.1%)/1000</f>
        <v>1.0661709700000002</v>
      </c>
      <c r="X264" s="315">
        <f>('март(4 цк)'!U253+'март(4 цк)'!U254*3.1%)/1000</f>
        <v>1.0544072600000001</v>
      </c>
      <c r="Y264" s="315">
        <f>('март(4 цк)'!V253+'март(4 цк)'!V254*3.1%)/1000</f>
        <v>1.0606448100000001</v>
      </c>
      <c r="Z264" s="315">
        <f>('март(4 цк)'!W253+'март(4 цк)'!W254*3.1%)/1000</f>
        <v>1.0646966400000002</v>
      </c>
      <c r="AA264" s="315">
        <f>('март(4 цк)'!X253+'март(4 цк)'!X254*3.1%)/1000</f>
        <v>1.06654213</v>
      </c>
      <c r="AB264" s="315">
        <f>('март(4 цк)'!Y253+'март(4 цк)'!Y254*3.1%)/1000</f>
        <v>1.0605726400000002</v>
      </c>
    </row>
    <row r="265" spans="1:28" s="301" customFormat="1" ht="13.5" thickBot="1" x14ac:dyDescent="0.25">
      <c r="A265" s="324">
        <v>31</v>
      </c>
      <c r="B265" s="310" t="s">
        <v>197</v>
      </c>
      <c r="C265" s="311" t="s">
        <v>174</v>
      </c>
      <c r="D265" s="312"/>
      <c r="E265" s="315">
        <f>('март(4 цк)'!B257+'март(4 цк)'!B258*3.1%)/1000</f>
        <v>1.0734498300000002</v>
      </c>
      <c r="F265" s="335">
        <f>('март(4 цк)'!C257+'март(4 цк)'!C258*3.1%)/1000</f>
        <v>1.0579126600000002</v>
      </c>
      <c r="G265" s="335">
        <f>('март(4 цк)'!D257+'март(4 цк)'!D258*3.1%)/1000</f>
        <v>1.0510977499999998</v>
      </c>
      <c r="H265" s="315">
        <f>('март(4 цк)'!E257+'март(4 цк)'!E258*3.1%)/1000</f>
        <v>0.96658667999999992</v>
      </c>
      <c r="I265" s="315">
        <f>('март(4 цк)'!F257+'март(4 цк)'!F258*3.1%)/1000</f>
        <v>0.96739085999999985</v>
      </c>
      <c r="J265" s="315">
        <f>('март(4 цк)'!G257+'март(4 цк)'!G258*3.1%)/1000</f>
        <v>0.96815379999999995</v>
      </c>
      <c r="K265" s="315">
        <f>('март(4 цк)'!H257+'март(4 цк)'!H258*3.1%)/1000</f>
        <v>0.9756904099999999</v>
      </c>
      <c r="L265" s="315">
        <f>('март(4 цк)'!I257+'март(4 цк)'!I258*3.1%)/1000</f>
        <v>0.96375142999999996</v>
      </c>
      <c r="M265" s="315">
        <f>('март(4 цк)'!J257+'март(4 цк)'!J258*3.1%)/1000</f>
        <v>0.95595707000000008</v>
      </c>
      <c r="N265" s="315">
        <f>('март(4 цк)'!K257+'март(4 цк)'!K258*3.1%)/1000</f>
        <v>0.9557817999999999</v>
      </c>
      <c r="O265" s="315">
        <f>('март(4 цк)'!L257+'март(4 цк)'!L258*3.1%)/1000</f>
        <v>0.95492606999999996</v>
      </c>
      <c r="P265" s="315">
        <f>('март(4 цк)'!M257+'март(4 цк)'!M258*3.1%)/1000</f>
        <v>0.95440026</v>
      </c>
      <c r="Q265" s="315">
        <f>('март(4 цк)'!N257+'март(4 цк)'!N258*3.1%)/1000</f>
        <v>0.96427723999999992</v>
      </c>
      <c r="R265" s="315">
        <f>('март(4 цк)'!O257+'март(4 цк)'!O258*3.1%)/1000</f>
        <v>0.95512195999999994</v>
      </c>
      <c r="S265" s="315">
        <f>('март(4 цк)'!P257+'март(4 цк)'!P258*3.1%)/1000</f>
        <v>0.99346484999999995</v>
      </c>
      <c r="T265" s="315">
        <f>('март(4 цк)'!Q257+'март(4 цк)'!Q258*3.1%)/1000</f>
        <v>1.1165868700000001</v>
      </c>
      <c r="U265" s="315">
        <f>('март(4 цк)'!R257+'март(4 цк)'!R258*3.1%)/1000</f>
        <v>1.1225666700000001</v>
      </c>
      <c r="V265" s="315">
        <f>('март(4 цк)'!S257+'март(4 цк)'!S258*3.1%)/1000</f>
        <v>1.1341757299999999</v>
      </c>
      <c r="W265" s="315">
        <f>('март(4 цк)'!T257+'март(4 цк)'!T258*3.1%)/1000</f>
        <v>1.0881312700000001</v>
      </c>
      <c r="X265" s="315">
        <f>('март(4 цк)'!U257+'март(4 цк)'!U258*3.1%)/1000</f>
        <v>1.06763499</v>
      </c>
      <c r="Y265" s="315">
        <f>('март(4 цк)'!V257+'март(4 цк)'!V258*3.1%)/1000</f>
        <v>1.0717280600000001</v>
      </c>
      <c r="Z265" s="315">
        <f>('март(4 цк)'!W257+'март(4 цк)'!W258*3.1%)/1000</f>
        <v>1.0725734800000002</v>
      </c>
      <c r="AA265" s="315">
        <f>('март(4 цк)'!X257+'март(4 цк)'!X258*3.1%)/1000</f>
        <v>1.0791718800000001</v>
      </c>
      <c r="AB265" s="315">
        <f>('март(4 цк)'!Y257+'март(4 цк)'!Y258*3.1%)/1000</f>
        <v>1.0725941000000003</v>
      </c>
    </row>
    <row r="266" spans="1:28" s="300" customFormat="1" ht="13.5" thickBot="1" x14ac:dyDescent="0.25">
      <c r="A266" s="321">
        <v>1</v>
      </c>
      <c r="B266" s="305" t="s">
        <v>198</v>
      </c>
      <c r="C266" s="306" t="s">
        <v>174</v>
      </c>
      <c r="D266" s="307"/>
      <c r="E266" s="315">
        <f>('март(4 цк)'!B264+'март(4 цк)'!B265*9.68%)/1000</f>
        <v>1.088617808</v>
      </c>
      <c r="F266" s="335">
        <f>('март(4 цк)'!C264+'март(4 цк)'!C265*9.68%)/1000</f>
        <v>1.0931695280000002</v>
      </c>
      <c r="G266" s="335">
        <f>('март(4 цк)'!D264+'март(4 цк)'!D265*9.68%)/1000</f>
        <v>1.1351989040000001</v>
      </c>
      <c r="H266" s="315">
        <f>('март(4 цк)'!E264+'март(4 цк)'!E265*9.68%)/1000</f>
        <v>1.1417468000000002</v>
      </c>
      <c r="I266" s="315">
        <f>('март(4 цк)'!F264+'март(4 цк)'!F265*9.68%)/1000</f>
        <v>1.1412093679999999</v>
      </c>
      <c r="J266" s="315">
        <f>('март(4 цк)'!G264+'март(4 цк)'!G265*9.68%)/1000</f>
        <v>1.14492752</v>
      </c>
      <c r="K266" s="315">
        <f>('март(4 цк)'!H264+'март(4 цк)'!H265*9.68%)/1000</f>
        <v>1.1364163519999999</v>
      </c>
      <c r="L266" s="315">
        <f>('март(4 цк)'!I264+'март(4 цк)'!I265*9.68%)/1000</f>
        <v>1.1381163920000001</v>
      </c>
      <c r="M266" s="315">
        <f>('март(4 цк)'!J264+'март(4 цк)'!J265*9.68%)/1000</f>
        <v>1.124538008</v>
      </c>
      <c r="N266" s="315">
        <f>('март(4 цк)'!K264+'март(4 цк)'!K265*9.68%)/1000</f>
        <v>1.1277955040000001</v>
      </c>
      <c r="O266" s="315">
        <f>('март(4 цк)'!L264+'март(4 цк)'!L265*9.68%)/1000</f>
        <v>1.09754576</v>
      </c>
      <c r="P266" s="315">
        <f>('март(4 цк)'!M264+'март(4 цк)'!M265*9.68%)/1000</f>
        <v>1.0990922479999998</v>
      </c>
      <c r="Q266" s="315">
        <f>('март(4 цк)'!N264+'март(4 цк)'!N265*9.68%)/1000</f>
        <v>1.1101150879999999</v>
      </c>
      <c r="R266" s="315">
        <f>('март(4 цк)'!O264+'март(4 цк)'!O265*9.68%)/1000</f>
        <v>1.1024484560000001</v>
      </c>
      <c r="S266" s="315">
        <f>('март(4 цк)'!P264+'март(4 цк)'!P265*9.68%)/1000</f>
        <v>1.1428984400000002</v>
      </c>
      <c r="T266" s="315">
        <f>('март(4 цк)'!Q264+'март(4 цк)'!Q265*9.68%)/1000</f>
        <v>1.1599865840000001</v>
      </c>
      <c r="U266" s="315">
        <f>('март(4 цк)'!R264+'март(4 цк)'!R265*9.68%)/1000</f>
        <v>1.1582207360000003</v>
      </c>
      <c r="V266" s="315">
        <f>('март(4 цк)'!S264+'март(4 цк)'!S265*9.68%)/1000</f>
        <v>1.1580781520000001</v>
      </c>
      <c r="W266" s="315">
        <f>('март(4 цк)'!T264+'март(4 цк)'!T265*9.68%)/1000</f>
        <v>1.1002658240000001</v>
      </c>
      <c r="X266" s="315">
        <f>('март(4 цк)'!U264+'март(4 цк)'!U265*9.68%)/1000</f>
        <v>1.094244392</v>
      </c>
      <c r="Y266" s="315">
        <f>('март(4 цк)'!V264+'март(4 цк)'!V265*9.68%)/1000</f>
        <v>1.0840331839999999</v>
      </c>
      <c r="Z266" s="315">
        <f>('март(4 цк)'!W264+'март(4 цк)'!W265*9.68%)/1000</f>
        <v>1.0794046880000001</v>
      </c>
      <c r="AA266" s="315">
        <f>('март(4 цк)'!X264+'март(4 цк)'!X265*9.68%)/1000</f>
        <v>1.067954096</v>
      </c>
      <c r="AB266" s="315">
        <f>('март(4 цк)'!Y264+'март(4 цк)'!Y265*9.68%)/1000</f>
        <v>1.0803808400000001</v>
      </c>
    </row>
    <row r="267" spans="1:28" s="213" customFormat="1" ht="13.5" thickBot="1" x14ac:dyDescent="0.25">
      <c r="A267" s="323">
        <v>2</v>
      </c>
      <c r="B267" s="294" t="s">
        <v>198</v>
      </c>
      <c r="C267" s="295" t="s">
        <v>174</v>
      </c>
      <c r="D267" s="261"/>
      <c r="E267" s="315">
        <f>('март(4 цк)'!B268+'март(4 цк)'!B269*9.68%)/1000</f>
        <v>1.1829097040000001</v>
      </c>
      <c r="F267" s="335">
        <f>('март(4 цк)'!C268+'март(4 цк)'!C269*9.68%)/1000</f>
        <v>1.1917279760000001</v>
      </c>
      <c r="G267" s="335">
        <f>('март(4 цк)'!D268+'март(4 цк)'!D269*9.68%)/1000</f>
        <v>1.1965209920000002</v>
      </c>
      <c r="H267" s="315">
        <f>('март(4 цк)'!E268+'март(4 цк)'!E269*9.68%)/1000</f>
        <v>1.2237655040000002</v>
      </c>
      <c r="I267" s="315">
        <f>('март(4 цк)'!F268+'март(4 цк)'!F269*9.68%)/1000</f>
        <v>1.2026192</v>
      </c>
      <c r="J267" s="315">
        <f>('март(4 цк)'!G268+'март(4 цк)'!G269*9.68%)/1000</f>
        <v>1.2545307440000002</v>
      </c>
      <c r="K267" s="315">
        <f>('март(4 цк)'!H268+'март(4 цк)'!H269*9.68%)/1000</f>
        <v>1.2722660000000001</v>
      </c>
      <c r="L267" s="315">
        <f>('март(4 цк)'!I268+'март(4 цк)'!I269*9.68%)/1000</f>
        <v>1.2413581759999999</v>
      </c>
      <c r="M267" s="315">
        <f>('март(4 цк)'!J268+'март(4 цк)'!J269*9.68%)/1000</f>
        <v>1.2473686400000001</v>
      </c>
      <c r="N267" s="315">
        <f>('март(4 цк)'!K268+'март(4 цк)'!K269*9.68%)/1000</f>
        <v>1.1955448399999999</v>
      </c>
      <c r="O267" s="315">
        <f>('март(4 цк)'!L268+'март(4 цк)'!L269*9.68%)/1000</f>
        <v>1.2042205280000002</v>
      </c>
      <c r="P267" s="315">
        <f>('март(4 цк)'!M268+'март(4 цк)'!M269*9.68%)/1000</f>
        <v>1.2096716240000001</v>
      </c>
      <c r="Q267" s="315">
        <f>('март(4 цк)'!N268+'март(4 цк)'!N269*9.68%)/1000</f>
        <v>1.2032005040000002</v>
      </c>
      <c r="R267" s="315">
        <f>('март(4 цк)'!O268+'март(4 цк)'!O269*9.68%)/1000</f>
        <v>1.2279004400000002</v>
      </c>
      <c r="S267" s="315">
        <f>('март(4 цк)'!P268+'март(4 цк)'!P269*9.68%)/1000</f>
        <v>1.2467544320000001</v>
      </c>
      <c r="T267" s="315">
        <f>('март(4 цк)'!Q268+'март(4 цк)'!Q269*9.68%)/1000</f>
        <v>1.2704124080000001</v>
      </c>
      <c r="U267" s="315">
        <f>('март(4 цк)'!R268+'март(4 цк)'!R269*9.68%)/1000</f>
        <v>1.26162704</v>
      </c>
      <c r="V267" s="315">
        <f>('март(4 цк)'!S268+'март(4 цк)'!S269*9.68%)/1000</f>
        <v>1.2747557360000001</v>
      </c>
      <c r="W267" s="315">
        <f>('март(4 цк)'!T268+'март(4 цк)'!T269*9.68%)/1000</f>
        <v>1.2309166400000002</v>
      </c>
      <c r="X267" s="315">
        <f>('март(4 цк)'!U268+'март(4 цк)'!U269*9.68%)/1000</f>
        <v>1.2314431040000002</v>
      </c>
      <c r="Y267" s="315">
        <f>('март(4 цк)'!V268+'март(4 цк)'!V269*9.68%)/1000</f>
        <v>1.2235242079999999</v>
      </c>
      <c r="Z267" s="315">
        <f>('март(4 цк)'!W268+'март(4 цк)'!W269*9.68%)/1000</f>
        <v>1.172863016</v>
      </c>
      <c r="AA267" s="315">
        <f>('март(4 цк)'!X268+'март(4 цк)'!X269*9.68%)/1000</f>
        <v>1.2403381520000003</v>
      </c>
      <c r="AB267" s="315">
        <f>('март(4 цк)'!Y268+'март(4 цк)'!Y269*9.68%)/1000</f>
        <v>1.2383200400000001</v>
      </c>
    </row>
    <row r="268" spans="1:28" s="213" customFormat="1" ht="13.5" thickBot="1" x14ac:dyDescent="0.25">
      <c r="A268" s="323">
        <v>3</v>
      </c>
      <c r="B268" s="294" t="s">
        <v>198</v>
      </c>
      <c r="C268" s="295" t="s">
        <v>174</v>
      </c>
      <c r="D268" s="261"/>
      <c r="E268" s="315">
        <f>('март(4 цк)'!B272+'март(4 цк)'!B273*9.68%)/1000</f>
        <v>1.0886507120000002</v>
      </c>
      <c r="F268" s="335">
        <f>('март(4 цк)'!C272+'март(4 цк)'!C273*9.68%)/1000</f>
        <v>1.0852286960000002</v>
      </c>
      <c r="G268" s="335">
        <f>('март(4 цк)'!D272+'март(4 цк)'!D273*9.68%)/1000</f>
        <v>1.0798214720000001</v>
      </c>
      <c r="H268" s="315">
        <f>('март(4 цк)'!E272+'март(4 цк)'!E273*9.68%)/1000</f>
        <v>1.0858977440000002</v>
      </c>
      <c r="I268" s="315">
        <f>('март(4 цк)'!F272+'март(4 цк)'!F273*9.68%)/1000</f>
        <v>1.0823989519999999</v>
      </c>
      <c r="J268" s="315">
        <f>('март(4 цк)'!G272+'март(4 цк)'!G273*9.68%)/1000</f>
        <v>1.0948805359999998</v>
      </c>
      <c r="K268" s="315">
        <f>('март(4 цк)'!H272+'март(4 цк)'!H273*9.68%)/1000</f>
        <v>1.1003864719999998</v>
      </c>
      <c r="L268" s="315">
        <f>('март(4 цк)'!I272+'март(4 цк)'!I273*9.68%)/1000</f>
        <v>1.0915572320000002</v>
      </c>
      <c r="M268" s="315">
        <f>('март(4 цк)'!J272+'март(4 цк)'!J273*9.68%)/1000</f>
        <v>1.0827718640000001</v>
      </c>
      <c r="N268" s="315">
        <f>('март(4 цк)'!K272+'март(4 цк)'!K273*9.68%)/1000</f>
        <v>1.0816750640000001</v>
      </c>
      <c r="O268" s="315">
        <f>('март(4 цк)'!L272+'март(4 цк)'!L273*9.68%)/1000</f>
        <v>1.0755110480000001</v>
      </c>
      <c r="P268" s="315">
        <f>('март(4 цк)'!M272+'март(4 цк)'!M273*9.68%)/1000</f>
        <v>1.0794266239999999</v>
      </c>
      <c r="Q268" s="315">
        <f>('март(4 цк)'!N272+'март(4 цк)'!N273*9.68%)/1000</f>
        <v>1.0729664720000001</v>
      </c>
      <c r="R268" s="315">
        <f>('март(4 цк)'!O272+'март(4 цк)'!O273*9.68%)/1000</f>
        <v>1.0782640160000001</v>
      </c>
      <c r="S268" s="315">
        <f>('март(4 цк)'!P272+'март(4 цк)'!P273*9.68%)/1000</f>
        <v>1.090657856</v>
      </c>
      <c r="T268" s="315">
        <f>('март(4 цк)'!Q272+'март(4 цк)'!Q273*9.68%)/1000</f>
        <v>1.091765624</v>
      </c>
      <c r="U268" s="315">
        <f>('март(4 цк)'!R272+'март(4 цк)'!R273*9.68%)/1000</f>
        <v>1.097150912</v>
      </c>
      <c r="V268" s="315">
        <f>('март(4 цк)'!S272+'март(4 цк)'!S273*9.68%)/1000</f>
        <v>1.1026458800000001</v>
      </c>
      <c r="W268" s="315">
        <f>('март(4 цк)'!T272+'март(4 цк)'!T273*9.68%)/1000</f>
        <v>1.0828376719999999</v>
      </c>
      <c r="X268" s="315">
        <f>('март(4 цк)'!U272+'март(4 цк)'!U273*9.68%)/1000</f>
        <v>1.0830241279999999</v>
      </c>
      <c r="Y268" s="315">
        <f>('март(4 цк)'!V272+'март(4 цк)'!V273*9.68%)/1000</f>
        <v>1.0761252560000001</v>
      </c>
      <c r="Z268" s="315">
        <f>('март(4 цк)'!W272+'март(4 цк)'!W273*9.68%)/1000</f>
        <v>1.0757413760000001</v>
      </c>
      <c r="AA268" s="315">
        <f>('март(4 цк)'!X272+'март(4 цк)'!X273*9.68%)/1000</f>
        <v>1.065595976</v>
      </c>
      <c r="AB268" s="315">
        <f>('март(4 цк)'!Y272+'март(4 цк)'!Y273*9.68%)/1000</f>
        <v>1.0658592079999998</v>
      </c>
    </row>
    <row r="269" spans="1:28" s="213" customFormat="1" ht="13.5" thickBot="1" x14ac:dyDescent="0.25">
      <c r="A269" s="323">
        <v>4</v>
      </c>
      <c r="B269" s="294" t="s">
        <v>198</v>
      </c>
      <c r="C269" s="295" t="s">
        <v>174</v>
      </c>
      <c r="D269" s="261"/>
      <c r="E269" s="315">
        <f>('март(4 цк)'!B276+'март(4 цк)'!B277*9.68%)/1000</f>
        <v>1.1020426399999999</v>
      </c>
      <c r="F269" s="335">
        <f>('март(4 цк)'!C276+'март(4 цк)'!C277*9.68%)/1000</f>
        <v>1.119448856</v>
      </c>
      <c r="G269" s="335">
        <f>('март(4 цк)'!D276+'март(4 цк)'!D277*9.68%)/1000</f>
        <v>1.09606508</v>
      </c>
      <c r="H269" s="315">
        <f>('март(4 цк)'!E276+'март(4 цк)'!E277*9.68%)/1000</f>
        <v>1.1088098959999999</v>
      </c>
      <c r="I269" s="315">
        <f>('март(4 цк)'!F276+'март(4 цк)'!F277*9.68%)/1000</f>
        <v>1.1075376079999999</v>
      </c>
      <c r="J269" s="315">
        <f>('март(4 цк)'!G276+'март(4 цк)'!G277*9.68%)/1000</f>
        <v>1.1113435039999999</v>
      </c>
      <c r="K269" s="315">
        <f>('март(4 цк)'!H276+'март(4 цк)'!H277*9.68%)/1000</f>
        <v>1.1152700480000002</v>
      </c>
      <c r="L269" s="315">
        <f>('март(4 цк)'!I276+'март(4 цк)'!I277*9.68%)/1000</f>
        <v>1.1036110639999999</v>
      </c>
      <c r="M269" s="315">
        <f>('март(4 цк)'!J276+'март(4 цк)'!J277*9.68%)/1000</f>
        <v>1.116860408</v>
      </c>
      <c r="N269" s="315">
        <f>('март(4 цк)'!K276+'март(4 цк)'!K277*9.68%)/1000</f>
        <v>1.1120893279999999</v>
      </c>
      <c r="O269" s="315">
        <f>('март(4 цк)'!L276+'март(4 цк)'!L277*9.68%)/1000</f>
        <v>1.090076552</v>
      </c>
      <c r="P269" s="315">
        <f>('март(4 цк)'!M276+'март(4 цк)'!M277*9.68%)/1000</f>
        <v>1.095220544</v>
      </c>
      <c r="Q269" s="315">
        <f>('март(4 цк)'!N276+'март(4 цк)'!N277*9.68%)/1000</f>
        <v>1.1232218480000002</v>
      </c>
      <c r="R269" s="315">
        <f>('март(4 цк)'!O276+'март(4 цк)'!O277*9.68%)/1000</f>
        <v>1.1195475680000002</v>
      </c>
      <c r="S269" s="315">
        <f>('март(4 цк)'!P276+'март(4 цк)'!P277*9.68%)/1000</f>
        <v>1.1188017440000002</v>
      </c>
      <c r="T269" s="315">
        <f>('март(4 цк)'!Q276+'март(4 цк)'!Q277*9.68%)/1000</f>
        <v>1.1397835280000002</v>
      </c>
      <c r="U269" s="315">
        <f>('март(4 цк)'!R276+'март(4 цк)'!R277*9.68%)/1000</f>
        <v>1.1315575280000003</v>
      </c>
      <c r="V269" s="315">
        <f>('март(4 цк)'!S276+'март(4 цк)'!S277*9.68%)/1000</f>
        <v>1.1366247439999999</v>
      </c>
      <c r="W269" s="315">
        <f>('март(4 цк)'!T276+'март(4 цк)'!T277*9.68%)/1000</f>
        <v>1.123112168</v>
      </c>
      <c r="X269" s="315">
        <f>('март(4 цк)'!U276+'март(4 цк)'!U277*9.68%)/1000</f>
        <v>1.120271456</v>
      </c>
      <c r="Y269" s="315">
        <f>('март(4 цк)'!V276+'март(4 цк)'!V277*9.68%)/1000</f>
        <v>1.1149190720000002</v>
      </c>
      <c r="Z269" s="315">
        <f>('март(4 цк)'!W276+'март(4 цк)'!W277*9.68%)/1000</f>
        <v>1.1209514720000002</v>
      </c>
      <c r="AA269" s="315">
        <f>('март(4 цк)'!X276+'март(4 цк)'!X277*9.68%)/1000</f>
        <v>1.1136687199999999</v>
      </c>
      <c r="AB269" s="315">
        <f>('март(4 цк)'!Y276+'март(4 цк)'!Y277*9.68%)/1000</f>
        <v>1.1096434639999999</v>
      </c>
    </row>
    <row r="270" spans="1:28" s="213" customFormat="1" ht="13.5" thickBot="1" x14ac:dyDescent="0.25">
      <c r="A270" s="323">
        <v>5</v>
      </c>
      <c r="B270" s="294" t="s">
        <v>198</v>
      </c>
      <c r="C270" s="295" t="s">
        <v>174</v>
      </c>
      <c r="D270" s="261"/>
      <c r="E270" s="315">
        <f>('март(4 цк)'!B280+'март(4 цк)'!B281*9.68%)/1000</f>
        <v>1.1358679520000001</v>
      </c>
      <c r="F270" s="335">
        <f>('март(4 цк)'!C280+'март(4 цк)'!C281*9.68%)/1000</f>
        <v>1.1353195519999999</v>
      </c>
      <c r="G270" s="335">
        <f>('март(4 цк)'!D280+'март(4 цк)'!D281*9.68%)/1000</f>
        <v>1.1324569040000001</v>
      </c>
      <c r="H270" s="315">
        <f>('март(4 цк)'!E280+'март(4 цк)'!E281*9.68%)/1000</f>
        <v>1.1488211600000002</v>
      </c>
      <c r="I270" s="315">
        <f>('март(4 цк)'!F280+'март(4 цк)'!F281*9.68%)/1000</f>
        <v>1.1311846160000001</v>
      </c>
      <c r="J270" s="315">
        <f>('март(4 цк)'!G280+'март(4 цк)'!G281*9.68%)/1000</f>
        <v>1.143567488</v>
      </c>
      <c r="K270" s="315">
        <f>('март(4 цк)'!H280+'март(4 цк)'!H281*9.68%)/1000</f>
        <v>1.144115888</v>
      </c>
      <c r="L270" s="315">
        <f>('март(4 цк)'!I280+'март(4 цк)'!I281*9.68%)/1000</f>
        <v>1.1326104559999999</v>
      </c>
      <c r="M270" s="315">
        <f>('март(4 цк)'!J280+'март(4 цк)'!J281*9.68%)/1000</f>
        <v>1.1379738079999999</v>
      </c>
      <c r="N270" s="315">
        <f>('март(4 цк)'!K280+'март(4 цк)'!K281*9.68%)/1000</f>
        <v>1.1317330160000001</v>
      </c>
      <c r="O270" s="315">
        <f>('март(4 цк)'!L280+'март(4 цк)'!L281*9.68%)/1000</f>
        <v>1.1266548320000003</v>
      </c>
      <c r="P270" s="315">
        <f>('март(4 цк)'!M280+'март(4 цк)'!M281*9.68%)/1000</f>
        <v>1.1307020239999999</v>
      </c>
      <c r="Q270" s="315">
        <f>('март(4 цк)'!N280+'март(4 цк)'!N281*9.68%)/1000</f>
        <v>1.1413738880000002</v>
      </c>
      <c r="R270" s="315">
        <f>('март(4 цк)'!O280+'март(4 цк)'!O281*9.68%)/1000</f>
        <v>1.1334440239999999</v>
      </c>
      <c r="S270" s="315">
        <f>('март(4 цк)'!P280+'март(4 цк)'!P281*9.68%)/1000</f>
        <v>1.1373486320000001</v>
      </c>
      <c r="T270" s="315">
        <f>('март(4 цк)'!Q280+'март(4 цк)'!Q281*9.68%)/1000</f>
        <v>1.1596027040000001</v>
      </c>
      <c r="U270" s="315">
        <f>('март(4 цк)'!R280+'март(4 цк)'!R281*9.68%)/1000</f>
        <v>1.1554568000000001</v>
      </c>
      <c r="V270" s="315">
        <f>('март(4 цк)'!S280+'март(4 цк)'!S281*9.68%)/1000</f>
        <v>1.1575736239999999</v>
      </c>
      <c r="W270" s="315">
        <f>('март(4 цк)'!T280+'март(4 цк)'!T281*9.68%)/1000</f>
        <v>1.1477901680000002</v>
      </c>
      <c r="X270" s="315">
        <f>('март(4 цк)'!U280+'март(4 цк)'!U281*9.68%)/1000</f>
        <v>1.1360324720000001</v>
      </c>
      <c r="Y270" s="315">
        <f>('март(4 цк)'!V280+'март(4 цк)'!V281*9.68%)/1000</f>
        <v>1.1128461199999999</v>
      </c>
      <c r="Z270" s="315">
        <f>('март(4 цк)'!W280+'март(4 цк)'!W281*9.68%)/1000</f>
        <v>1.1248341440000003</v>
      </c>
      <c r="AA270" s="315">
        <f>('март(4 цк)'!X280+'март(4 цк)'!X281*9.68%)/1000</f>
        <v>1.1134712959999999</v>
      </c>
      <c r="AB270" s="315">
        <f>('март(4 цк)'!Y280+'март(4 цк)'!Y281*9.68%)/1000</f>
        <v>1.1131641920000002</v>
      </c>
    </row>
    <row r="271" spans="1:28" s="213" customFormat="1" ht="13.5" thickBot="1" x14ac:dyDescent="0.25">
      <c r="A271" s="323">
        <v>6</v>
      </c>
      <c r="B271" s="294" t="s">
        <v>198</v>
      </c>
      <c r="C271" s="295" t="s">
        <v>174</v>
      </c>
      <c r="D271" s="261"/>
      <c r="E271" s="315">
        <f>('март(4 цк)'!B284+'март(4 цк)'!B285*9.68%)/1000</f>
        <v>1.0788562879999999</v>
      </c>
      <c r="F271" s="335">
        <f>('март(4 цк)'!C284+'март(4 цк)'!C285*9.68%)/1000</f>
        <v>1.0855577359999999</v>
      </c>
      <c r="G271" s="335">
        <f>('март(4 цк)'!D284+'март(4 цк)'!D285*9.68%)/1000</f>
        <v>1.08915524</v>
      </c>
      <c r="H271" s="315">
        <f>('март(4 цк)'!E284+'март(4 цк)'!E285*9.68%)/1000</f>
        <v>1.1049052879999999</v>
      </c>
      <c r="I271" s="315">
        <f>('март(4 цк)'!F284+'март(4 цк)'!F285*9.68%)/1000</f>
        <v>1.1001671120000001</v>
      </c>
      <c r="J271" s="315">
        <f>('март(4 цк)'!G284+'март(4 цк)'!G285*9.68%)/1000</f>
        <v>1.1040936560000001</v>
      </c>
      <c r="K271" s="315">
        <f>('март(4 цк)'!H284+'март(4 цк)'!H285*9.68%)/1000</f>
        <v>1.1063750000000001</v>
      </c>
      <c r="L271" s="315">
        <f>('март(4 цк)'!I284+'март(4 цк)'!I285*9.68%)/1000</f>
        <v>1.098445136</v>
      </c>
      <c r="M271" s="315">
        <f>('март(4 цк)'!J284+'март(4 цк)'!J285*9.68%)/1000</f>
        <v>1.1010774560000001</v>
      </c>
      <c r="N271" s="315">
        <f>('март(4 цк)'!K284+'март(4 цк)'!K285*9.68%)/1000</f>
        <v>1.096437992</v>
      </c>
      <c r="O271" s="315">
        <f>('март(4 цк)'!L284+'март(4 цк)'!L285*9.68%)/1000</f>
        <v>1.0895829920000002</v>
      </c>
      <c r="P271" s="315">
        <f>('март(4 цк)'!M284+'март(4 цк)'!M285*9.68%)/1000</f>
        <v>1.0834847839999999</v>
      </c>
      <c r="Q271" s="315">
        <f>('март(4 цк)'!N284+'март(4 цк)'!N285*9.68%)/1000</f>
        <v>1.0804466480000001</v>
      </c>
      <c r="R271" s="315">
        <f>('март(4 цк)'!O284+'март(4 цк)'!O285*9.68%)/1000</f>
        <v>1.0761362239999999</v>
      </c>
      <c r="S271" s="315">
        <f>('март(4 цк)'!P284+'март(4 цк)'!P285*9.68%)/1000</f>
        <v>1.0857003199999999</v>
      </c>
      <c r="T271" s="315">
        <f>('март(4 цк)'!Q284+'март(4 цк)'!Q285*9.68%)/1000</f>
        <v>1.142042936</v>
      </c>
      <c r="U271" s="315">
        <f>('март(4 цк)'!R284+'март(4 цк)'!R285*9.68%)/1000</f>
        <v>1.1131422560000002</v>
      </c>
      <c r="V271" s="315">
        <f>('март(4 цк)'!S284+'март(4 цк)'!S285*9.68%)/1000</f>
        <v>1.1109596240000001</v>
      </c>
      <c r="W271" s="315">
        <f>('март(4 цк)'!T284+'март(4 цк)'!T285*9.68%)/1000</f>
        <v>1.098236744</v>
      </c>
      <c r="X271" s="315">
        <f>('март(4 цк)'!U284+'март(4 цк)'!U285*9.68%)/1000</f>
        <v>1.087433264</v>
      </c>
      <c r="Y271" s="315">
        <f>('март(4 цк)'!V284+'март(4 цк)'!V285*9.68%)/1000</f>
        <v>1.0798105040000001</v>
      </c>
      <c r="Z271" s="315">
        <f>('март(4 цк)'!W284+'март(4 цк)'!W285*9.68%)/1000</f>
        <v>1.089879128</v>
      </c>
      <c r="AA271" s="315">
        <f>('март(4 цк)'!X284+'март(4 цк)'!X285*9.68%)/1000</f>
        <v>1.0833970400000001</v>
      </c>
      <c r="AB271" s="315">
        <f>('март(4 цк)'!Y284+'март(4 цк)'!Y285*9.68%)/1000</f>
        <v>1.0792401680000001</v>
      </c>
    </row>
    <row r="272" spans="1:28" s="213" customFormat="1" ht="13.5" thickBot="1" x14ac:dyDescent="0.25">
      <c r="A272" s="323">
        <v>7</v>
      </c>
      <c r="B272" s="294" t="s">
        <v>198</v>
      </c>
      <c r="C272" s="295" t="s">
        <v>174</v>
      </c>
      <c r="D272" s="261"/>
      <c r="E272" s="315">
        <f>('март(4 цк)'!B288+'март(4 цк)'!B289*9.68%)/1000</f>
        <v>1.234075424</v>
      </c>
      <c r="F272" s="335">
        <f>('март(4 цк)'!C288+'март(4 цк)'!C289*9.68%)/1000</f>
        <v>1.2604095920000002</v>
      </c>
      <c r="G272" s="335">
        <f>('март(4 цк)'!D288+'март(4 цк)'!D289*9.68%)/1000</f>
        <v>1.2998724560000003</v>
      </c>
      <c r="H272" s="315">
        <f>('март(4 цк)'!E288+'март(4 цк)'!E289*9.68%)/1000</f>
        <v>1.3520582000000001</v>
      </c>
      <c r="I272" s="315">
        <f>('март(4 цк)'!F288+'март(4 цк)'!F289*9.68%)/1000</f>
        <v>1.3483729520000001</v>
      </c>
      <c r="J272" s="315">
        <f>('март(4 цк)'!G288+'март(4 цк)'!G289*9.68%)/1000</f>
        <v>1.2535107200000002</v>
      </c>
      <c r="K272" s="315">
        <f>('март(4 цк)'!H288+'март(4 цк)'!H289*9.68%)/1000</f>
        <v>1.3174212560000003</v>
      </c>
      <c r="L272" s="315">
        <f>('март(4 цк)'!I288+'март(4 цк)'!I289*9.68%)/1000</f>
        <v>1.3046216000000002</v>
      </c>
      <c r="M272" s="315">
        <f>('март(4 цк)'!J288+'март(4 цк)'!J289*9.68%)/1000</f>
        <v>1.284308864</v>
      </c>
      <c r="N272" s="315">
        <f>('март(4 цк)'!K288+'март(4 цк)'!K289*9.68%)/1000</f>
        <v>1.2709717760000001</v>
      </c>
      <c r="O272" s="315">
        <f>('март(4 цк)'!L288+'март(4 цк)'!L289*9.68%)/1000</f>
        <v>1.256735312</v>
      </c>
      <c r="P272" s="315">
        <f>('март(4 цк)'!M288+'март(4 цк)'!M289*9.68%)/1000</f>
        <v>1.262965136</v>
      </c>
      <c r="Q272" s="315">
        <f>('март(4 цк)'!N288+'март(4 цк)'!N289*9.68%)/1000</f>
        <v>1.2853288880000002</v>
      </c>
      <c r="R272" s="315">
        <f>('март(4 цк)'!O288+'март(4 цк)'!O289*9.68%)/1000</f>
        <v>1.286184392</v>
      </c>
      <c r="S272" s="315">
        <f>('март(4 цк)'!P288+'март(4 цк)'!P289*9.68%)/1000</f>
        <v>1.2977007920000001</v>
      </c>
      <c r="T272" s="315">
        <f>('март(4 цк)'!Q288+'март(4 цк)'!Q289*9.68%)/1000</f>
        <v>1.3517401280000001</v>
      </c>
      <c r="U272" s="315">
        <f>('март(4 цк)'!R288+'март(4 цк)'!R289*9.68%)/1000</f>
        <v>1.3470238880000003</v>
      </c>
      <c r="V272" s="315">
        <f>('март(4 цк)'!S288+'март(4 цк)'!S289*9.68%)/1000</f>
        <v>1.309919144</v>
      </c>
      <c r="W272" s="315">
        <f>('март(4 цк)'!T288+'март(4 цк)'!T289*9.68%)/1000</f>
        <v>1.2652464800000001</v>
      </c>
      <c r="X272" s="315">
        <f>('март(4 цк)'!U288+'март(4 цк)'!U289*9.68%)/1000</f>
        <v>1.2986659760000001</v>
      </c>
      <c r="Y272" s="315">
        <f>('март(4 цк)'!V288+'март(4 цк)'!V289*9.68%)/1000</f>
        <v>1.2707743520000001</v>
      </c>
      <c r="Z272" s="315">
        <f>('март(4 цк)'!W288+'март(4 цк)'!W289*9.68%)/1000</f>
        <v>1.259389568</v>
      </c>
      <c r="AA272" s="315">
        <f>('март(4 цк)'!X288+'март(4 цк)'!X289*9.68%)/1000</f>
        <v>1.2410510720000003</v>
      </c>
      <c r="AB272" s="315">
        <f>('март(4 цк)'!Y288+'март(4 цк)'!Y289*9.68%)/1000</f>
        <v>1.26085928</v>
      </c>
    </row>
    <row r="273" spans="1:28" s="213" customFormat="1" ht="13.5" thickBot="1" x14ac:dyDescent="0.25">
      <c r="A273" s="323">
        <v>8</v>
      </c>
      <c r="B273" s="294" t="s">
        <v>198</v>
      </c>
      <c r="C273" s="295" t="s">
        <v>174</v>
      </c>
      <c r="D273" s="261"/>
      <c r="E273" s="315">
        <f>('март(4 цк)'!B292+'март(4 цк)'!B293*9.68%)/1000</f>
        <v>1.0803808400000001</v>
      </c>
      <c r="F273" s="335">
        <f>('март(4 цк)'!C292+'март(4 цк)'!C293*9.68%)/1000</f>
        <v>1.1030626640000001</v>
      </c>
      <c r="G273" s="335">
        <f>('март(4 цк)'!D292+'март(4 цк)'!D293*9.68%)/1000</f>
        <v>1.0824318559999999</v>
      </c>
      <c r="H273" s="315">
        <f>('март(4 цк)'!E292+'март(4 цк)'!E293*9.68%)/1000</f>
        <v>1.1017026320000001</v>
      </c>
      <c r="I273" s="315">
        <f>('март(4 цк)'!F292+'март(4 цк)'!F293*9.68%)/1000</f>
        <v>1.1128022479999999</v>
      </c>
      <c r="J273" s="315">
        <f>('март(4 цк)'!G292+'март(4 цк)'!G293*9.68%)/1000</f>
        <v>1.120490816</v>
      </c>
      <c r="K273" s="315">
        <f>('март(4 цк)'!H292+'март(4 цк)'!H293*9.68%)/1000</f>
        <v>1.1209405040000002</v>
      </c>
      <c r="L273" s="315">
        <f>('март(4 цк)'!I292+'март(4 цк)'!I293*9.68%)/1000</f>
        <v>1.1227831280000002</v>
      </c>
      <c r="M273" s="315">
        <f>('март(4 цк)'!J292+'март(4 цк)'!J293*9.68%)/1000</f>
        <v>1.1087879600000001</v>
      </c>
      <c r="N273" s="315">
        <f>('март(4 цк)'!K292+'март(4 цк)'!K293*9.68%)/1000</f>
        <v>1.0862377519999999</v>
      </c>
      <c r="O273" s="315">
        <f>('март(4 цк)'!L292+'март(4 цк)'!L293*9.68%)/1000</f>
        <v>1.097041232</v>
      </c>
      <c r="P273" s="315">
        <f>('март(4 цк)'!M292+'март(4 цк)'!M293*9.68%)/1000</f>
        <v>1.09557152</v>
      </c>
      <c r="Q273" s="315">
        <f>('март(4 цк)'!N292+'март(4 цк)'!N293*9.68%)/1000</f>
        <v>1.098993536</v>
      </c>
      <c r="R273" s="315">
        <f>('март(4 цк)'!O292+'март(4 цк)'!O293*9.68%)/1000</f>
        <v>1.1060569279999999</v>
      </c>
      <c r="S273" s="315">
        <f>('март(4 цк)'!P292+'март(4 цк)'!P293*9.68%)/1000</f>
        <v>1.1075814800000001</v>
      </c>
      <c r="T273" s="315">
        <f>('март(4 цк)'!Q292+'март(4 цк)'!Q293*9.68%)/1000</f>
        <v>1.1300987840000001</v>
      </c>
      <c r="U273" s="315">
        <f>('март(4 цк)'!R292+'март(4 цк)'!R293*9.68%)/1000</f>
        <v>1.123945736</v>
      </c>
      <c r="V273" s="315">
        <f>('март(4 цк)'!S292+'март(4 цк)'!S293*9.68%)/1000</f>
        <v>1.1203811360000002</v>
      </c>
      <c r="W273" s="315">
        <f>('март(4 цк)'!T292+'март(4 цк)'!T293*9.68%)/1000</f>
        <v>1.092686936</v>
      </c>
      <c r="X273" s="315">
        <f>('март(4 цк)'!U292+'март(4 цк)'!U293*9.68%)/1000</f>
        <v>1.0940030960000002</v>
      </c>
      <c r="Y273" s="315">
        <f>('март(4 цк)'!V292+'март(4 цк)'!V293*9.68%)/1000</f>
        <v>1.095692168</v>
      </c>
      <c r="Z273" s="315">
        <f>('март(4 цк)'!W292+'март(4 цк)'!W293*9.68%)/1000</f>
        <v>1.0961308879999998</v>
      </c>
      <c r="AA273" s="315">
        <f>('март(4 цк)'!X292+'март(4 цк)'!X293*9.68%)/1000</f>
        <v>1.093334048</v>
      </c>
      <c r="AB273" s="315">
        <f>('март(4 цк)'!Y292+'март(4 цк)'!Y293*9.68%)/1000</f>
        <v>1.094057936</v>
      </c>
    </row>
    <row r="274" spans="1:28" s="213" customFormat="1" ht="13.5" thickBot="1" x14ac:dyDescent="0.25">
      <c r="A274" s="323">
        <v>9</v>
      </c>
      <c r="B274" s="294" t="s">
        <v>198</v>
      </c>
      <c r="C274" s="295" t="s">
        <v>174</v>
      </c>
      <c r="D274" s="261"/>
      <c r="E274" s="315">
        <f>('март(4 цк)'!B296+'март(4 цк)'!B297*9.68%)/1000</f>
        <v>1.090504304</v>
      </c>
      <c r="F274" s="335">
        <f>('март(4 цк)'!C296+'март(4 цк)'!C297*9.68%)/1000</f>
        <v>1.087685528</v>
      </c>
      <c r="G274" s="335">
        <f>('март(4 цк)'!D296+'март(4 цк)'!D297*9.68%)/1000</f>
        <v>1.088398448</v>
      </c>
      <c r="H274" s="315">
        <f>('март(4 цк)'!E296+'март(4 цк)'!E297*9.68%)/1000</f>
        <v>1.0998161359999998</v>
      </c>
      <c r="I274" s="315">
        <f>('март(4 цк)'!F296+'март(4 цк)'!F297*9.68%)/1000</f>
        <v>1.095472808</v>
      </c>
      <c r="J274" s="315">
        <f>('март(4 цк)'!G296+'март(4 цк)'!G297*9.68%)/1000</f>
        <v>1.0994212880000001</v>
      </c>
      <c r="K274" s="315">
        <f>('март(4 цк)'!H296+'март(4 цк)'!H297*9.68%)/1000</f>
        <v>1.1192843360000002</v>
      </c>
      <c r="L274" s="315">
        <f>('март(4 цк)'!I296+'март(4 цк)'!I297*9.68%)/1000</f>
        <v>1.1083711760000001</v>
      </c>
      <c r="M274" s="315">
        <f>('март(4 цк)'!J296+'март(4 цк)'!J297*9.68%)/1000</f>
        <v>1.1088098959999999</v>
      </c>
      <c r="N274" s="315">
        <f>('март(4 цк)'!K296+'март(4 цк)'!K297*9.68%)/1000</f>
        <v>1.1056182079999999</v>
      </c>
      <c r="O274" s="315">
        <f>('март(4 цк)'!L296+'март(4 цк)'!L297*9.68%)/1000</f>
        <v>1.1079543920000001</v>
      </c>
      <c r="P274" s="315">
        <f>('март(4 цк)'!M296+'март(4 цк)'!M297*9.68%)/1000</f>
        <v>1.1129557999999999</v>
      </c>
      <c r="Q274" s="315">
        <f>('март(4 цк)'!N296+'март(4 цк)'!N297*9.68%)/1000</f>
        <v>1.1085576319999999</v>
      </c>
      <c r="R274" s="315">
        <f>('март(4 цк)'!O296+'март(4 цк)'!O297*9.68%)/1000</f>
        <v>1.0996954880000001</v>
      </c>
      <c r="S274" s="315">
        <f>('март(4 цк)'!P296+'март(4 цк)'!P297*9.68%)/1000</f>
        <v>1.1083931119999999</v>
      </c>
      <c r="T274" s="315">
        <f>('март(4 цк)'!Q296+'март(4 цк)'!Q297*9.68%)/1000</f>
        <v>1.1193282080000002</v>
      </c>
      <c r="U274" s="315">
        <f>('март(4 цк)'!R296+'март(4 цк)'!R297*9.68%)/1000</f>
        <v>1.1129009600000002</v>
      </c>
      <c r="V274" s="315">
        <f>('март(4 цк)'!S296+'март(4 цк)'!S297*9.68%)/1000</f>
        <v>1.1080531040000001</v>
      </c>
      <c r="W274" s="315">
        <f>('март(4 цк)'!T296+'март(4 цк)'!T297*9.68%)/1000</f>
        <v>1.092708872</v>
      </c>
      <c r="X274" s="315">
        <f>('март(4 цк)'!U296+'март(4 цк)'!U297*9.68%)/1000</f>
        <v>1.1076801920000001</v>
      </c>
      <c r="Y274" s="315">
        <f>('март(4 цк)'!V296+'март(4 цк)'!V297*9.68%)/1000</f>
        <v>1.0978748</v>
      </c>
      <c r="Z274" s="315">
        <f>('март(4 цк)'!W296+'март(4 цк)'!W297*9.68%)/1000</f>
        <v>1.091304968</v>
      </c>
      <c r="AA274" s="315">
        <f>('март(4 цк)'!X296+'март(4 цк)'!X297*9.68%)/1000</f>
        <v>1.0848338479999999</v>
      </c>
      <c r="AB274" s="315">
        <f>('март(4 цк)'!Y296+'март(4 цк)'!Y297*9.68%)/1000</f>
        <v>1.0851299839999999</v>
      </c>
    </row>
    <row r="275" spans="1:28" s="213" customFormat="1" ht="13.5" thickBot="1" x14ac:dyDescent="0.25">
      <c r="A275" s="323">
        <v>10</v>
      </c>
      <c r="B275" s="294" t="s">
        <v>198</v>
      </c>
      <c r="C275" s="295" t="s">
        <v>174</v>
      </c>
      <c r="D275" s="261"/>
      <c r="E275" s="315">
        <f>('март(4 цк)'!B300+'март(4 цк)'!B301*9.68%)/1000</f>
        <v>1.1129887039999999</v>
      </c>
      <c r="F275" s="335">
        <f>('март(4 цк)'!C300+'март(4 цк)'!C301*9.68%)/1000</f>
        <v>1.0834189760000001</v>
      </c>
      <c r="G275" s="335">
        <f>('март(4 цк)'!D300+'март(4 цк)'!D301*9.68%)/1000</f>
        <v>1.0864351759999999</v>
      </c>
      <c r="H275" s="315">
        <f>('март(4 цк)'!E300+'март(4 цк)'!E301*9.68%)/1000</f>
        <v>1.0968438079999998</v>
      </c>
      <c r="I275" s="315">
        <f>('март(4 цк)'!F300+'март(4 цк)'!F301*9.68%)/1000</f>
        <v>1.1037207439999999</v>
      </c>
      <c r="J275" s="315">
        <f>('март(4 цк)'!G300+'март(4 цк)'!G301*9.68%)/1000</f>
        <v>1.0996735520000001</v>
      </c>
      <c r="K275" s="315">
        <f>('март(4 цк)'!H300+'март(4 цк)'!H301*9.68%)/1000</f>
        <v>1.125656744</v>
      </c>
      <c r="L275" s="315">
        <f>('март(4 цк)'!I300+'март(4 цк)'!I301*9.68%)/1000</f>
        <v>1.0964928319999998</v>
      </c>
      <c r="M275" s="315">
        <f>('март(4 цк)'!J300+'март(4 цк)'!J301*9.68%)/1000</f>
        <v>1.09217144</v>
      </c>
      <c r="N275" s="315">
        <f>('март(4 цк)'!K300+'март(4 цк)'!K301*9.68%)/1000</f>
        <v>1.097085104</v>
      </c>
      <c r="O275" s="315">
        <f>('март(4 цк)'!L300+'март(4 цк)'!L301*9.68%)/1000</f>
        <v>1.086873896</v>
      </c>
      <c r="P275" s="315">
        <f>('март(4 цк)'!M300+'март(4 цк)'!M301*9.68%)/1000</f>
        <v>1.088968784</v>
      </c>
      <c r="Q275" s="315">
        <f>('март(4 цк)'!N300+'март(4 цк)'!N301*9.68%)/1000</f>
        <v>1.1052562640000001</v>
      </c>
      <c r="R275" s="315">
        <f>('март(4 цк)'!O300+'март(4 цк)'!O301*9.68%)/1000</f>
        <v>1.096810904</v>
      </c>
      <c r="S275" s="315">
        <f>('март(4 цк)'!P300+'март(4 цк)'!P301*9.68%)/1000</f>
        <v>1.0956044239999998</v>
      </c>
      <c r="T275" s="315">
        <f>('март(4 цк)'!Q300+'март(4 цк)'!Q301*9.68%)/1000</f>
        <v>1.1113873760000001</v>
      </c>
      <c r="U275" s="315">
        <f>('март(4 цк)'!R300+'март(4 цк)'!R301*9.68%)/1000</f>
        <v>1.1057827280000001</v>
      </c>
      <c r="V275" s="315">
        <f>('март(4 цк)'!S300+'март(4 цк)'!S301*9.68%)/1000</f>
        <v>1.1049052879999999</v>
      </c>
      <c r="W275" s="315">
        <f>('март(4 цк)'!T300+'март(4 цк)'!T301*9.68%)/1000</f>
        <v>1.095757976</v>
      </c>
      <c r="X275" s="315">
        <f>('март(4 цк)'!U300+'март(4 цк)'!U301*9.68%)/1000</f>
        <v>1.1010555199999998</v>
      </c>
      <c r="Y275" s="315">
        <f>('март(4 цк)'!V300+'март(4 цк)'!V301*9.68%)/1000</f>
        <v>1.086819056</v>
      </c>
      <c r="Z275" s="315">
        <f>('март(4 цк)'!W300+'март(4 цк)'!W301*9.68%)/1000</f>
        <v>1.088266832</v>
      </c>
      <c r="AA275" s="315">
        <f>('март(4 цк)'!X300+'март(4 цк)'!X301*9.68%)/1000</f>
        <v>1.089966872</v>
      </c>
      <c r="AB275" s="315">
        <f>('март(4 цк)'!Y300+'март(4 цк)'!Y301*9.68%)/1000</f>
        <v>1.0853712800000002</v>
      </c>
    </row>
    <row r="276" spans="1:28" s="213" customFormat="1" ht="13.5" thickBot="1" x14ac:dyDescent="0.25">
      <c r="A276" s="323">
        <v>11</v>
      </c>
      <c r="B276" s="294" t="s">
        <v>198</v>
      </c>
      <c r="C276" s="295" t="s">
        <v>174</v>
      </c>
      <c r="D276" s="261"/>
      <c r="E276" s="315">
        <f>('март(4 цк)'!B304+'март(4 цк)'!B305*9.68%)/1000</f>
        <v>1.2091341920000003</v>
      </c>
      <c r="F276" s="335">
        <f>('март(4 цк)'!C304+'март(4 цк)'!C305*9.68%)/1000</f>
        <v>1.231366328</v>
      </c>
      <c r="G276" s="335">
        <f>('март(4 цк)'!D304+'март(4 цк)'!D305*9.68%)/1000</f>
        <v>1.224653912</v>
      </c>
      <c r="H276" s="315">
        <f>('март(4 цк)'!E304+'март(4 цк)'!E305*9.68%)/1000</f>
        <v>1.2484654400000001</v>
      </c>
      <c r="I276" s="315">
        <f>('март(4 цк)'!F304+'март(4 цк)'!F305*9.68%)/1000</f>
        <v>1.2459647360000001</v>
      </c>
      <c r="J276" s="315">
        <f>('март(4 цк)'!G304+'март(4 цк)'!G305*9.68%)/1000</f>
        <v>1.2470396000000001</v>
      </c>
      <c r="K276" s="315">
        <f>('март(4 цк)'!H304+'март(4 цк)'!H305*9.68%)/1000</f>
        <v>1.3765936160000001</v>
      </c>
      <c r="L276" s="315">
        <f>('март(4 цк)'!I304+'март(4 цк)'!I305*9.68%)/1000</f>
        <v>1.231783112</v>
      </c>
      <c r="M276" s="315">
        <f>('март(4 цк)'!J304+'март(4 цк)'!J305*9.68%)/1000</f>
        <v>1.233921872</v>
      </c>
      <c r="N276" s="315">
        <f>('март(4 цк)'!K304+'март(4 цк)'!K305*9.68%)/1000</f>
        <v>1.2280868960000002</v>
      </c>
      <c r="O276" s="315">
        <f>('март(4 цк)'!L304+'март(4 цк)'!L305*9.68%)/1000</f>
        <v>1.230061136</v>
      </c>
      <c r="P276" s="315">
        <f>('март(4 цк)'!M304+'март(4 цк)'!M305*9.68%)/1000</f>
        <v>1.2431788640000001</v>
      </c>
      <c r="Q276" s="315">
        <f>('март(4 цк)'!N304+'март(4 цк)'!N305*9.68%)/1000</f>
        <v>1.2478951040000001</v>
      </c>
      <c r="R276" s="315">
        <f>('март(4 цк)'!O304+'март(4 цк)'!O305*9.68%)/1000</f>
        <v>1.2134775199999999</v>
      </c>
      <c r="S276" s="315">
        <f>('март(4 цк)'!P304+'март(4 цк)'!P305*9.68%)/1000</f>
        <v>1.2433982240000003</v>
      </c>
      <c r="T276" s="315">
        <f>('март(4 цк)'!Q304+'март(4 цк)'!Q305*9.68%)/1000</f>
        <v>1.2467215280000004</v>
      </c>
      <c r="U276" s="315">
        <f>('март(4 цк)'!R304+'март(4 цк)'!R305*9.68%)/1000</f>
        <v>1.2458111840000001</v>
      </c>
      <c r="V276" s="315">
        <f>('март(4 цк)'!S304+'март(4 цк)'!S305*9.68%)/1000</f>
        <v>1.2890031680000003</v>
      </c>
      <c r="W276" s="315">
        <f>('март(4 цк)'!T304+'март(4 цк)'!T305*9.68%)/1000</f>
        <v>1.2491125520000004</v>
      </c>
      <c r="X276" s="315">
        <f>('март(4 цк)'!U304+'март(4 цк)'!U305*9.68%)/1000</f>
        <v>1.2186434480000001</v>
      </c>
      <c r="Y276" s="315">
        <f>('март(4 цк)'!V304+'март(4 цк)'!V305*9.68%)/1000</f>
        <v>1.20733544</v>
      </c>
      <c r="Z276" s="315">
        <f>('март(4 цк)'!W304+'март(4 цк)'!W305*9.68%)/1000</f>
        <v>1.2050211920000002</v>
      </c>
      <c r="AA276" s="315">
        <f>('март(4 цк)'!X304+'март(4 цк)'!X305*9.68%)/1000</f>
        <v>1.1987584640000002</v>
      </c>
      <c r="AB276" s="315">
        <f>('март(4 цк)'!Y304+'март(4 цк)'!Y305*9.68%)/1000</f>
        <v>1.1913002240000001</v>
      </c>
    </row>
    <row r="277" spans="1:28" s="213" customFormat="1" ht="13.5" thickBot="1" x14ac:dyDescent="0.25">
      <c r="A277" s="323">
        <v>12</v>
      </c>
      <c r="B277" s="294" t="s">
        <v>198</v>
      </c>
      <c r="C277" s="295" t="s">
        <v>174</v>
      </c>
      <c r="D277" s="261"/>
      <c r="E277" s="315">
        <f>('март(4 цк)'!B308+'март(4 цк)'!B309*9.68%)/1000</f>
        <v>1.1635511839999999</v>
      </c>
      <c r="F277" s="335">
        <f>('март(4 цк)'!C308+'март(4 цк)'!C309*9.68%)/1000</f>
        <v>1.1607982160000001</v>
      </c>
      <c r="G277" s="335">
        <f>('март(4 цк)'!D308+'март(4 цк)'!D309*9.68%)/1000</f>
        <v>1.1661286640000001</v>
      </c>
      <c r="H277" s="315">
        <f>('март(4 цк)'!E308+'март(4 цк)'!E309*9.68%)/1000</f>
        <v>1.177754744</v>
      </c>
      <c r="I277" s="315">
        <f>('март(4 цк)'!F308+'март(4 цк)'!F309*9.68%)/1000</f>
        <v>1.1651086400000001</v>
      </c>
      <c r="J277" s="315">
        <f>('март(4 цк)'!G308+'март(4 цк)'!G309*9.68%)/1000</f>
        <v>1.2452408479999999</v>
      </c>
      <c r="K277" s="315">
        <f>('март(4 цк)'!H308+'март(4 цк)'!H309*9.68%)/1000</f>
        <v>1.28142428</v>
      </c>
      <c r="L277" s="315">
        <f>('март(4 цк)'!I308+'март(4 цк)'!I309*9.68%)/1000</f>
        <v>1.1660080159999999</v>
      </c>
      <c r="M277" s="315">
        <f>('март(4 цк)'!J308+'март(4 цк)'!J309*9.68%)/1000</f>
        <v>1.2009301280000002</v>
      </c>
      <c r="N277" s="315">
        <f>('март(4 цк)'!K308+'март(4 цк)'!K309*9.68%)/1000</f>
        <v>1.1912892560000001</v>
      </c>
      <c r="O277" s="315">
        <f>('март(4 цк)'!L308+'март(4 цк)'!L309*9.68%)/1000</f>
        <v>1.2097264640000001</v>
      </c>
      <c r="P277" s="315">
        <f>('март(4 цк)'!M308+'март(4 цк)'!M309*9.68%)/1000</f>
        <v>1.2252571520000002</v>
      </c>
      <c r="Q277" s="315">
        <f>('март(4 цк)'!N308+'март(4 цк)'!N309*9.68%)/1000</f>
        <v>1.1654376799999999</v>
      </c>
      <c r="R277" s="315">
        <f>('март(4 цк)'!O308+'март(4 цк)'!O309*9.68%)/1000</f>
        <v>1.1641873280000001</v>
      </c>
      <c r="S277" s="315">
        <f>('март(4 цк)'!P308+'март(4 цк)'!P309*9.68%)/1000</f>
        <v>1.1829426080000001</v>
      </c>
      <c r="T277" s="315">
        <f>('март(4 цк)'!Q308+'март(4 цк)'!Q309*9.68%)/1000</f>
        <v>1.2263539520000002</v>
      </c>
      <c r="U277" s="315">
        <f>('март(4 цк)'!R308+'март(4 цк)'!R309*9.68%)/1000</f>
        <v>1.2756222079999999</v>
      </c>
      <c r="V277" s="315">
        <f>('март(4 цк)'!S308+'март(4 цк)'!S309*9.68%)/1000</f>
        <v>1.1860026800000001</v>
      </c>
      <c r="W277" s="315">
        <f>('март(4 цк)'!T308+'март(4 цк)'!T309*9.68%)/1000</f>
        <v>1.1450262320000002</v>
      </c>
      <c r="X277" s="315">
        <f>('март(4 цк)'!U308+'март(4 цк)'!U309*9.68%)/1000</f>
        <v>1.1317659200000001</v>
      </c>
      <c r="Y277" s="315">
        <f>('март(4 цк)'!V308+'март(4 цк)'!V309*9.68%)/1000</f>
        <v>1.1428326320000002</v>
      </c>
      <c r="Z277" s="315">
        <f>('март(4 цк)'!W308+'март(4 цк)'!W309*9.68%)/1000</f>
        <v>1.1409680720000002</v>
      </c>
      <c r="AA277" s="315">
        <f>('март(4 цк)'!X308+'март(4 цк)'!X309*9.68%)/1000</f>
        <v>1.1443352480000002</v>
      </c>
      <c r="AB277" s="315">
        <f>('март(4 цк)'!Y308+'март(4 цк)'!Y309*9.68%)/1000</f>
        <v>1.1543819360000003</v>
      </c>
    </row>
    <row r="278" spans="1:28" s="213" customFormat="1" ht="13.5" thickBot="1" x14ac:dyDescent="0.25">
      <c r="A278" s="323">
        <v>13</v>
      </c>
      <c r="B278" s="294" t="s">
        <v>198</v>
      </c>
      <c r="C278" s="295" t="s">
        <v>174</v>
      </c>
      <c r="D278" s="261"/>
      <c r="E278" s="315">
        <f>('март(4 цк)'!B312+'март(4 цк)'!B313*9.68%)/1000</f>
        <v>1.2047798960000002</v>
      </c>
      <c r="F278" s="335">
        <f>('март(4 цк)'!C312+'март(4 цк)'!C313*9.68%)/1000</f>
        <v>1.2204312320000001</v>
      </c>
      <c r="G278" s="335">
        <f>('март(4 цк)'!D312+'март(4 цк)'!D313*9.68%)/1000</f>
        <v>1.2128413760000001</v>
      </c>
      <c r="H278" s="315">
        <f>('март(4 цк)'!E312+'март(4 цк)'!E313*9.68%)/1000</f>
        <v>1.2366529040000001</v>
      </c>
      <c r="I278" s="315">
        <f>('март(4 цк)'!F312+'март(4 цк)'!F313*9.68%)/1000</f>
        <v>1.2278565680000002</v>
      </c>
      <c r="J278" s="315">
        <f>('март(4 цк)'!G312+'март(4 цк)'!G313*9.68%)/1000</f>
        <v>1.2148594880000001</v>
      </c>
      <c r="K278" s="315">
        <f>('март(4 цк)'!H312+'март(4 цк)'!H313*9.68%)/1000</f>
        <v>1.2248294000000002</v>
      </c>
      <c r="L278" s="315">
        <f>('март(4 цк)'!I312+'март(4 цк)'!I313*9.68%)/1000</f>
        <v>1.2099458239999998</v>
      </c>
      <c r="M278" s="315">
        <f>('март(4 цк)'!J312+'март(4 цк)'!J313*9.68%)/1000</f>
        <v>1.1909163439999999</v>
      </c>
      <c r="N278" s="315">
        <f>('март(4 цк)'!K312+'март(4 цк)'!K313*9.68%)/1000</f>
        <v>1.2114155360000003</v>
      </c>
      <c r="O278" s="315">
        <f>('март(4 цк)'!L312+'март(4 цк)'!L313*9.68%)/1000</f>
        <v>1.2149362640000001</v>
      </c>
      <c r="P278" s="315">
        <f>('март(4 цк)'!M312+'март(4 цк)'!M313*9.68%)/1000</f>
        <v>1.2164169440000001</v>
      </c>
      <c r="Q278" s="315">
        <f>('март(4 цк)'!N312+'март(4 цк)'!N313*9.68%)/1000</f>
        <v>1.200491408</v>
      </c>
      <c r="R278" s="315">
        <f>('март(4 цк)'!O312+'март(4 цк)'!O313*9.68%)/1000</f>
        <v>1.20278372</v>
      </c>
      <c r="S278" s="315">
        <f>('март(4 цк)'!P312+'март(4 цк)'!P313*9.68%)/1000</f>
        <v>1.2027288800000002</v>
      </c>
      <c r="T278" s="315">
        <f>('март(4 цк)'!Q312+'март(4 цк)'!Q313*9.68%)/1000</f>
        <v>1.2286023920000002</v>
      </c>
      <c r="U278" s="315">
        <f>('март(4 цк)'!R312+'март(4 цк)'!R313*9.68%)/1000</f>
        <v>1.2293811200000002</v>
      </c>
      <c r="V278" s="315">
        <f>('март(4 цк)'!S312+'март(4 цк)'!S313*9.68%)/1000</f>
        <v>1.2212867359999999</v>
      </c>
      <c r="W278" s="315">
        <f>('март(4 цк)'!T312+'март(4 цк)'!T313*9.68%)/1000</f>
        <v>1.2194989520000001</v>
      </c>
      <c r="X278" s="315">
        <f>('март(4 цк)'!U312+'март(4 цк)'!U313*9.68%)/1000</f>
        <v>1.2147498080000001</v>
      </c>
      <c r="Y278" s="315">
        <f>('март(4 цк)'!V312+'март(4 цк)'!V313*9.68%)/1000</f>
        <v>1.1785115360000002</v>
      </c>
      <c r="Z278" s="315">
        <f>('март(4 цк)'!W312+'март(4 цк)'!W313*9.68%)/1000</f>
        <v>1.20064496</v>
      </c>
      <c r="AA278" s="315">
        <f>('март(4 цк)'!X312+'март(4 цк)'!X313*9.68%)/1000</f>
        <v>1.197595856</v>
      </c>
      <c r="AB278" s="315">
        <f>('март(4 цк)'!Y312+'март(4 цк)'!Y313*9.68%)/1000</f>
        <v>1.1825806640000001</v>
      </c>
    </row>
    <row r="279" spans="1:28" s="213" customFormat="1" ht="13.5" thickBot="1" x14ac:dyDescent="0.25">
      <c r="A279" s="323">
        <v>14</v>
      </c>
      <c r="B279" s="294" t="s">
        <v>198</v>
      </c>
      <c r="C279" s="295" t="s">
        <v>174</v>
      </c>
      <c r="D279" s="261"/>
      <c r="E279" s="315">
        <f>('март(4 цк)'!B316+'март(4 цк)'!B317*9.68%)/1000</f>
        <v>1.1273348480000001</v>
      </c>
      <c r="F279" s="335">
        <f>('март(4 цк)'!C316+'март(4 цк)'!C317*9.68%)/1000</f>
        <v>1.1268412880000001</v>
      </c>
      <c r="G279" s="335">
        <f>('март(4 цк)'!D316+'март(4 цк)'!D317*9.68%)/1000</f>
        <v>1.144137824</v>
      </c>
      <c r="H279" s="315">
        <f>('март(4 цк)'!E316+'март(4 цк)'!E317*9.68%)/1000</f>
        <v>1.1400138559999999</v>
      </c>
      <c r="I279" s="315">
        <f>('март(4 цк)'!F316+'март(4 цк)'!F317*9.68%)/1000</f>
        <v>1.1500057040000002</v>
      </c>
      <c r="J279" s="315">
        <f>('март(4 цк)'!G316+'март(4 цк)'!G317*9.68%)/1000</f>
        <v>1.1445546080000002</v>
      </c>
      <c r="K279" s="315">
        <f>('март(4 цк)'!H316+'март(4 цк)'!H317*9.68%)/1000</f>
        <v>1.152528344</v>
      </c>
      <c r="L279" s="315">
        <f>('март(4 цк)'!I316+'март(4 цк)'!I317*9.68%)/1000</f>
        <v>1.1372608879999999</v>
      </c>
      <c r="M279" s="315">
        <f>('март(4 цк)'!J316+'март(4 цк)'!J317*9.68%)/1000</f>
        <v>1.1358898879999999</v>
      </c>
      <c r="N279" s="315">
        <f>('март(4 цк)'!K316+'март(4 цк)'!K317*9.68%)/1000</f>
        <v>1.124538008</v>
      </c>
      <c r="O279" s="315">
        <f>('март(4 цк)'!L316+'март(4 цк)'!L317*9.68%)/1000</f>
        <v>1.1111351119999999</v>
      </c>
      <c r="P279" s="315">
        <f>('март(4 цк)'!M316+'март(4 цк)'!M317*9.68%)/1000</f>
        <v>1.1118919040000002</v>
      </c>
      <c r="Q279" s="315">
        <f>('март(4 цк)'!N316+'март(4 цк)'!N317*9.68%)/1000</f>
        <v>0.18332679999999998</v>
      </c>
      <c r="R279" s="315">
        <f>('март(4 цк)'!O316+'март(4 цк)'!O317*9.68%)/1000</f>
        <v>1.1070111440000001</v>
      </c>
      <c r="S279" s="315">
        <f>('март(4 цк)'!P316+'март(4 цк)'!P317*9.68%)/1000</f>
        <v>1.1372608879999999</v>
      </c>
      <c r="T279" s="315">
        <f>('март(4 цк)'!Q316+'март(4 цк)'!Q317*9.68%)/1000</f>
        <v>1.1400467600000002</v>
      </c>
      <c r="U279" s="315">
        <f>('март(4 цк)'!R316+'март(4 цк)'!R317*9.68%)/1000</f>
        <v>1.1613904880000001</v>
      </c>
      <c r="V279" s="315">
        <f>('март(4 цк)'!S316+'март(4 цк)'!S317*9.68%)/1000</f>
        <v>1.1613466160000001</v>
      </c>
      <c r="W279" s="315">
        <f>('март(4 цк)'!T316+'март(4 цк)'!T317*9.68%)/1000</f>
        <v>1.2303024320000002</v>
      </c>
      <c r="X279" s="315">
        <f>('март(4 цк)'!U316+'март(4 цк)'!U317*9.68%)/1000</f>
        <v>1.123528952</v>
      </c>
      <c r="Y279" s="315">
        <f>('март(4 цк)'!V316+'март(4 цк)'!V317*9.68%)/1000</f>
        <v>1.1322814160000001</v>
      </c>
      <c r="Z279" s="315">
        <f>('март(4 цк)'!W316+'март(4 цк)'!W317*9.68%)/1000</f>
        <v>1.1237921839999998</v>
      </c>
      <c r="AA279" s="315">
        <f>('март(4 цк)'!X316+'март(4 цк)'!X317*9.68%)/1000</f>
        <v>1.1176720400000002</v>
      </c>
      <c r="AB279" s="315">
        <f>('март(4 цк)'!Y316+'март(4 цк)'!Y317*9.68%)/1000</f>
        <v>1.1151384320000002</v>
      </c>
    </row>
    <row r="280" spans="1:28" s="213" customFormat="1" ht="13.5" thickBot="1" x14ac:dyDescent="0.25">
      <c r="A280" s="323">
        <v>15</v>
      </c>
      <c r="B280" s="294" t="s">
        <v>198</v>
      </c>
      <c r="C280" s="295" t="s">
        <v>174</v>
      </c>
      <c r="D280" s="261"/>
      <c r="E280" s="315">
        <f>('март(4 цк)'!B320+'март(4 цк)'!B321*9.68%)/1000</f>
        <v>1.142339072</v>
      </c>
      <c r="F280" s="335">
        <f>('март(4 цк)'!C320+'март(4 цк)'!C321*9.68%)/1000</f>
        <v>1.1388622159999999</v>
      </c>
      <c r="G280" s="335">
        <f>('март(4 цк)'!D320+'март(4 цк)'!D321*9.68%)/1000</f>
        <v>1.1362518320000001</v>
      </c>
      <c r="H280" s="315">
        <f>('март(4 цк)'!E320+'март(4 цк)'!E321*9.68%)/1000</f>
        <v>1.1627176159999999</v>
      </c>
      <c r="I280" s="315">
        <f>('март(4 цк)'!F320+'март(4 цк)'!F321*9.68%)/1000</f>
        <v>1.14947924</v>
      </c>
      <c r="J280" s="315">
        <f>('март(4 цк)'!G320+'март(4 цк)'!G321*9.68%)/1000</f>
        <v>1.1555006720000001</v>
      </c>
      <c r="K280" s="315">
        <f>('март(4 цк)'!H320+'март(4 цк)'!H321*9.68%)/1000</f>
        <v>1.199701712</v>
      </c>
      <c r="L280" s="315">
        <f>('март(4 цк)'!I320+'март(4 цк)'!I321*9.68%)/1000</f>
        <v>1.1588459120000001</v>
      </c>
      <c r="M280" s="315">
        <f>('март(4 цк)'!J320+'март(4 цк)'!J321*9.68%)/1000</f>
        <v>1.1595259280000003</v>
      </c>
      <c r="N280" s="315">
        <f>('март(4 цк)'!K320+'март(4 цк)'!K321*9.68%)/1000</f>
        <v>1.1509818559999998</v>
      </c>
      <c r="O280" s="315">
        <f>('март(4 цк)'!L320+'март(4 цк)'!L321*9.68%)/1000</f>
        <v>1.150038608</v>
      </c>
      <c r="P280" s="315">
        <f>('март(4 цк)'!M320+'март(4 цк)'!M321*9.68%)/1000</f>
        <v>1.1553471199999998</v>
      </c>
      <c r="Q280" s="315">
        <f>('март(4 цк)'!N320+'март(4 цк)'!N321*9.68%)/1000</f>
        <v>1.142711984</v>
      </c>
      <c r="R280" s="315">
        <f>('март(4 цк)'!O320+'март(4 цк)'!O321*9.68%)/1000</f>
        <v>1.1343214640000001</v>
      </c>
      <c r="S280" s="315">
        <f>('март(4 цк)'!P320+'март(4 цк)'!P321*9.68%)/1000</f>
        <v>1.1596246400000001</v>
      </c>
      <c r="T280" s="315">
        <f>('март(4 цк)'!Q320+'март(4 цк)'!Q321*9.68%)/1000</f>
        <v>1.1761095440000002</v>
      </c>
      <c r="U280" s="315">
        <f>('март(4 цк)'!R320+'март(4 цк)'!R321*9.68%)/1000</f>
        <v>1.1733127040000002</v>
      </c>
      <c r="V280" s="315">
        <f>('март(4 цк)'!S320+'март(4 цк)'!S321*9.68%)/1000</f>
        <v>1.152473504</v>
      </c>
      <c r="W280" s="315">
        <f>('март(4 цк)'!T320+'март(4 цк)'!T321*9.68%)/1000</f>
        <v>1.1449055840000002</v>
      </c>
      <c r="X280" s="315">
        <f>('март(4 цк)'!U320+'март(4 цк)'!U321*9.68%)/1000</f>
        <v>1.124538008</v>
      </c>
      <c r="Y280" s="315">
        <f>('март(4 цк)'!V320+'март(4 цк)'!V321*9.68%)/1000</f>
        <v>1.1073182480000001</v>
      </c>
      <c r="Z280" s="315">
        <f>('март(4 цк)'!W320+'март(4 цк)'!W321*9.68%)/1000</f>
        <v>1.1297587760000001</v>
      </c>
      <c r="AA280" s="315">
        <f>('март(4 цк)'!X320+'март(4 цк)'!X321*9.68%)/1000</f>
        <v>1.1338169360000001</v>
      </c>
      <c r="AB280" s="315">
        <f>('март(4 цк)'!Y320+'март(4 цк)'!Y321*9.68%)/1000</f>
        <v>1.1286729440000001</v>
      </c>
    </row>
    <row r="281" spans="1:28" s="213" customFormat="1" ht="13.5" thickBot="1" x14ac:dyDescent="0.25">
      <c r="A281" s="323">
        <v>16</v>
      </c>
      <c r="B281" s="294" t="s">
        <v>198</v>
      </c>
      <c r="C281" s="295" t="s">
        <v>174</v>
      </c>
      <c r="D281" s="261"/>
      <c r="E281" s="315">
        <f>('март(4 цк)'!B324+'март(4 цк)'!B325*9.68%)/1000</f>
        <v>1.2227125760000002</v>
      </c>
      <c r="F281" s="335">
        <f>('март(4 цк)'!C324+'март(4 цк)'!C325*9.68%)/1000</f>
        <v>1.207675448</v>
      </c>
      <c r="G281" s="335">
        <f>('март(4 цк)'!D324+'март(4 цк)'!D325*9.68%)/1000</f>
        <v>1.198045544</v>
      </c>
      <c r="H281" s="315">
        <f>('март(4 цк)'!E324+'март(4 цк)'!E325*9.68%)/1000</f>
        <v>1.1849497520000001</v>
      </c>
      <c r="I281" s="315">
        <f>('март(4 цк)'!F324+'март(4 цк)'!F325*9.68%)/1000</f>
        <v>1.2477525200000001</v>
      </c>
      <c r="J281" s="315">
        <f>('март(4 цк)'!G324+'март(4 цк)'!G325*9.68%)/1000</f>
        <v>1.208476112</v>
      </c>
      <c r="K281" s="315">
        <f>('март(4 цк)'!H324+'март(4 цк)'!H325*9.68%)/1000</f>
        <v>1.1903789120000001</v>
      </c>
      <c r="L281" s="315">
        <f>('март(4 цк)'!I324+'март(4 цк)'!I325*9.68%)/1000</f>
        <v>1.2001514000000002</v>
      </c>
      <c r="M281" s="315">
        <f>('март(4 цк)'!J324+'март(4 цк)'!J325*9.68%)/1000</f>
        <v>1.2206725280000001</v>
      </c>
      <c r="N281" s="315">
        <f>('март(4 цк)'!K324+'март(4 цк)'!K325*9.68%)/1000</f>
        <v>1.2207822080000001</v>
      </c>
      <c r="O281" s="315">
        <f>('март(4 цк)'!L324+'март(4 цк)'!L325*9.68%)/1000</f>
        <v>1.2259481360000002</v>
      </c>
      <c r="P281" s="315">
        <f>('март(4 цк)'!M324+'март(4 цк)'!M325*9.68%)/1000</f>
        <v>1.2261894320000002</v>
      </c>
      <c r="Q281" s="315">
        <f>('март(4 цк)'!N324+'март(4 цк)'!N325*9.68%)/1000</f>
        <v>1.1929234879999999</v>
      </c>
      <c r="R281" s="315">
        <f>('март(4 цк)'!O324+'март(4 цк)'!O325*9.68%)/1000</f>
        <v>1.1857504160000001</v>
      </c>
      <c r="S281" s="315">
        <f>('март(4 цк)'!P324+'март(4 цк)'!P325*9.68%)/1000</f>
        <v>1.2397678160000001</v>
      </c>
      <c r="T281" s="315">
        <f>('март(4 цк)'!Q324+'март(4 цк)'!Q325*9.68%)/1000</f>
        <v>1.2725402000000001</v>
      </c>
      <c r="U281" s="315">
        <f>('март(4 цк)'!R324+'март(4 цк)'!R325*9.68%)/1000</f>
        <v>1.3802569280000003</v>
      </c>
      <c r="V281" s="315">
        <f>('март(4 цк)'!S324+'март(4 цк)'!S325*9.68%)/1000</f>
        <v>1.315403144</v>
      </c>
      <c r="W281" s="315">
        <f>('март(4 цк)'!T324+'март(4 цк)'!T325*9.68%)/1000</f>
        <v>1.287467648</v>
      </c>
      <c r="X281" s="315">
        <f>('март(4 цк)'!U324+'март(4 цк)'!U325*9.68%)/1000</f>
        <v>1.263063848</v>
      </c>
      <c r="Y281" s="315">
        <f>('март(4 цк)'!V324+'март(4 цк)'!V325*9.68%)/1000</f>
        <v>1.208465144</v>
      </c>
      <c r="Z281" s="315">
        <f>('март(4 цк)'!W324+'март(4 цк)'!W325*9.68%)/1000</f>
        <v>1.1924738000000001</v>
      </c>
      <c r="AA281" s="315">
        <f>('март(4 цк)'!X324+'март(4 цк)'!X325*9.68%)/1000</f>
        <v>1.2045056960000002</v>
      </c>
      <c r="AB281" s="315">
        <f>('март(4 цк)'!Y324+'март(4 цк)'!Y325*9.68%)/1000</f>
        <v>1.2251036000000002</v>
      </c>
    </row>
    <row r="282" spans="1:28" s="213" customFormat="1" ht="13.5" thickBot="1" x14ac:dyDescent="0.25">
      <c r="A282" s="323">
        <v>17</v>
      </c>
      <c r="B282" s="294" t="s">
        <v>198</v>
      </c>
      <c r="C282" s="295" t="s">
        <v>174</v>
      </c>
      <c r="D282" s="261"/>
      <c r="E282" s="315">
        <f>('март(4 цк)'!B328+'март(4 цк)'!B329*9.68%)/1000</f>
        <v>1.2240177680000002</v>
      </c>
      <c r="F282" s="335">
        <f>('март(4 цк)'!C328+'март(4 цк)'!C329*9.68%)/1000</f>
        <v>1.2470286320000001</v>
      </c>
      <c r="G282" s="335">
        <f>('март(4 цк)'!D328+'март(4 цк)'!D329*9.68%)/1000</f>
        <v>1.2415775360000001</v>
      </c>
      <c r="H282" s="315">
        <f>('март(4 цк)'!E328+'март(4 цк)'!E329*9.68%)/1000</f>
        <v>1.2607715360000002</v>
      </c>
      <c r="I282" s="315">
        <f>('март(4 цк)'!F328+'март(4 цк)'!F329*9.68%)/1000</f>
        <v>1.2606837920000002</v>
      </c>
      <c r="J282" s="315">
        <f>('март(4 цк)'!G328+'март(4 цк)'!G329*9.68%)/1000</f>
        <v>1.2524468240000002</v>
      </c>
      <c r="K282" s="315">
        <f>('март(4 цк)'!H328+'март(4 цк)'!H329*9.68%)/1000</f>
        <v>1.2641825840000001</v>
      </c>
      <c r="L282" s="315">
        <f>('март(4 цк)'!I328+'март(4 цк)'!I329*9.68%)/1000</f>
        <v>1.2540371840000002</v>
      </c>
      <c r="M282" s="315">
        <f>('март(4 цк)'!J328+'март(4 цк)'!J329*9.68%)/1000</f>
        <v>1.3161489680000003</v>
      </c>
      <c r="N282" s="315">
        <f>('март(4 цк)'!K328+'март(4 цк)'!K329*9.68%)/1000</f>
        <v>1.2850766240000002</v>
      </c>
      <c r="O282" s="315">
        <f>('март(4 цк)'!L328+'март(4 цк)'!L329*9.68%)/1000</f>
        <v>1.2549036560000002</v>
      </c>
      <c r="P282" s="315">
        <f>('март(4 цк)'!M328+'март(4 цк)'!M329*9.68%)/1000</f>
        <v>1.2681420320000003</v>
      </c>
      <c r="Q282" s="315">
        <f>('март(4 цк)'!N328+'март(4 цк)'!N329*9.68%)/1000</f>
        <v>1.2425536880000001</v>
      </c>
      <c r="R282" s="315">
        <f>('март(4 цк)'!O328+'март(4 цк)'!O329*9.68%)/1000</f>
        <v>1.2462718400000001</v>
      </c>
      <c r="S282" s="315">
        <f>('март(4 цк)'!P328+'март(4 цк)'!P329*9.68%)/1000</f>
        <v>1.226792672</v>
      </c>
      <c r="T282" s="315">
        <f>('март(4 цк)'!Q328+'март(4 цк)'!Q329*9.68%)/1000</f>
        <v>1.3030970480000001</v>
      </c>
      <c r="U282" s="315">
        <f>('март(4 цк)'!R328+'март(4 цк)'!R329*9.68%)/1000</f>
        <v>1.2960226880000003</v>
      </c>
      <c r="V282" s="315">
        <f>('март(4 цк)'!S328+'март(4 цк)'!S329*9.68%)/1000</f>
        <v>1.2377277680000003</v>
      </c>
      <c r="W282" s="315">
        <f>('март(4 цк)'!T328+'март(4 цк)'!T329*9.68%)/1000</f>
        <v>1.2441659840000001</v>
      </c>
      <c r="X282" s="315">
        <f>('март(4 цк)'!U328+'март(4 цк)'!U329*9.68%)/1000</f>
        <v>1.2441550159999999</v>
      </c>
      <c r="Y282" s="315">
        <f>('март(4 цк)'!V328+'март(4 цк)'!V329*9.68%)/1000</f>
        <v>1.2492880400000002</v>
      </c>
      <c r="Z282" s="315">
        <f>('март(4 цк)'!W328+'март(4 цк)'!W329*9.68%)/1000</f>
        <v>1.2269133200000002</v>
      </c>
      <c r="AA282" s="315">
        <f>('март(4 цк)'!X328+'март(4 цк)'!X329*9.68%)/1000</f>
        <v>1.2157808000000003</v>
      </c>
      <c r="AB282" s="315">
        <f>('март(4 цк)'!Y328+'март(4 цк)'!Y329*9.68%)/1000</f>
        <v>1.204571504</v>
      </c>
    </row>
    <row r="283" spans="1:28" s="213" customFormat="1" ht="13.5" thickBot="1" x14ac:dyDescent="0.25">
      <c r="A283" s="323">
        <v>18</v>
      </c>
      <c r="B283" s="294" t="s">
        <v>198</v>
      </c>
      <c r="C283" s="295" t="s">
        <v>174</v>
      </c>
      <c r="D283" s="261"/>
      <c r="E283" s="315">
        <f>('март(4 цк)'!B332+'март(4 цк)'!B333*9.68%)/1000</f>
        <v>1.2469079840000001</v>
      </c>
      <c r="F283" s="335">
        <f>('март(4 цк)'!C332+'март(4 цк)'!C333*9.68%)/1000</f>
        <v>1.2184898960000001</v>
      </c>
      <c r="G283" s="335">
        <f>('март(4 цк)'!D332+'март(4 цк)'!D333*9.68%)/1000</f>
        <v>1.233965744</v>
      </c>
      <c r="H283" s="315">
        <f>('март(4 цк)'!E332+'март(4 цк)'!E333*9.68%)/1000</f>
        <v>1.2391316720000001</v>
      </c>
      <c r="I283" s="315">
        <f>('март(4 цк)'!F332+'март(4 цк)'!F333*9.68%)/1000</f>
        <v>1.2250597280000002</v>
      </c>
      <c r="J283" s="315">
        <f>('март(4 цк)'!G332+'март(4 цк)'!G333*9.68%)/1000</f>
        <v>1.2199486400000001</v>
      </c>
      <c r="K283" s="315">
        <f>('март(4 цк)'!H332+'март(4 цк)'!H333*9.68%)/1000</f>
        <v>1.2215170640000002</v>
      </c>
      <c r="L283" s="315">
        <f>('март(4 цк)'!I332+'март(4 цк)'!I333*9.68%)/1000</f>
        <v>1.204450856</v>
      </c>
      <c r="M283" s="315">
        <f>('март(4 цк)'!J332+'март(4 цк)'!J333*9.68%)/1000</f>
        <v>1.180145768</v>
      </c>
      <c r="N283" s="315">
        <f>('март(4 цк)'!K332+'март(4 цк)'!K333*9.68%)/1000</f>
        <v>1.1747166080000002</v>
      </c>
      <c r="O283" s="315">
        <f>('март(4 цк)'!L332+'март(4 цк)'!L333*9.68%)/1000</f>
        <v>1.174826288</v>
      </c>
      <c r="P283" s="315">
        <f>('март(4 цк)'!M332+'март(4 цк)'!M333*9.68%)/1000</f>
        <v>1.1828987360000001</v>
      </c>
      <c r="Q283" s="315">
        <f>('март(4 цк)'!N332+'март(4 цк)'!N333*9.68%)/1000</f>
        <v>1.225959104</v>
      </c>
      <c r="R283" s="315">
        <f>('март(4 цк)'!O332+'март(4 цк)'!O333*9.68%)/1000</f>
        <v>1.2212538320000002</v>
      </c>
      <c r="S283" s="315">
        <f>('март(4 цк)'!P332+'март(4 цк)'!P333*9.68%)/1000</f>
        <v>1.22658428</v>
      </c>
      <c r="T283" s="315">
        <f>('март(4 цк)'!Q332+'март(4 цк)'!Q333*9.68%)/1000</f>
        <v>1.2387039200000001</v>
      </c>
      <c r="U283" s="315">
        <f>('март(4 цк)'!R332+'март(4 цк)'!R333*9.68%)/1000</f>
        <v>1.2270230000000002</v>
      </c>
      <c r="V283" s="315">
        <f>('март(4 цк)'!S332+'март(4 цк)'!S333*9.68%)/1000</f>
        <v>1.2424549759999999</v>
      </c>
      <c r="W283" s="315">
        <f>('март(4 цк)'!T332+'март(4 цк)'!T333*9.68%)/1000</f>
        <v>1.2370148480000001</v>
      </c>
      <c r="X283" s="315">
        <f>('март(4 цк)'!U332+'март(4 цк)'!U333*9.68%)/1000</f>
        <v>1.229282408</v>
      </c>
      <c r="Y283" s="315">
        <f>('март(4 цк)'!V332+'март(4 цк)'!V333*9.68%)/1000</f>
        <v>1.2066883280000003</v>
      </c>
      <c r="Z283" s="315">
        <f>('март(4 цк)'!W332+'март(4 цк)'!W333*9.68%)/1000</f>
        <v>1.2336696080000003</v>
      </c>
      <c r="AA283" s="315">
        <f>('март(4 цк)'!X332+'март(4 цк)'!X333*9.68%)/1000</f>
        <v>1.2256190960000002</v>
      </c>
      <c r="AB283" s="315">
        <f>('март(4 цк)'!Y332+'март(4 цк)'!Y333*9.68%)/1000</f>
        <v>1.2200473520000004</v>
      </c>
    </row>
    <row r="284" spans="1:28" s="213" customFormat="1" ht="13.5" thickBot="1" x14ac:dyDescent="0.25">
      <c r="A284" s="323">
        <v>19</v>
      </c>
      <c r="B284" s="294" t="s">
        <v>198</v>
      </c>
      <c r="C284" s="295" t="s">
        <v>174</v>
      </c>
      <c r="D284" s="261"/>
      <c r="E284" s="315">
        <f>('март(4 цк)'!B336+'март(4 цк)'!B337*9.68%)/1000</f>
        <v>1.120183712</v>
      </c>
      <c r="F284" s="335">
        <f>('март(4 цк)'!C336+'март(4 цк)'!C337*9.68%)/1000</f>
        <v>1.1189882000000002</v>
      </c>
      <c r="G284" s="335">
        <f>('март(4 цк)'!D336+'март(4 цк)'!D337*9.68%)/1000</f>
        <v>1.116421688</v>
      </c>
      <c r="H284" s="315">
        <f>('март(4 цк)'!E336+'март(4 цк)'!E337*9.68%)/1000</f>
        <v>1.1328956240000001</v>
      </c>
      <c r="I284" s="315">
        <f>('март(4 цк)'!F336+'март(4 цк)'!F337*9.68%)/1000</f>
        <v>1.1287497200000001</v>
      </c>
      <c r="J284" s="315">
        <f>('март(4 цк)'!G336+'март(4 цк)'!G337*9.68%)/1000</f>
        <v>1.1371183040000001</v>
      </c>
      <c r="K284" s="315">
        <f>('март(4 цк)'!H336+'март(4 цк)'!H337*9.68%)/1000</f>
        <v>1.1408474239999999</v>
      </c>
      <c r="L284" s="315">
        <f>('март(4 цк)'!I336+'март(4 цк)'!I337*9.68%)/1000</f>
        <v>1.1337730640000001</v>
      </c>
      <c r="M284" s="315">
        <f>('март(4 цк)'!J336+'март(4 цк)'!J337*9.68%)/1000</f>
        <v>1.12293668</v>
      </c>
      <c r="N284" s="315">
        <f>('март(4 цк)'!K336+'март(4 цк)'!K337*9.68%)/1000</f>
        <v>1.116377816</v>
      </c>
      <c r="O284" s="315">
        <f>('март(4 цк)'!L336+'март(4 цк)'!L337*9.68%)/1000</f>
        <v>1.1173210640000002</v>
      </c>
      <c r="P284" s="315">
        <f>('март(4 цк)'!M336+'март(4 цк)'!M337*9.68%)/1000</f>
        <v>1.116772664</v>
      </c>
      <c r="Q284" s="315">
        <f>('март(4 цк)'!N336+'март(4 цк)'!N337*9.68%)/1000</f>
        <v>1.1403977360000002</v>
      </c>
      <c r="R284" s="315">
        <f>('март(4 цк)'!O336+'март(4 цк)'!O337*9.68%)/1000</f>
        <v>1.125108344</v>
      </c>
      <c r="S284" s="315">
        <f>('март(4 цк)'!P336+'март(4 цк)'!P337*9.68%)/1000</f>
        <v>1.1296929680000001</v>
      </c>
      <c r="T284" s="315">
        <f>('март(4 цк)'!Q336+'март(4 цк)'!Q337*9.68%)/1000</f>
        <v>1.1412861440000002</v>
      </c>
      <c r="U284" s="315">
        <f>('март(4 цк)'!R336+'март(4 цк)'!R337*9.68%)/1000</f>
        <v>1.1434578080000002</v>
      </c>
      <c r="V284" s="315">
        <f>('март(4 цк)'!S336+'март(4 цк)'!S337*9.68%)/1000</f>
        <v>1.1562574640000003</v>
      </c>
      <c r="W284" s="315">
        <f>('март(4 цк)'!T336+'март(4 цк)'!T337*9.68%)/1000</f>
        <v>1.1394215839999999</v>
      </c>
      <c r="X284" s="315">
        <f>('март(4 цк)'!U336+'март(4 цк)'!U337*9.68%)/1000</f>
        <v>1.1398164320000002</v>
      </c>
      <c r="Y284" s="315">
        <f>('март(4 цк)'!V336+'март(4 цк)'!V337*9.68%)/1000</f>
        <v>1.1269290320000003</v>
      </c>
      <c r="Z284" s="315">
        <f>('март(4 цк)'!W336+'март(4 цк)'!W337*9.68%)/1000</f>
        <v>1.1289471440000001</v>
      </c>
      <c r="AA284" s="315">
        <f>('март(4 цк)'!X336+'март(4 цк)'!X337*9.68%)/1000</f>
        <v>1.1287168160000001</v>
      </c>
      <c r="AB284" s="315">
        <f>('март(4 цк)'!Y336+'март(4 цк)'!Y337*9.68%)/1000</f>
        <v>1.1298794240000001</v>
      </c>
    </row>
    <row r="285" spans="1:28" s="213" customFormat="1" ht="13.5" thickBot="1" x14ac:dyDescent="0.25">
      <c r="A285" s="323">
        <v>20</v>
      </c>
      <c r="B285" s="294" t="s">
        <v>198</v>
      </c>
      <c r="C285" s="295" t="s">
        <v>174</v>
      </c>
      <c r="D285" s="261"/>
      <c r="E285" s="315">
        <f>('март(4 цк)'!B340+'март(4 цк)'!B341*9.68%)/1000</f>
        <v>1.1067150079999999</v>
      </c>
      <c r="F285" s="335">
        <f>('март(4 цк)'!C340+'март(4 цк)'!C341*9.68%)/1000</f>
        <v>1.1047407680000001</v>
      </c>
      <c r="G285" s="335">
        <f>('март(4 цк)'!D340+'март(4 цк)'!D341*9.68%)/1000</f>
        <v>1.1117054479999999</v>
      </c>
      <c r="H285" s="315">
        <f>('март(4 цк)'!E340+'март(4 цк)'!E341*9.68%)/1000</f>
        <v>1.123583792</v>
      </c>
      <c r="I285" s="315">
        <f>('март(4 цк)'!F340+'март(4 цк)'!F341*9.68%)/1000</f>
        <v>1.1077679359999999</v>
      </c>
      <c r="J285" s="315">
        <f>('март(4 цк)'!G340+'март(4 цк)'!G341*9.68%)/1000</f>
        <v>1.1141293760000002</v>
      </c>
      <c r="K285" s="315">
        <f>('март(4 цк)'!H340+'март(4 цк)'!H341*9.68%)/1000</f>
        <v>1.1200740320000002</v>
      </c>
      <c r="L285" s="315">
        <f>('март(4 цк)'!I340+'март(4 цк)'!I341*9.68%)/1000</f>
        <v>1.1133506480000002</v>
      </c>
      <c r="M285" s="315">
        <f>('март(4 цк)'!J340+'март(4 цк)'!J341*9.68%)/1000</f>
        <v>1.452448304</v>
      </c>
      <c r="N285" s="315">
        <f>('март(4 цк)'!K340+'март(4 цк)'!K341*9.68%)/1000</f>
        <v>1.098225776</v>
      </c>
      <c r="O285" s="315">
        <f>('март(4 цк)'!L340+'март(4 цк)'!L341*9.68%)/1000</f>
        <v>1.4324097680000003</v>
      </c>
      <c r="P285" s="315">
        <f>('март(4 цк)'!M340+'март(4 цк)'!M341*9.68%)/1000</f>
        <v>1.1023168399999999</v>
      </c>
      <c r="Q285" s="315">
        <f>('март(4 цк)'!N340+'март(4 цк)'!N341*9.68%)/1000</f>
        <v>1.1105428400000001</v>
      </c>
      <c r="R285" s="315">
        <f>('март(4 цк)'!O340+'март(4 цк)'!O341*9.68%)/1000</f>
        <v>1.1060240240000001</v>
      </c>
      <c r="S285" s="315">
        <f>('март(4 цк)'!P340+'март(4 цк)'!P341*9.68%)/1000</f>
        <v>1.1064846800000001</v>
      </c>
      <c r="T285" s="315">
        <f>('март(4 цк)'!Q340+'март(4 цк)'!Q341*9.68%)/1000</f>
        <v>1.119174656</v>
      </c>
      <c r="U285" s="315">
        <f>('март(4 цк)'!R340+'март(4 цк)'!R341*9.68%)/1000</f>
        <v>1.1171126720000002</v>
      </c>
      <c r="V285" s="315">
        <f>('март(4 цк)'!S340+'март(4 цк)'!S341*9.68%)/1000</f>
        <v>1.11942692</v>
      </c>
      <c r="W285" s="315">
        <f>('март(4 цк)'!T340+'март(4 цк)'!T341*9.68%)/1000</f>
        <v>1.1075376079999999</v>
      </c>
      <c r="X285" s="315">
        <f>('март(4 цк)'!U340+'март(4 цк)'!U341*9.68%)/1000</f>
        <v>1.0995748400000001</v>
      </c>
      <c r="Y285" s="315">
        <f>('март(4 цк)'!V340+'март(4 цк)'!V341*9.68%)/1000</f>
        <v>1.095001184</v>
      </c>
      <c r="Z285" s="315">
        <f>('март(4 цк)'!W340+'март(4 цк)'!W341*9.68%)/1000</f>
        <v>1.098708368</v>
      </c>
      <c r="AA285" s="315">
        <f>('март(4 цк)'!X340+'март(4 цк)'!X341*9.68%)/1000</f>
        <v>1.095253448</v>
      </c>
      <c r="AB285" s="315">
        <f>('март(4 цк)'!Y340+'март(4 цк)'!Y341*9.68%)/1000</f>
        <v>1.09304888</v>
      </c>
    </row>
    <row r="286" spans="1:28" s="213" customFormat="1" ht="13.5" thickBot="1" x14ac:dyDescent="0.25">
      <c r="A286" s="323">
        <v>21</v>
      </c>
      <c r="B286" s="294" t="s">
        <v>198</v>
      </c>
      <c r="C286" s="295" t="s">
        <v>174</v>
      </c>
      <c r="D286" s="261"/>
      <c r="E286" s="315">
        <f>('март(4 цк)'!B344+'март(4 цк)'!B345*9.68%)/1000</f>
        <v>1.2535216880000002</v>
      </c>
      <c r="F286" s="335">
        <f>('март(4 цк)'!C344+'март(4 цк)'!C345*9.68%)/1000</f>
        <v>1.226321048</v>
      </c>
      <c r="G286" s="335">
        <f>('март(4 цк)'!D344+'март(4 цк)'!D345*9.68%)/1000</f>
        <v>1.2472699280000001</v>
      </c>
      <c r="H286" s="315">
        <f>('март(4 цк)'!E344+'март(4 цк)'!E345*9.68%)/1000</f>
        <v>1.2528197360000002</v>
      </c>
      <c r="I286" s="315">
        <f>('март(4 цк)'!F344+'март(4 цк)'!F345*9.68%)/1000</f>
        <v>1.2299075840000002</v>
      </c>
      <c r="J286" s="315">
        <f>('март(4 цк)'!G344+'март(4 цк)'!G345*9.68%)/1000</f>
        <v>1.2411388159999999</v>
      </c>
      <c r="K286" s="315">
        <f>('март(4 цк)'!H344+'март(4 цк)'!H345*9.68%)/1000</f>
        <v>1.2404697680000001</v>
      </c>
      <c r="L286" s="315">
        <f>('март(4 цк)'!I344+'март(4 цк)'!I345*9.68%)/1000</f>
        <v>1.2406562240000003</v>
      </c>
      <c r="M286" s="315">
        <f>('март(4 цк)'!J344+'март(4 цк)'!J345*9.68%)/1000</f>
        <v>1.2367406480000001</v>
      </c>
      <c r="N286" s="315">
        <f>('март(4 цк)'!K344+'март(4 цк)'!K345*9.68%)/1000</f>
        <v>1.233450248</v>
      </c>
      <c r="O286" s="315">
        <f>('март(4 цк)'!L344+'март(4 цк)'!L345*9.68%)/1000</f>
        <v>1.2366529040000001</v>
      </c>
      <c r="P286" s="315">
        <f>('март(4 цк)'!M344+'март(4 цк)'!M345*9.68%)/1000</f>
        <v>1.2318598880000002</v>
      </c>
      <c r="Q286" s="315">
        <f>('март(4 цк)'!N344+'март(4 цк)'!N345*9.68%)/1000</f>
        <v>1.25685596</v>
      </c>
      <c r="R286" s="315">
        <f>('март(4 цк)'!O344+'март(4 цк)'!O345*9.68%)/1000</f>
        <v>1.2369380720000001</v>
      </c>
      <c r="S286" s="315">
        <f>('март(4 цк)'!P344+'март(4 цк)'!P345*9.68%)/1000</f>
        <v>1.2541578320000002</v>
      </c>
      <c r="T286" s="315">
        <f>('март(4 цк)'!Q344+'март(4 цк)'!Q345*9.68%)/1000</f>
        <v>1.254190736</v>
      </c>
      <c r="U286" s="315">
        <f>('март(4 цк)'!R344+'март(4 цк)'!R345*9.68%)/1000</f>
        <v>1.262767712</v>
      </c>
      <c r="V286" s="315">
        <f>('март(4 цк)'!S344+'март(4 цк)'!S345*9.68%)/1000</f>
        <v>1.262219312</v>
      </c>
      <c r="W286" s="315">
        <f>('март(4 цк)'!T344+'март(4 цк)'!T345*9.68%)/1000</f>
        <v>1.2576346880000002</v>
      </c>
      <c r="X286" s="315">
        <f>('март(4 цк)'!U344+'март(4 цк)'!U345*9.68%)/1000</f>
        <v>1.2721124480000001</v>
      </c>
      <c r="Y286" s="315">
        <f>('март(4 цк)'!V344+'март(4 цк)'!V345*9.68%)/1000</f>
        <v>1.2604205600000002</v>
      </c>
      <c r="Z286" s="315">
        <f>('март(4 цк)'!W344+'март(4 цк)'!W345*9.68%)/1000</f>
        <v>1.2684272000000001</v>
      </c>
      <c r="AA286" s="315">
        <f>('март(4 цк)'!X344+'март(4 цк)'!X345*9.68%)/1000</f>
        <v>1.2557920640000002</v>
      </c>
      <c r="AB286" s="315">
        <f>('март(4 цк)'!Y344+'март(4 цк)'!Y345*9.68%)/1000</f>
        <v>1.259236016</v>
      </c>
    </row>
    <row r="287" spans="1:28" s="213" customFormat="1" ht="13.5" thickBot="1" x14ac:dyDescent="0.25">
      <c r="A287" s="323">
        <v>22</v>
      </c>
      <c r="B287" s="294" t="s">
        <v>198</v>
      </c>
      <c r="C287" s="295" t="s">
        <v>174</v>
      </c>
      <c r="D287" s="261"/>
      <c r="E287" s="315">
        <f>('март(4 цк)'!B348+'март(4 цк)'!B349*9.68%)/1000</f>
        <v>1.2748325119999999</v>
      </c>
      <c r="F287" s="335">
        <f>('март(4 цк)'!C348+'март(4 цк)'!C349*9.68%)/1000</f>
        <v>1.2811500800000002</v>
      </c>
      <c r="G287" s="335">
        <f>('март(4 цк)'!D348+'март(4 цк)'!D349*9.68%)/1000</f>
        <v>1.2692827040000001</v>
      </c>
      <c r="H287" s="315">
        <f>('март(4 цк)'!E348+'март(4 цк)'!E349*9.68%)/1000</f>
        <v>1.2801739280000002</v>
      </c>
      <c r="I287" s="315">
        <f>('март(4 цк)'!F348+'март(4 цк)'!F349*9.68%)/1000</f>
        <v>1.2673304000000001</v>
      </c>
      <c r="J287" s="315">
        <f>('март(4 цк)'!G348+'март(4 цк)'!G349*9.68%)/1000</f>
        <v>1.2759293119999999</v>
      </c>
      <c r="K287" s="315">
        <f>('март(4 цк)'!H348+'март(4 цк)'!H349*9.68%)/1000</f>
        <v>1.253148776</v>
      </c>
      <c r="L287" s="315">
        <f>('март(4 цк)'!I348+'март(4 цк)'!I349*9.68%)/1000</f>
        <v>1.5184756640000001</v>
      </c>
      <c r="M287" s="315">
        <f>('март(4 цк)'!J348+'март(4 цк)'!J349*9.68%)/1000</f>
        <v>1.4955635119999999</v>
      </c>
      <c r="N287" s="315">
        <f>('март(4 цк)'!K348+'март(4 цк)'!K349*9.68%)/1000</f>
        <v>1.4684944880000004</v>
      </c>
      <c r="O287" s="315">
        <f>('март(4 цк)'!L348+'март(4 цк)'!L349*9.68%)/1000</f>
        <v>1.4668492880000001</v>
      </c>
      <c r="P287" s="315">
        <f>('март(4 цк)'!M348+'март(4 цк)'!M349*9.68%)/1000</f>
        <v>1.25586884</v>
      </c>
      <c r="Q287" s="315">
        <f>('март(4 цк)'!N348+'март(4 цк)'!N349*9.68%)/1000</f>
        <v>1.261868336</v>
      </c>
      <c r="R287" s="315">
        <f>('март(4 цк)'!O348+'март(4 цк)'!O349*9.68%)/1000</f>
        <v>1.2682297760000001</v>
      </c>
      <c r="S287" s="315">
        <f>('март(4 цк)'!P348+'март(4 цк)'!P349*9.68%)/1000</f>
        <v>1.25976248</v>
      </c>
      <c r="T287" s="315">
        <f>('март(4 цк)'!Q348+'март(4 цк)'!Q349*9.68%)/1000</f>
        <v>1.2768725600000002</v>
      </c>
      <c r="U287" s="315">
        <f>('март(4 цк)'!R348+'март(4 цк)'!R349*9.68%)/1000</f>
        <v>1.2735492560000004</v>
      </c>
      <c r="V287" s="315">
        <f>('март(4 цк)'!S348+'март(4 цк)'!S349*9.68%)/1000</f>
        <v>1.2738124880000004</v>
      </c>
      <c r="W287" s="315">
        <f>('март(4 цк)'!T348+'март(4 цк)'!T349*9.68%)/1000</f>
        <v>1.2717724400000001</v>
      </c>
      <c r="X287" s="315">
        <f>('март(4 цк)'!U348+'март(4 цк)'!U349*9.68%)/1000</f>
        <v>1.2706975760000001</v>
      </c>
      <c r="Y287" s="315">
        <f>('март(4 цк)'!V348+'март(4 цк)'!V349*9.68%)/1000</f>
        <v>1.2609799280000002</v>
      </c>
      <c r="Z287" s="315">
        <f>('март(4 цк)'!W348+'март(4 цк)'!W349*9.68%)/1000</f>
        <v>1.3493052320000001</v>
      </c>
      <c r="AA287" s="315">
        <f>('март(4 цк)'!X348+'март(4 цк)'!X349*9.68%)/1000</f>
        <v>1.3544382560000001</v>
      </c>
      <c r="AB287" s="315">
        <f>('март(4 цк)'!Y348+'март(4 цк)'!Y349*9.68%)/1000</f>
        <v>1.2646761440000001</v>
      </c>
    </row>
    <row r="288" spans="1:28" s="213" customFormat="1" ht="13.5" thickBot="1" x14ac:dyDescent="0.25">
      <c r="A288" s="323">
        <v>23</v>
      </c>
      <c r="B288" s="294" t="s">
        <v>198</v>
      </c>
      <c r="C288" s="295" t="s">
        <v>174</v>
      </c>
      <c r="D288" s="261"/>
      <c r="E288" s="315">
        <f>('март(4 цк)'!B352+'март(4 цк)'!B353*9.68%)/1000</f>
        <v>1.1195475680000002</v>
      </c>
      <c r="F288" s="335">
        <f>('март(4 цк)'!C352+'март(4 цк)'!C353*9.68%)/1000</f>
        <v>1.114776488</v>
      </c>
      <c r="G288" s="335">
        <f>('март(4 цк)'!D352+'март(4 цк)'!D353*9.68%)/1000</f>
        <v>1.1040278479999999</v>
      </c>
      <c r="H288" s="315">
        <f>('март(4 цк)'!E352+'март(4 цк)'!E353*9.68%)/1000</f>
        <v>1.117474616</v>
      </c>
      <c r="I288" s="315">
        <f>('март(4 цк)'!F352+'март(4 цк)'!F353*9.68%)/1000</f>
        <v>1.1095557200000001</v>
      </c>
      <c r="J288" s="315">
        <f>('март(4 цк)'!G352+'март(4 цк)'!G353*9.68%)/1000</f>
        <v>1.2787480880000002</v>
      </c>
      <c r="K288" s="315">
        <f>('март(4 цк)'!H352+'март(4 цк)'!H353*9.68%)/1000</f>
        <v>1.121806976</v>
      </c>
      <c r="L288" s="315">
        <f>('март(4 цк)'!I352+'март(4 цк)'!I353*9.68%)/1000</f>
        <v>1.1156868320000002</v>
      </c>
      <c r="M288" s="315">
        <f>('март(4 цк)'!J352+'март(4 цк)'!J353*9.68%)/1000</f>
        <v>1.1063420960000001</v>
      </c>
      <c r="N288" s="315">
        <f>('март(4 цк)'!K352+'март(4 цк)'!K353*9.68%)/1000</f>
        <v>1.1043130160000001</v>
      </c>
      <c r="O288" s="315">
        <f>('март(4 цк)'!L352+'март(4 цк)'!L353*9.68%)/1000</f>
        <v>1.0996625839999998</v>
      </c>
      <c r="P288" s="315">
        <f>('март(4 цк)'!M352+'март(4 цк)'!M353*9.68%)/1000</f>
        <v>1.1043459199999999</v>
      </c>
      <c r="Q288" s="315">
        <f>('март(4 цк)'!N352+'март(4 цк)'!N353*9.68%)/1000</f>
        <v>1.1114312480000001</v>
      </c>
      <c r="R288" s="315">
        <f>('март(4 цк)'!O352+'март(4 цк)'!O353*9.68%)/1000</f>
        <v>1.1107073600000001</v>
      </c>
      <c r="S288" s="315">
        <f>('март(4 цк)'!P352+'март(4 цк)'!P353*9.68%)/1000</f>
        <v>1.1103344480000001</v>
      </c>
      <c r="T288" s="315">
        <f>('март(4 цк)'!Q352+'март(4 цк)'!Q353*9.68%)/1000</f>
        <v>1.124757368</v>
      </c>
      <c r="U288" s="315">
        <f>('март(4 цк)'!R352+'март(4 цк)'!R353*9.68%)/1000</f>
        <v>1.1271703280000001</v>
      </c>
      <c r="V288" s="315">
        <f>('март(4 цк)'!S352+'март(4 цк)'!S353*9.68%)/1000</f>
        <v>1.1315355920000001</v>
      </c>
      <c r="W288" s="315">
        <f>('март(4 цк)'!T352+'март(4 цк)'!T353*9.68%)/1000</f>
        <v>1.116344912</v>
      </c>
      <c r="X288" s="315">
        <f>('март(4 цк)'!U352+'март(4 цк)'!U353*9.68%)/1000</f>
        <v>1.1020207040000001</v>
      </c>
      <c r="Y288" s="315">
        <f>('март(4 цк)'!V352+'март(4 цк)'!V353*9.68%)/1000</f>
        <v>1.1038742959999999</v>
      </c>
      <c r="Z288" s="315">
        <f>('март(4 цк)'!W352+'март(4 цк)'!W353*9.68%)/1000</f>
        <v>1.1010555199999998</v>
      </c>
      <c r="AA288" s="315">
        <f>('март(4 цк)'!X352+'март(4 цк)'!X353*9.68%)/1000</f>
        <v>1.09880708</v>
      </c>
      <c r="AB288" s="315">
        <f>('март(4 цк)'!Y352+'март(4 цк)'!Y353*9.68%)/1000</f>
        <v>1.0992787040000001</v>
      </c>
    </row>
    <row r="289" spans="1:28" s="213" customFormat="1" ht="13.5" thickBot="1" x14ac:dyDescent="0.25">
      <c r="A289" s="323">
        <v>24</v>
      </c>
      <c r="B289" s="294" t="s">
        <v>198</v>
      </c>
      <c r="C289" s="295" t="s">
        <v>174</v>
      </c>
      <c r="D289" s="261"/>
      <c r="E289" s="315">
        <f>('март(4 цк)'!B356+'март(4 цк)'!B357*9.68%)/1000</f>
        <v>1.0951328</v>
      </c>
      <c r="F289" s="335">
        <f>('март(4 цк)'!C356+'март(4 цк)'!C357*9.68%)/1000</f>
        <v>1.089122336</v>
      </c>
      <c r="G289" s="335">
        <f>('март(4 цк)'!D356+'март(4 цк)'!D357*9.68%)/1000</f>
        <v>1.089122336</v>
      </c>
      <c r="H289" s="315">
        <f>('март(4 цк)'!E356+'март(4 цк)'!E357*9.68%)/1000</f>
        <v>1.096810904</v>
      </c>
      <c r="I289" s="315">
        <f>('март(4 цк)'!F356+'март(4 цк)'!F357*9.68%)/1000</f>
        <v>1.093904384</v>
      </c>
      <c r="J289" s="315">
        <f>('март(4 цк)'!G356+'март(4 цк)'!G357*9.68%)/1000</f>
        <v>1.09463924</v>
      </c>
      <c r="K289" s="315">
        <f>('март(4 цк)'!H356+'март(4 цк)'!H357*9.68%)/1000</f>
        <v>1.093410824</v>
      </c>
      <c r="L289" s="315">
        <f>('март(4 цк)'!I356+'март(4 цк)'!I357*9.68%)/1000</f>
        <v>1.089023624</v>
      </c>
      <c r="M289" s="315">
        <f>('март(4 цк)'!J356+'март(4 цк)'!J357*9.68%)/1000</f>
        <v>1.0851080480000002</v>
      </c>
      <c r="N289" s="315">
        <f>('март(4 цк)'!K356+'март(4 цк)'!K357*9.68%)/1000</f>
        <v>1.0772330239999999</v>
      </c>
      <c r="O289" s="315">
        <f>('март(4 цк)'!L356+'март(4 цк)'!L357*9.68%)/1000</f>
        <v>1.0795692079999999</v>
      </c>
      <c r="P289" s="315">
        <f>('март(4 цк)'!M356+'март(4 цк)'!M357*9.68%)/1000</f>
        <v>1.0804685839999999</v>
      </c>
      <c r="Q289" s="315">
        <f>('март(4 цк)'!N356+'март(4 цк)'!N357*9.68%)/1000</f>
        <v>1.091370776</v>
      </c>
      <c r="R289" s="315">
        <f>('март(4 цк)'!O356+'март(4 цк)'!O357*9.68%)/1000</f>
        <v>1.09167788</v>
      </c>
      <c r="S289" s="315">
        <f>('март(4 цк)'!P356+'март(4 цк)'!P357*9.68%)/1000</f>
        <v>1.1035123519999999</v>
      </c>
      <c r="T289" s="315">
        <f>('март(4 цк)'!Q356+'март(4 цк)'!Q357*9.68%)/1000</f>
        <v>1.1005509920000003</v>
      </c>
      <c r="U289" s="315">
        <f>('март(4 цк)'!R356+'март(4 цк)'!R357*9.68%)/1000</f>
        <v>1.1100602479999999</v>
      </c>
      <c r="V289" s="315">
        <f>('март(4 цк)'!S356+'март(4 цк)'!S357*9.68%)/1000</f>
        <v>1.09584572</v>
      </c>
      <c r="W289" s="315">
        <f>('март(4 цк)'!T356+'март(4 цк)'!T357*9.68%)/1000</f>
        <v>1.1009458399999998</v>
      </c>
      <c r="X289" s="315">
        <f>('март(4 цк)'!U356+'март(4 цк)'!U357*9.68%)/1000</f>
        <v>1.1029420159999999</v>
      </c>
      <c r="Y289" s="315">
        <f>('март(4 цк)'!V356+'март(4 цк)'!V357*9.68%)/1000</f>
        <v>1.1000684000000001</v>
      </c>
      <c r="Z289" s="315">
        <f>('март(4 цк)'!W356+'март(4 цк)'!W357*9.68%)/1000</f>
        <v>1.093728896</v>
      </c>
      <c r="AA289" s="315">
        <f>('март(4 цк)'!X356+'март(4 цк)'!X357*9.68%)/1000</f>
        <v>1.091272064</v>
      </c>
      <c r="AB289" s="315">
        <f>('март(4 цк)'!Y356+'март(4 цк)'!Y357*9.68%)/1000</f>
        <v>1.0860732319999999</v>
      </c>
    </row>
    <row r="290" spans="1:28" s="213" customFormat="1" ht="13.5" thickBot="1" x14ac:dyDescent="0.25">
      <c r="A290" s="323">
        <v>25</v>
      </c>
      <c r="B290" s="294" t="s">
        <v>198</v>
      </c>
      <c r="C290" s="295" t="s">
        <v>174</v>
      </c>
      <c r="D290" s="261"/>
      <c r="E290" s="315">
        <f>('март(4 цк)'!B360+'март(4 цк)'!B361*9.68%)/1000</f>
        <v>1.1051685199999999</v>
      </c>
      <c r="F290" s="335">
        <f>('март(4 цк)'!C360+'март(4 цк)'!C361*9.68%)/1000</f>
        <v>1.115324888</v>
      </c>
      <c r="G290" s="335">
        <f>('март(4 цк)'!D360+'март(4 цк)'!D361*9.68%)/1000</f>
        <v>1.1036330000000001</v>
      </c>
      <c r="H290" s="315">
        <f>('март(4 цк)'!E360+'март(4 цк)'!E361*9.68%)/1000</f>
        <v>1.150444424</v>
      </c>
      <c r="I290" s="315">
        <f>('март(4 цк)'!F360+'март(4 цк)'!F361*9.68%)/1000</f>
        <v>1.1380615520000001</v>
      </c>
      <c r="J290" s="315">
        <f>('март(4 цк)'!G360+'март(4 цк)'!G361*9.68%)/1000</f>
        <v>1.142909408</v>
      </c>
      <c r="K290" s="315">
        <f>('март(4 цк)'!H360+'март(4 цк)'!H361*9.68%)/1000</f>
        <v>1.1252618960000003</v>
      </c>
      <c r="L290" s="315">
        <f>('март(4 цк)'!I360+'март(4 цк)'!I361*9.68%)/1000</f>
        <v>1.1053988480000001</v>
      </c>
      <c r="M290" s="315">
        <f>('март(4 цк)'!J360+'март(4 цк)'!J361*9.68%)/1000</f>
        <v>1.1170468640000002</v>
      </c>
      <c r="N290" s="315">
        <f>('март(4 цк)'!K360+'март(4 цк)'!K361*9.68%)/1000</f>
        <v>1.11800108</v>
      </c>
      <c r="O290" s="315">
        <f>('март(4 цк)'!L360+'март(4 цк)'!L361*9.68%)/1000</f>
        <v>1.1570800640000003</v>
      </c>
      <c r="P290" s="315">
        <f>('март(4 цк)'!M360+'март(4 цк)'!M361*9.68%)/1000</f>
        <v>1.1142609920000002</v>
      </c>
      <c r="Q290" s="315">
        <f>('март(4 цк)'!N360+'март(4 цк)'!N361*9.68%)/1000</f>
        <v>1.116816536</v>
      </c>
      <c r="R290" s="315">
        <f>('март(4 цк)'!O360+'март(4 цк)'!O361*9.68%)/1000</f>
        <v>1.1094570079999999</v>
      </c>
      <c r="S290" s="315">
        <f>('март(4 цк)'!P360+'март(4 цк)'!P361*9.68%)/1000</f>
        <v>1.116981056</v>
      </c>
      <c r="T290" s="315">
        <f>('март(4 цк)'!Q360+'март(4 цк)'!Q361*9.68%)/1000</f>
        <v>1.1430519920000002</v>
      </c>
      <c r="U290" s="315">
        <f>('март(4 цк)'!R360+'март(4 цк)'!R361*9.68%)/1000</f>
        <v>1.1494353680000002</v>
      </c>
      <c r="V290" s="315">
        <f>('март(4 цк)'!S360+'март(4 цк)'!S361*9.68%)/1000</f>
        <v>1.2705330560000001</v>
      </c>
      <c r="W290" s="315">
        <f>('март(4 цк)'!T360+'март(4 цк)'!T361*9.68%)/1000</f>
        <v>1.1335646719999999</v>
      </c>
      <c r="X290" s="315">
        <f>('март(4 цк)'!U360+'март(4 цк)'!U361*9.68%)/1000</f>
        <v>1.124121224</v>
      </c>
      <c r="Y290" s="315">
        <f>('март(4 цк)'!V360+'март(4 цк)'!V361*9.68%)/1000</f>
        <v>1.12096244</v>
      </c>
      <c r="Z290" s="315">
        <f>('март(4 цк)'!W360+'март(4 цк)'!W361*9.68%)/1000</f>
        <v>1.1233424960000002</v>
      </c>
      <c r="AA290" s="315">
        <f>('март(4 цк)'!X360+'март(4 цк)'!X361*9.68%)/1000</f>
        <v>1.1037097760000001</v>
      </c>
      <c r="AB290" s="315">
        <f>('март(4 цк)'!Y360+'март(4 цк)'!Y361*9.68%)/1000</f>
        <v>1.0920836960000002</v>
      </c>
    </row>
    <row r="291" spans="1:28" s="213" customFormat="1" ht="13.5" thickBot="1" x14ac:dyDescent="0.25">
      <c r="A291" s="323">
        <v>26</v>
      </c>
      <c r="B291" s="294" t="s">
        <v>198</v>
      </c>
      <c r="C291" s="295" t="s">
        <v>174</v>
      </c>
      <c r="D291" s="261"/>
      <c r="E291" s="315">
        <f>('март(4 цк)'!B364+'март(4 цк)'!B365*9.68%)/1000</f>
        <v>1.143841688</v>
      </c>
      <c r="F291" s="335">
        <f>('март(4 цк)'!C364+'март(4 цк)'!C365*9.68%)/1000</f>
        <v>1.1335646719999999</v>
      </c>
      <c r="G291" s="335">
        <f>('март(4 цк)'!D364+'март(4 цк)'!D365*9.68%)/1000</f>
        <v>1.149413432</v>
      </c>
      <c r="H291" s="315">
        <f>('март(4 цк)'!E364+'март(4 цк)'!E365*9.68%)/1000</f>
        <v>1.1668306159999999</v>
      </c>
      <c r="I291" s="315">
        <f>('март(4 цк)'!F364+'март(4 цк)'!F365*9.68%)/1000</f>
        <v>1.1555664800000001</v>
      </c>
      <c r="J291" s="315">
        <f>('март(4 цк)'!G364+'март(4 цк)'!G365*9.68%)/1000</f>
        <v>1.4251599200000002</v>
      </c>
      <c r="K291" s="315">
        <f>('март(4 цк)'!H364+'март(4 цк)'!H365*9.68%)/1000</f>
        <v>1.149523112</v>
      </c>
      <c r="L291" s="315">
        <f>('март(4 цк)'!I364+'март(4 цк)'!I365*9.68%)/1000</f>
        <v>1.147362416</v>
      </c>
      <c r="M291" s="315">
        <f>('март(4 цк)'!J364+'март(4 цк)'!J365*9.68%)/1000</f>
        <v>1.147088216</v>
      </c>
      <c r="N291" s="315">
        <f>('март(4 цк)'!K364+'март(4 цк)'!K365*9.68%)/1000</f>
        <v>1.1395641680000002</v>
      </c>
      <c r="O291" s="315">
        <f>('март(4 цк)'!L364+'март(4 цк)'!L365*9.68%)/1000</f>
        <v>1.1411874320000002</v>
      </c>
      <c r="P291" s="315">
        <f>('март(4 цк)'!M364+'март(4 цк)'!M365*9.68%)/1000</f>
        <v>1.1469566000000002</v>
      </c>
      <c r="Q291" s="315">
        <f>('март(4 цк)'!N364+'март(4 цк)'!N365*9.68%)/1000</f>
        <v>1.1660299520000001</v>
      </c>
      <c r="R291" s="315">
        <f>('март(4 цк)'!O364+'март(4 цк)'!O365*9.68%)/1000</f>
        <v>1.1335756400000001</v>
      </c>
      <c r="S291" s="315">
        <f>('март(4 цк)'!P364+'март(4 цк)'!P365*9.68%)/1000</f>
        <v>1.1667538400000002</v>
      </c>
      <c r="T291" s="315">
        <f>('март(4 цк)'!Q364+'март(4 цк)'!Q365*9.68%)/1000</f>
        <v>1.172062352</v>
      </c>
      <c r="U291" s="315">
        <f>('март(4 цк)'!R364+'март(4 цк)'!R365*9.68%)/1000</f>
        <v>1.17015392</v>
      </c>
      <c r="V291" s="315">
        <f>('март(4 цк)'!S364+'март(4 цк)'!S365*9.68%)/1000</f>
        <v>1.2978433760000001</v>
      </c>
      <c r="W291" s="315">
        <f>('март(4 цк)'!T364+'март(4 цк)'!T365*9.68%)/1000</f>
        <v>1.1383357519999999</v>
      </c>
      <c r="X291" s="315">
        <f>('март(4 цк)'!U364+'март(4 цк)'!U365*9.68%)/1000</f>
        <v>1.1394106160000002</v>
      </c>
      <c r="Y291" s="315">
        <f>('март(4 цк)'!V364+'март(4 цк)'!V365*9.68%)/1000</f>
        <v>1.1410667840000002</v>
      </c>
      <c r="Z291" s="315">
        <f>('март(4 цк)'!W364+'март(4 цк)'!W365*9.68%)/1000</f>
        <v>1.1415603439999999</v>
      </c>
      <c r="AA291" s="315">
        <f>('март(4 цк)'!X364+'март(4 цк)'!X365*9.68%)/1000</f>
        <v>1.1372937920000001</v>
      </c>
      <c r="AB291" s="315">
        <f>('март(4 цк)'!Y364+'март(4 цк)'!Y365*9.68%)/1000</f>
        <v>1.122377312</v>
      </c>
    </row>
    <row r="292" spans="1:28" s="213" customFormat="1" ht="13.5" thickBot="1" x14ac:dyDescent="0.25">
      <c r="A292" s="323">
        <v>27</v>
      </c>
      <c r="B292" s="294" t="s">
        <v>198</v>
      </c>
      <c r="C292" s="295" t="s">
        <v>174</v>
      </c>
      <c r="D292" s="261"/>
      <c r="E292" s="315">
        <f>('март(4 цк)'!B368+'март(4 цк)'!B369*9.68%)/1000</f>
        <v>1.1379738079999999</v>
      </c>
      <c r="F292" s="335">
        <f>('март(4 цк)'!C368+'март(4 цк)'!C369*9.68%)/1000</f>
        <v>1.1504773280000002</v>
      </c>
      <c r="G292" s="335">
        <f>('март(4 цк)'!D368+'март(4 цк)'!D369*9.68%)/1000</f>
        <v>1.1709107120000002</v>
      </c>
      <c r="H292" s="315">
        <f>('март(4 цк)'!E368+'март(4 цк)'!E369*9.68%)/1000</f>
        <v>1.17207332</v>
      </c>
      <c r="I292" s="315">
        <f>('март(4 цк)'!F368+'март(4 цк)'!F369*9.68%)/1000</f>
        <v>1.1690790559999999</v>
      </c>
      <c r="J292" s="315">
        <f>('март(4 цк)'!G368+'март(4 цк)'!G369*9.68%)/1000</f>
        <v>0.94790933599999994</v>
      </c>
      <c r="K292" s="315">
        <f>('март(4 цк)'!H368+'март(4 цк)'!H369*9.68%)/1000</f>
        <v>1.1534935280000003</v>
      </c>
      <c r="L292" s="315">
        <f>('март(4 цк)'!I368+'март(4 цк)'!I369*9.68%)/1000</f>
        <v>1.143041024</v>
      </c>
      <c r="M292" s="315">
        <f>('март(4 цк)'!J368+'март(4 цк)'!J369*9.68%)/1000</f>
        <v>1.144390088</v>
      </c>
      <c r="N292" s="315">
        <f>('март(4 цк)'!K368+'март(4 цк)'!K369*9.68%)/1000</f>
        <v>1.1447300960000002</v>
      </c>
      <c r="O292" s="315">
        <f>('март(4 цк)'!L368+'март(4 цк)'!L369*9.68%)/1000</f>
        <v>1.143863624</v>
      </c>
      <c r="P292" s="315">
        <f>('март(4 цк)'!M368+'март(4 цк)'!M369*9.68%)/1000</f>
        <v>1.120403072</v>
      </c>
      <c r="Q292" s="315">
        <f>('март(4 цк)'!N368+'март(4 цк)'!N369*9.68%)/1000</f>
        <v>1.1409680720000002</v>
      </c>
      <c r="R292" s="315">
        <f>('март(4 цк)'!O368+'март(4 цк)'!O369*9.68%)/1000</f>
        <v>1.145355272</v>
      </c>
      <c r="S292" s="315">
        <f>('март(4 цк)'!P368+'март(4 цк)'!P369*9.68%)/1000</f>
        <v>1.1580671840000001</v>
      </c>
      <c r="T292" s="315">
        <f>('март(4 цк)'!Q368+'март(4 цк)'!Q369*9.68%)/1000</f>
        <v>1.1589446239999999</v>
      </c>
      <c r="U292" s="315">
        <f>('март(4 цк)'!R368+'март(4 цк)'!R369*9.68%)/1000</f>
        <v>1.1600962640000003</v>
      </c>
      <c r="V292" s="315">
        <f>('март(4 цк)'!S368+'март(4 цк)'!S369*9.68%)/1000</f>
        <v>1.14920504</v>
      </c>
      <c r="W292" s="315">
        <f>('март(4 цк)'!T368+'март(4 цк)'!T369*9.68%)/1000</f>
        <v>1.1571897440000001</v>
      </c>
      <c r="X292" s="315">
        <f>('март(4 цк)'!U368+'март(4 цк)'!U369*9.68%)/1000</f>
        <v>1.1232657199999998</v>
      </c>
      <c r="Y292" s="315">
        <f>('март(4 цк)'!V368+'март(4 цк)'!V369*9.68%)/1000</f>
        <v>1.1350453520000001</v>
      </c>
      <c r="Z292" s="315">
        <f>('март(4 цк)'!W368+'март(4 цк)'!W369*9.68%)/1000</f>
        <v>1.1327749760000001</v>
      </c>
      <c r="AA292" s="315">
        <f>('март(4 цк)'!X368+'март(4 цк)'!X369*9.68%)/1000</f>
        <v>1.1366576480000001</v>
      </c>
      <c r="AB292" s="315">
        <f>('март(4 цк)'!Y368+'март(4 цк)'!Y369*9.68%)/1000</f>
        <v>1.1369428159999999</v>
      </c>
    </row>
    <row r="293" spans="1:28" s="213" customFormat="1" ht="13.5" thickBot="1" x14ac:dyDescent="0.25">
      <c r="A293" s="323">
        <v>28</v>
      </c>
      <c r="B293" s="294" t="s">
        <v>198</v>
      </c>
      <c r="C293" s="295" t="s">
        <v>174</v>
      </c>
      <c r="D293" s="261"/>
      <c r="E293" s="315">
        <f>('март(4 цк)'!B372+'март(4 цк)'!B373*9.68%)/1000</f>
        <v>1.0782091760000001</v>
      </c>
      <c r="F293" s="335">
        <f>('март(4 цк)'!C372+'март(4 цк)'!C373*9.68%)/1000</f>
        <v>1.0862816239999999</v>
      </c>
      <c r="G293" s="335">
        <f>('март(4 цк)'!D372+'март(4 цк)'!D373*9.68%)/1000</f>
        <v>1.0879377920000002</v>
      </c>
      <c r="H293" s="315">
        <f>('март(4 цк)'!E372+'март(4 цк)'!E373*9.68%)/1000</f>
        <v>1.096525736</v>
      </c>
      <c r="I293" s="315">
        <f>('март(4 цк)'!F372+'март(4 цк)'!F373*9.68%)/1000</f>
        <v>1.0840002799999999</v>
      </c>
      <c r="J293" s="315">
        <f>('март(4 цк)'!G372+'март(4 цк)'!G373*9.68%)/1000</f>
        <v>1.0858758079999999</v>
      </c>
      <c r="K293" s="315">
        <f>('март(4 цк)'!H372+'март(4 цк)'!H373*9.68%)/1000</f>
        <v>1.0851848239999999</v>
      </c>
      <c r="L293" s="315">
        <f>('март(4 цк)'!I372+'март(4 цк)'!I373*9.68%)/1000</f>
        <v>1.0572602959999999</v>
      </c>
      <c r="M293" s="315">
        <f>('март(4 цк)'!J372+'март(4 цк)'!J373*9.68%)/1000</f>
        <v>1.041806384</v>
      </c>
      <c r="N293" s="315">
        <f>('март(4 цк)'!K372+'март(4 цк)'!K373*9.68%)/1000</f>
        <v>1.0534105280000001</v>
      </c>
      <c r="O293" s="315">
        <f>('март(4 цк)'!L372+'март(4 цк)'!L373*9.68%)/1000</f>
        <v>1.0463910080000001</v>
      </c>
      <c r="P293" s="315">
        <f>('март(4 цк)'!M372+'март(4 цк)'!M373*9.68%)/1000</f>
        <v>1.05992552</v>
      </c>
      <c r="Q293" s="315">
        <f>('март(4 цк)'!N372+'март(4 цк)'!N373*9.68%)/1000</f>
        <v>0.97650291200000006</v>
      </c>
      <c r="R293" s="315">
        <f>('март(4 цк)'!O372+'март(4 цк)'!O373*9.68%)/1000</f>
        <v>0.96514006400000008</v>
      </c>
      <c r="S293" s="315">
        <f>('март(4 цк)'!P372+'март(4 цк)'!P373*9.68%)/1000</f>
        <v>0.97327832000000003</v>
      </c>
      <c r="T293" s="315">
        <f>('март(4 цк)'!Q372+'март(4 цк)'!Q373*9.68%)/1000</f>
        <v>1.0971180079999998</v>
      </c>
      <c r="U293" s="315">
        <f>('март(4 цк)'!R372+'март(4 цк)'!R373*9.68%)/1000</f>
        <v>1.09606508</v>
      </c>
      <c r="V293" s="315">
        <f>('март(4 цк)'!S372+'март(4 цк)'!S373*9.68%)/1000</f>
        <v>1.098105128</v>
      </c>
      <c r="W293" s="315">
        <f>('март(4 цк)'!T372+'март(4 цк)'!T373*9.68%)/1000</f>
        <v>1.0771233440000001</v>
      </c>
      <c r="X293" s="315">
        <f>('март(4 цк)'!U372+'март(4 цк)'!U373*9.68%)/1000</f>
        <v>1.0809182719999999</v>
      </c>
      <c r="Y293" s="315">
        <f>('март(4 цк)'!V372+'март(4 цк)'!V373*9.68%)/1000</f>
        <v>1.0588177519999999</v>
      </c>
      <c r="Z293" s="315">
        <f>('март(4 цк)'!W372+'март(4 цк)'!W373*9.68%)/1000</f>
        <v>1.0732406719999998</v>
      </c>
      <c r="AA293" s="315">
        <f>('март(4 цк)'!X372+'март(4 цк)'!X373*9.68%)/1000</f>
        <v>1.063676576</v>
      </c>
      <c r="AB293" s="315">
        <f>('март(4 цк)'!Y372+'март(4 цк)'!Y373*9.68%)/1000</f>
        <v>1.0660676</v>
      </c>
    </row>
    <row r="294" spans="1:28" s="213" customFormat="1" ht="13.5" thickBot="1" x14ac:dyDescent="0.25">
      <c r="A294" s="323">
        <v>29</v>
      </c>
      <c r="B294" s="294" t="s">
        <v>198</v>
      </c>
      <c r="C294" s="295" t="s">
        <v>174</v>
      </c>
      <c r="D294" s="261"/>
      <c r="E294" s="315">
        <f>('март(4 цк)'!B376+'март(4 цк)'!B377*9.68%)/1000</f>
        <v>1.1127035359999999</v>
      </c>
      <c r="F294" s="335">
        <f>('март(4 цк)'!C376+'март(4 цк)'!C377*9.68%)/1000</f>
        <v>1.1030516960000001</v>
      </c>
      <c r="G294" s="335">
        <f>('март(4 цк)'!D376+'март(4 цк)'!D377*9.68%)/1000</f>
        <v>0.99949183999999991</v>
      </c>
      <c r="H294" s="315">
        <f>('март(4 цк)'!E376+'март(4 цк)'!E377*9.68%)/1000</f>
        <v>1.006445552</v>
      </c>
      <c r="I294" s="315">
        <f>('март(4 цк)'!F376+'март(4 цк)'!F377*9.68%)/1000</f>
        <v>1.010701136</v>
      </c>
      <c r="J294" s="315">
        <f>('март(4 цк)'!G376+'март(4 цк)'!G377*9.68%)/1000</f>
        <v>1.0261660160000001</v>
      </c>
      <c r="K294" s="315">
        <f>('март(4 цк)'!H376+'март(4 цк)'!H377*9.68%)/1000</f>
        <v>1.0248059840000001</v>
      </c>
      <c r="L294" s="315">
        <f>('март(4 цк)'!I376+'март(4 цк)'!I377*9.68%)/1000</f>
        <v>1.016075456</v>
      </c>
      <c r="M294" s="315">
        <f>('март(4 цк)'!J376+'март(4 цк)'!J377*9.68%)/1000</f>
        <v>0.9981208399999999</v>
      </c>
      <c r="N294" s="315">
        <f>('март(4 цк)'!K376+'март(4 цк)'!K377*9.68%)/1000</f>
        <v>0.99635499199999999</v>
      </c>
      <c r="O294" s="315">
        <f>('март(4 цк)'!L376+'март(4 цк)'!L377*9.68%)/1000</f>
        <v>0.9982524559999999</v>
      </c>
      <c r="P294" s="315">
        <f>('март(4 цк)'!M376+'март(4 цк)'!M377*9.68%)/1000</f>
        <v>0.99495108799999998</v>
      </c>
      <c r="Q294" s="315">
        <f>('март(4 цк)'!N376+'март(4 цк)'!N377*9.68%)/1000</f>
        <v>0.99861440000000001</v>
      </c>
      <c r="R294" s="315">
        <f>('март(4 цк)'!O376+'март(4 цк)'!O377*9.68%)/1000</f>
        <v>0.99375557599999997</v>
      </c>
      <c r="S294" s="315">
        <f>('март(4 цк)'!P376+'март(4 цк)'!P377*9.68%)/1000</f>
        <v>1.0016744719999999</v>
      </c>
      <c r="T294" s="315">
        <f>('март(4 цк)'!Q376+'март(4 цк)'!Q377*9.68%)/1000</f>
        <v>1.115061656</v>
      </c>
      <c r="U294" s="315">
        <f>('март(4 цк)'!R376+'март(4 цк)'!R377*9.68%)/1000</f>
        <v>1.114502288</v>
      </c>
      <c r="V294" s="315">
        <f>('март(4 цк)'!S376+'март(4 цк)'!S377*9.68%)/1000</f>
        <v>1.1275980800000001</v>
      </c>
      <c r="W294" s="315">
        <f>('март(4 цк)'!T376+'март(4 цк)'!T377*9.68%)/1000</f>
        <v>1.11498488</v>
      </c>
      <c r="X294" s="315">
        <f>('март(4 цк)'!U376+'март(4 цк)'!U377*9.68%)/1000</f>
        <v>1.1124622400000002</v>
      </c>
      <c r="Y294" s="315">
        <f>('март(4 цк)'!V376+'март(4 цк)'!V377*9.68%)/1000</f>
        <v>1.098894824</v>
      </c>
      <c r="Z294" s="315">
        <f>('март(4 цк)'!W376+'март(4 цк)'!W377*9.68%)/1000</f>
        <v>1.1117931920000002</v>
      </c>
      <c r="AA294" s="315">
        <f>('март(4 цк)'!X376+'март(4 цк)'!X377*9.68%)/1000</f>
        <v>1.1108060719999999</v>
      </c>
      <c r="AB294" s="315">
        <f>('март(4 цк)'!Y376+'март(4 цк)'!Y377*9.68%)/1000</f>
        <v>1.1066053280000001</v>
      </c>
    </row>
    <row r="295" spans="1:28" s="213" customFormat="1" ht="13.5" thickBot="1" x14ac:dyDescent="0.25">
      <c r="A295" s="323">
        <v>30</v>
      </c>
      <c r="B295" s="294" t="s">
        <v>198</v>
      </c>
      <c r="C295" s="295" t="s">
        <v>174</v>
      </c>
      <c r="D295" s="261"/>
      <c r="E295" s="315">
        <f>('март(4 цк)'!B380+'март(4 цк)'!B381*9.68%)/1000</f>
        <v>1.1098737920000001</v>
      </c>
      <c r="F295" s="335">
        <f>('март(4 цк)'!C380+'март(4 цк)'!C381*9.68%)/1000</f>
        <v>1.0992567680000001</v>
      </c>
      <c r="G295" s="335">
        <f>('март(4 цк)'!D380+'март(4 цк)'!D381*9.68%)/1000</f>
        <v>1.1382589760000001</v>
      </c>
      <c r="H295" s="315">
        <f>('март(4 цк)'!E380+'март(4 цк)'!E381*9.68%)/1000</f>
        <v>1.0517762960000001</v>
      </c>
      <c r="I295" s="315">
        <f>('март(4 цк)'!F380+'март(4 цк)'!F381*9.68%)/1000</f>
        <v>1.04100572</v>
      </c>
      <c r="J295" s="315">
        <f>('март(4 цк)'!G380+'март(4 цк)'!G381*9.68%)/1000</f>
        <v>1.03382168</v>
      </c>
      <c r="K295" s="315">
        <f>('март(4 цк)'!H380+'март(4 цк)'!H381*9.68%)/1000</f>
        <v>1.0461935840000001</v>
      </c>
      <c r="L295" s="315">
        <f>('март(4 цк)'!I380+'март(4 цк)'!I381*9.68%)/1000</f>
        <v>1.0331087600000002</v>
      </c>
      <c r="M295" s="315">
        <f>('март(4 цк)'!J380+'март(4 цк)'!J381*9.68%)/1000</f>
        <v>1.0248608239999999</v>
      </c>
      <c r="N295" s="315">
        <f>('март(4 цк)'!K380+'март(4 цк)'!K381*9.68%)/1000</f>
        <v>1.0214607440000001</v>
      </c>
      <c r="O295" s="315">
        <f>('март(4 цк)'!L380+'март(4 цк)'!L381*9.68%)/1000</f>
        <v>1.0194865040000001</v>
      </c>
      <c r="P295" s="315">
        <f>('март(4 цк)'!M380+'март(4 цк)'!M381*9.68%)/1000</f>
        <v>1.012686344</v>
      </c>
      <c r="Q295" s="315">
        <f>('март(4 цк)'!N380+'март(4 цк)'!N381*9.68%)/1000</f>
        <v>1.0198813520000001</v>
      </c>
      <c r="R295" s="315">
        <f>('март(4 цк)'!O380+'март(4 цк)'!O381*9.68%)/1000</f>
        <v>1.011271472</v>
      </c>
      <c r="S295" s="315">
        <f>('март(4 цк)'!P380+'март(4 цк)'!P381*9.68%)/1000</f>
        <v>1.040062472</v>
      </c>
      <c r="T295" s="315">
        <f>('март(4 цк)'!Q380+'март(4 цк)'!Q381*9.68%)/1000</f>
        <v>1.1326323920000001</v>
      </c>
      <c r="U295" s="315">
        <f>('март(4 цк)'!R380+'март(4 цк)'!R381*9.68%)/1000</f>
        <v>1.1579684720000001</v>
      </c>
      <c r="V295" s="315">
        <f>('март(4 цк)'!S380+'март(4 цк)'!S381*9.68%)/1000</f>
        <v>1.180781912</v>
      </c>
      <c r="W295" s="315">
        <f>('март(4 цк)'!T380+'март(4 цк)'!T381*9.68%)/1000</f>
        <v>1.1558626160000001</v>
      </c>
      <c r="X295" s="315">
        <f>('март(4 цк)'!U380+'март(4 цк)'!U381*9.68%)/1000</f>
        <v>1.1433481280000002</v>
      </c>
      <c r="Y295" s="315">
        <f>('март(4 цк)'!V380+'март(4 цк)'!V381*9.68%)/1000</f>
        <v>1.149983768</v>
      </c>
      <c r="Z295" s="315">
        <f>('март(4 цк)'!W380+'март(4 цк)'!W381*9.68%)/1000</f>
        <v>1.1542941920000003</v>
      </c>
      <c r="AA295" s="315">
        <f>('март(4 цк)'!X380+'март(4 цк)'!X381*9.68%)/1000</f>
        <v>1.1562574640000003</v>
      </c>
      <c r="AB295" s="315">
        <f>('март(4 цк)'!Y380+'март(4 цк)'!Y381*9.68%)/1000</f>
        <v>1.1499069920000002</v>
      </c>
    </row>
    <row r="296" spans="1:28" s="301" customFormat="1" ht="13.5" thickBot="1" x14ac:dyDescent="0.25">
      <c r="A296" s="324">
        <v>31</v>
      </c>
      <c r="B296" s="310" t="s">
        <v>198</v>
      </c>
      <c r="C296" s="311" t="s">
        <v>174</v>
      </c>
      <c r="D296" s="312"/>
      <c r="E296" s="315">
        <f>('март(4 цк)'!B384+'март(4 цк)'!B385*9.68%)/1000</f>
        <v>1.1636060239999999</v>
      </c>
      <c r="F296" s="335">
        <f>('март(4 цк)'!C384+'март(4 цк)'!C385*9.68%)/1000</f>
        <v>1.147077248</v>
      </c>
      <c r="G296" s="335">
        <f>('март(4 цк)'!D384+'март(4 цк)'!D385*9.68%)/1000</f>
        <v>1.1398274000000002</v>
      </c>
      <c r="H296" s="315">
        <f>('март(4 цк)'!E384+'март(4 цк)'!E385*9.68%)/1000</f>
        <v>1.0499227040000001</v>
      </c>
      <c r="I296" s="315">
        <f>('март(4 цк)'!F384+'март(4 цк)'!F385*9.68%)/1000</f>
        <v>1.0507782079999999</v>
      </c>
      <c r="J296" s="315">
        <f>('март(4 цк)'!G384+'март(4 цк)'!G385*9.68%)/1000</f>
        <v>1.0515898399999999</v>
      </c>
      <c r="K296" s="315">
        <f>('март(4 цк)'!H384+'март(4 цк)'!H385*9.68%)/1000</f>
        <v>1.059607448</v>
      </c>
      <c r="L296" s="315">
        <f>('март(4 цк)'!I384+'март(4 цк)'!I385*9.68%)/1000</f>
        <v>1.0469065040000001</v>
      </c>
      <c r="M296" s="315">
        <f>('март(4 цк)'!J384+'март(4 цк)'!J385*9.68%)/1000</f>
        <v>1.038614696</v>
      </c>
      <c r="N296" s="315">
        <f>('март(4 цк)'!K384+'март(4 цк)'!K385*9.68%)/1000</f>
        <v>1.03842824</v>
      </c>
      <c r="O296" s="315">
        <f>('март(4 цк)'!L384+'март(4 цк)'!L385*9.68%)/1000</f>
        <v>1.037517896</v>
      </c>
      <c r="P296" s="315">
        <f>('март(4 цк)'!M384+'март(4 цк)'!M385*9.68%)/1000</f>
        <v>1.0369585280000002</v>
      </c>
      <c r="Q296" s="315">
        <f>('март(4 цк)'!N384+'март(4 цк)'!N385*9.68%)/1000</f>
        <v>1.0474658720000001</v>
      </c>
      <c r="R296" s="315">
        <f>('март(4 цк)'!O384+'март(4 цк)'!O385*9.68%)/1000</f>
        <v>1.037726288</v>
      </c>
      <c r="S296" s="315">
        <f>('март(4 цк)'!P384+'март(4 цк)'!P385*9.68%)/1000</f>
        <v>1.0785162800000001</v>
      </c>
      <c r="T296" s="315">
        <f>('март(4 цк)'!Q384+'март(4 цк)'!Q385*9.68%)/1000</f>
        <v>1.2094961360000003</v>
      </c>
      <c r="U296" s="315">
        <f>('март(4 цк)'!R384+'март(4 цк)'!R385*9.68%)/1000</f>
        <v>1.2158575760000001</v>
      </c>
      <c r="V296" s="315">
        <f>('март(4 цк)'!S384+'март(4 цк)'!S385*9.68%)/1000</f>
        <v>1.2282075440000002</v>
      </c>
      <c r="W296" s="315">
        <f>('март(4 цк)'!T384+'март(4 цк)'!T385*9.68%)/1000</f>
        <v>1.1792244559999998</v>
      </c>
      <c r="X296" s="315">
        <f>('март(4 цк)'!U384+'март(4 цк)'!U385*9.68%)/1000</f>
        <v>1.1574200720000001</v>
      </c>
      <c r="Y296" s="315">
        <f>('март(4 цк)'!V384+'март(4 цк)'!V385*9.68%)/1000</f>
        <v>1.1617743680000001</v>
      </c>
      <c r="Z296" s="315">
        <f>('март(4 цк)'!W384+'март(4 цк)'!W385*9.68%)/1000</f>
        <v>1.1626737440000001</v>
      </c>
      <c r="AA296" s="315">
        <f>('март(4 цк)'!X384+'март(4 цк)'!X385*9.68%)/1000</f>
        <v>1.1696932640000002</v>
      </c>
      <c r="AB296" s="315">
        <f>('март(4 цк)'!Y384+'март(4 цк)'!Y385*9.68%)/1000</f>
        <v>1.1626956800000001</v>
      </c>
    </row>
    <row r="297" spans="1:28" s="300" customFormat="1" ht="13.5" thickBot="1" x14ac:dyDescent="0.25">
      <c r="A297" s="321">
        <v>1</v>
      </c>
      <c r="B297" s="305" t="s">
        <v>199</v>
      </c>
      <c r="C297" s="306" t="s">
        <v>174</v>
      </c>
      <c r="D297" s="307"/>
      <c r="E297" s="315">
        <f>('март(4 цк)'!B264+'март(4 цк)'!B265*9.11%)/1000</f>
        <v>1.083444716</v>
      </c>
      <c r="F297" s="335">
        <f>('март(4 цк)'!C264+'март(4 цк)'!C265*9.11%)/1000</f>
        <v>1.0879727809999999</v>
      </c>
      <c r="G297" s="335">
        <f>('март(4 цк)'!D264+'март(4 цк)'!D265*9.11%)/1000</f>
        <v>1.1297837330000002</v>
      </c>
      <c r="H297" s="315">
        <f>('март(4 цк)'!E264+'март(4 цк)'!E265*9.11%)/1000</f>
        <v>1.1362976</v>
      </c>
      <c r="I297" s="315">
        <f>('март(4 цк)'!F264+'март(4 цк)'!F265*9.11%)/1000</f>
        <v>1.1357629610000002</v>
      </c>
      <c r="J297" s="315">
        <f>('март(4 цк)'!G264+'март(4 цк)'!G265*9.11%)/1000</f>
        <v>1.1394617900000001</v>
      </c>
      <c r="K297" s="315">
        <f>('март(4 цк)'!H264+'март(4 цк)'!H265*9.11%)/1000</f>
        <v>1.1309948540000001</v>
      </c>
      <c r="L297" s="315">
        <f>('март(4 цк)'!I264+'март(4 цк)'!I265*9.11%)/1000</f>
        <v>1.1326860590000001</v>
      </c>
      <c r="M297" s="315">
        <f>('март(4 цк)'!J264+'март(4 цк)'!J265*9.11%)/1000</f>
        <v>1.119178241</v>
      </c>
      <c r="N297" s="315">
        <f>('март(4 цк)'!K264+'март(4 цк)'!K265*9.11%)/1000</f>
        <v>1.1224188080000002</v>
      </c>
      <c r="O297" s="315">
        <f>('март(4 цк)'!L264+'март(4 цк)'!L265*9.11%)/1000</f>
        <v>1.09232627</v>
      </c>
      <c r="P297" s="315">
        <f>('март(4 цк)'!M264+'март(4 цк)'!M265*9.11%)/1000</f>
        <v>1.0938647209999999</v>
      </c>
      <c r="Q297" s="315">
        <f>('март(4 цк)'!N264+'март(4 цк)'!N265*9.11%)/1000</f>
        <v>1.1048302759999999</v>
      </c>
      <c r="R297" s="315">
        <f>('март(4 цк)'!O264+'март(4 цк)'!O265*9.11%)/1000</f>
        <v>1.097203487</v>
      </c>
      <c r="S297" s="315">
        <f>('март(4 цк)'!P264+'март(4 цк)'!P265*9.11%)/1000</f>
        <v>1.1374432550000002</v>
      </c>
      <c r="T297" s="315">
        <f>('март(4 цк)'!Q264+'март(4 цк)'!Q265*9.11%)/1000</f>
        <v>1.154442593</v>
      </c>
      <c r="U297" s="315">
        <f>('март(4 цк)'!R264+'март(4 цк)'!R265*9.11%)/1000</f>
        <v>1.1526859220000001</v>
      </c>
      <c r="V297" s="315">
        <f>('март(4 цк)'!S264+'март(4 цк)'!S265*9.11%)/1000</f>
        <v>1.1525440790000001</v>
      </c>
      <c r="W297" s="315">
        <f>('март(4 цк)'!T264+'март(4 цк)'!T265*9.11%)/1000</f>
        <v>1.095032198</v>
      </c>
      <c r="X297" s="315">
        <f>('март(4 цк)'!U264+'март(4 цк)'!U265*9.11%)/1000</f>
        <v>1.0890420590000001</v>
      </c>
      <c r="Y297" s="315">
        <f>('март(4 цк)'!V264+'март(4 цк)'!V265*9.11%)/1000</f>
        <v>1.0788839180000001</v>
      </c>
      <c r="Z297" s="315">
        <f>('март(4 цк)'!W264+'март(4 цк)'!W265*9.11%)/1000</f>
        <v>1.0742794759999998</v>
      </c>
      <c r="AA297" s="315">
        <f>('март(4 цк)'!X264+'март(4 цк)'!X265*9.11%)/1000</f>
        <v>1.0628883920000001</v>
      </c>
      <c r="AB297" s="315">
        <f>('март(4 цк)'!Y264+'март(4 цк)'!Y265*9.11%)/1000</f>
        <v>1.075250555</v>
      </c>
    </row>
    <row r="298" spans="1:28" s="213" customFormat="1" ht="13.5" thickBot="1" x14ac:dyDescent="0.25">
      <c r="A298" s="323">
        <v>2</v>
      </c>
      <c r="B298" s="294" t="s">
        <v>199</v>
      </c>
      <c r="C298" s="295" t="s">
        <v>174</v>
      </c>
      <c r="D298" s="261"/>
      <c r="E298" s="315">
        <f>('март(4 цк)'!B268+'март(4 цк)'!B269*9.11%)/1000</f>
        <v>1.1772465830000001</v>
      </c>
      <c r="F298" s="335">
        <f>('март(4 цк)'!C268+'март(4 цк)'!C269*9.11%)/1000</f>
        <v>1.1860190269999999</v>
      </c>
      <c r="G298" s="335">
        <f>('март(4 цк)'!D268+'март(4 цк)'!D269*9.11%)/1000</f>
        <v>1.1907871340000002</v>
      </c>
      <c r="H298" s="315">
        <f>('март(4 цк)'!E268+'март(4 цк)'!E269*9.11%)/1000</f>
        <v>1.2178900580000003</v>
      </c>
      <c r="I298" s="315">
        <f>('март(4 цк)'!F268+'март(4 цк)'!F269*9.11%)/1000</f>
        <v>1.19685365</v>
      </c>
      <c r="J298" s="315">
        <f>('март(4 цк)'!G268+'март(4 цк)'!G269*9.11%)/1000</f>
        <v>1.2484954130000001</v>
      </c>
      <c r="K298" s="315">
        <f>('март(4 цк)'!H268+'март(4 цк)'!H269*9.11%)/1000</f>
        <v>1.2661385000000001</v>
      </c>
      <c r="L298" s="315">
        <f>('март(4 цк)'!I268+'март(4 цк)'!I269*9.11%)/1000</f>
        <v>1.235391302</v>
      </c>
      <c r="M298" s="315">
        <f>('март(4 цк)'!J268+'март(4 цк)'!J269*9.11%)/1000</f>
        <v>1.2413705300000002</v>
      </c>
      <c r="N298" s="315">
        <f>('март(4 цк)'!K268+'март(4 цк)'!K269*9.11%)/1000</f>
        <v>1.1898160550000001</v>
      </c>
      <c r="O298" s="315">
        <f>('март(4 цк)'!L268+'март(4 цк)'!L269*9.11%)/1000</f>
        <v>1.198446656</v>
      </c>
      <c r="P298" s="315">
        <f>('март(4 цк)'!M268+'март(4 цк)'!M269*9.11%)/1000</f>
        <v>1.2038694229999998</v>
      </c>
      <c r="Q298" s="315">
        <f>('март(4 цк)'!N268+'март(4 цк)'!N269*9.11%)/1000</f>
        <v>1.1974319330000001</v>
      </c>
      <c r="R298" s="315">
        <f>('март(4 цк)'!O268+'март(4 цк)'!O269*9.11%)/1000</f>
        <v>1.2220035050000002</v>
      </c>
      <c r="S298" s="315">
        <f>('март(4 цк)'!P268+'март(4 цк)'!P269*9.11%)/1000</f>
        <v>1.2407595140000001</v>
      </c>
      <c r="T298" s="315">
        <f>('март(4 цк)'!Q268+'март(4 цк)'!Q269*9.11%)/1000</f>
        <v>1.2642945409999999</v>
      </c>
      <c r="U298" s="315">
        <f>('март(4 цк)'!R268+'март(4 цк)'!R269*9.11%)/1000</f>
        <v>1.2555548300000001</v>
      </c>
      <c r="V298" s="315">
        <f>('март(4 цк)'!S268+'март(4 цк)'!S269*9.11%)/1000</f>
        <v>1.268615297</v>
      </c>
      <c r="W298" s="315">
        <f>('март(4 цк)'!T268+'март(4 цк)'!T269*9.11%)/1000</f>
        <v>1.22500403</v>
      </c>
      <c r="X298" s="315">
        <f>('март(4 цк)'!U268+'март(4 цк)'!U269*9.11%)/1000</f>
        <v>1.2255277580000001</v>
      </c>
      <c r="Y298" s="315">
        <f>('март(4 цк)'!V268+'март(4 цк)'!V269*9.11%)/1000</f>
        <v>1.2176500160000001</v>
      </c>
      <c r="Z298" s="315">
        <f>('март(4 цк)'!W268+'март(4 цк)'!W269*9.11%)/1000</f>
        <v>1.1672521069999999</v>
      </c>
      <c r="AA298" s="315">
        <f>('март(4 цк)'!X268+'март(4 цк)'!X269*9.11%)/1000</f>
        <v>1.2343765790000003</v>
      </c>
      <c r="AB298" s="315">
        <f>('март(4 цк)'!Y268+'март(4 цк)'!Y269*9.11%)/1000</f>
        <v>1.2323689550000001</v>
      </c>
    </row>
    <row r="299" spans="1:28" s="213" customFormat="1" ht="13.5" thickBot="1" x14ac:dyDescent="0.25">
      <c r="A299" s="323">
        <v>3</v>
      </c>
      <c r="B299" s="294" t="s">
        <v>199</v>
      </c>
      <c r="C299" s="295" t="s">
        <v>174</v>
      </c>
      <c r="D299" s="261"/>
      <c r="E299" s="315">
        <f>('март(4 цк)'!B272+'март(4 цк)'!B273*9.11%)/1000</f>
        <v>1.0834774489999999</v>
      </c>
      <c r="F299" s="335">
        <f>('март(4 цк)'!C272+'март(4 цк)'!C273*9.11%)/1000</f>
        <v>1.080073217</v>
      </c>
      <c r="G299" s="335">
        <f>('март(4 цк)'!D272+'март(4 цк)'!D273*9.11%)/1000</f>
        <v>1.074694094</v>
      </c>
      <c r="H299" s="315">
        <f>('март(4 цк)'!E272+'март(4 цк)'!E273*9.11%)/1000</f>
        <v>1.0807387880000001</v>
      </c>
      <c r="I299" s="315">
        <f>('март(4 цк)'!F272+'март(4 цк)'!F273*9.11%)/1000</f>
        <v>1.077258179</v>
      </c>
      <c r="J299" s="315">
        <f>('март(4 цк)'!G272+'март(4 цк)'!G273*9.11%)/1000</f>
        <v>1.0896748970000001</v>
      </c>
      <c r="K299" s="315">
        <f>('март(4 цк)'!H272+'март(4 цк)'!H273*9.11%)/1000</f>
        <v>1.095152219</v>
      </c>
      <c r="L299" s="315">
        <f>('март(4 цк)'!I272+'март(4 цк)'!I273*9.11%)/1000</f>
        <v>1.086368864</v>
      </c>
      <c r="M299" s="315">
        <f>('март(4 цк)'!J272+'март(4 цк)'!J273*9.11%)/1000</f>
        <v>1.0776291530000002</v>
      </c>
      <c r="N299" s="315">
        <f>('март(4 цк)'!K272+'март(4 цк)'!K273*9.11%)/1000</f>
        <v>1.0765380529999999</v>
      </c>
      <c r="O299" s="315">
        <f>('март(4 цк)'!L272+'март(4 цк)'!L273*9.11%)/1000</f>
        <v>1.0704060710000001</v>
      </c>
      <c r="P299" s="315">
        <f>('март(4 цк)'!M272+'март(4 цк)'!M273*9.11%)/1000</f>
        <v>1.074301298</v>
      </c>
      <c r="Q299" s="315">
        <f>('март(4 цк)'!N272+'март(4 цк)'!N273*9.11%)/1000</f>
        <v>1.067874719</v>
      </c>
      <c r="R299" s="315">
        <f>('март(4 цк)'!O272+'март(4 цк)'!O273*9.11%)/1000</f>
        <v>1.073144732</v>
      </c>
      <c r="S299" s="315">
        <f>('март(4 цк)'!P272+'март(4 цк)'!P273*9.11%)/1000</f>
        <v>1.0854741619999999</v>
      </c>
      <c r="T299" s="315">
        <f>('март(4 цк)'!Q272+'март(4 цк)'!Q273*9.11%)/1000</f>
        <v>1.0865761729999999</v>
      </c>
      <c r="U299" s="315">
        <f>('март(4 цк)'!R272+'март(4 цк)'!R273*9.11%)/1000</f>
        <v>1.091933474</v>
      </c>
      <c r="V299" s="315">
        <f>('март(4 цк)'!S272+'март(4 цк)'!S273*9.11%)/1000</f>
        <v>1.097399885</v>
      </c>
      <c r="W299" s="315">
        <f>('март(4 цк)'!T272+'март(4 цк)'!T273*9.11%)/1000</f>
        <v>1.0776946189999999</v>
      </c>
      <c r="X299" s="315">
        <f>('март(4 цк)'!U272+'март(4 цк)'!U273*9.11%)/1000</f>
        <v>1.0778801060000001</v>
      </c>
      <c r="Y299" s="315">
        <f>('март(4 цк)'!V272+'март(4 цк)'!V273*9.11%)/1000</f>
        <v>1.071017087</v>
      </c>
      <c r="Z299" s="315">
        <f>('март(4 цк)'!W272+'март(4 цк)'!W273*9.11%)/1000</f>
        <v>1.0706352020000001</v>
      </c>
      <c r="AA299" s="315">
        <f>('март(4 цк)'!X272+'март(4 цк)'!X273*9.11%)/1000</f>
        <v>1.060542527</v>
      </c>
      <c r="AB299" s="315">
        <f>('март(4 цк)'!Y272+'март(4 цк)'!Y273*9.11%)/1000</f>
        <v>1.0608043909999998</v>
      </c>
    </row>
    <row r="300" spans="1:28" s="213" customFormat="1" ht="13.5" thickBot="1" x14ac:dyDescent="0.25">
      <c r="A300" s="323">
        <v>4</v>
      </c>
      <c r="B300" s="294" t="s">
        <v>199</v>
      </c>
      <c r="C300" s="295" t="s">
        <v>174</v>
      </c>
      <c r="D300" s="261"/>
      <c r="E300" s="315">
        <f>('март(4 цк)'!B276+'март(4 цк)'!B277*9.11%)/1000</f>
        <v>1.09679978</v>
      </c>
      <c r="F300" s="335">
        <f>('март(4 цк)'!C276+'март(4 цк)'!C277*9.11%)/1000</f>
        <v>1.114115537</v>
      </c>
      <c r="G300" s="335">
        <f>('март(4 цк)'!D276+'март(4 цк)'!D277*9.11%)/1000</f>
        <v>1.0908532850000001</v>
      </c>
      <c r="H300" s="315">
        <f>('март(4 цк)'!E276+'март(4 цк)'!E277*9.11%)/1000</f>
        <v>1.1035318670000001</v>
      </c>
      <c r="I300" s="315">
        <f>('март(4 цк)'!F276+'март(4 цк)'!F277*9.11%)/1000</f>
        <v>1.102266191</v>
      </c>
      <c r="J300" s="315">
        <f>('март(4 цк)'!G276+'март(4 цк)'!G277*9.11%)/1000</f>
        <v>1.106052308</v>
      </c>
      <c r="K300" s="315">
        <f>('март(4 цк)'!H276+'март(4 цк)'!H277*9.11%)/1000</f>
        <v>1.109958446</v>
      </c>
      <c r="L300" s="315">
        <f>('март(4 цк)'!I276+'март(4 цк)'!I277*9.11%)/1000</f>
        <v>1.0983600530000002</v>
      </c>
      <c r="M300" s="315">
        <f>('март(4 цк)'!J276+'март(4 цк)'!J277*9.11%)/1000</f>
        <v>1.1115405410000001</v>
      </c>
      <c r="N300" s="315">
        <f>('март(4 цк)'!K276+'март(4 цк)'!K277*9.11%)/1000</f>
        <v>1.1067942560000001</v>
      </c>
      <c r="O300" s="315">
        <f>('март(4 цк)'!L276+'март(4 цк)'!L277*9.11%)/1000</f>
        <v>1.0848958789999998</v>
      </c>
      <c r="P300" s="315">
        <f>('март(4 цк)'!M276+'март(4 цк)'!M277*9.11%)/1000</f>
        <v>1.090013138</v>
      </c>
      <c r="Q300" s="315">
        <f>('март(4 цк)'!N276+'март(4 цк)'!N277*9.11%)/1000</f>
        <v>1.1178689209999999</v>
      </c>
      <c r="R300" s="315">
        <f>('март(4 цк)'!O276+'март(4 цк)'!O277*9.11%)/1000</f>
        <v>1.1142137360000002</v>
      </c>
      <c r="S300" s="315">
        <f>('март(4 цк)'!P276+'март(4 цк)'!P277*9.11%)/1000</f>
        <v>1.113471788</v>
      </c>
      <c r="T300" s="315">
        <f>('март(4 цк)'!Q276+'март(4 цк)'!Q277*9.11%)/1000</f>
        <v>1.1343445310000002</v>
      </c>
      <c r="U300" s="315">
        <f>('март(4 цк)'!R276+'март(4 цк)'!R277*9.11%)/1000</f>
        <v>1.1261612810000001</v>
      </c>
      <c r="V300" s="315">
        <f>('март(4 цк)'!S276+'март(4 цк)'!S277*9.11%)/1000</f>
        <v>1.1312021630000002</v>
      </c>
      <c r="W300" s="315">
        <f>('март(4 цк)'!T276+'март(4 цк)'!T277*9.11%)/1000</f>
        <v>1.1177598110000002</v>
      </c>
      <c r="X300" s="315">
        <f>('март(4 цк)'!U276+'март(4 цк)'!U277*9.11%)/1000</f>
        <v>1.1149338619999998</v>
      </c>
      <c r="Y300" s="315">
        <f>('март(4 цк)'!V276+'март(4 цк)'!V277*9.11%)/1000</f>
        <v>1.1096092940000002</v>
      </c>
      <c r="Z300" s="315">
        <f>('март(4 цк)'!W276+'март(4 цк)'!W277*9.11%)/1000</f>
        <v>1.1156103440000003</v>
      </c>
      <c r="AA300" s="315">
        <f>('март(4 цк)'!X276+'март(4 цк)'!X277*9.11%)/1000</f>
        <v>1.10836544</v>
      </c>
      <c r="AB300" s="315">
        <f>('март(4 цк)'!Y276+'март(4 цк)'!Y277*9.11%)/1000</f>
        <v>1.104361103</v>
      </c>
    </row>
    <row r="301" spans="1:28" s="213" customFormat="1" ht="13.5" thickBot="1" x14ac:dyDescent="0.25">
      <c r="A301" s="323">
        <v>5</v>
      </c>
      <c r="B301" s="294" t="s">
        <v>199</v>
      </c>
      <c r="C301" s="295" t="s">
        <v>174</v>
      </c>
      <c r="D301" s="261"/>
      <c r="E301" s="315">
        <f>('март(4 цк)'!B280+'март(4 цк)'!B281*9.11%)/1000</f>
        <v>1.1304493039999999</v>
      </c>
      <c r="F301" s="335">
        <f>('март(4 цк)'!C280+'март(4 цк)'!C281*9.11%)/1000</f>
        <v>1.1299037539999999</v>
      </c>
      <c r="G301" s="335">
        <f>('март(4 цк)'!D280+'март(4 цк)'!D281*9.11%)/1000</f>
        <v>1.1270559830000002</v>
      </c>
      <c r="H301" s="315">
        <f>('март(4 цк)'!E280+'март(4 цк)'!E281*9.11%)/1000</f>
        <v>1.1433351950000001</v>
      </c>
      <c r="I301" s="315">
        <f>('март(4 цк)'!F280+'март(4 цк)'!F281*9.11%)/1000</f>
        <v>1.1257903069999999</v>
      </c>
      <c r="J301" s="315">
        <f>('март(4 цк)'!G280+'март(4 цк)'!G281*9.11%)/1000</f>
        <v>1.1381088259999999</v>
      </c>
      <c r="K301" s="315">
        <f>('март(4 цк)'!H280+'март(4 цк)'!H281*9.11%)/1000</f>
        <v>1.1386543759999999</v>
      </c>
      <c r="L301" s="315">
        <f>('март(4 цк)'!I280+'март(4 цк)'!I281*9.11%)/1000</f>
        <v>1.1272087369999999</v>
      </c>
      <c r="M301" s="315">
        <f>('март(4 цк)'!J280+'март(4 цк)'!J281*9.11%)/1000</f>
        <v>1.1325442160000001</v>
      </c>
      <c r="N301" s="315">
        <f>('март(4 цк)'!K280+'март(4 цк)'!K281*9.11%)/1000</f>
        <v>1.1263358569999999</v>
      </c>
      <c r="O301" s="315">
        <f>('март(4 цк)'!L280+'март(4 цк)'!L281*9.11%)/1000</f>
        <v>1.1212840640000001</v>
      </c>
      <c r="P301" s="315">
        <f>('март(4 цк)'!M280+'март(4 цк)'!M281*9.11%)/1000</f>
        <v>1.1253102230000001</v>
      </c>
      <c r="Q301" s="315">
        <f>('март(4 цк)'!N280+'март(4 цк)'!N281*9.11%)/1000</f>
        <v>1.1359266260000001</v>
      </c>
      <c r="R301" s="315">
        <f>('март(4 цк)'!O280+'март(4 цк)'!O281*9.11%)/1000</f>
        <v>1.1280379729999999</v>
      </c>
      <c r="S301" s="315">
        <f>('март(4 цк)'!P280+'март(4 цк)'!P281*9.11%)/1000</f>
        <v>1.131922289</v>
      </c>
      <c r="T301" s="315">
        <f>('март(4 цк)'!Q280+'март(4 цк)'!Q281*9.11%)/1000</f>
        <v>1.1540607080000003</v>
      </c>
      <c r="U301" s="315">
        <f>('март(4 цк)'!R280+'март(4 цк)'!R281*9.11%)/1000</f>
        <v>1.1499363500000002</v>
      </c>
      <c r="V301" s="315">
        <f>('март(4 цк)'!S280+'март(4 цк)'!S281*9.11%)/1000</f>
        <v>1.1520421730000001</v>
      </c>
      <c r="W301" s="315">
        <f>('март(4 цк)'!T280+'март(4 цк)'!T281*9.11%)/1000</f>
        <v>1.142309561</v>
      </c>
      <c r="X301" s="315">
        <f>('март(4 цк)'!U280+'март(4 цк)'!U281*9.11%)/1000</f>
        <v>1.130612969</v>
      </c>
      <c r="Y301" s="315">
        <f>('март(4 цк)'!V280+'март(4 цк)'!V281*9.11%)/1000</f>
        <v>1.107547115</v>
      </c>
      <c r="Z301" s="315">
        <f>('март(4 цк)'!W280+'март(4 цк)'!W281*9.11%)/1000</f>
        <v>1.1194728380000001</v>
      </c>
      <c r="AA301" s="315">
        <f>('март(4 цк)'!X280+'март(4 цк)'!X281*9.11%)/1000</f>
        <v>1.1081690419999999</v>
      </c>
      <c r="AB301" s="315">
        <f>('март(4 цк)'!Y280+'март(4 цк)'!Y281*9.11%)/1000</f>
        <v>1.107863534</v>
      </c>
    </row>
    <row r="302" spans="1:28" s="213" customFormat="1" ht="13.5" thickBot="1" x14ac:dyDescent="0.25">
      <c r="A302" s="323">
        <v>6</v>
      </c>
      <c r="B302" s="294" t="s">
        <v>199</v>
      </c>
      <c r="C302" s="295" t="s">
        <v>174</v>
      </c>
      <c r="D302" s="261"/>
      <c r="E302" s="315">
        <f>('март(4 цк)'!B284+'март(4 цк)'!B285*9.11%)/1000</f>
        <v>1.0737339259999998</v>
      </c>
      <c r="F302" s="335">
        <f>('март(4 цк)'!C284+'март(4 цк)'!C285*9.11%)/1000</f>
        <v>1.080400547</v>
      </c>
      <c r="G302" s="335">
        <f>('март(4 цк)'!D284+'март(4 цк)'!D285*9.11%)/1000</f>
        <v>1.0839793549999999</v>
      </c>
      <c r="H302" s="315">
        <f>('март(4 цк)'!E284+'март(4 цк)'!E285*9.11%)/1000</f>
        <v>1.0996475510000001</v>
      </c>
      <c r="I302" s="315">
        <f>('март(4 цк)'!F284+'март(4 цк)'!F285*9.11%)/1000</f>
        <v>1.094933999</v>
      </c>
      <c r="J302" s="315">
        <f>('март(4 цк)'!G284+'март(4 цк)'!G285*9.11%)/1000</f>
        <v>1.0988401369999998</v>
      </c>
      <c r="K302" s="315">
        <f>('март(4 цк)'!H284+'март(4 цк)'!H285*9.11%)/1000</f>
        <v>1.1011096250000001</v>
      </c>
      <c r="L302" s="315">
        <f>('март(4 цк)'!I284+'март(4 цк)'!I285*9.11%)/1000</f>
        <v>1.0932209720000001</v>
      </c>
      <c r="M302" s="315">
        <f>('март(4 цк)'!J284+'март(4 цк)'!J285*9.11%)/1000</f>
        <v>1.095839612</v>
      </c>
      <c r="N302" s="315">
        <f>('март(4 цк)'!K284+'март(4 цк)'!K285*9.11%)/1000</f>
        <v>1.0912242590000001</v>
      </c>
      <c r="O302" s="315">
        <f>('март(4 цк)'!L284+'март(4 цк)'!L285*9.11%)/1000</f>
        <v>1.084404884</v>
      </c>
      <c r="P302" s="315">
        <f>('март(4 цк)'!M284+'март(4 цк)'!M285*9.11%)/1000</f>
        <v>1.078338368</v>
      </c>
      <c r="Q302" s="315">
        <f>('март(4 цк)'!N284+'март(4 цк)'!N285*9.11%)/1000</f>
        <v>1.0753160210000001</v>
      </c>
      <c r="R302" s="315">
        <f>('март(4 цк)'!O284+'март(4 цк)'!O285*9.11%)/1000</f>
        <v>1.0710279979999999</v>
      </c>
      <c r="S302" s="315">
        <f>('март(4 цк)'!P284+'март(4 цк)'!P285*9.11%)/1000</f>
        <v>1.08054239</v>
      </c>
      <c r="T302" s="315">
        <f>('март(4 цк)'!Q284+'март(4 цк)'!Q285*9.11%)/1000</f>
        <v>1.1365921970000001</v>
      </c>
      <c r="U302" s="315">
        <f>('март(4 цк)'!R284+'март(4 цк)'!R285*9.11%)/1000</f>
        <v>1.1078417119999999</v>
      </c>
      <c r="V302" s="315">
        <f>('март(4 цк)'!S284+'март(4 цк)'!S285*9.11%)/1000</f>
        <v>1.1056704230000001</v>
      </c>
      <c r="W302" s="315">
        <f>('март(4 цк)'!T284+'март(4 цк)'!T285*9.11%)/1000</f>
        <v>1.0930136630000002</v>
      </c>
      <c r="X302" s="315">
        <f>('март(4 цк)'!U284+'март(4 цк)'!U285*9.11%)/1000</f>
        <v>1.0822663280000002</v>
      </c>
      <c r="Y302" s="315">
        <f>('март(4 цк)'!V284+'март(4 цк)'!V285*9.11%)/1000</f>
        <v>1.0746831830000001</v>
      </c>
      <c r="Z302" s="315">
        <f>('март(4 цк)'!W284+'март(4 цк)'!W285*9.11%)/1000</f>
        <v>1.0846994810000001</v>
      </c>
      <c r="AA302" s="315">
        <f>('март(4 цк)'!X284+'март(4 цк)'!X285*9.11%)/1000</f>
        <v>1.07825108</v>
      </c>
      <c r="AB302" s="315">
        <f>('март(4 цк)'!Y284+'март(4 цк)'!Y285*9.11%)/1000</f>
        <v>1.0741158110000002</v>
      </c>
    </row>
    <row r="303" spans="1:28" s="213" customFormat="1" ht="13.5" thickBot="1" x14ac:dyDescent="0.25">
      <c r="A303" s="323">
        <v>7</v>
      </c>
      <c r="B303" s="294" t="s">
        <v>199</v>
      </c>
      <c r="C303" s="295" t="s">
        <v>174</v>
      </c>
      <c r="D303" s="261"/>
      <c r="E303" s="315">
        <f>('март(4 цк)'!B288+'март(4 цк)'!B289*9.11%)/1000</f>
        <v>1.2281463980000003</v>
      </c>
      <c r="F303" s="335">
        <f>('март(4 цк)'!C288+'март(4 цк)'!C289*9.11%)/1000</f>
        <v>1.2543437090000003</v>
      </c>
      <c r="G303" s="335">
        <f>('март(4 цк)'!D288+'март(4 цк)'!D289*9.11%)/1000</f>
        <v>1.2936014870000001</v>
      </c>
      <c r="H303" s="315">
        <f>('март(4 цк)'!E288+'март(4 цк)'!E289*9.11%)/1000</f>
        <v>1.3455160250000002</v>
      </c>
      <c r="I303" s="315">
        <f>('март(4 цк)'!F288+'март(4 цк)'!F289*9.11%)/1000</f>
        <v>1.3418499290000001</v>
      </c>
      <c r="J303" s="315">
        <f>('март(4 цк)'!G288+'март(4 цк)'!G289*9.11%)/1000</f>
        <v>1.2474806900000004</v>
      </c>
      <c r="K303" s="315">
        <f>('март(4 цк)'!H288+'март(4 цк)'!H289*9.11%)/1000</f>
        <v>1.3110590870000001</v>
      </c>
      <c r="L303" s="315">
        <f>('март(4 цк)'!I288+'март(4 цк)'!I289*9.11%)/1000</f>
        <v>1.2983259500000002</v>
      </c>
      <c r="M303" s="315">
        <f>('март(4 цк)'!J288+'март(4 цк)'!J289*9.11%)/1000</f>
        <v>1.2781187780000003</v>
      </c>
      <c r="N303" s="315">
        <f>('март(4 цк)'!K288+'март(4 цк)'!K289*9.11%)/1000</f>
        <v>1.2648510020000001</v>
      </c>
      <c r="O303" s="315">
        <f>('март(4 цк)'!L288+'март(4 цк)'!L289*9.11%)/1000</f>
        <v>1.2506885240000001</v>
      </c>
      <c r="P303" s="315">
        <f>('март(4 цк)'!M288+'март(4 цк)'!M289*9.11%)/1000</f>
        <v>1.2568859720000001</v>
      </c>
      <c r="Q303" s="315">
        <f>('март(4 цк)'!N288+'март(4 цк)'!N289*9.11%)/1000</f>
        <v>1.2791335010000002</v>
      </c>
      <c r="R303" s="315">
        <f>('март(4 цк)'!O288+'март(4 цк)'!O289*9.11%)/1000</f>
        <v>1.2799845590000003</v>
      </c>
      <c r="S303" s="315">
        <f>('март(4 цк)'!P288+'март(4 цк)'!P289*9.11%)/1000</f>
        <v>1.2914411090000002</v>
      </c>
      <c r="T303" s="315">
        <f>('март(4 цк)'!Q288+'март(4 цк)'!Q289*9.11%)/1000</f>
        <v>1.3451996060000002</v>
      </c>
      <c r="U303" s="315">
        <f>('март(4 цк)'!R288+'март(4 цк)'!R289*9.11%)/1000</f>
        <v>1.3405078760000002</v>
      </c>
      <c r="V303" s="315">
        <f>('март(4 цк)'!S288+'март(4 цк)'!S289*9.11%)/1000</f>
        <v>1.303595963</v>
      </c>
      <c r="W303" s="315">
        <f>('март(4 цк)'!T288+'март(4 цк)'!T289*9.11%)/1000</f>
        <v>1.2591554599999999</v>
      </c>
      <c r="X303" s="315">
        <f>('март(4 цк)'!U288+'март(4 цк)'!U289*9.11%)/1000</f>
        <v>1.2924012770000002</v>
      </c>
      <c r="Y303" s="315">
        <f>('март(4 цк)'!V288+'март(4 цк)'!V289*9.11%)/1000</f>
        <v>1.2646546040000002</v>
      </c>
      <c r="Z303" s="315">
        <f>('март(4 цк)'!W288+'март(4 цк)'!W289*9.11%)/1000</f>
        <v>1.2533289860000003</v>
      </c>
      <c r="AA303" s="315">
        <f>('март(4 цк)'!X288+'март(4 цк)'!X289*9.11%)/1000</f>
        <v>1.2350857940000002</v>
      </c>
      <c r="AB303" s="315">
        <f>('март(4 цк)'!Y288+'март(4 цк)'!Y289*9.11%)/1000</f>
        <v>1.2547910600000001</v>
      </c>
    </row>
    <row r="304" spans="1:28" s="213" customFormat="1" ht="13.5" thickBot="1" x14ac:dyDescent="0.25">
      <c r="A304" s="323">
        <v>8</v>
      </c>
      <c r="B304" s="294" t="s">
        <v>199</v>
      </c>
      <c r="C304" s="295" t="s">
        <v>174</v>
      </c>
      <c r="D304" s="261"/>
      <c r="E304" s="315">
        <f>('март(4 цк)'!B292+'март(4 цк)'!B293*9.11%)/1000</f>
        <v>1.075250555</v>
      </c>
      <c r="F304" s="335">
        <f>('март(4 цк)'!C292+'март(4 цк)'!C293*9.11%)/1000</f>
        <v>1.0978145030000002</v>
      </c>
      <c r="G304" s="335">
        <f>('март(4 цк)'!D292+'март(4 цк)'!D293*9.11%)/1000</f>
        <v>1.077290912</v>
      </c>
      <c r="H304" s="315">
        <f>('март(4 цк)'!E292+'март(4 цк)'!E293*9.11%)/1000</f>
        <v>1.0964615390000001</v>
      </c>
      <c r="I304" s="315">
        <f>('март(4 цк)'!F292+'март(4 цк)'!F293*9.11%)/1000</f>
        <v>1.107503471</v>
      </c>
      <c r="J304" s="315">
        <f>('март(4 цк)'!G292+'март(4 цк)'!G293*9.11%)/1000</f>
        <v>1.115152082</v>
      </c>
      <c r="K304" s="315">
        <f>('март(4 цк)'!H292+'март(4 цк)'!H293*9.11%)/1000</f>
        <v>1.1155994330000001</v>
      </c>
      <c r="L304" s="315">
        <f>('март(4 цк)'!I292+'март(4 цк)'!I293*9.11%)/1000</f>
        <v>1.1174324810000003</v>
      </c>
      <c r="M304" s="315">
        <f>('март(4 цк)'!J292+'март(4 цк)'!J293*9.11%)/1000</f>
        <v>1.1035100449999999</v>
      </c>
      <c r="N304" s="315">
        <f>('март(4 цк)'!K292+'март(4 цк)'!K293*9.11%)/1000</f>
        <v>1.081077029</v>
      </c>
      <c r="O304" s="315">
        <f>('март(4 цк)'!L292+'март(4 цк)'!L293*9.11%)/1000</f>
        <v>1.091824364</v>
      </c>
      <c r="P304" s="315">
        <f>('март(4 цк)'!M292+'март(4 цк)'!M293*9.11%)/1000</f>
        <v>1.0903622900000001</v>
      </c>
      <c r="Q304" s="315">
        <f>('март(4 цк)'!N292+'март(4 цк)'!N293*9.11%)/1000</f>
        <v>1.0937665219999999</v>
      </c>
      <c r="R304" s="315">
        <f>('март(4 цк)'!O292+'март(4 цк)'!O293*9.11%)/1000</f>
        <v>1.1007932060000001</v>
      </c>
      <c r="S304" s="315">
        <f>('март(4 цк)'!P292+'март(4 цк)'!P293*9.11%)/1000</f>
        <v>1.102309835</v>
      </c>
      <c r="T304" s="315">
        <f>('март(4 цк)'!Q292+'март(4 цк)'!Q293*9.11%)/1000</f>
        <v>1.1247101179999999</v>
      </c>
      <c r="U304" s="315">
        <f>('март(4 цк)'!R292+'март(4 цк)'!R293*9.11%)/1000</f>
        <v>1.1185890470000002</v>
      </c>
      <c r="V304" s="315">
        <f>('март(4 цк)'!S292+'март(4 цк)'!S293*9.11%)/1000</f>
        <v>1.1150429720000001</v>
      </c>
      <c r="W304" s="315">
        <f>('март(4 цк)'!T292+'март(4 цк)'!T293*9.11%)/1000</f>
        <v>1.0874926969999998</v>
      </c>
      <c r="X304" s="315">
        <f>('март(4 цк)'!U292+'март(4 цк)'!U293*9.11%)/1000</f>
        <v>1.0888020169999999</v>
      </c>
      <c r="Y304" s="315">
        <f>('март(4 цк)'!V292+'март(4 цк)'!V293*9.11%)/1000</f>
        <v>1.0904823109999999</v>
      </c>
      <c r="Z304" s="315">
        <f>('март(4 цк)'!W292+'март(4 цк)'!W293*9.11%)/1000</f>
        <v>1.090918751</v>
      </c>
      <c r="AA304" s="315">
        <f>('март(4 цк)'!X292+'март(4 цк)'!X293*9.11%)/1000</f>
        <v>1.088136446</v>
      </c>
      <c r="AB304" s="315">
        <f>('март(4 цк)'!Y292+'март(4 цк)'!Y293*9.11%)/1000</f>
        <v>1.0888565719999999</v>
      </c>
    </row>
    <row r="305" spans="1:28" s="213" customFormat="1" ht="13.5" thickBot="1" x14ac:dyDescent="0.25">
      <c r="A305" s="323">
        <v>9</v>
      </c>
      <c r="B305" s="294" t="s">
        <v>199</v>
      </c>
      <c r="C305" s="295" t="s">
        <v>174</v>
      </c>
      <c r="D305" s="261"/>
      <c r="E305" s="315">
        <f>('март(4 цк)'!B296+'март(4 цк)'!B297*9.11%)/1000</f>
        <v>1.085321408</v>
      </c>
      <c r="F305" s="335">
        <f>('март(4 цк)'!C296+'март(4 цк)'!C297*9.11%)/1000</f>
        <v>1.0825172810000001</v>
      </c>
      <c r="G305" s="335">
        <f>('март(4 цк)'!D296+'март(4 цк)'!D297*9.11%)/1000</f>
        <v>1.083226496</v>
      </c>
      <c r="H305" s="315">
        <f>('март(4 цк)'!E296+'март(4 цк)'!E297*9.11%)/1000</f>
        <v>1.0945848470000001</v>
      </c>
      <c r="I305" s="315">
        <f>('март(4 цк)'!F296+'март(4 цк)'!F297*9.11%)/1000</f>
        <v>1.0902640910000001</v>
      </c>
      <c r="J305" s="315">
        <f>('март(4 цк)'!G296+'март(4 цк)'!G297*9.11%)/1000</f>
        <v>1.0941920510000001</v>
      </c>
      <c r="K305" s="315">
        <f>('март(4 цк)'!H296+'март(4 цк)'!H297*9.11%)/1000</f>
        <v>1.1139518720000001</v>
      </c>
      <c r="L305" s="315">
        <f>('март(4 цк)'!I296+'март(4 цк)'!I297*9.11%)/1000</f>
        <v>1.103095427</v>
      </c>
      <c r="M305" s="315">
        <f>('март(4 цк)'!J296+'март(4 цк)'!J297*9.11%)/1000</f>
        <v>1.1035318670000001</v>
      </c>
      <c r="N305" s="315">
        <f>('март(4 цк)'!K296+'март(4 цк)'!K297*9.11%)/1000</f>
        <v>1.100356766</v>
      </c>
      <c r="O305" s="315">
        <f>('март(4 цк)'!L296+'март(4 цк)'!L297*9.11%)/1000</f>
        <v>1.1026808090000002</v>
      </c>
      <c r="P305" s="315">
        <f>('март(4 цк)'!M296+'март(4 цк)'!M297*9.11%)/1000</f>
        <v>1.1076562249999999</v>
      </c>
      <c r="Q305" s="315">
        <f>('март(4 цк)'!N296+'март(4 цк)'!N297*9.11%)/1000</f>
        <v>1.1032809139999999</v>
      </c>
      <c r="R305" s="315">
        <f>('март(4 цк)'!O296+'март(4 цк)'!O297*9.11%)/1000</f>
        <v>1.0944648259999998</v>
      </c>
      <c r="S305" s="315">
        <f>('март(4 цк)'!P296+'март(4 цк)'!P297*9.11%)/1000</f>
        <v>1.1031172490000001</v>
      </c>
      <c r="T305" s="315">
        <f>('март(4 цк)'!Q296+'март(4 цк)'!Q297*9.11%)/1000</f>
        <v>1.1139955159999999</v>
      </c>
      <c r="U305" s="315">
        <f>('март(4 цк)'!R296+'март(4 цк)'!R297*9.11%)/1000</f>
        <v>1.10760167</v>
      </c>
      <c r="V305" s="315">
        <f>('март(4 цк)'!S296+'март(4 цк)'!S297*9.11%)/1000</f>
        <v>1.1027790079999999</v>
      </c>
      <c r="W305" s="315">
        <f>('март(4 цк)'!T296+'март(4 цк)'!T297*9.11%)/1000</f>
        <v>1.087514519</v>
      </c>
      <c r="X305" s="315">
        <f>('март(4 цк)'!U296+'март(4 цк)'!U297*9.11%)/1000</f>
        <v>1.102408034</v>
      </c>
      <c r="Y305" s="315">
        <f>('март(4 цк)'!V296+'март(4 цк)'!V297*9.11%)/1000</f>
        <v>1.0926536</v>
      </c>
      <c r="Z305" s="315">
        <f>('март(4 цк)'!W296+'март(4 цк)'!W297*9.11%)/1000</f>
        <v>1.0861179110000001</v>
      </c>
      <c r="AA305" s="315">
        <f>('март(4 цк)'!X296+'март(4 цк)'!X297*9.11%)/1000</f>
        <v>1.0796804209999999</v>
      </c>
      <c r="AB305" s="315">
        <f>('март(4 цк)'!Y296+'март(4 цк)'!Y297*9.11%)/1000</f>
        <v>1.0799750180000001</v>
      </c>
    </row>
    <row r="306" spans="1:28" s="213" customFormat="1" ht="13.5" thickBot="1" x14ac:dyDescent="0.25">
      <c r="A306" s="323">
        <v>10</v>
      </c>
      <c r="B306" s="294" t="s">
        <v>199</v>
      </c>
      <c r="C306" s="295" t="s">
        <v>174</v>
      </c>
      <c r="D306" s="261"/>
      <c r="E306" s="315">
        <f>('март(4 цк)'!B300+'март(4 цк)'!B301*9.11%)/1000</f>
        <v>1.107688958</v>
      </c>
      <c r="F306" s="335">
        <f>('март(4 цк)'!C300+'март(4 цк)'!C301*9.11%)/1000</f>
        <v>1.0782729020000001</v>
      </c>
      <c r="G306" s="335">
        <f>('март(4 цк)'!D300+'март(4 цк)'!D301*9.11%)/1000</f>
        <v>1.0812734270000002</v>
      </c>
      <c r="H306" s="315">
        <f>('март(4 цк)'!E300+'март(4 цк)'!E301*9.11%)/1000</f>
        <v>1.0916279660000001</v>
      </c>
      <c r="I306" s="315">
        <f>('март(4 цк)'!F300+'март(4 цк)'!F301*9.11%)/1000</f>
        <v>1.0984691630000001</v>
      </c>
      <c r="J306" s="315">
        <f>('март(4 цк)'!G300+'март(4 цк)'!G301*9.11%)/1000</f>
        <v>1.0944430039999999</v>
      </c>
      <c r="K306" s="315">
        <f>('март(4 цк)'!H300+'март(4 цк)'!H301*9.11%)/1000</f>
        <v>1.1202911630000001</v>
      </c>
      <c r="L306" s="315">
        <f>('март(4 цк)'!I300+'март(4 цк)'!I301*9.11%)/1000</f>
        <v>1.091278814</v>
      </c>
      <c r="M306" s="315">
        <f>('март(4 цк)'!J300+'март(4 цк)'!J301*9.11%)/1000</f>
        <v>1.0869798799999999</v>
      </c>
      <c r="N306" s="315">
        <f>('март(4 цк)'!K300+'март(4 цк)'!K301*9.11%)/1000</f>
        <v>1.0918680079999998</v>
      </c>
      <c r="O306" s="315">
        <f>('март(4 цк)'!L300+'март(4 цк)'!L301*9.11%)/1000</f>
        <v>1.081709867</v>
      </c>
      <c r="P306" s="315">
        <f>('март(4 цк)'!M300+'март(4 цк)'!M301*9.11%)/1000</f>
        <v>1.0837938679999999</v>
      </c>
      <c r="Q306" s="315">
        <f>('март(4 цк)'!N300+'март(4 цк)'!N301*9.11%)/1000</f>
        <v>1.099996703</v>
      </c>
      <c r="R306" s="315">
        <f>('март(4 цк)'!O300+'март(4 цк)'!O301*9.11%)/1000</f>
        <v>1.0915952330000001</v>
      </c>
      <c r="S306" s="315">
        <f>('март(4 цк)'!P300+'март(4 цк)'!P301*9.11%)/1000</f>
        <v>1.0903950230000001</v>
      </c>
      <c r="T306" s="315">
        <f>('март(4 цк)'!Q300+'март(4 цк)'!Q301*9.11%)/1000</f>
        <v>1.1060959520000002</v>
      </c>
      <c r="U306" s="315">
        <f>('март(4 цк)'!R300+'март(4 цк)'!R301*9.11%)/1000</f>
        <v>1.1005204310000001</v>
      </c>
      <c r="V306" s="315">
        <f>('март(4 цк)'!S300+'март(4 цк)'!S301*9.11%)/1000</f>
        <v>1.0996475510000001</v>
      </c>
      <c r="W306" s="315">
        <f>('март(4 цк)'!T300+'март(4 цк)'!T301*9.11%)/1000</f>
        <v>1.0905477770000001</v>
      </c>
      <c r="X306" s="315">
        <f>('март(4 цк)'!U300+'март(4 цк)'!U301*9.11%)/1000</f>
        <v>1.0958177900000001</v>
      </c>
      <c r="Y306" s="315">
        <f>('март(4 цк)'!V300+'март(4 цк)'!V301*9.11%)/1000</f>
        <v>1.0816553119999999</v>
      </c>
      <c r="Z306" s="315">
        <f>('март(4 цк)'!W300+'март(4 цк)'!W301*9.11%)/1000</f>
        <v>1.083095564</v>
      </c>
      <c r="AA306" s="315">
        <f>('март(4 цк)'!X300+'март(4 цк)'!X301*9.11%)/1000</f>
        <v>1.0847867690000002</v>
      </c>
      <c r="AB306" s="315">
        <f>('март(4 цк)'!Y300+'март(4 цк)'!Y301*9.11%)/1000</f>
        <v>1.08021506</v>
      </c>
    </row>
    <row r="307" spans="1:28" s="213" customFormat="1" ht="13.5" thickBot="1" x14ac:dyDescent="0.25">
      <c r="A307" s="323">
        <v>11</v>
      </c>
      <c r="B307" s="294" t="s">
        <v>199</v>
      </c>
      <c r="C307" s="295" t="s">
        <v>174</v>
      </c>
      <c r="D307" s="261"/>
      <c r="E307" s="315">
        <f>('март(4 цк)'!B304+'март(4 цк)'!B305*9.11%)/1000</f>
        <v>1.2033347840000002</v>
      </c>
      <c r="F307" s="335">
        <f>('март(4 цк)'!C304+'март(4 цк)'!C305*9.11%)/1000</f>
        <v>1.2254513810000001</v>
      </c>
      <c r="G307" s="335">
        <f>('март(4 цк)'!D304+'март(4 цк)'!D305*9.11%)/1000</f>
        <v>1.2187738490000002</v>
      </c>
      <c r="H307" s="315">
        <f>('март(4 цк)'!E304+'март(4 цк)'!E305*9.11%)/1000</f>
        <v>1.24246163</v>
      </c>
      <c r="I307" s="315">
        <f>('март(4 цк)'!F304+'март(4 цк)'!F305*9.11%)/1000</f>
        <v>1.2399739220000001</v>
      </c>
      <c r="J307" s="315">
        <f>('март(4 цк)'!G304+'март(4 цк)'!G305*9.11%)/1000</f>
        <v>1.2410432</v>
      </c>
      <c r="K307" s="315">
        <f>('март(4 цк)'!H304+'март(4 цк)'!H305*9.11%)/1000</f>
        <v>1.3699239319999998</v>
      </c>
      <c r="L307" s="315">
        <f>('март(4 цк)'!I304+'март(4 цк)'!I305*9.11%)/1000</f>
        <v>1.225865999</v>
      </c>
      <c r="M307" s="315">
        <f>('март(4 цк)'!J304+'март(4 цк)'!J305*9.11%)/1000</f>
        <v>1.2279936440000001</v>
      </c>
      <c r="N307" s="315">
        <f>('март(4 цк)'!K304+'март(4 цк)'!K305*9.11%)/1000</f>
        <v>1.2221889920000002</v>
      </c>
      <c r="O307" s="315">
        <f>('март(4 цк)'!L304+'март(4 цк)'!L305*9.11%)/1000</f>
        <v>1.2241529720000002</v>
      </c>
      <c r="P307" s="315">
        <f>('март(4 цк)'!M304+'март(4 цк)'!M305*9.11%)/1000</f>
        <v>1.2372025280000003</v>
      </c>
      <c r="Q307" s="315">
        <f>('март(4 цк)'!N304+'март(4 цк)'!N305*9.11%)/1000</f>
        <v>1.2418942580000001</v>
      </c>
      <c r="R307" s="315">
        <f>('март(4 цк)'!O304+'март(4 цк)'!O305*9.11%)/1000</f>
        <v>1.20765554</v>
      </c>
      <c r="S307" s="315">
        <f>('март(4 цк)'!P304+'март(4 цк)'!P305*9.11%)/1000</f>
        <v>1.2374207480000001</v>
      </c>
      <c r="T307" s="315">
        <f>('март(4 цк)'!Q304+'март(4 цк)'!Q305*9.11%)/1000</f>
        <v>1.240726781</v>
      </c>
      <c r="U307" s="315">
        <f>('март(4 цк)'!R304+'март(4 цк)'!R305*9.11%)/1000</f>
        <v>1.2398211680000002</v>
      </c>
      <c r="V307" s="315">
        <f>('март(4 цк)'!S304+'март(4 цк)'!S305*9.11%)/1000</f>
        <v>1.2827886860000002</v>
      </c>
      <c r="W307" s="315">
        <f>('март(4 цк)'!T304+'март(4 цк)'!T305*9.11%)/1000</f>
        <v>1.2431053790000004</v>
      </c>
      <c r="X307" s="315">
        <f>('март(4 цк)'!U304+'март(4 цк)'!U305*9.11%)/1000</f>
        <v>1.212794621</v>
      </c>
      <c r="Y307" s="315">
        <f>('март(4 цк)'!V304+'март(4 цк)'!V305*9.11%)/1000</f>
        <v>1.20154538</v>
      </c>
      <c r="Z307" s="315">
        <f>('март(4 цк)'!W304+'март(4 цк)'!W305*9.11%)/1000</f>
        <v>1.1992431590000001</v>
      </c>
      <c r="AA307" s="315">
        <f>('март(4 цк)'!X304+'март(4 цк)'!X305*9.11%)/1000</f>
        <v>1.1930129780000003</v>
      </c>
      <c r="AB307" s="315">
        <f>('март(4 цк)'!Y304+'март(4 цк)'!Y305*9.11%)/1000</f>
        <v>1.185593498</v>
      </c>
    </row>
    <row r="308" spans="1:28" s="213" customFormat="1" ht="13.5" thickBot="1" x14ac:dyDescent="0.25">
      <c r="A308" s="323">
        <v>12</v>
      </c>
      <c r="B308" s="294" t="s">
        <v>199</v>
      </c>
      <c r="C308" s="295" t="s">
        <v>174</v>
      </c>
      <c r="D308" s="261"/>
      <c r="E308" s="315">
        <f>('март(4 цк)'!B308+'март(4 цк)'!B309*9.11%)/1000</f>
        <v>1.157988668</v>
      </c>
      <c r="F308" s="335">
        <f>('март(4 цк)'!C308+'март(4 цк)'!C309*9.11%)/1000</f>
        <v>1.155250007</v>
      </c>
      <c r="G308" s="335">
        <f>('март(4 цк)'!D308+'март(4 цк)'!D309*9.11%)/1000</f>
        <v>1.1605527530000002</v>
      </c>
      <c r="H308" s="315">
        <f>('март(4 цк)'!E308+'март(4 цк)'!E309*9.11%)/1000</f>
        <v>1.1721184130000002</v>
      </c>
      <c r="I308" s="315">
        <f>('март(4 цк)'!F308+'март(4 цк)'!F309*9.11%)/1000</f>
        <v>1.1595380300000002</v>
      </c>
      <c r="J308" s="315">
        <f>('март(4 цк)'!G308+'март(4 цк)'!G309*9.11%)/1000</f>
        <v>1.2392537960000001</v>
      </c>
      <c r="K308" s="315">
        <f>('март(4 цк)'!H308+'март(4 цк)'!H309*9.11%)/1000</f>
        <v>1.2752491850000001</v>
      </c>
      <c r="L308" s="315">
        <f>('март(4 цк)'!I308+'март(4 цк)'!I309*9.11%)/1000</f>
        <v>1.1604327320000001</v>
      </c>
      <c r="M308" s="315">
        <f>('март(4 цк)'!J308+'март(4 цк)'!J309*9.11%)/1000</f>
        <v>1.1951733560000002</v>
      </c>
      <c r="N308" s="315">
        <f>('март(4 цк)'!K308+'март(4 цк)'!K309*9.11%)/1000</f>
        <v>1.1855825869999999</v>
      </c>
      <c r="O308" s="315">
        <f>('март(4 цк)'!L308+'март(4 цк)'!L309*9.11%)/1000</f>
        <v>1.2039239780000002</v>
      </c>
      <c r="P308" s="315">
        <f>('март(4 цк)'!M308+'март(4 цк)'!M309*9.11%)/1000</f>
        <v>1.2193739540000001</v>
      </c>
      <c r="Q308" s="315">
        <f>('март(4 цк)'!N308+'март(4 цк)'!N309*9.11%)/1000</f>
        <v>1.15986536</v>
      </c>
      <c r="R308" s="315">
        <f>('март(4 цк)'!O308+'март(4 цк)'!O309*9.11%)/1000</f>
        <v>1.1586215060000002</v>
      </c>
      <c r="S308" s="315">
        <f>('март(4 цк)'!P308+'март(4 цк)'!P309*9.11%)/1000</f>
        <v>1.1772793160000001</v>
      </c>
      <c r="T308" s="315">
        <f>('март(4 цк)'!Q308+'март(4 цк)'!Q309*9.11%)/1000</f>
        <v>1.2204650540000002</v>
      </c>
      <c r="U308" s="315">
        <f>('март(4 цк)'!R308+'март(4 цк)'!R309*9.11%)/1000</f>
        <v>1.269477266</v>
      </c>
      <c r="V308" s="315">
        <f>('март(4 цк)'!S308+'март(4 цк)'!S309*9.11%)/1000</f>
        <v>1.1803234850000002</v>
      </c>
      <c r="W308" s="315">
        <f>('март(4 цк)'!T308+'март(4 цк)'!T309*9.11%)/1000</f>
        <v>1.1395599890000001</v>
      </c>
      <c r="X308" s="315">
        <f>('март(4 цк)'!U308+'март(4 цк)'!U309*9.11%)/1000</f>
        <v>1.12636859</v>
      </c>
      <c r="Y308" s="315">
        <f>('март(4 цк)'!V308+'март(4 цк)'!V309*9.11%)/1000</f>
        <v>1.1373777890000001</v>
      </c>
      <c r="Z308" s="315">
        <f>('март(4 цк)'!W308+'март(4 цк)'!W309*9.11%)/1000</f>
        <v>1.135522919</v>
      </c>
      <c r="AA308" s="315">
        <f>('март(4 цк)'!X308+'март(4 цк)'!X309*9.11%)/1000</f>
        <v>1.1388725959999999</v>
      </c>
      <c r="AB308" s="315">
        <f>('март(4 цк)'!Y308+'март(4 цк)'!Y309*9.11%)/1000</f>
        <v>1.148867072</v>
      </c>
    </row>
    <row r="309" spans="1:28" s="213" customFormat="1" ht="13.5" thickBot="1" x14ac:dyDescent="0.25">
      <c r="A309" s="323">
        <v>13</v>
      </c>
      <c r="B309" s="294" t="s">
        <v>199</v>
      </c>
      <c r="C309" s="295" t="s">
        <v>174</v>
      </c>
      <c r="D309" s="261"/>
      <c r="E309" s="315">
        <f>('март(4 цк)'!B312+'март(4 цк)'!B313*9.11%)/1000</f>
        <v>1.1990031170000002</v>
      </c>
      <c r="F309" s="335">
        <f>('март(4 цк)'!C312+'март(4 цк)'!C313*9.11%)/1000</f>
        <v>1.2145731140000002</v>
      </c>
      <c r="G309" s="335">
        <f>('март(4 цк)'!D312+'март(4 цк)'!D313*9.11%)/1000</f>
        <v>1.2070227019999999</v>
      </c>
      <c r="H309" s="315">
        <f>('март(4 цк)'!E312+'март(4 цк)'!E313*9.11%)/1000</f>
        <v>1.230710483</v>
      </c>
      <c r="I309" s="315">
        <f>('март(4 цк)'!F312+'март(4 цк)'!F313*9.11%)/1000</f>
        <v>1.221959861</v>
      </c>
      <c r="J309" s="315">
        <f>('март(4 цк)'!G312+'март(4 цк)'!G313*9.11%)/1000</f>
        <v>1.2090303260000002</v>
      </c>
      <c r="K309" s="315">
        <f>('март(4 цк)'!H312+'март(4 цк)'!H313*9.11%)/1000</f>
        <v>1.218948425</v>
      </c>
      <c r="L309" s="315">
        <f>('март(4 цк)'!I312+'март(4 цк)'!I313*9.11%)/1000</f>
        <v>1.204142198</v>
      </c>
      <c r="M309" s="315">
        <f>('март(4 цк)'!J312+'март(4 цк)'!J313*9.11%)/1000</f>
        <v>1.1852116129999999</v>
      </c>
      <c r="N309" s="315">
        <f>('март(4 цк)'!K312+'март(4 цк)'!K313*9.11%)/1000</f>
        <v>1.205604272</v>
      </c>
      <c r="O309" s="315">
        <f>('март(4 цк)'!L312+'март(4 цк)'!L313*9.11%)/1000</f>
        <v>1.2091067030000002</v>
      </c>
      <c r="P309" s="315">
        <f>('март(4 цк)'!M312+'март(4 цк)'!M313*9.11%)/1000</f>
        <v>1.2105796879999999</v>
      </c>
      <c r="Q309" s="315">
        <f>('март(4 цк)'!N312+'март(4 цк)'!N313*9.11%)/1000</f>
        <v>1.1947369160000001</v>
      </c>
      <c r="R309" s="315">
        <f>('март(4 цк)'!O312+'март(4 цк)'!O313*9.11%)/1000</f>
        <v>1.1970173150000001</v>
      </c>
      <c r="S309" s="315">
        <f>('март(4 цк)'!P312+'март(4 цк)'!P313*9.11%)/1000</f>
        <v>1.1969627600000001</v>
      </c>
      <c r="T309" s="315">
        <f>('март(4 цк)'!Q312+'март(4 цк)'!Q313*9.11%)/1000</f>
        <v>1.2227018090000001</v>
      </c>
      <c r="U309" s="315">
        <f>('март(4 цк)'!R312+'март(4 цк)'!R313*9.11%)/1000</f>
        <v>1.2234764900000001</v>
      </c>
      <c r="V309" s="315">
        <f>('март(4 цк)'!S312+'март(4 цк)'!S313*9.11%)/1000</f>
        <v>1.2154241720000001</v>
      </c>
      <c r="W309" s="315">
        <f>('март(4 цк)'!T312+'март(4 цк)'!T313*9.11%)/1000</f>
        <v>1.2136456790000003</v>
      </c>
      <c r="X309" s="315">
        <f>('март(4 цк)'!U312+'март(4 цк)'!U313*9.11%)/1000</f>
        <v>1.2089212160000002</v>
      </c>
      <c r="Y309" s="315">
        <f>('март(4 цк)'!V312+'март(4 цк)'!V313*9.11%)/1000</f>
        <v>1.1728712720000001</v>
      </c>
      <c r="Z309" s="315">
        <f>('март(4 цк)'!W312+'март(4 цк)'!W313*9.11%)/1000</f>
        <v>1.1948896700000002</v>
      </c>
      <c r="AA309" s="315">
        <f>('март(4 цк)'!X312+'март(4 цк)'!X313*9.11%)/1000</f>
        <v>1.1918564120000001</v>
      </c>
      <c r="AB309" s="315">
        <f>('март(4 цк)'!Y312+'март(4 цк)'!Y313*9.11%)/1000</f>
        <v>1.1769192530000003</v>
      </c>
    </row>
    <row r="310" spans="1:28" s="213" customFormat="1" ht="13.5" thickBot="1" x14ac:dyDescent="0.25">
      <c r="A310" s="323">
        <v>14</v>
      </c>
      <c r="B310" s="294" t="s">
        <v>199</v>
      </c>
      <c r="C310" s="295" t="s">
        <v>174</v>
      </c>
      <c r="D310" s="261"/>
      <c r="E310" s="315">
        <f>('март(4 цк)'!B316+'март(4 цк)'!B317*9.11%)/1000</f>
        <v>1.1219605459999999</v>
      </c>
      <c r="F310" s="335">
        <f>('март(4 цк)'!C316+'март(4 цк)'!C317*9.11%)/1000</f>
        <v>1.1214695509999999</v>
      </c>
      <c r="G310" s="335">
        <f>('март(4 цк)'!D316+'март(4 цк)'!D317*9.11%)/1000</f>
        <v>1.138676198</v>
      </c>
      <c r="H310" s="315">
        <f>('март(4 цк)'!E316+'март(4 цк)'!E317*9.11%)/1000</f>
        <v>1.134573662</v>
      </c>
      <c r="I310" s="315">
        <f>('март(4 цк)'!F316+'март(4 цк)'!F317*9.11%)/1000</f>
        <v>1.1445135830000002</v>
      </c>
      <c r="J310" s="315">
        <f>('март(4 цк)'!G316+'март(4 цк)'!G317*9.11%)/1000</f>
        <v>1.1390908160000002</v>
      </c>
      <c r="K310" s="315">
        <f>('март(4 цк)'!H316+'март(4 цк)'!H317*9.11%)/1000</f>
        <v>1.1470231129999999</v>
      </c>
      <c r="L310" s="315">
        <f>('март(4 цк)'!I316+'март(4 цк)'!I317*9.11%)/1000</f>
        <v>1.131835001</v>
      </c>
      <c r="M310" s="315">
        <f>('март(4 цк)'!J316+'март(4 цк)'!J317*9.11%)/1000</f>
        <v>1.130471126</v>
      </c>
      <c r="N310" s="315">
        <f>('март(4 цк)'!K316+'март(4 цк)'!K317*9.11%)/1000</f>
        <v>1.119178241</v>
      </c>
      <c r="O310" s="315">
        <f>('март(4 цк)'!L316+'март(4 цк)'!L317*9.11%)/1000</f>
        <v>1.1058449990000001</v>
      </c>
      <c r="P310" s="315">
        <f>('март(4 цк)'!M316+'март(4 цк)'!M317*9.11%)/1000</f>
        <v>1.106597858</v>
      </c>
      <c r="Q310" s="315">
        <f>('март(4 цк)'!N316+'март(4 цк)'!N317*9.11%)/1000</f>
        <v>0.17802009999999999</v>
      </c>
      <c r="R310" s="315">
        <f>('март(4 цк)'!O316+'март(4 цк)'!O317*9.11%)/1000</f>
        <v>1.1017424630000001</v>
      </c>
      <c r="S310" s="315">
        <f>('март(4 цк)'!P316+'март(4 цк)'!P317*9.11%)/1000</f>
        <v>1.131835001</v>
      </c>
      <c r="T310" s="315">
        <f>('март(4 цк)'!Q316+'март(4 цк)'!Q317*9.11%)/1000</f>
        <v>1.1346063950000003</v>
      </c>
      <c r="U310" s="315">
        <f>('март(4 цк)'!R316+'март(4 цк)'!R317*9.11%)/1000</f>
        <v>1.155839201</v>
      </c>
      <c r="V310" s="315">
        <f>('март(4 цк)'!S316+'март(4 цк)'!S317*9.11%)/1000</f>
        <v>1.1557955569999998</v>
      </c>
      <c r="W310" s="315">
        <f>('март(4 цк)'!T316+'март(4 цк)'!T317*9.11%)/1000</f>
        <v>1.2243930140000001</v>
      </c>
      <c r="X310" s="315">
        <f>('март(4 цк)'!U316+'март(4 цк)'!U317*9.11%)/1000</f>
        <v>1.118174429</v>
      </c>
      <c r="Y310" s="315">
        <f>('март(4 цк)'!V316+'март(4 цк)'!V317*9.11%)/1000</f>
        <v>1.1268814070000002</v>
      </c>
      <c r="Z310" s="315">
        <f>('март(4 цк)'!W316+'март(4 цк)'!W317*9.11%)/1000</f>
        <v>1.118436293</v>
      </c>
      <c r="AA310" s="315">
        <f>('март(4 цк)'!X316+'март(4 цк)'!X317*9.11%)/1000</f>
        <v>1.1123479550000002</v>
      </c>
      <c r="AB310" s="315">
        <f>('март(4 цк)'!Y316+'март(4 цк)'!Y317*9.11%)/1000</f>
        <v>1.109827514</v>
      </c>
    </row>
    <row r="311" spans="1:28" s="213" customFormat="1" ht="13.5" thickBot="1" x14ac:dyDescent="0.25">
      <c r="A311" s="323">
        <v>15</v>
      </c>
      <c r="B311" s="294" t="s">
        <v>199</v>
      </c>
      <c r="C311" s="295" t="s">
        <v>174</v>
      </c>
      <c r="D311" s="261"/>
      <c r="E311" s="315">
        <f>('март(4 цк)'!B320+'март(4 цк)'!B321*9.11%)/1000</f>
        <v>1.136886794</v>
      </c>
      <c r="F311" s="335">
        <f>('март(4 цк)'!C320+'март(4 цк)'!C321*9.11%)/1000</f>
        <v>1.133428007</v>
      </c>
      <c r="G311" s="335">
        <f>('март(4 цк)'!D320+'март(4 цк)'!D321*9.11%)/1000</f>
        <v>1.1308311890000002</v>
      </c>
      <c r="H311" s="315">
        <f>('март(4 цк)'!E320+'март(4 цк)'!E321*9.11%)/1000</f>
        <v>1.1571594319999998</v>
      </c>
      <c r="I311" s="315">
        <f>('март(4 цк)'!F320+'март(4 цк)'!F321*9.11%)/1000</f>
        <v>1.1439898550000001</v>
      </c>
      <c r="J311" s="315">
        <f>('март(4 цк)'!G320+'март(4 цк)'!G321*9.11%)/1000</f>
        <v>1.1499799939999999</v>
      </c>
      <c r="K311" s="315">
        <f>('март(4 цк)'!H320+'март(4 цк)'!H321*9.11%)/1000</f>
        <v>1.1939513240000001</v>
      </c>
      <c r="L311" s="315">
        <f>('март(4 цк)'!I320+'март(4 цк)'!I321*9.11%)/1000</f>
        <v>1.1533078489999999</v>
      </c>
      <c r="M311" s="315">
        <f>('март(4 цк)'!J320+'март(4 цк)'!J321*9.11%)/1000</f>
        <v>1.1539843310000002</v>
      </c>
      <c r="N311" s="315">
        <f>('март(4 цк)'!K320+'март(4 цк)'!K321*9.11%)/1000</f>
        <v>1.1454846620000001</v>
      </c>
      <c r="O311" s="315">
        <f>('март(4 цк)'!L320+'март(4 цк)'!L321*9.11%)/1000</f>
        <v>1.1445463160000002</v>
      </c>
      <c r="P311" s="315">
        <f>('март(4 цк)'!M320+'март(4 цк)'!M321*9.11%)/1000</f>
        <v>1.14982724</v>
      </c>
      <c r="Q311" s="315">
        <f>('март(4 цк)'!N320+'март(4 цк)'!N321*9.11%)/1000</f>
        <v>1.137257768</v>
      </c>
      <c r="R311" s="315">
        <f>('март(4 цк)'!O320+'март(4 цк)'!O321*9.11%)/1000</f>
        <v>1.128910853</v>
      </c>
      <c r="S311" s="315">
        <f>('март(4 цк)'!P320+'март(4 цк)'!P321*9.11%)/1000</f>
        <v>1.1540825300000002</v>
      </c>
      <c r="T311" s="315">
        <f>('март(4 цк)'!Q320+'март(4 цк)'!Q321*9.11%)/1000</f>
        <v>1.170481763</v>
      </c>
      <c r="U311" s="315">
        <f>('март(4 цк)'!R320+'март(4 цк)'!R321*9.11%)/1000</f>
        <v>1.167699458</v>
      </c>
      <c r="V311" s="315">
        <f>('март(4 цк)'!S320+'март(4 цк)'!S321*9.11%)/1000</f>
        <v>1.146968558</v>
      </c>
      <c r="W311" s="315">
        <f>('март(4 цк)'!T320+'март(4 цк)'!T321*9.11%)/1000</f>
        <v>1.1394399679999998</v>
      </c>
      <c r="X311" s="315">
        <f>('март(4 цк)'!U320+'март(4 цк)'!U321*9.11%)/1000</f>
        <v>1.119178241</v>
      </c>
      <c r="Y311" s="315">
        <f>('март(4 цк)'!V320+'март(4 цк)'!V321*9.11%)/1000</f>
        <v>1.102047971</v>
      </c>
      <c r="Z311" s="315">
        <f>('март(4 цк)'!W320+'март(4 цк)'!W321*9.11%)/1000</f>
        <v>1.124371877</v>
      </c>
      <c r="AA311" s="315">
        <f>('март(4 цк)'!X320+'март(4 цк)'!X321*9.11%)/1000</f>
        <v>1.1284089470000001</v>
      </c>
      <c r="AB311" s="315">
        <f>('март(4 цк)'!Y320+'март(4 цк)'!Y321*9.11%)/1000</f>
        <v>1.1232916880000001</v>
      </c>
    </row>
    <row r="312" spans="1:28" s="213" customFormat="1" ht="13.5" thickBot="1" x14ac:dyDescent="0.25">
      <c r="A312" s="323">
        <v>16</v>
      </c>
      <c r="B312" s="294" t="s">
        <v>199</v>
      </c>
      <c r="C312" s="295" t="s">
        <v>174</v>
      </c>
      <c r="D312" s="261"/>
      <c r="E312" s="315">
        <f>('март(4 цк)'!B324+'март(4 цк)'!B325*9.11%)/1000</f>
        <v>1.2168426020000003</v>
      </c>
      <c r="F312" s="335">
        <f>('март(4 цк)'!C324+'март(4 цк)'!C325*9.11%)/1000</f>
        <v>1.2018836209999999</v>
      </c>
      <c r="G312" s="335">
        <f>('март(4 цк)'!D324+'март(4 цк)'!D325*9.11%)/1000</f>
        <v>1.1923037630000002</v>
      </c>
      <c r="H312" s="315">
        <f>('март(4 цк)'!E324+'март(4 цк)'!E325*9.11%)/1000</f>
        <v>1.1792760290000002</v>
      </c>
      <c r="I312" s="315">
        <f>('март(4 цк)'!F324+'март(4 цк)'!F325*9.11%)/1000</f>
        <v>1.2417524150000001</v>
      </c>
      <c r="J312" s="315">
        <f>('март(4 цк)'!G324+'март(4 цк)'!G325*9.11%)/1000</f>
        <v>1.202680124</v>
      </c>
      <c r="K312" s="315">
        <f>('март(4 цк)'!H324+'март(4 цк)'!H325*9.11%)/1000</f>
        <v>1.184676974</v>
      </c>
      <c r="L312" s="315">
        <f>('март(4 цк)'!I324+'март(4 цк)'!I325*9.11%)/1000</f>
        <v>1.1943986750000002</v>
      </c>
      <c r="M312" s="315">
        <f>('март(4 цк)'!J324+'март(4 цк)'!J325*9.11%)/1000</f>
        <v>1.2148131560000002</v>
      </c>
      <c r="N312" s="315">
        <f>('март(4 цк)'!K324+'март(4 цк)'!K325*9.11%)/1000</f>
        <v>1.2149222660000001</v>
      </c>
      <c r="O312" s="315">
        <f>('март(4 цк)'!L324+'март(4 цк)'!L325*9.11%)/1000</f>
        <v>1.2200613470000001</v>
      </c>
      <c r="P312" s="315">
        <f>('март(4 цк)'!M324+'март(4 цк)'!M325*9.11%)/1000</f>
        <v>1.2203013890000003</v>
      </c>
      <c r="Q312" s="315">
        <f>('март(4 цк)'!N324+'март(4 цк)'!N325*9.11%)/1000</f>
        <v>1.1872083259999999</v>
      </c>
      <c r="R312" s="315">
        <f>('март(4 цк)'!O324+'март(4 цк)'!O325*9.11%)/1000</f>
        <v>1.1800725320000001</v>
      </c>
      <c r="S312" s="315">
        <f>('март(4 цк)'!P324+'март(4 цк)'!P325*9.11%)/1000</f>
        <v>1.233809207</v>
      </c>
      <c r="T312" s="315">
        <f>('март(4 цк)'!Q324+'март(4 цк)'!Q325*9.11%)/1000</f>
        <v>1.2664112750000001</v>
      </c>
      <c r="U312" s="315">
        <f>('март(4 цк)'!R324+'март(4 цк)'!R325*9.11%)/1000</f>
        <v>1.3735682060000001</v>
      </c>
      <c r="V312" s="315">
        <f>('март(4 цк)'!S324+'март(4 цк)'!S325*9.11%)/1000</f>
        <v>1.3090514630000001</v>
      </c>
      <c r="W312" s="315">
        <f>('март(4 цк)'!T324+'март(4 цк)'!T325*9.11%)/1000</f>
        <v>1.2812611460000001</v>
      </c>
      <c r="X312" s="315">
        <f>('март(4 цк)'!U324+'март(4 цк)'!U325*9.11%)/1000</f>
        <v>1.256984171</v>
      </c>
      <c r="Y312" s="315">
        <f>('март(4 цк)'!V324+'март(4 цк)'!V325*9.11%)/1000</f>
        <v>1.2026692130000001</v>
      </c>
      <c r="Z312" s="315">
        <f>('март(4 цк)'!W324+'март(4 цк)'!W325*9.11%)/1000</f>
        <v>1.1867609750000001</v>
      </c>
      <c r="AA312" s="315">
        <f>('март(4 цк)'!X324+'март(4 цк)'!X325*9.11%)/1000</f>
        <v>1.1987303420000002</v>
      </c>
      <c r="AB312" s="315">
        <f>('март(4 цк)'!Y324+'март(4 цк)'!Y325*9.11%)/1000</f>
        <v>1.2192212000000002</v>
      </c>
    </row>
    <row r="313" spans="1:28" s="213" customFormat="1" ht="13.5" thickBot="1" x14ac:dyDescent="0.25">
      <c r="A313" s="323">
        <v>17</v>
      </c>
      <c r="B313" s="294" t="s">
        <v>199</v>
      </c>
      <c r="C313" s="295" t="s">
        <v>174</v>
      </c>
      <c r="D313" s="261"/>
      <c r="E313" s="315">
        <f>('март(4 цк)'!B328+'март(4 цк)'!B329*9.11%)/1000</f>
        <v>1.2181410110000002</v>
      </c>
      <c r="F313" s="335">
        <f>('март(4 цк)'!C328+'март(4 цк)'!C329*9.11%)/1000</f>
        <v>1.2410322890000003</v>
      </c>
      <c r="G313" s="335">
        <f>('март(4 цк)'!D328+'март(4 цк)'!D329*9.11%)/1000</f>
        <v>1.2356095220000003</v>
      </c>
      <c r="H313" s="315">
        <f>('март(4 цк)'!E328+'март(4 цк)'!E329*9.11%)/1000</f>
        <v>1.2547037720000001</v>
      </c>
      <c r="I313" s="315">
        <f>('март(4 цк)'!F328+'март(4 цк)'!F329*9.11%)/1000</f>
        <v>1.254616484</v>
      </c>
      <c r="J313" s="315">
        <f>('март(4 цк)'!G328+'март(4 цк)'!G329*9.11%)/1000</f>
        <v>1.2464223230000002</v>
      </c>
      <c r="K313" s="315">
        <f>('март(4 цк)'!H328+'март(4 цк)'!H329*9.11%)/1000</f>
        <v>1.2580970930000004</v>
      </c>
      <c r="L313" s="315">
        <f>('март(4 цк)'!I328+'март(4 цк)'!I329*9.11%)/1000</f>
        <v>1.2480044180000003</v>
      </c>
      <c r="M313" s="315">
        <f>('март(4 цк)'!J328+'март(4 цк)'!J329*9.11%)/1000</f>
        <v>1.309793411</v>
      </c>
      <c r="N313" s="315">
        <f>('март(4 цк)'!K328+'март(4 цк)'!K329*9.11%)/1000</f>
        <v>1.2788825480000003</v>
      </c>
      <c r="O313" s="315">
        <f>('март(4 цк)'!L328+'март(4 цк)'!L329*9.11%)/1000</f>
        <v>1.2488663870000003</v>
      </c>
      <c r="P313" s="315">
        <f>('март(4 цк)'!M328+'март(4 цк)'!M329*9.11%)/1000</f>
        <v>1.2620359640000001</v>
      </c>
      <c r="Q313" s="315">
        <f>('март(4 цк)'!N328+'март(4 цк)'!N329*9.11%)/1000</f>
        <v>1.2365806010000002</v>
      </c>
      <c r="R313" s="315">
        <f>('март(4 цк)'!O328+'март(4 цк)'!O329*9.11%)/1000</f>
        <v>1.24027943</v>
      </c>
      <c r="S313" s="315">
        <f>('март(4 цк)'!P328+'март(4 цк)'!P329*9.11%)/1000</f>
        <v>1.2209014940000003</v>
      </c>
      <c r="T313" s="315">
        <f>('март(4 цк)'!Q328+'март(4 цк)'!Q329*9.11%)/1000</f>
        <v>1.296809321</v>
      </c>
      <c r="U313" s="315">
        <f>('март(4 цк)'!R328+'март(4 цк)'!R329*9.11%)/1000</f>
        <v>1.2897717260000001</v>
      </c>
      <c r="V313" s="315">
        <f>('март(4 цк)'!S328+'март(4 цк)'!S329*9.11%)/1000</f>
        <v>1.2317797610000003</v>
      </c>
      <c r="W313" s="315">
        <f>('март(4 цк)'!T328+'март(4 цк)'!T329*9.11%)/1000</f>
        <v>1.2381845180000002</v>
      </c>
      <c r="X313" s="315">
        <f>('март(4 цк)'!U328+'март(4 цк)'!U329*9.11%)/1000</f>
        <v>1.238173607</v>
      </c>
      <c r="Y313" s="315">
        <f>('март(4 цк)'!V328+'март(4 цк)'!V329*9.11%)/1000</f>
        <v>1.243279955</v>
      </c>
      <c r="Z313" s="315">
        <f>('март(4 цк)'!W328+'март(4 цк)'!W329*9.11%)/1000</f>
        <v>1.2210215150000001</v>
      </c>
      <c r="AA313" s="315">
        <f>('март(4 цк)'!X328+'март(4 цк)'!X329*9.11%)/1000</f>
        <v>1.2099468500000001</v>
      </c>
      <c r="AB313" s="315">
        <f>('март(4 цк)'!Y328+'март(4 цк)'!Y329*9.11%)/1000</f>
        <v>1.1987958080000001</v>
      </c>
    </row>
    <row r="314" spans="1:28" s="213" customFormat="1" ht="13.5" thickBot="1" x14ac:dyDescent="0.25">
      <c r="A314" s="323">
        <v>18</v>
      </c>
      <c r="B314" s="294" t="s">
        <v>199</v>
      </c>
      <c r="C314" s="295" t="s">
        <v>174</v>
      </c>
      <c r="D314" s="261"/>
      <c r="E314" s="315">
        <f>('март(4 цк)'!B332+'март(4 цк)'!B333*9.11%)/1000</f>
        <v>1.2409122680000002</v>
      </c>
      <c r="F314" s="335">
        <f>('март(4 цк)'!C332+'март(4 цк)'!C333*9.11%)/1000</f>
        <v>1.2126418670000003</v>
      </c>
      <c r="G314" s="335">
        <f>('март(4 цк)'!D332+'март(4 цк)'!D333*9.11%)/1000</f>
        <v>1.2280372879999999</v>
      </c>
      <c r="H314" s="315">
        <f>('март(4 цк)'!E332+'март(4 цк)'!E333*9.11%)/1000</f>
        <v>1.2331763689999999</v>
      </c>
      <c r="I314" s="315">
        <f>('март(4 цк)'!F332+'март(4 цк)'!F333*9.11%)/1000</f>
        <v>1.219177556</v>
      </c>
      <c r="J314" s="315">
        <f>('март(4 цк)'!G332+'март(4 цк)'!G333*9.11%)/1000</f>
        <v>1.2140930299999999</v>
      </c>
      <c r="K314" s="315">
        <f>('март(4 цк)'!H332+'март(4 цк)'!H333*9.11%)/1000</f>
        <v>1.2156533030000001</v>
      </c>
      <c r="L314" s="315">
        <f>('март(4 цк)'!I332+'март(4 цк)'!I333*9.11%)/1000</f>
        <v>1.198675787</v>
      </c>
      <c r="M314" s="315">
        <f>('март(4 цк)'!J332+'март(4 цк)'!J333*9.11%)/1000</f>
        <v>1.1744970110000001</v>
      </c>
      <c r="N314" s="315">
        <f>('март(4 цк)'!K332+'март(4 цк)'!K333*9.11%)/1000</f>
        <v>1.169096066</v>
      </c>
      <c r="O314" s="315">
        <f>('март(4 цк)'!L332+'март(4 цк)'!L333*9.11%)/1000</f>
        <v>1.169205176</v>
      </c>
      <c r="P314" s="315">
        <f>('март(4 цк)'!M332+'март(4 цк)'!M333*9.11%)/1000</f>
        <v>1.1772356720000001</v>
      </c>
      <c r="Q314" s="315">
        <f>('март(4 цк)'!N332+'март(4 цк)'!N333*9.11%)/1000</f>
        <v>1.2200722580000001</v>
      </c>
      <c r="R314" s="315">
        <f>('март(4 цк)'!O332+'март(4 цк)'!O333*9.11%)/1000</f>
        <v>1.2153914390000002</v>
      </c>
      <c r="S314" s="315">
        <f>('март(4 цк)'!P332+'март(4 цк)'!P333*9.11%)/1000</f>
        <v>1.2206941850000002</v>
      </c>
      <c r="T314" s="315">
        <f>('март(4 цк)'!Q332+'март(4 цк)'!Q333*9.11%)/1000</f>
        <v>1.2327508400000002</v>
      </c>
      <c r="U314" s="315">
        <f>('март(4 цк)'!R332+'март(4 цк)'!R333*9.11%)/1000</f>
        <v>1.2211306250000002</v>
      </c>
      <c r="V314" s="315">
        <f>('март(4 цк)'!S332+'март(4 цк)'!S333*9.11%)/1000</f>
        <v>1.236482402</v>
      </c>
      <c r="W314" s="315">
        <f>('март(4 цк)'!T332+'март(4 цк)'!T333*9.11%)/1000</f>
        <v>1.231070546</v>
      </c>
      <c r="X314" s="315">
        <f>('март(4 цк)'!U332+'март(4 цк)'!U333*9.11%)/1000</f>
        <v>1.223378291</v>
      </c>
      <c r="Y314" s="315">
        <f>('март(4 цк)'!V332+'март(4 цк)'!V333*9.11%)/1000</f>
        <v>1.2009016310000002</v>
      </c>
      <c r="Z314" s="315">
        <f>('март(4 цк)'!W332+'март(4 цк)'!W333*9.11%)/1000</f>
        <v>1.2277426910000002</v>
      </c>
      <c r="AA314" s="315">
        <f>('март(4 цк)'!X332+'март(4 цк)'!X333*9.11%)/1000</f>
        <v>1.2197340170000002</v>
      </c>
      <c r="AB314" s="315">
        <f>('март(4 цк)'!Y332+'март(4 цк)'!Y333*9.11%)/1000</f>
        <v>1.2141912290000003</v>
      </c>
    </row>
    <row r="315" spans="1:28" s="213" customFormat="1" ht="13.5" thickBot="1" x14ac:dyDescent="0.25">
      <c r="A315" s="323">
        <v>19</v>
      </c>
      <c r="B315" s="294" t="s">
        <v>199</v>
      </c>
      <c r="C315" s="295" t="s">
        <v>174</v>
      </c>
      <c r="D315" s="261"/>
      <c r="E315" s="315">
        <f>('март(4 цк)'!B336+'март(4 цк)'!B337*9.11%)/1000</f>
        <v>1.1148465740000002</v>
      </c>
      <c r="F315" s="335">
        <f>('март(4 цк)'!C336+'март(4 цк)'!C337*9.11%)/1000</f>
        <v>1.113657275</v>
      </c>
      <c r="G315" s="335">
        <f>('март(4 цк)'!D336+'март(4 цк)'!D337*9.11%)/1000</f>
        <v>1.111104101</v>
      </c>
      <c r="H315" s="315">
        <f>('март(4 цк)'!E336+'март(4 цк)'!E337*9.11%)/1000</f>
        <v>1.1274924229999999</v>
      </c>
      <c r="I315" s="315">
        <f>('март(4 цк)'!F336+'март(4 цк)'!F337*9.11%)/1000</f>
        <v>1.123368065</v>
      </c>
      <c r="J315" s="315">
        <f>('март(4 цк)'!G336+'март(4 цк)'!G337*9.11%)/1000</f>
        <v>1.131693158</v>
      </c>
      <c r="K315" s="315">
        <f>('март(4 цк)'!H336+'март(4 цк)'!H337*9.11%)/1000</f>
        <v>1.1354028980000002</v>
      </c>
      <c r="L315" s="315">
        <f>('март(4 цк)'!I336+'март(4 цк)'!I337*9.11%)/1000</f>
        <v>1.128365303</v>
      </c>
      <c r="M315" s="315">
        <f>('март(4 цк)'!J336+'март(4 цк)'!J337*9.11%)/1000</f>
        <v>1.117585235</v>
      </c>
      <c r="N315" s="315">
        <f>('март(4 цк)'!K336+'март(4 цк)'!K337*9.11%)/1000</f>
        <v>1.111060457</v>
      </c>
      <c r="O315" s="315">
        <f>('март(4 цк)'!L336+'март(4 цк)'!L337*9.11%)/1000</f>
        <v>1.1119988030000001</v>
      </c>
      <c r="P315" s="315">
        <f>('март(4 цк)'!M336+'март(4 цк)'!M337*9.11%)/1000</f>
        <v>1.1114532530000001</v>
      </c>
      <c r="Q315" s="315">
        <f>('март(4 цк)'!N336+'март(4 цк)'!N337*9.11%)/1000</f>
        <v>1.1349555470000001</v>
      </c>
      <c r="R315" s="315">
        <f>('март(4 цк)'!O336+'март(4 цк)'!O337*9.11%)/1000</f>
        <v>1.1197456130000001</v>
      </c>
      <c r="S315" s="315">
        <f>('март(4 цк)'!P336+'март(4 цк)'!P337*9.11%)/1000</f>
        <v>1.1243064110000001</v>
      </c>
      <c r="T315" s="315">
        <f>('март(4 цк)'!Q336+'март(4 цк)'!Q337*9.11%)/1000</f>
        <v>1.135839338</v>
      </c>
      <c r="U315" s="315">
        <f>('март(4 цк)'!R336+'март(4 цк)'!R337*9.11%)/1000</f>
        <v>1.1379997159999999</v>
      </c>
      <c r="V315" s="315">
        <f>('март(4 цк)'!S336+'март(4 цк)'!S337*9.11%)/1000</f>
        <v>1.1507328530000003</v>
      </c>
      <c r="W315" s="315">
        <f>('март(4 цк)'!T336+'март(4 цк)'!T337*9.11%)/1000</f>
        <v>1.1339844680000002</v>
      </c>
      <c r="X315" s="315">
        <f>('март(4 цк)'!U336+'март(4 цк)'!U337*9.11%)/1000</f>
        <v>1.1343772640000003</v>
      </c>
      <c r="Y315" s="315">
        <f>('март(4 цк)'!V336+'март(4 цк)'!V337*9.11%)/1000</f>
        <v>1.1215568390000001</v>
      </c>
      <c r="Z315" s="315">
        <f>('март(4 цк)'!W336+'март(4 цк)'!W337*9.11%)/1000</f>
        <v>1.1235644630000001</v>
      </c>
      <c r="AA315" s="315">
        <f>('март(4 цк)'!X336+'март(4 цк)'!X337*9.11%)/1000</f>
        <v>1.1233353320000001</v>
      </c>
      <c r="AB315" s="315">
        <f>('март(4 цк)'!Y336+'март(4 цк)'!Y337*9.11%)/1000</f>
        <v>1.124491898</v>
      </c>
    </row>
    <row r="316" spans="1:28" s="213" customFormat="1" ht="13.5" thickBot="1" x14ac:dyDescent="0.25">
      <c r="A316" s="323">
        <v>20</v>
      </c>
      <c r="B316" s="294" t="s">
        <v>199</v>
      </c>
      <c r="C316" s="295" t="s">
        <v>174</v>
      </c>
      <c r="D316" s="261"/>
      <c r="E316" s="315">
        <f>('март(4 цк)'!B340+'март(4 цк)'!B341*9.11%)/1000</f>
        <v>1.101447866</v>
      </c>
      <c r="F316" s="335">
        <f>('март(4 цк)'!C340+'март(4 цк)'!C341*9.11%)/1000</f>
        <v>1.099483886</v>
      </c>
      <c r="G316" s="335">
        <f>('март(4 цк)'!D340+'март(4 цк)'!D341*9.11%)/1000</f>
        <v>1.1064123710000002</v>
      </c>
      <c r="H316" s="315">
        <f>('март(4 цк)'!E340+'март(4 цк)'!E341*9.11%)/1000</f>
        <v>1.1182289840000004</v>
      </c>
      <c r="I316" s="315">
        <f>('март(4 цк)'!F340+'март(4 цк)'!F341*9.11%)/1000</f>
        <v>1.102495322</v>
      </c>
      <c r="J316" s="315">
        <f>('март(4 цк)'!G340+'март(4 цк)'!G341*9.11%)/1000</f>
        <v>1.1088237020000002</v>
      </c>
      <c r="K316" s="315">
        <f>('март(4 цк)'!H340+'март(4 цк)'!H341*9.11%)/1000</f>
        <v>1.1147374640000001</v>
      </c>
      <c r="L316" s="315">
        <f>('март(4 цк)'!I340+'март(4 цк)'!I341*9.11%)/1000</f>
        <v>1.108049021</v>
      </c>
      <c r="M316" s="315">
        <f>('март(4 цк)'!J340+'март(4 цк)'!J341*9.11%)/1000</f>
        <v>1.4453844080000002</v>
      </c>
      <c r="N316" s="315">
        <f>('март(4 цк)'!K340+'март(4 цк)'!K341*9.11%)/1000</f>
        <v>1.0930027520000001</v>
      </c>
      <c r="O316" s="315">
        <f>('март(4 цк)'!L340+'март(4 цк)'!L341*9.11%)/1000</f>
        <v>1.4254500110000001</v>
      </c>
      <c r="P316" s="315">
        <f>('март(4 цк)'!M340+'март(4 цк)'!M341*9.11%)/1000</f>
        <v>1.097072555</v>
      </c>
      <c r="Q316" s="315">
        <f>('март(4 цк)'!N340+'март(4 цк)'!N341*9.11%)/1000</f>
        <v>1.1052558050000001</v>
      </c>
      <c r="R316" s="315">
        <f>('март(4 цк)'!O340+'март(4 цк)'!O341*9.11%)/1000</f>
        <v>1.100760473</v>
      </c>
      <c r="S316" s="315">
        <f>('март(4 цк)'!P340+'март(4 цк)'!P341*9.11%)/1000</f>
        <v>1.101218735</v>
      </c>
      <c r="T316" s="315">
        <f>('март(4 цк)'!Q340+'март(4 цк)'!Q341*9.11%)/1000</f>
        <v>1.113842762</v>
      </c>
      <c r="U316" s="315">
        <f>('март(4 цк)'!R340+'март(4 цк)'!R341*9.11%)/1000</f>
        <v>1.111791494</v>
      </c>
      <c r="V316" s="315">
        <f>('март(4 цк)'!S340+'март(4 цк)'!S341*9.11%)/1000</f>
        <v>1.1140937149999999</v>
      </c>
      <c r="W316" s="315">
        <f>('март(4 цк)'!T340+'март(4 цк)'!T341*9.11%)/1000</f>
        <v>1.102266191</v>
      </c>
      <c r="X316" s="315">
        <f>('март(4 цк)'!U340+'март(4 цк)'!U341*9.11%)/1000</f>
        <v>1.094344805</v>
      </c>
      <c r="Y316" s="315">
        <f>('март(4 цк)'!V340+'март(4 цк)'!V341*9.11%)/1000</f>
        <v>1.0897949179999999</v>
      </c>
      <c r="Z316" s="315">
        <f>('март(4 цк)'!W340+'март(4 цк)'!W341*9.11%)/1000</f>
        <v>1.093482836</v>
      </c>
      <c r="AA316" s="315">
        <f>('март(4 цк)'!X340+'март(4 цк)'!X341*9.11%)/1000</f>
        <v>1.0900458710000001</v>
      </c>
      <c r="AB316" s="315">
        <f>('март(4 цк)'!Y340+'март(4 цк)'!Y341*9.11%)/1000</f>
        <v>1.0878527600000001</v>
      </c>
    </row>
    <row r="317" spans="1:28" s="213" customFormat="1" ht="13.5" thickBot="1" x14ac:dyDescent="0.25">
      <c r="A317" s="323">
        <v>21</v>
      </c>
      <c r="B317" s="294" t="s">
        <v>199</v>
      </c>
      <c r="C317" s="295" t="s">
        <v>174</v>
      </c>
      <c r="D317" s="261"/>
      <c r="E317" s="315">
        <f>('март(4 цк)'!B344+'март(4 цк)'!B345*9.11%)/1000</f>
        <v>1.2474916010000001</v>
      </c>
      <c r="F317" s="335">
        <f>('март(4 цк)'!C344+'март(4 цк)'!C345*9.11%)/1000</f>
        <v>1.2204323210000001</v>
      </c>
      <c r="G317" s="335">
        <f>('март(4 цк)'!D344+'март(4 цк)'!D345*9.11%)/1000</f>
        <v>1.2412723310000002</v>
      </c>
      <c r="H317" s="315">
        <f>('март(4 цк)'!E344+'март(4 цк)'!E345*9.11%)/1000</f>
        <v>1.2467932970000002</v>
      </c>
      <c r="I317" s="315">
        <f>('март(4 цк)'!F344+'март(4 цк)'!F345*9.11%)/1000</f>
        <v>1.224000218</v>
      </c>
      <c r="J317" s="315">
        <f>('март(4 цк)'!G344+'март(4 цк)'!G345*9.11%)/1000</f>
        <v>1.235173082</v>
      </c>
      <c r="K317" s="315">
        <f>('март(4 цк)'!H344+'март(4 цк)'!H345*9.11%)/1000</f>
        <v>1.2345075110000001</v>
      </c>
      <c r="L317" s="315">
        <f>('март(4 цк)'!I344+'март(4 цк)'!I345*9.11%)/1000</f>
        <v>1.2346929980000003</v>
      </c>
      <c r="M317" s="315">
        <f>('март(4 цк)'!J344+'март(4 цк)'!J345*9.11%)/1000</f>
        <v>1.230797771</v>
      </c>
      <c r="N317" s="315">
        <f>('март(4 цк)'!K344+'март(4 цк)'!K345*9.11%)/1000</f>
        <v>1.227524471</v>
      </c>
      <c r="O317" s="315">
        <f>('март(4 цк)'!L344+'март(4 цк)'!L345*9.11%)/1000</f>
        <v>1.230710483</v>
      </c>
      <c r="P317" s="315">
        <f>('март(4 цк)'!M344+'март(4 цк)'!M345*9.11%)/1000</f>
        <v>1.2259423760000001</v>
      </c>
      <c r="Q317" s="315">
        <f>('март(4 цк)'!N344+'март(4 цк)'!N345*9.11%)/1000</f>
        <v>1.2508085450000002</v>
      </c>
      <c r="R317" s="315">
        <f>('март(4 цк)'!O344+'март(4 цк)'!O345*9.11%)/1000</f>
        <v>1.2309941690000001</v>
      </c>
      <c r="S317" s="315">
        <f>('март(4 цк)'!P344+'март(4 цк)'!P345*9.11%)/1000</f>
        <v>1.2481244390000001</v>
      </c>
      <c r="T317" s="315">
        <f>('март(4 цк)'!Q344+'март(4 цк)'!Q345*9.11%)/1000</f>
        <v>1.2481571720000002</v>
      </c>
      <c r="U317" s="315">
        <f>('март(4 цк)'!R344+'март(4 цк)'!R345*9.11%)/1000</f>
        <v>1.2566895739999999</v>
      </c>
      <c r="V317" s="315">
        <f>('март(4 цк)'!S344+'март(4 цк)'!S345*9.11%)/1000</f>
        <v>1.2561440239999999</v>
      </c>
      <c r="W317" s="315">
        <f>('март(4 цк)'!T344+'март(4 цк)'!T345*9.11%)/1000</f>
        <v>1.2515832260000002</v>
      </c>
      <c r="X317" s="315">
        <f>('март(4 цк)'!U344+'март(4 цк)'!U345*9.11%)/1000</f>
        <v>1.2659857460000001</v>
      </c>
      <c r="Y317" s="315">
        <f>('март(4 цк)'!V344+'март(4 цк)'!V345*9.11%)/1000</f>
        <v>1.25435462</v>
      </c>
      <c r="Z317" s="315">
        <f>('март(4 цк)'!W344+'март(4 цк)'!W345*9.11%)/1000</f>
        <v>1.2623196500000002</v>
      </c>
      <c r="AA317" s="315">
        <f>('март(4 цк)'!X344+'март(4 цк)'!X345*9.11%)/1000</f>
        <v>1.2497501780000002</v>
      </c>
      <c r="AB317" s="315">
        <f>('март(4 цк)'!Y344+'март(4 цк)'!Y345*9.11%)/1000</f>
        <v>1.2531762319999999</v>
      </c>
    </row>
    <row r="318" spans="1:28" s="213" customFormat="1" ht="13.5" thickBot="1" x14ac:dyDescent="0.25">
      <c r="A318" s="323">
        <v>22</v>
      </c>
      <c r="B318" s="294" t="s">
        <v>199</v>
      </c>
      <c r="C318" s="295" t="s">
        <v>174</v>
      </c>
      <c r="D318" s="261"/>
      <c r="E318" s="315">
        <f>('март(4 цк)'!B348+'март(4 цк)'!B349*9.11%)/1000</f>
        <v>1.268691674</v>
      </c>
      <c r="F318" s="335">
        <f>('март(4 цк)'!C348+'март(4 цк)'!C349*9.11%)/1000</f>
        <v>1.2749764100000001</v>
      </c>
      <c r="G318" s="335">
        <f>('март(4 цк)'!D348+'март(4 цк)'!D349*9.11%)/1000</f>
        <v>1.2631707080000001</v>
      </c>
      <c r="H318" s="315">
        <f>('март(4 цк)'!E348+'март(4 цк)'!E349*9.11%)/1000</f>
        <v>1.2740053310000001</v>
      </c>
      <c r="I318" s="315">
        <f>('март(4 цк)'!F348+'март(4 цк)'!F349*9.11%)/1000</f>
        <v>1.26122855</v>
      </c>
      <c r="J318" s="315">
        <f>('март(4 цк)'!G348+'март(4 цк)'!G349*9.11%)/1000</f>
        <v>1.2697827740000001</v>
      </c>
      <c r="K318" s="315">
        <f>('март(4 цк)'!H348+'март(4 цк)'!H349*9.11%)/1000</f>
        <v>1.2471206269999999</v>
      </c>
      <c r="L318" s="315">
        <f>('март(4 цк)'!I348+'март(4 цк)'!I349*9.11%)/1000</f>
        <v>1.5110686280000003</v>
      </c>
      <c r="M318" s="315">
        <f>('март(4 цк)'!J348+'март(4 цк)'!J349*9.11%)/1000</f>
        <v>1.4882755489999999</v>
      </c>
      <c r="N318" s="315">
        <f>('март(4 цк)'!K348+'март(4 цк)'!K349*9.11%)/1000</f>
        <v>1.4613472010000004</v>
      </c>
      <c r="O318" s="315">
        <f>('март(4 цк)'!L348+'март(4 цк)'!L349*9.11%)/1000</f>
        <v>1.4597105510000001</v>
      </c>
      <c r="P318" s="315">
        <f>('март(4 цк)'!M348+'март(4 цк)'!M349*9.11%)/1000</f>
        <v>1.2498265550000001</v>
      </c>
      <c r="Q318" s="315">
        <f>('март(4 цк)'!N348+'март(4 цк)'!N349*9.11%)/1000</f>
        <v>1.2557948720000001</v>
      </c>
      <c r="R318" s="315">
        <f>('март(4 цк)'!O348+'март(4 цк)'!O349*9.11%)/1000</f>
        <v>1.2621232520000001</v>
      </c>
      <c r="S318" s="315">
        <f>('март(4 цк)'!P348+'март(4 цк)'!P349*9.11%)/1000</f>
        <v>1.2536999599999998</v>
      </c>
      <c r="T318" s="315">
        <f>('март(4 цк)'!Q348+'март(4 цк)'!Q349*9.11%)/1000</f>
        <v>1.2707211200000001</v>
      </c>
      <c r="U318" s="315">
        <f>('март(4 цк)'!R348+'март(4 цк)'!R349*9.11%)/1000</f>
        <v>1.2674150870000003</v>
      </c>
      <c r="V318" s="315">
        <f>('март(4 цк)'!S348+'март(4 цк)'!S349*9.11%)/1000</f>
        <v>1.2676769510000001</v>
      </c>
      <c r="W318" s="315">
        <f>('март(4 цк)'!T348+'март(4 цк)'!T349*9.11%)/1000</f>
        <v>1.2656475050000002</v>
      </c>
      <c r="X318" s="315">
        <f>('март(4 цк)'!U348+'март(4 цк)'!U349*9.11%)/1000</f>
        <v>1.2645782269999999</v>
      </c>
      <c r="Y318" s="315">
        <f>('март(4 цк)'!V348+'март(4 цк)'!V349*9.11%)/1000</f>
        <v>1.2549110810000002</v>
      </c>
      <c r="Z318" s="315">
        <f>('март(4 цк)'!W348+'март(4 цк)'!W349*9.11%)/1000</f>
        <v>1.342777364</v>
      </c>
      <c r="AA318" s="315">
        <f>('март(4 цк)'!X348+'март(4 цк)'!X349*9.11%)/1000</f>
        <v>1.3478837120000002</v>
      </c>
      <c r="AB318" s="315">
        <f>('март(4 цк)'!Y348+'март(4 цк)'!Y349*9.11%)/1000</f>
        <v>1.258588088</v>
      </c>
    </row>
    <row r="319" spans="1:28" s="213" customFormat="1" ht="13.5" thickBot="1" x14ac:dyDescent="0.25">
      <c r="A319" s="323">
        <v>23</v>
      </c>
      <c r="B319" s="294" t="s">
        <v>199</v>
      </c>
      <c r="C319" s="295" t="s">
        <v>174</v>
      </c>
      <c r="D319" s="261"/>
      <c r="E319" s="315">
        <f>('март(4 цк)'!B352+'март(4 цк)'!B353*9.11%)/1000</f>
        <v>1.1142137360000002</v>
      </c>
      <c r="F319" s="335">
        <f>('март(4 цк)'!C352+'март(4 цк)'!C353*9.11%)/1000</f>
        <v>1.109467451</v>
      </c>
      <c r="G319" s="335">
        <f>('март(4 цк)'!D352+'март(4 цк)'!D353*9.11%)/1000</f>
        <v>1.0987746710000001</v>
      </c>
      <c r="H319" s="315">
        <f>('март(4 цк)'!E352+'март(4 цк)'!E353*9.11%)/1000</f>
        <v>1.1121515570000002</v>
      </c>
      <c r="I319" s="315">
        <f>('март(4 цк)'!F352+'март(4 цк)'!F353*9.11%)/1000</f>
        <v>1.104273815</v>
      </c>
      <c r="J319" s="315">
        <f>('март(4 цк)'!G352+'март(4 цк)'!G353*9.11%)/1000</f>
        <v>1.2725869010000002</v>
      </c>
      <c r="K319" s="315">
        <f>('март(4 цк)'!H352+'март(4 цк)'!H353*9.11%)/1000</f>
        <v>1.1164614020000001</v>
      </c>
      <c r="L319" s="315">
        <f>('март(4 цк)'!I352+'март(4 цк)'!I353*9.11%)/1000</f>
        <v>1.110373064</v>
      </c>
      <c r="M319" s="315">
        <f>('март(4 цк)'!J352+'март(4 цк)'!J353*9.11%)/1000</f>
        <v>1.101076892</v>
      </c>
      <c r="N319" s="315">
        <f>('март(4 цк)'!K352+'март(4 цк)'!K353*9.11%)/1000</f>
        <v>1.0990583570000001</v>
      </c>
      <c r="O319" s="315">
        <f>('март(4 цк)'!L352+'март(4 цк)'!L353*9.11%)/1000</f>
        <v>1.094432093</v>
      </c>
      <c r="P319" s="315">
        <f>('март(4 цк)'!M352+'март(4 цк)'!M353*9.11%)/1000</f>
        <v>1.0990910899999999</v>
      </c>
      <c r="Q319" s="315">
        <f>('март(4 цк)'!N352+'март(4 цк)'!N353*9.11%)/1000</f>
        <v>1.106139596</v>
      </c>
      <c r="R319" s="315">
        <f>('март(4 цк)'!O352+'март(4 цк)'!O353*9.11%)/1000</f>
        <v>1.10541947</v>
      </c>
      <c r="S319" s="315">
        <f>('март(4 цк)'!P352+'март(4 цк)'!P353*9.11%)/1000</f>
        <v>1.1050484960000002</v>
      </c>
      <c r="T319" s="315">
        <f>('март(4 цк)'!Q352+'март(4 цк)'!Q353*9.11%)/1000</f>
        <v>1.119396461</v>
      </c>
      <c r="U319" s="315">
        <f>('март(4 цк)'!R352+'март(4 цк)'!R353*9.11%)/1000</f>
        <v>1.1217968810000003</v>
      </c>
      <c r="V319" s="315">
        <f>('март(4 цк)'!S352+'март(4 цк)'!S353*9.11%)/1000</f>
        <v>1.1261394590000002</v>
      </c>
      <c r="W319" s="315">
        <f>('март(4 цк)'!T352+'март(4 цк)'!T353*9.11%)/1000</f>
        <v>1.1110277239999999</v>
      </c>
      <c r="X319" s="315">
        <f>('март(4 цк)'!U352+'март(4 цк)'!U353*9.11%)/1000</f>
        <v>1.0967779579999999</v>
      </c>
      <c r="Y319" s="315">
        <f>('март(4 цк)'!V352+'март(4 цк)'!V353*9.11%)/1000</f>
        <v>1.098621917</v>
      </c>
      <c r="Z319" s="315">
        <f>('март(4 цк)'!W352+'март(4 цк)'!W353*9.11%)/1000</f>
        <v>1.0958177900000001</v>
      </c>
      <c r="AA319" s="315">
        <f>('март(4 цк)'!X352+'март(4 цк)'!X353*9.11%)/1000</f>
        <v>1.0935810350000001</v>
      </c>
      <c r="AB319" s="315">
        <f>('март(4 цк)'!Y352+'март(4 цк)'!Y353*9.11%)/1000</f>
        <v>1.0940502079999999</v>
      </c>
    </row>
    <row r="320" spans="1:28" s="213" customFormat="1" ht="13.5" thickBot="1" x14ac:dyDescent="0.25">
      <c r="A320" s="323">
        <v>24</v>
      </c>
      <c r="B320" s="294" t="s">
        <v>199</v>
      </c>
      <c r="C320" s="295" t="s">
        <v>174</v>
      </c>
      <c r="D320" s="261"/>
      <c r="E320" s="315">
        <f>('март(4 цк)'!B356+'март(4 цк)'!B357*9.11%)/1000</f>
        <v>1.08992585</v>
      </c>
      <c r="F320" s="335">
        <f>('март(4 цк)'!C356+'март(4 цк)'!C357*9.11%)/1000</f>
        <v>1.083946622</v>
      </c>
      <c r="G320" s="335">
        <f>('март(4 цк)'!D356+'март(4 цк)'!D357*9.11%)/1000</f>
        <v>1.083946622</v>
      </c>
      <c r="H320" s="315">
        <f>('март(4 цк)'!E356+'март(4 цк)'!E357*9.11%)/1000</f>
        <v>1.0915952330000001</v>
      </c>
      <c r="I320" s="315">
        <f>('март(4 цк)'!F356+'март(4 цк)'!F357*9.11%)/1000</f>
        <v>1.0887038179999999</v>
      </c>
      <c r="J320" s="315">
        <f>('март(4 цк)'!G356+'март(4 цк)'!G357*9.11%)/1000</f>
        <v>1.0894348549999999</v>
      </c>
      <c r="K320" s="315">
        <f>('март(4 цк)'!H356+'март(4 цк)'!H357*9.11%)/1000</f>
        <v>1.0882128229999999</v>
      </c>
      <c r="L320" s="315">
        <f>('март(4 цк)'!I356+'март(4 цк)'!I357*9.11%)/1000</f>
        <v>1.0838484229999998</v>
      </c>
      <c r="M320" s="315">
        <f>('март(4 цк)'!J356+'март(4 цк)'!J357*9.11%)/1000</f>
        <v>1.0799531959999999</v>
      </c>
      <c r="N320" s="315">
        <f>('март(4 цк)'!K356+'март(4 цк)'!K357*9.11%)/1000</f>
        <v>1.0721190979999999</v>
      </c>
      <c r="O320" s="315">
        <f>('март(4 цк)'!L356+'март(4 цк)'!L357*9.11%)/1000</f>
        <v>1.0744431409999999</v>
      </c>
      <c r="P320" s="315">
        <f>('март(4 цк)'!M356+'март(4 цк)'!M357*9.11%)/1000</f>
        <v>1.075337843</v>
      </c>
      <c r="Q320" s="315">
        <f>('март(4 цк)'!N356+'март(4 цк)'!N357*9.11%)/1000</f>
        <v>1.086183377</v>
      </c>
      <c r="R320" s="315">
        <f>('март(4 цк)'!O356+'март(4 цк)'!O357*9.11%)/1000</f>
        <v>1.0864888850000001</v>
      </c>
      <c r="S320" s="315">
        <f>('март(4 цк)'!P356+'март(4 цк)'!P357*9.11%)/1000</f>
        <v>1.098261854</v>
      </c>
      <c r="T320" s="315">
        <f>('март(4 цк)'!Q356+'март(4 цк)'!Q357*9.11%)/1000</f>
        <v>1.0953158840000001</v>
      </c>
      <c r="U320" s="315">
        <f>('март(4 цк)'!R356+'март(4 цк)'!R357*9.11%)/1000</f>
        <v>1.104775721</v>
      </c>
      <c r="V320" s="315">
        <f>('март(4 цк)'!S356+'март(4 цк)'!S357*9.11%)/1000</f>
        <v>1.0906350649999998</v>
      </c>
      <c r="W320" s="315">
        <f>('март(4 цк)'!T356+'март(4 цк)'!T357*9.11%)/1000</f>
        <v>1.09570868</v>
      </c>
      <c r="X320" s="315">
        <f>('март(4 цк)'!U356+'март(4 цк)'!U357*9.11%)/1000</f>
        <v>1.0976944820000001</v>
      </c>
      <c r="Y320" s="315">
        <f>('март(4 цк)'!V356+'март(4 цк)'!V357*9.11%)/1000</f>
        <v>1.0948358</v>
      </c>
      <c r="Z320" s="315">
        <f>('март(4 цк)'!W356+'март(4 цк)'!W357*9.11%)/1000</f>
        <v>1.0885292420000001</v>
      </c>
      <c r="AA320" s="315">
        <f>('март(4 цк)'!X356+'март(4 цк)'!X357*9.11%)/1000</f>
        <v>1.086085178</v>
      </c>
      <c r="AB320" s="315">
        <f>('март(4 цк)'!Y356+'март(4 цк)'!Y357*9.11%)/1000</f>
        <v>1.0809133639999999</v>
      </c>
    </row>
    <row r="321" spans="1:28" s="213" customFormat="1" ht="13.5" thickBot="1" x14ac:dyDescent="0.25">
      <c r="A321" s="323">
        <v>25</v>
      </c>
      <c r="B321" s="294" t="s">
        <v>199</v>
      </c>
      <c r="C321" s="295" t="s">
        <v>174</v>
      </c>
      <c r="D321" s="261"/>
      <c r="E321" s="315">
        <f>('март(4 цк)'!B360+'март(4 цк)'!B361*9.11%)/1000</f>
        <v>1.0999094150000002</v>
      </c>
      <c r="F321" s="335">
        <f>('март(4 цк)'!C360+'март(4 цк)'!C361*9.11%)/1000</f>
        <v>1.110013001</v>
      </c>
      <c r="G321" s="335">
        <f>('март(4 цк)'!D360+'март(4 цк)'!D361*9.11%)/1000</f>
        <v>1.0983818750000001</v>
      </c>
      <c r="H321" s="315">
        <f>('март(4 цк)'!E360+'март(4 цк)'!E361*9.11%)/1000</f>
        <v>1.1449500229999998</v>
      </c>
      <c r="I321" s="315">
        <f>('март(4 цк)'!F360+'март(4 цк)'!F361*9.11%)/1000</f>
        <v>1.1326315039999999</v>
      </c>
      <c r="J321" s="315">
        <f>('март(4 цк)'!G360+'март(4 цк)'!G361*9.11%)/1000</f>
        <v>1.1374541659999999</v>
      </c>
      <c r="K321" s="315">
        <f>('март(4 цк)'!H360+'март(4 цк)'!H361*9.11%)/1000</f>
        <v>1.1198983670000002</v>
      </c>
      <c r="L321" s="315">
        <f>('март(4 цк)'!I360+'март(4 цк)'!I361*9.11%)/1000</f>
        <v>1.1001385460000002</v>
      </c>
      <c r="M321" s="315">
        <f>('март(4 цк)'!J360+'март(4 цк)'!J361*9.11%)/1000</f>
        <v>1.1117260280000001</v>
      </c>
      <c r="N321" s="315">
        <f>('март(4 цк)'!K360+'март(4 цк)'!K361*9.11%)/1000</f>
        <v>1.1126752850000001</v>
      </c>
      <c r="O321" s="315">
        <f>('март(4 цк)'!L360+'март(4 цк)'!L361*9.11%)/1000</f>
        <v>1.1515511780000001</v>
      </c>
      <c r="P321" s="315">
        <f>('март(4 цк)'!M360+'март(4 цк)'!M361*9.11%)/1000</f>
        <v>1.1089546340000003</v>
      </c>
      <c r="Q321" s="315">
        <f>('март(4 цк)'!N360+'март(4 цк)'!N361*9.11%)/1000</f>
        <v>1.1114968970000003</v>
      </c>
      <c r="R321" s="315">
        <f>('март(4 цк)'!O360+'март(4 цк)'!O361*9.11%)/1000</f>
        <v>1.104175616</v>
      </c>
      <c r="S321" s="315">
        <f>('март(4 цк)'!P360+'март(4 цк)'!P361*9.11%)/1000</f>
        <v>1.111660562</v>
      </c>
      <c r="T321" s="315">
        <f>('март(4 цк)'!Q360+'март(4 цк)'!Q361*9.11%)/1000</f>
        <v>1.1375960090000001</v>
      </c>
      <c r="U321" s="315">
        <f>('март(4 цк)'!R360+'март(4 цк)'!R361*9.11%)/1000</f>
        <v>1.1439462110000003</v>
      </c>
      <c r="V321" s="315">
        <f>('март(4 цк)'!S360+'март(4 цк)'!S361*9.11%)/1000</f>
        <v>1.2644145620000002</v>
      </c>
      <c r="W321" s="315">
        <f>('март(4 цк)'!T360+'март(4 цк)'!T361*9.11%)/1000</f>
        <v>1.1281579940000002</v>
      </c>
      <c r="X321" s="315">
        <f>('март(4 цк)'!U360+'март(4 цк)'!U361*9.11%)/1000</f>
        <v>1.118763623</v>
      </c>
      <c r="Y321" s="315">
        <f>('март(4 цк)'!V360+'март(4 цк)'!V361*9.11%)/1000</f>
        <v>1.115621255</v>
      </c>
      <c r="Z321" s="315">
        <f>('март(4 цк)'!W360+'март(4 цк)'!W361*9.11%)/1000</f>
        <v>1.1179889420000002</v>
      </c>
      <c r="AA321" s="315">
        <f>('март(4 цк)'!X360+'март(4 цк)'!X361*9.11%)/1000</f>
        <v>1.0984582520000001</v>
      </c>
      <c r="AB321" s="315">
        <f>('март(4 цк)'!Y360+'март(4 цк)'!Y361*9.11%)/1000</f>
        <v>1.0868925920000001</v>
      </c>
    </row>
    <row r="322" spans="1:28" s="213" customFormat="1" ht="13.5" thickBot="1" x14ac:dyDescent="0.25">
      <c r="A322" s="323">
        <v>26</v>
      </c>
      <c r="B322" s="294" t="s">
        <v>199</v>
      </c>
      <c r="C322" s="295" t="s">
        <v>174</v>
      </c>
      <c r="D322" s="261"/>
      <c r="E322" s="315">
        <f>('март(4 цк)'!B364+'март(4 цк)'!B365*9.11%)/1000</f>
        <v>1.1383816010000001</v>
      </c>
      <c r="F322" s="335">
        <f>('март(4 цк)'!C364+'март(4 цк)'!C365*9.11%)/1000</f>
        <v>1.1281579940000002</v>
      </c>
      <c r="G322" s="335">
        <f>('март(4 цк)'!D364+'март(4 цк)'!D365*9.11%)/1000</f>
        <v>1.1439243890000002</v>
      </c>
      <c r="H322" s="315">
        <f>('март(4 цк)'!E364+'март(4 цк)'!E365*9.11%)/1000</f>
        <v>1.1612510569999999</v>
      </c>
      <c r="I322" s="315">
        <f>('март(4 цк)'!F364+'март(4 цк)'!F365*9.11%)/1000</f>
        <v>1.1500454600000001</v>
      </c>
      <c r="J322" s="315">
        <f>('март(4 цк)'!G364+'март(4 цк)'!G365*9.11%)/1000</f>
        <v>1.4182378400000002</v>
      </c>
      <c r="K322" s="315">
        <f>('март(4 цк)'!H364+'март(4 цк)'!H365*9.11%)/1000</f>
        <v>1.1440334990000001</v>
      </c>
      <c r="L322" s="315">
        <f>('март(4 цк)'!I364+'март(4 цк)'!I365*9.11%)/1000</f>
        <v>1.1418840319999999</v>
      </c>
      <c r="M322" s="315">
        <f>('март(4 цк)'!J364+'март(4 цк)'!J365*9.11%)/1000</f>
        <v>1.1416112570000001</v>
      </c>
      <c r="N322" s="315">
        <f>('март(4 цк)'!K364+'март(4 цк)'!K365*9.11%)/1000</f>
        <v>1.1341263110000002</v>
      </c>
      <c r="O322" s="315">
        <f>('март(4 цк)'!L364+'март(4 цк)'!L365*9.11%)/1000</f>
        <v>1.1357411390000003</v>
      </c>
      <c r="P322" s="315">
        <f>('март(4 цк)'!M364+'март(4 цк)'!M365*9.11%)/1000</f>
        <v>1.1414803250000003</v>
      </c>
      <c r="Q322" s="315">
        <f>('март(4 цк)'!N364+'март(4 цк)'!N365*9.11%)/1000</f>
        <v>1.160454554</v>
      </c>
      <c r="R322" s="315">
        <f>('март(4 цк)'!O364+'март(4 цк)'!O365*9.11%)/1000</f>
        <v>1.1281689049999999</v>
      </c>
      <c r="S322" s="315">
        <f>('март(4 цк)'!P364+'март(4 цк)'!P365*9.11%)/1000</f>
        <v>1.16117468</v>
      </c>
      <c r="T322" s="315">
        <f>('март(4 цк)'!Q364+'март(4 цк)'!Q365*9.11%)/1000</f>
        <v>1.166455604</v>
      </c>
      <c r="U322" s="315">
        <f>('март(4 цк)'!R364+'март(4 цк)'!R365*9.11%)/1000</f>
        <v>1.16455709</v>
      </c>
      <c r="V322" s="315">
        <f>('март(4 цк)'!S364+'март(4 цк)'!S365*9.11%)/1000</f>
        <v>1.291582952</v>
      </c>
      <c r="W322" s="315">
        <f>('март(4 цк)'!T364+'март(4 цк)'!T365*9.11%)/1000</f>
        <v>1.1329042790000001</v>
      </c>
      <c r="X322" s="315">
        <f>('март(4 цк)'!U364+'март(4 цк)'!U365*9.11%)/1000</f>
        <v>1.133973557</v>
      </c>
      <c r="Y322" s="315">
        <f>('март(4 цк)'!V364+'март(4 цк)'!V365*9.11%)/1000</f>
        <v>1.135621118</v>
      </c>
      <c r="Z322" s="315">
        <f>('март(4 цк)'!W364+'март(4 цк)'!W365*9.11%)/1000</f>
        <v>1.136112113</v>
      </c>
      <c r="AA322" s="315">
        <f>('март(4 цк)'!X364+'март(4 цк)'!X365*9.11%)/1000</f>
        <v>1.1318677340000001</v>
      </c>
      <c r="AB322" s="315">
        <f>('март(4 цк)'!Y364+'март(4 цк)'!Y365*9.11%)/1000</f>
        <v>1.117028774</v>
      </c>
    </row>
    <row r="323" spans="1:28" s="213" customFormat="1" ht="13.5" thickBot="1" x14ac:dyDescent="0.25">
      <c r="A323" s="323">
        <v>27</v>
      </c>
      <c r="B323" s="294" t="s">
        <v>199</v>
      </c>
      <c r="C323" s="295" t="s">
        <v>174</v>
      </c>
      <c r="D323" s="261"/>
      <c r="E323" s="315">
        <f>('март(4 цк)'!B368+'март(4 цк)'!B369*9.11%)/1000</f>
        <v>1.1325442160000001</v>
      </c>
      <c r="F323" s="335">
        <f>('март(4 цк)'!C368+'март(4 цк)'!C369*9.11%)/1000</f>
        <v>1.1449827560000001</v>
      </c>
      <c r="G323" s="335">
        <f>('март(4 цк)'!D368+'март(4 цк)'!D369*9.11%)/1000</f>
        <v>1.1653099490000001</v>
      </c>
      <c r="H323" s="315">
        <f>('март(4 цк)'!E368+'март(4 цк)'!E369*9.11%)/1000</f>
        <v>1.166466515</v>
      </c>
      <c r="I323" s="315">
        <f>('март(4 цк)'!F368+'март(4 цк)'!F369*9.11%)/1000</f>
        <v>1.1634878120000001</v>
      </c>
      <c r="J323" s="315">
        <f>('март(4 цк)'!G368+'март(4 цк)'!G369*9.11%)/1000</f>
        <v>0.94346749699999999</v>
      </c>
      <c r="K323" s="315">
        <f>('март(4 цк)'!H368+'март(4 цк)'!H369*9.11%)/1000</f>
        <v>1.1479832810000004</v>
      </c>
      <c r="L323" s="315">
        <f>('март(4 цк)'!I368+'март(4 цк)'!I369*9.11%)/1000</f>
        <v>1.137585098</v>
      </c>
      <c r="M323" s="315">
        <f>('март(4 цк)'!J368+'март(4 цк)'!J369*9.11%)/1000</f>
        <v>1.1389271509999999</v>
      </c>
      <c r="N323" s="315">
        <f>('март(4 цк)'!K368+'март(4 цк)'!K369*9.11%)/1000</f>
        <v>1.1392653920000002</v>
      </c>
      <c r="O323" s="315">
        <f>('март(4 цк)'!L368+'март(4 цк)'!L369*9.11%)/1000</f>
        <v>1.138403423</v>
      </c>
      <c r="P323" s="315">
        <f>('март(4 цк)'!M368+'март(4 цк)'!M369*9.11%)/1000</f>
        <v>1.115064794</v>
      </c>
      <c r="Q323" s="315">
        <f>('март(4 цк)'!N368+'март(4 цк)'!N369*9.11%)/1000</f>
        <v>1.135522919</v>
      </c>
      <c r="R323" s="315">
        <f>('март(4 цк)'!O368+'март(4 цк)'!O369*9.11%)/1000</f>
        <v>1.1398873190000001</v>
      </c>
      <c r="S323" s="315">
        <f>('март(4 цк)'!P368+'март(4 цк)'!P369*9.11%)/1000</f>
        <v>1.1525331679999999</v>
      </c>
      <c r="T323" s="315">
        <f>('март(4 цк)'!Q368+'март(4 цк)'!Q369*9.11%)/1000</f>
        <v>1.1534060480000001</v>
      </c>
      <c r="U323" s="315">
        <f>('март(4 цк)'!R368+'март(4 цк)'!R369*9.11%)/1000</f>
        <v>1.1545517030000001</v>
      </c>
      <c r="V323" s="315">
        <f>('март(4 цк)'!S368+'март(4 цк)'!S369*9.11%)/1000</f>
        <v>1.1437170800000001</v>
      </c>
      <c r="W323" s="315">
        <f>('март(4 цк)'!T368+'март(4 цк)'!T369*9.11%)/1000</f>
        <v>1.151660288</v>
      </c>
      <c r="X323" s="315">
        <f>('март(4 цк)'!U368+'март(4 цк)'!U369*9.11%)/1000</f>
        <v>1.1179125650000001</v>
      </c>
      <c r="Y323" s="315">
        <f>('март(4 цк)'!V368+'март(4 цк)'!V369*9.11%)/1000</f>
        <v>1.1296309790000001</v>
      </c>
      <c r="Z323" s="315">
        <f>('март(4 цк)'!W368+'март(4 цк)'!W369*9.11%)/1000</f>
        <v>1.127372402</v>
      </c>
      <c r="AA323" s="315">
        <f>('март(4 цк)'!X368+'март(4 цк)'!X369*9.11%)/1000</f>
        <v>1.131234896</v>
      </c>
      <c r="AB323" s="315">
        <f>('март(4 цк)'!Y368+'март(4 цк)'!Y369*9.11%)/1000</f>
        <v>1.131518582</v>
      </c>
    </row>
    <row r="324" spans="1:28" s="213" customFormat="1" ht="13.5" thickBot="1" x14ac:dyDescent="0.25">
      <c r="A324" s="323">
        <v>28</v>
      </c>
      <c r="B324" s="294" t="s">
        <v>199</v>
      </c>
      <c r="C324" s="295" t="s">
        <v>174</v>
      </c>
      <c r="D324" s="261"/>
      <c r="E324" s="315">
        <f>('март(4 цк)'!B372+'март(4 цк)'!B373*9.11%)/1000</f>
        <v>1.0730901770000001</v>
      </c>
      <c r="F324" s="335">
        <f>('март(4 цк)'!C372+'март(4 цк)'!C373*9.11%)/1000</f>
        <v>1.0811206729999998</v>
      </c>
      <c r="G324" s="335">
        <f>('март(4 цк)'!D372+'март(4 цк)'!D373*9.11%)/1000</f>
        <v>1.0827682340000002</v>
      </c>
      <c r="H324" s="315">
        <f>('март(4 цк)'!E372+'март(4 цк)'!E373*9.11%)/1000</f>
        <v>1.0913115470000001</v>
      </c>
      <c r="I324" s="315">
        <f>('март(4 цк)'!F372+'март(4 цк)'!F373*9.11%)/1000</f>
        <v>1.078851185</v>
      </c>
      <c r="J324" s="315">
        <f>('март(4 цк)'!G372+'март(4 цк)'!G373*9.11%)/1000</f>
        <v>1.080716966</v>
      </c>
      <c r="K324" s="315">
        <f>('март(4 цк)'!H372+'март(4 цк)'!H373*9.11%)/1000</f>
        <v>1.080029573</v>
      </c>
      <c r="L324" s="315">
        <f>('март(4 цк)'!I372+'март(4 цк)'!I373*9.11%)/1000</f>
        <v>1.0522501670000002</v>
      </c>
      <c r="M324" s="315">
        <f>('март(4 цк)'!J372+'март(4 цк)'!J373*9.11%)/1000</f>
        <v>1.0368765679999998</v>
      </c>
      <c r="N324" s="315">
        <f>('март(4 цк)'!K372+'март(4 цк)'!K373*9.11%)/1000</f>
        <v>1.048420406</v>
      </c>
      <c r="O324" s="315">
        <f>('март(4 цк)'!L372+'март(4 цк)'!L373*9.11%)/1000</f>
        <v>1.0414373659999998</v>
      </c>
      <c r="P324" s="315">
        <f>('март(4 цк)'!M372+'март(4 цк)'!M373*9.11%)/1000</f>
        <v>1.0549015400000001</v>
      </c>
      <c r="Q324" s="315">
        <f>('март(4 цк)'!N372+'март(4 цк)'!N373*9.11%)/1000</f>
        <v>0.97191247400000014</v>
      </c>
      <c r="R324" s="315">
        <f>('март(4 цк)'!O372+'март(4 цк)'!O373*9.11%)/1000</f>
        <v>0.96060867800000005</v>
      </c>
      <c r="S324" s="315">
        <f>('март(4 цк)'!P372+'март(4 цк)'!P373*9.11%)/1000</f>
        <v>0.96870464000000001</v>
      </c>
      <c r="T324" s="315">
        <f>('март(4 цк)'!Q372+'март(4 цк)'!Q373*9.11%)/1000</f>
        <v>1.0919007409999999</v>
      </c>
      <c r="U324" s="315">
        <f>('март(4 цк)'!R372+'март(4 цк)'!R373*9.11%)/1000</f>
        <v>1.0908532850000001</v>
      </c>
      <c r="V324" s="315">
        <f>('март(4 цк)'!S372+'март(4 цк)'!S373*9.11%)/1000</f>
        <v>1.0928827310000002</v>
      </c>
      <c r="W324" s="315">
        <f>('март(4 цк)'!T372+'март(4 цк)'!T373*9.11%)/1000</f>
        <v>1.072009988</v>
      </c>
      <c r="X324" s="315">
        <f>('март(4 цк)'!U372+'март(4 цк)'!U373*9.11%)/1000</f>
        <v>1.0757851940000001</v>
      </c>
      <c r="Y324" s="315">
        <f>('март(4 цк)'!V372+'март(4 цк)'!V373*9.11%)/1000</f>
        <v>1.053799529</v>
      </c>
      <c r="Z324" s="315">
        <f>('март(4 цк)'!W372+'март(4 цк)'!W373*9.11%)/1000</f>
        <v>1.068147494</v>
      </c>
      <c r="AA324" s="315">
        <f>('март(4 цк)'!X372+'март(4 цк)'!X373*9.11%)/1000</f>
        <v>1.0586331019999999</v>
      </c>
      <c r="AB324" s="315">
        <f>('март(4 цк)'!Y372+'март(4 цк)'!Y373*9.11%)/1000</f>
        <v>1.0610117000000001</v>
      </c>
    </row>
    <row r="325" spans="1:28" s="213" customFormat="1" ht="13.5" thickBot="1" x14ac:dyDescent="0.25">
      <c r="A325" s="323">
        <v>29</v>
      </c>
      <c r="B325" s="294" t="s">
        <v>199</v>
      </c>
      <c r="C325" s="295" t="s">
        <v>174</v>
      </c>
      <c r="D325" s="261"/>
      <c r="E325" s="315">
        <f>('март(4 цк)'!B376+'март(4 цк)'!B377*9.11%)/1000</f>
        <v>1.1074052720000001</v>
      </c>
      <c r="F325" s="335">
        <f>('март(4 цк)'!C376+'март(4 цк)'!C377*9.11%)/1000</f>
        <v>1.097803592</v>
      </c>
      <c r="G325" s="335">
        <f>('март(4 цк)'!D376+'март(4 цк)'!D377*9.11%)/1000</f>
        <v>0.99478193000000004</v>
      </c>
      <c r="H325" s="315">
        <f>('март(4 цк)'!E376+'март(4 цк)'!E377*9.11%)/1000</f>
        <v>1.0016995040000001</v>
      </c>
      <c r="I325" s="315">
        <f>('март(4 цк)'!F376+'март(4 цк)'!F377*9.11%)/1000</f>
        <v>1.0059329719999999</v>
      </c>
      <c r="J325" s="315">
        <f>('март(4 цк)'!G376+'март(4 цк)'!G377*9.11%)/1000</f>
        <v>1.0213174819999999</v>
      </c>
      <c r="K325" s="315">
        <f>('март(4 цк)'!H376+'март(4 цк)'!H377*9.11%)/1000</f>
        <v>1.0199645180000001</v>
      </c>
      <c r="L325" s="315">
        <f>('март(4 цк)'!I376+'март(4 цк)'!I377*9.11%)/1000</f>
        <v>1.011279362</v>
      </c>
      <c r="M325" s="315">
        <f>('март(4 цк)'!J376+'март(4 цк)'!J377*9.11%)/1000</f>
        <v>0.99341805500000002</v>
      </c>
      <c r="N325" s="315">
        <f>('март(4 цк)'!K376+'март(4 цк)'!K377*9.11%)/1000</f>
        <v>0.99166138400000015</v>
      </c>
      <c r="O325" s="315">
        <f>('март(4 цк)'!L376+'март(4 цк)'!L377*9.11%)/1000</f>
        <v>0.99354898700000005</v>
      </c>
      <c r="P325" s="315">
        <f>('март(4 цк)'!M376+'март(4 цк)'!M377*9.11%)/1000</f>
        <v>0.99026477599999996</v>
      </c>
      <c r="Q325" s="315">
        <f>('март(4 цк)'!N376+'март(4 цк)'!N377*9.11%)/1000</f>
        <v>0.99390904999999996</v>
      </c>
      <c r="R325" s="315">
        <f>('март(4 цк)'!O376+'март(4 цк)'!O377*9.11%)/1000</f>
        <v>0.98907547700000009</v>
      </c>
      <c r="S325" s="315">
        <f>('март(4 цк)'!P376+'март(4 цк)'!P377*9.11%)/1000</f>
        <v>0.996953219</v>
      </c>
      <c r="T325" s="315">
        <f>('март(4 цк)'!Q376+'март(4 цк)'!Q377*9.11%)/1000</f>
        <v>1.1097511369999999</v>
      </c>
      <c r="U325" s="315">
        <f>('март(4 цк)'!R376+'март(4 цк)'!R377*9.11%)/1000</f>
        <v>1.109194676</v>
      </c>
      <c r="V325" s="315">
        <f>('март(4 цк)'!S376+'март(4 цк)'!S377*9.11%)/1000</f>
        <v>1.12222241</v>
      </c>
      <c r="W325" s="315">
        <f>('март(4 цк)'!T376+'март(4 цк)'!T377*9.11%)/1000</f>
        <v>1.1096747600000001</v>
      </c>
      <c r="X325" s="315">
        <f>('март(4 цк)'!U376+'март(4 цк)'!U377*9.11%)/1000</f>
        <v>1.1071652300000001</v>
      </c>
      <c r="Y325" s="315">
        <f>('март(4 цк)'!V376+'март(4 цк)'!V377*9.11%)/1000</f>
        <v>1.0936683229999999</v>
      </c>
      <c r="Z325" s="315">
        <f>('март(4 цк)'!W376+'март(4 цк)'!W377*9.11%)/1000</f>
        <v>1.106499659</v>
      </c>
      <c r="AA325" s="315">
        <f>('март(4 цк)'!X376+'март(4 цк)'!X377*9.11%)/1000</f>
        <v>1.1055176690000001</v>
      </c>
      <c r="AB325" s="315">
        <f>('март(4 цк)'!Y376+'март(4 цк)'!Y377*9.11%)/1000</f>
        <v>1.1013387560000001</v>
      </c>
    </row>
    <row r="326" spans="1:28" s="213" customFormat="1" ht="13.5" thickBot="1" x14ac:dyDescent="0.25">
      <c r="A326" s="323">
        <v>30</v>
      </c>
      <c r="B326" s="294" t="s">
        <v>199</v>
      </c>
      <c r="C326" s="295" t="s">
        <v>174</v>
      </c>
      <c r="D326" s="261"/>
      <c r="E326" s="315">
        <f>('март(4 цк)'!B380+'март(4 цк)'!B381*9.11%)/1000</f>
        <v>1.104590234</v>
      </c>
      <c r="F326" s="335">
        <f>('март(4 цк)'!C380+'март(4 цк)'!C381*9.11%)/1000</f>
        <v>1.094028386</v>
      </c>
      <c r="G326" s="335">
        <f>('март(4 цк)'!D380+'март(4 цк)'!D381*9.11%)/1000</f>
        <v>1.1328279020000001</v>
      </c>
      <c r="H326" s="315">
        <f>('март(4 цк)'!E380+'март(4 цк)'!E381*9.11%)/1000</f>
        <v>1.0467946670000001</v>
      </c>
      <c r="I326" s="315">
        <f>('март(4 цк)'!F380+'март(4 цк)'!F381*9.11%)/1000</f>
        <v>1.0360800650000002</v>
      </c>
      <c r="J326" s="315">
        <f>('март(4 цк)'!G380+'март(4 цк)'!G381*9.11%)/1000</f>
        <v>1.0289333599999999</v>
      </c>
      <c r="K326" s="315">
        <f>('март(4 цк)'!H380+'март(4 цк)'!H381*9.11%)/1000</f>
        <v>1.0412409680000001</v>
      </c>
      <c r="L326" s="315">
        <f>('март(4 цк)'!I380+'март(4 цк)'!I381*9.11%)/1000</f>
        <v>1.028224145</v>
      </c>
      <c r="M326" s="315">
        <f>('март(4 цк)'!J380+'март(4 цк)'!J381*9.11%)/1000</f>
        <v>1.0200190729999998</v>
      </c>
      <c r="N326" s="315">
        <f>('март(4 цк)'!K380+'март(4 цк)'!K381*9.11%)/1000</f>
        <v>1.0166366630000001</v>
      </c>
      <c r="O326" s="315">
        <f>('март(4 цк)'!L380+'март(4 цк)'!L381*9.11%)/1000</f>
        <v>1.0146726829999999</v>
      </c>
      <c r="P326" s="315">
        <f>('март(4 цк)'!M380+'март(4 цк)'!M381*9.11%)/1000</f>
        <v>1.007907863</v>
      </c>
      <c r="Q326" s="315">
        <f>('март(4 цк)'!N380+'март(4 цк)'!N381*9.11%)/1000</f>
        <v>1.015065479</v>
      </c>
      <c r="R326" s="315">
        <f>('март(4 цк)'!O380+'март(4 цк)'!O381*9.11%)/1000</f>
        <v>1.006500344</v>
      </c>
      <c r="S326" s="315">
        <f>('март(4 цк)'!P380+'март(4 цк)'!P381*9.11%)/1000</f>
        <v>1.0351417190000001</v>
      </c>
      <c r="T326" s="315">
        <f>('март(4 цк)'!Q380+'март(4 цк)'!Q381*9.11%)/1000</f>
        <v>1.127230559</v>
      </c>
      <c r="U326" s="315">
        <f>('март(4 цк)'!R380+'март(4 цк)'!R381*9.11%)/1000</f>
        <v>1.1524349690000002</v>
      </c>
      <c r="V326" s="315">
        <f>('март(4 цк)'!S380+'март(4 цк)'!S381*9.11%)/1000</f>
        <v>1.1751298490000002</v>
      </c>
      <c r="W326" s="315">
        <f>('март(4 цк)'!T380+'март(4 цк)'!T381*9.11%)/1000</f>
        <v>1.1503400570000002</v>
      </c>
      <c r="X326" s="315">
        <f>('март(4 цк)'!U380+'март(4 цк)'!U381*9.11%)/1000</f>
        <v>1.1378906060000002</v>
      </c>
      <c r="Y326" s="315">
        <f>('март(4 цк)'!V380+'март(4 цк)'!V381*9.11%)/1000</f>
        <v>1.1444917610000003</v>
      </c>
      <c r="Z326" s="315">
        <f>('март(4 цк)'!W380+'март(4 цк)'!W381*9.11%)/1000</f>
        <v>1.1487797840000002</v>
      </c>
      <c r="AA326" s="315">
        <f>('март(4 цк)'!X380+'март(4 цк)'!X381*9.11%)/1000</f>
        <v>1.1507328530000003</v>
      </c>
      <c r="AB326" s="315">
        <f>('март(4 цк)'!Y380+'март(4 цк)'!Y381*9.11%)/1000</f>
        <v>1.1444153840000002</v>
      </c>
    </row>
    <row r="327" spans="1:28" s="301" customFormat="1" ht="13.5" thickBot="1" x14ac:dyDescent="0.25">
      <c r="A327" s="324">
        <v>31</v>
      </c>
      <c r="B327" s="310" t="s">
        <v>199</v>
      </c>
      <c r="C327" s="311" t="s">
        <v>174</v>
      </c>
      <c r="D327" s="312"/>
      <c r="E327" s="315">
        <f>('март(4 цк)'!B384+'март(4 цк)'!B385*9.11%)/1000</f>
        <v>1.158043223</v>
      </c>
      <c r="F327" s="335">
        <f>('март(4 цк)'!C384+'март(4 цк)'!C385*9.11%)/1000</f>
        <v>1.1416003459999999</v>
      </c>
      <c r="G327" s="335">
        <f>('март(4 цк)'!D384+'март(4 цк)'!D385*9.11%)/1000</f>
        <v>1.134388175</v>
      </c>
      <c r="H327" s="315">
        <f>('март(4 цк)'!E384+'март(4 цк)'!E385*9.11%)/1000</f>
        <v>1.044950708</v>
      </c>
      <c r="I327" s="315">
        <f>('март(4 цк)'!F384+'март(4 цк)'!F385*9.11%)/1000</f>
        <v>1.0458017660000001</v>
      </c>
      <c r="J327" s="315">
        <f>('март(4 цк)'!G384+'март(4 цк)'!G385*9.11%)/1000</f>
        <v>1.0466091799999999</v>
      </c>
      <c r="K327" s="315">
        <f>('март(4 цк)'!H384+'март(4 цк)'!H385*9.11%)/1000</f>
        <v>1.0545851210000001</v>
      </c>
      <c r="L327" s="315">
        <f>('март(4 цк)'!I384+'март(4 цк)'!I385*9.11%)/1000</f>
        <v>1.041950183</v>
      </c>
      <c r="M327" s="315">
        <f>('март(4 цк)'!J384+'март(4 цк)'!J385*9.11%)/1000</f>
        <v>1.033701467</v>
      </c>
      <c r="N327" s="315">
        <f>('март(4 цк)'!K384+'март(4 цк)'!K385*9.11%)/1000</f>
        <v>1.03351598</v>
      </c>
      <c r="O327" s="315">
        <f>('март(4 цк)'!L384+'март(4 цк)'!L385*9.11%)/1000</f>
        <v>1.032610367</v>
      </c>
      <c r="P327" s="315">
        <f>('март(4 цк)'!M384+'март(4 цк)'!M385*9.11%)/1000</f>
        <v>1.032053906</v>
      </c>
      <c r="Q327" s="315">
        <f>('март(4 цк)'!N384+'март(4 цк)'!N385*9.11%)/1000</f>
        <v>1.0425066440000001</v>
      </c>
      <c r="R327" s="315">
        <f>('март(4 цк)'!O384+'март(4 цк)'!O385*9.11%)/1000</f>
        <v>1.0328176759999999</v>
      </c>
      <c r="S327" s="315">
        <f>('март(4 цк)'!P384+'март(4 цк)'!P385*9.11%)/1000</f>
        <v>1.0733956849999999</v>
      </c>
      <c r="T327" s="315">
        <f>('март(4 цк)'!Q384+'март(4 цк)'!Q385*9.11%)/1000</f>
        <v>1.2036948470000002</v>
      </c>
      <c r="U327" s="315">
        <f>('март(4 цк)'!R384+'март(4 цк)'!R385*9.11%)/1000</f>
        <v>1.2100232270000002</v>
      </c>
      <c r="V327" s="315">
        <f>('март(4 цк)'!S384+'март(4 цк)'!S385*9.11%)/1000</f>
        <v>1.2223090130000001</v>
      </c>
      <c r="W327" s="315">
        <f>('март(4 цк)'!T384+'март(4 цк)'!T385*9.11%)/1000</f>
        <v>1.173580487</v>
      </c>
      <c r="X327" s="315">
        <f>('март(4 цк)'!U384+'март(4 цк)'!U385*9.11%)/1000</f>
        <v>1.1518894190000002</v>
      </c>
      <c r="Y327" s="315">
        <f>('март(4 цк)'!V384+'март(4 цк)'!V385*9.11%)/1000</f>
        <v>1.156221086</v>
      </c>
      <c r="Z327" s="315">
        <f>('март(4 цк)'!W384+'март(4 цк)'!W385*9.11%)/1000</f>
        <v>1.157115788</v>
      </c>
      <c r="AA327" s="315">
        <f>('март(4 цк)'!X384+'март(4 цк)'!X385*9.11%)/1000</f>
        <v>1.1640988280000002</v>
      </c>
      <c r="AB327" s="315">
        <f>('март(4 цк)'!Y384+'март(4 цк)'!Y385*9.11%)/1000</f>
        <v>1.1571376099999999</v>
      </c>
    </row>
    <row r="328" spans="1:28" s="300" customFormat="1" ht="13.5" thickBot="1" x14ac:dyDescent="0.25">
      <c r="A328" s="321">
        <v>1</v>
      </c>
      <c r="B328" s="305" t="s">
        <v>205</v>
      </c>
      <c r="C328" s="306" t="s">
        <v>174</v>
      </c>
      <c r="D328" s="307"/>
      <c r="E328" s="315">
        <f>('март(4 цк)'!B264+'март(4 цк)'!B265*5.79%)/1000</f>
        <v>1.0533137239999999</v>
      </c>
      <c r="F328" s="335">
        <f>('март(4 цк)'!C264+'март(4 цк)'!C265*5.79%)/1000</f>
        <v>1.0577040090000001</v>
      </c>
      <c r="G328" s="335">
        <f>('март(4 цк)'!D264+'март(4 цк)'!D265*5.79%)/1000</f>
        <v>1.0982427370000001</v>
      </c>
      <c r="H328" s="315">
        <f>('март(4 цк)'!E264+'март(4 цк)'!E265*5.79%)/1000</f>
        <v>1.1045584000000002</v>
      </c>
      <c r="I328" s="315">
        <f>('март(4 цк)'!F264+'март(4 цк)'!F265*5.79%)/1000</f>
        <v>1.1040400290000003</v>
      </c>
      <c r="J328" s="315">
        <f>('март(4 цк)'!G264+'март(4 цк)'!G265*5.79%)/1000</f>
        <v>1.1076263100000001</v>
      </c>
      <c r="K328" s="315">
        <f>('март(4 цк)'!H264+'март(4 цк)'!H265*5.79%)/1000</f>
        <v>1.0994170059999999</v>
      </c>
      <c r="L328" s="315">
        <f>('март(4 цк)'!I264+'март(4 цк)'!I265*5.79%)/1000</f>
        <v>1.101056751</v>
      </c>
      <c r="M328" s="315">
        <f>('март(4 цк)'!J264+'март(4 цк)'!J265*5.79%)/1000</f>
        <v>1.087959949</v>
      </c>
      <c r="N328" s="315">
        <f>('март(4 цк)'!K264+'март(4 цк)'!K265*5.79%)/1000</f>
        <v>1.0911019120000001</v>
      </c>
      <c r="O328" s="315">
        <f>('март(4 цк)'!L264+'март(4 цк)'!L265*5.79%)/1000</f>
        <v>1.06192503</v>
      </c>
      <c r="P328" s="315">
        <f>('март(4 цк)'!M264+'март(4 цк)'!M265*5.79%)/1000</f>
        <v>1.063416669</v>
      </c>
      <c r="Q328" s="315">
        <f>('март(4 цк)'!N264+'март(4 цк)'!N265*5.79%)/1000</f>
        <v>1.0740485639999999</v>
      </c>
      <c r="R328" s="315">
        <f>('март(4 цк)'!O264+'март(4 цк)'!O265*5.79%)/1000</f>
        <v>1.0666538430000001</v>
      </c>
      <c r="S328" s="315">
        <f>('март(4 цк)'!P264+'март(4 цк)'!P265*5.79%)/1000</f>
        <v>1.1056691950000002</v>
      </c>
      <c r="T328" s="315">
        <f>('март(4 цк)'!Q264+'март(4 цк)'!Q265*5.79%)/1000</f>
        <v>1.1221512769999999</v>
      </c>
      <c r="U328" s="315">
        <f>('март(4 цк)'!R264+'март(4 цк)'!R265*5.79%)/1000</f>
        <v>1.1204480580000002</v>
      </c>
      <c r="V328" s="315">
        <f>('март(4 цк)'!S264+'март(4 цк)'!S265*5.79%)/1000</f>
        <v>1.1203105310000001</v>
      </c>
      <c r="W328" s="315">
        <f>('март(4 цк)'!T264+'март(4 цк)'!T265*5.79%)/1000</f>
        <v>1.064548622</v>
      </c>
      <c r="X328" s="315">
        <f>('март(4 цк)'!U264+'март(4 цк)'!U265*5.79%)/1000</f>
        <v>1.058740751</v>
      </c>
      <c r="Y328" s="315">
        <f>('март(4 цк)'!V264+'март(4 цк)'!V265*5.79%)/1000</f>
        <v>1.0488917019999999</v>
      </c>
      <c r="Z328" s="315">
        <f>('март(4 цк)'!W264+'март(4 цк)'!W265*5.79%)/1000</f>
        <v>1.0444273639999999</v>
      </c>
      <c r="AA328" s="315">
        <f>('март(4 цк)'!X264+'март(4 цк)'!X265*5.79%)/1000</f>
        <v>1.033382888</v>
      </c>
      <c r="AB328" s="315">
        <f>('март(4 цк)'!Y264+'март(4 цк)'!Y265*5.79%)/1000</f>
        <v>1.045368895</v>
      </c>
    </row>
    <row r="329" spans="1:28" s="213" customFormat="1" ht="13.5" thickBot="1" x14ac:dyDescent="0.25">
      <c r="A329" s="323">
        <v>2</v>
      </c>
      <c r="B329" s="305" t="s">
        <v>205</v>
      </c>
      <c r="C329" s="295" t="s">
        <v>174</v>
      </c>
      <c r="D329" s="261"/>
      <c r="E329" s="315">
        <f>('март(4 цк)'!B268+'март(4 цк)'!B269*5.79%)/1000</f>
        <v>1.144261387</v>
      </c>
      <c r="F329" s="335">
        <f>('март(4 цк)'!C268+'март(4 цк)'!C269*5.79%)/1000</f>
        <v>1.1527669030000003</v>
      </c>
      <c r="G329" s="335">
        <f>('март(4 цк)'!D268+'март(4 цк)'!D269*5.79%)/1000</f>
        <v>1.1573899260000002</v>
      </c>
      <c r="H329" s="315">
        <f>('март(4 цк)'!E268+'март(4 цк)'!E269*5.79%)/1000</f>
        <v>1.1836681620000002</v>
      </c>
      <c r="I329" s="315">
        <f>('март(4 цк)'!F268+'март(4 цк)'!F269*5.79%)/1000</f>
        <v>1.1632718500000001</v>
      </c>
      <c r="J329" s="315">
        <f>('март(4 цк)'!G268+'март(4 цк)'!G269*5.79%)/1000</f>
        <v>1.2133422570000001</v>
      </c>
      <c r="K329" s="315">
        <f>('март(4 цк)'!H268+'март(4 цк)'!H269*5.79%)/1000</f>
        <v>1.2304485000000003</v>
      </c>
      <c r="L329" s="315">
        <f>('март(4 цк)'!I268+'март(4 цк)'!I269*5.79%)/1000</f>
        <v>1.2006368780000001</v>
      </c>
      <c r="M329" s="315">
        <f>('март(4 цк)'!J268+'март(4 цк)'!J269*5.79%)/1000</f>
        <v>1.2064341700000001</v>
      </c>
      <c r="N329" s="315">
        <f>('март(4 цк)'!K268+'март(4 цк)'!K269*5.79%)/1000</f>
        <v>1.1564483950000002</v>
      </c>
      <c r="O329" s="315">
        <f>('март(4 цк)'!L268+'март(4 цк)'!L269*5.79%)/1000</f>
        <v>1.1648163840000001</v>
      </c>
      <c r="P329" s="315">
        <f>('март(4 цк)'!M268+'март(4 цк)'!M269*5.79%)/1000</f>
        <v>1.170074147</v>
      </c>
      <c r="Q329" s="315">
        <f>('март(4 цк)'!N268+'март(4 цк)'!N269*5.79%)/1000</f>
        <v>1.163832537</v>
      </c>
      <c r="R329" s="315">
        <f>('март(4 цк)'!O268+'март(4 цк)'!O269*5.79%)/1000</f>
        <v>1.187656445</v>
      </c>
      <c r="S329" s="315">
        <f>('март(4 цк)'!P268+'март(4 цк)'!P269*5.79%)/1000</f>
        <v>1.2058417460000002</v>
      </c>
      <c r="T329" s="315">
        <f>('март(4 цк)'!Q268+'март(4 цк)'!Q269*5.79%)/1000</f>
        <v>1.228660649</v>
      </c>
      <c r="U329" s="315">
        <f>('март(4 цк)'!R268+'март(4 цк)'!R269*5.79%)/1000</f>
        <v>1.22018687</v>
      </c>
      <c r="V329" s="315">
        <f>('март(4 цк)'!S268+'март(4 цк)'!S269*5.79%)/1000</f>
        <v>1.2328499330000002</v>
      </c>
      <c r="W329" s="315">
        <f>('март(4 цк)'!T268+'март(4 цк)'!T269*5.79%)/1000</f>
        <v>1.1905656700000002</v>
      </c>
      <c r="X329" s="315">
        <f>('март(4 цк)'!U268+'март(4 цк)'!U269*5.79%)/1000</f>
        <v>1.1910734620000001</v>
      </c>
      <c r="Y329" s="315">
        <f>('март(4 цк)'!V268+'март(4 цк)'!V269*5.79%)/1000</f>
        <v>1.183435424</v>
      </c>
      <c r="Z329" s="315">
        <f>('март(4 цк)'!W268+'март(4 цк)'!W269*5.79%)/1000</f>
        <v>1.1345710229999999</v>
      </c>
      <c r="AA329" s="315">
        <f>('март(4 цк)'!X268+'март(4 цк)'!X269*5.79%)/1000</f>
        <v>1.1996530310000002</v>
      </c>
      <c r="AB329" s="315">
        <f>('март(4 цк)'!Y268+'март(4 цк)'!Y269*5.79%)/1000</f>
        <v>1.197706495</v>
      </c>
    </row>
    <row r="330" spans="1:28" s="213" customFormat="1" ht="13.5" thickBot="1" x14ac:dyDescent="0.25">
      <c r="A330" s="323">
        <v>3</v>
      </c>
      <c r="B330" s="305" t="s">
        <v>205</v>
      </c>
      <c r="C330" s="295" t="s">
        <v>174</v>
      </c>
      <c r="D330" s="261"/>
      <c r="E330" s="315">
        <f>('март(4 цк)'!B272+'март(4 цк)'!B273*5.79%)/1000</f>
        <v>1.0533454610000001</v>
      </c>
      <c r="F330" s="335">
        <f>('март(4 цк)'!C272+'март(4 цк)'!C273*5.79%)/1000</f>
        <v>1.050044813</v>
      </c>
      <c r="G330" s="335">
        <f>('март(4 цк)'!D272+'март(4 цк)'!D273*5.79%)/1000</f>
        <v>1.0448293659999999</v>
      </c>
      <c r="H330" s="315">
        <f>('март(4 цк)'!E272+'март(4 цк)'!E273*5.79%)/1000</f>
        <v>1.0506901320000002</v>
      </c>
      <c r="I330" s="315">
        <f>('март(4 цк)'!F272+'март(4 цк)'!F273*5.79%)/1000</f>
        <v>1.0473154309999999</v>
      </c>
      <c r="J330" s="315">
        <f>('март(4 цк)'!G272+'март(4 цк)'!G273*5.79%)/1000</f>
        <v>1.0593543329999999</v>
      </c>
      <c r="K330" s="315">
        <f>('март(4 цк)'!H272+'март(4 цк)'!H273*5.79%)/1000</f>
        <v>1.0646649909999999</v>
      </c>
      <c r="L330" s="315">
        <f>('март(4 цк)'!I272+'март(4 цк)'!I273*5.79%)/1000</f>
        <v>1.0561488959999998</v>
      </c>
      <c r="M330" s="315">
        <f>('март(4 цк)'!J272+'март(4 цк)'!J273*5.79%)/1000</f>
        <v>1.047675117</v>
      </c>
      <c r="N330" s="315">
        <f>('март(4 цк)'!K272+'март(4 цк)'!K273*5.79%)/1000</f>
        <v>1.0466172169999999</v>
      </c>
      <c r="O330" s="315">
        <f>('март(4 цк)'!L272+'март(4 цк)'!L273*5.79%)/1000</f>
        <v>1.0406718190000002</v>
      </c>
      <c r="P330" s="315">
        <f>('март(4 цк)'!M272+'март(4 цк)'!M273*5.79%)/1000</f>
        <v>1.0444485219999999</v>
      </c>
      <c r="Q330" s="315">
        <f>('март(4 цк)'!N272+'март(4 цк)'!N273*5.79%)/1000</f>
        <v>1.0382174909999999</v>
      </c>
      <c r="R330" s="315">
        <f>('март(4 цк)'!O272+'март(4 цк)'!O273*5.79%)/1000</f>
        <v>1.0433271480000001</v>
      </c>
      <c r="S330" s="315">
        <f>('март(4 цк)'!P272+'март(4 цк)'!P273*5.79%)/1000</f>
        <v>1.0552814180000001</v>
      </c>
      <c r="T330" s="315">
        <f>('март(4 цк)'!Q272+'март(4 цк)'!Q273*5.79%)/1000</f>
        <v>1.056349897</v>
      </c>
      <c r="U330" s="315">
        <f>('март(4 цк)'!R272+'март(4 цк)'!R273*5.79%)/1000</f>
        <v>1.0615441860000001</v>
      </c>
      <c r="V330" s="315">
        <f>('март(4 цк)'!S272+'март(4 цк)'!S273*5.79%)/1000</f>
        <v>1.0668442649999998</v>
      </c>
      <c r="W330" s="315">
        <f>('март(4 цк)'!T272+'март(4 цк)'!T273*5.79%)/1000</f>
        <v>1.0477385910000001</v>
      </c>
      <c r="X330" s="315">
        <f>('март(4 цк)'!U272+'март(4 цк)'!U273*5.79%)/1000</f>
        <v>1.0479184340000001</v>
      </c>
      <c r="Y330" s="315">
        <f>('март(4 цк)'!V272+'март(4 цк)'!V273*5.79%)/1000</f>
        <v>1.0412642430000001</v>
      </c>
      <c r="Z330" s="315">
        <f>('март(4 цк)'!W272+'март(4 цк)'!W273*5.79%)/1000</f>
        <v>1.0408939780000002</v>
      </c>
      <c r="AA330" s="315">
        <f>('март(4 цк)'!X272+'март(4 цк)'!X273*5.79%)/1000</f>
        <v>1.0311084030000002</v>
      </c>
      <c r="AB330" s="315">
        <f>('март(4 цк)'!Y272+'март(4 цк)'!Y273*5.79%)/1000</f>
        <v>1.031362299</v>
      </c>
    </row>
    <row r="331" spans="1:28" s="213" customFormat="1" ht="13.5" thickBot="1" x14ac:dyDescent="0.25">
      <c r="A331" s="323">
        <v>4</v>
      </c>
      <c r="B331" s="305" t="s">
        <v>205</v>
      </c>
      <c r="C331" s="295" t="s">
        <v>174</v>
      </c>
      <c r="D331" s="261"/>
      <c r="E331" s="315">
        <f>('март(4 цк)'!B276+'март(4 цк)'!B277*5.79%)/1000</f>
        <v>1.0662624199999999</v>
      </c>
      <c r="F331" s="335">
        <f>('март(4 цк)'!C276+'март(4 цк)'!C277*5.79%)/1000</f>
        <v>1.083051293</v>
      </c>
      <c r="G331" s="335">
        <f>('март(4 цк)'!D276+'март(4 цк)'!D277*5.79%)/1000</f>
        <v>1.0604968650000002</v>
      </c>
      <c r="H331" s="315">
        <f>('март(4 цк)'!E276+'март(4 цк)'!E277*5.79%)/1000</f>
        <v>1.072789663</v>
      </c>
      <c r="I331" s="315">
        <f>('март(4 цк)'!F276+'март(4 цк)'!F277*5.79%)/1000</f>
        <v>1.0715624989999999</v>
      </c>
      <c r="J331" s="315">
        <f>('март(4 цк)'!G276+'март(4 цк)'!G277*5.79%)/1000</f>
        <v>1.075233412</v>
      </c>
      <c r="K331" s="315">
        <f>('март(4 цк)'!H276+'март(4 цк)'!H277*5.79%)/1000</f>
        <v>1.079020694</v>
      </c>
      <c r="L331" s="315">
        <f>('март(4 цк)'!I276+'март(4 цк)'!I277*5.79%)/1000</f>
        <v>1.0677752170000001</v>
      </c>
      <c r="M331" s="315">
        <f>('март(4 цк)'!J276+'март(4 цк)'!J277*5.79%)/1000</f>
        <v>1.0805546490000002</v>
      </c>
      <c r="N331" s="315">
        <f>('март(4 цк)'!K276+'март(4 цк)'!K277*5.79%)/1000</f>
        <v>1.0759527840000001</v>
      </c>
      <c r="O331" s="315">
        <f>('март(4 цк)'!L276+'март(4 цк)'!L277*5.79%)/1000</f>
        <v>1.054720731</v>
      </c>
      <c r="P331" s="315">
        <f>('март(4 цк)'!M276+'март(4 цк)'!M277*5.79%)/1000</f>
        <v>1.059682282</v>
      </c>
      <c r="Q331" s="315">
        <f>('март(4 цк)'!N276+'март(4 цк)'!N277*5.79%)/1000</f>
        <v>1.0866904690000001</v>
      </c>
      <c r="R331" s="315">
        <f>('март(4 цк)'!O276+'март(4 цк)'!O277*5.79%)/1000</f>
        <v>1.0831465040000001</v>
      </c>
      <c r="S331" s="315">
        <f>('март(4 цк)'!P276+'март(4 цк)'!P277*5.79%)/1000</f>
        <v>1.0824271320000001</v>
      </c>
      <c r="T331" s="315">
        <f>('март(4 цк)'!Q276+'март(4 цк)'!Q277*5.79%)/1000</f>
        <v>1.1026647590000003</v>
      </c>
      <c r="U331" s="315">
        <f>('март(4 цк)'!R276+'март(4 цк)'!R277*5.79%)/1000</f>
        <v>1.0947305090000001</v>
      </c>
      <c r="V331" s="315">
        <f>('март(4 цк)'!S276+'март(4 цк)'!S277*5.79%)/1000</f>
        <v>1.0996180070000001</v>
      </c>
      <c r="W331" s="315">
        <f>('март(4 цк)'!T276+'март(4 цк)'!T277*5.79%)/1000</f>
        <v>1.086584679</v>
      </c>
      <c r="X331" s="315">
        <f>('март(4 цк)'!U276+'март(4 цк)'!U277*5.79%)/1000</f>
        <v>1.0838447180000002</v>
      </c>
      <c r="Y331" s="315">
        <f>('март(4 цк)'!V276+'март(4 цк)'!V277*5.79%)/1000</f>
        <v>1.0786821660000001</v>
      </c>
      <c r="Z331" s="315">
        <f>('март(4 цк)'!W276+'март(4 цк)'!W277*5.79%)/1000</f>
        <v>1.0845006160000001</v>
      </c>
      <c r="AA331" s="315">
        <f>('март(4 цк)'!X276+'март(4 цк)'!X277*5.79%)/1000</f>
        <v>1.07747616</v>
      </c>
      <c r="AB331" s="315">
        <f>('март(4 цк)'!Y276+'март(4 цк)'!Y277*5.79%)/1000</f>
        <v>1.0735936670000001</v>
      </c>
    </row>
    <row r="332" spans="1:28" s="213" customFormat="1" ht="13.5" thickBot="1" x14ac:dyDescent="0.25">
      <c r="A332" s="323">
        <v>5</v>
      </c>
      <c r="B332" s="305" t="s">
        <v>205</v>
      </c>
      <c r="C332" s="295" t="s">
        <v>174</v>
      </c>
      <c r="D332" s="261"/>
      <c r="E332" s="315">
        <f>('март(4 цк)'!B280+'март(4 цк)'!B281*5.79%)/1000</f>
        <v>1.0988880560000001</v>
      </c>
      <c r="F332" s="335">
        <f>('март(4 цк)'!C280+'март(4 цк)'!C281*5.79%)/1000</f>
        <v>1.0983591060000002</v>
      </c>
      <c r="G332" s="335">
        <f>('март(4 цк)'!D280+'март(4 цк)'!D281*5.79%)/1000</f>
        <v>1.0955979870000001</v>
      </c>
      <c r="H332" s="315">
        <f>('март(4 цк)'!E280+'март(4 цк)'!E281*5.79%)/1000</f>
        <v>1.1113818550000001</v>
      </c>
      <c r="I332" s="315">
        <f>('март(4 цк)'!F280+'март(4 цк)'!F281*5.79%)/1000</f>
        <v>1.094370823</v>
      </c>
      <c r="J332" s="315">
        <f>('март(4 цк)'!G280+'март(4 цк)'!G281*5.79%)/1000</f>
        <v>1.1063145139999999</v>
      </c>
      <c r="K332" s="315">
        <f>('март(4 цк)'!H280+'март(4 цк)'!H281*5.79%)/1000</f>
        <v>1.106843464</v>
      </c>
      <c r="L332" s="315">
        <f>('март(4 цк)'!I280+'март(4 цк)'!I281*5.79%)/1000</f>
        <v>1.095746093</v>
      </c>
      <c r="M332" s="315">
        <f>('март(4 цк)'!J280+'март(4 цк)'!J281*5.79%)/1000</f>
        <v>1.1009192240000001</v>
      </c>
      <c r="N332" s="315">
        <f>('март(4 цк)'!K280+'март(4 цк)'!K281*5.79%)/1000</f>
        <v>1.0948997730000001</v>
      </c>
      <c r="O332" s="315">
        <f>('март(4 цк)'!L280+'март(4 цк)'!L281*5.79%)/1000</f>
        <v>1.0900016960000001</v>
      </c>
      <c r="P332" s="315">
        <f>('март(4 цк)'!M280+'март(4 цк)'!M281*5.79%)/1000</f>
        <v>1.093905347</v>
      </c>
      <c r="Q332" s="315">
        <f>('март(4 цк)'!N280+'март(4 цк)'!N281*5.79%)/1000</f>
        <v>1.1041987139999998</v>
      </c>
      <c r="R332" s="315">
        <f>('март(4 цк)'!O280+'март(4 цк)'!O281*5.79%)/1000</f>
        <v>1.0965500969999999</v>
      </c>
      <c r="S332" s="315">
        <f>('март(4 цк)'!P280+'март(4 цк)'!P281*5.79%)/1000</f>
        <v>1.1003162210000001</v>
      </c>
      <c r="T332" s="315">
        <f>('март(4 цк)'!Q280+'март(4 цк)'!Q281*5.79%)/1000</f>
        <v>1.1217810120000002</v>
      </c>
      <c r="U332" s="315">
        <f>('март(4 цк)'!R280+'март(4 цк)'!R281*5.79%)/1000</f>
        <v>1.1177821500000003</v>
      </c>
      <c r="V332" s="315">
        <f>('март(4 цк)'!S280+'март(4 цк)'!S281*5.79%)/1000</f>
        <v>1.1198238970000001</v>
      </c>
      <c r="W332" s="315">
        <f>('март(4 цк)'!T280+'март(4 цк)'!T281*5.79%)/1000</f>
        <v>1.1103874290000002</v>
      </c>
      <c r="X332" s="315">
        <f>('март(4 цк)'!U280+'март(4 цк)'!U281*5.79%)/1000</f>
        <v>1.0990467410000002</v>
      </c>
      <c r="Y332" s="315">
        <f>('март(4 цк)'!V280+'март(4 цк)'!V281*5.79%)/1000</f>
        <v>1.0766827350000001</v>
      </c>
      <c r="Z332" s="315">
        <f>('март(4 цк)'!W280+'март(4 цк)'!W281*5.79%)/1000</f>
        <v>1.0882455820000001</v>
      </c>
      <c r="AA332" s="315">
        <f>('март(4 цк)'!X280+'март(4 цк)'!X281*5.79%)/1000</f>
        <v>1.077285738</v>
      </c>
      <c r="AB332" s="315">
        <f>('март(4 цк)'!Y280+'март(4 цк)'!Y281*5.79%)/1000</f>
        <v>1.076989526</v>
      </c>
    </row>
    <row r="333" spans="1:28" s="213" customFormat="1" ht="13.5" thickBot="1" x14ac:dyDescent="0.25">
      <c r="A333" s="323">
        <v>6</v>
      </c>
      <c r="B333" s="305" t="s">
        <v>205</v>
      </c>
      <c r="C333" s="295" t="s">
        <v>174</v>
      </c>
      <c r="D333" s="261"/>
      <c r="E333" s="315">
        <f>('март(4 цк)'!B284+'март(4 цк)'!B285*5.79%)/1000</f>
        <v>1.0438984140000001</v>
      </c>
      <c r="F333" s="335">
        <f>('март(4 цк)'!C284+'март(4 цк)'!C285*5.79%)/1000</f>
        <v>1.0503621830000001</v>
      </c>
      <c r="G333" s="335">
        <f>('март(4 цк)'!D284+'март(4 цк)'!D285*5.79%)/1000</f>
        <v>1.053832095</v>
      </c>
      <c r="H333" s="315">
        <f>('март(4 цк)'!E284+'март(4 цк)'!E285*5.79%)/1000</f>
        <v>1.069023539</v>
      </c>
      <c r="I333" s="315">
        <f>('март(4 цк)'!F284+'март(4 цк)'!F285*5.79%)/1000</f>
        <v>1.0644534109999999</v>
      </c>
      <c r="J333" s="315">
        <f>('март(4 цк)'!G284+'март(4 цк)'!G285*5.79%)/1000</f>
        <v>1.0682406929999999</v>
      </c>
      <c r="K333" s="315">
        <f>('март(4 цк)'!H284+'март(4 цк)'!H285*5.79%)/1000</f>
        <v>1.0704411250000001</v>
      </c>
      <c r="L333" s="315">
        <f>('март(4 цк)'!I284+'март(4 цк)'!I285*5.79%)/1000</f>
        <v>1.062792508</v>
      </c>
      <c r="M333" s="315">
        <f>('март(4 цк)'!J284+'март(4 цк)'!J285*5.79%)/1000</f>
        <v>1.0653314679999999</v>
      </c>
      <c r="N333" s="315">
        <f>('март(4 цк)'!K284+'март(4 цк)'!K285*5.79%)/1000</f>
        <v>1.0608565510000001</v>
      </c>
      <c r="O333" s="315">
        <f>('март(4 цк)'!L284+'март(4 цк)'!L285*5.79%)/1000</f>
        <v>1.0542446759999999</v>
      </c>
      <c r="P333" s="315">
        <f>('март(4 цк)'!M284+'март(4 цк)'!M285*5.79%)/1000</f>
        <v>1.0483627520000001</v>
      </c>
      <c r="Q333" s="315">
        <f>('март(4 цк)'!N284+'март(4 цк)'!N285*5.79%)/1000</f>
        <v>1.045432369</v>
      </c>
      <c r="R333" s="315">
        <f>('март(4 цк)'!O284+'март(4 цк)'!O285*5.79%)/1000</f>
        <v>1.0412748219999999</v>
      </c>
      <c r="S333" s="315">
        <f>('март(4 цк)'!P284+'март(4 цк)'!P285*5.79%)/1000</f>
        <v>1.05049971</v>
      </c>
      <c r="T333" s="315">
        <f>('март(4 цк)'!Q284+'март(4 цк)'!Q285*5.79%)/1000</f>
        <v>1.104844033</v>
      </c>
      <c r="U333" s="315">
        <f>('март(4 цк)'!R284+'март(4 цк)'!R285*5.79%)/1000</f>
        <v>1.076968368</v>
      </c>
      <c r="V333" s="315">
        <f>('март(4 цк)'!S284+'март(4 цк)'!S285*5.79%)/1000</f>
        <v>1.0748631470000001</v>
      </c>
      <c r="W333" s="315">
        <f>('март(4 цк)'!T284+'март(4 цк)'!T285*5.79%)/1000</f>
        <v>1.062591507</v>
      </c>
      <c r="X333" s="315">
        <f>('март(4 цк)'!U284+'март(4 цк)'!U285*5.79%)/1000</f>
        <v>1.0521711920000001</v>
      </c>
      <c r="Y333" s="315">
        <f>('март(4 цк)'!V284+'март(4 цк)'!V285*5.79%)/1000</f>
        <v>1.0448187869999999</v>
      </c>
      <c r="Z333" s="315">
        <f>('март(4 цк)'!W284+'март(4 цк)'!W285*5.79%)/1000</f>
        <v>1.054530309</v>
      </c>
      <c r="AA333" s="315">
        <f>('март(4 цк)'!X284+'март(4 цк)'!X285*5.79%)/1000</f>
        <v>1.04827812</v>
      </c>
      <c r="AB333" s="315">
        <f>('март(4 цк)'!Y284+'март(4 цк)'!Y285*5.79%)/1000</f>
        <v>1.044268679</v>
      </c>
    </row>
    <row r="334" spans="1:28" s="213" customFormat="1" ht="13.5" thickBot="1" x14ac:dyDescent="0.25">
      <c r="A334" s="323">
        <v>7</v>
      </c>
      <c r="B334" s="305" t="s">
        <v>205</v>
      </c>
      <c r="C334" s="295" t="s">
        <v>174</v>
      </c>
      <c r="D334" s="261"/>
      <c r="E334" s="315">
        <f>('март(4 цк)'!B288+'март(4 цк)'!B289*5.79%)/1000</f>
        <v>1.1936124220000002</v>
      </c>
      <c r="F334" s="335">
        <f>('март(4 цк)'!C288+'март(4 цк)'!C289*5.79%)/1000</f>
        <v>1.2190126010000002</v>
      </c>
      <c r="G334" s="335">
        <f>('март(4 цк)'!D288+'март(4 цк)'!D289*5.79%)/1000</f>
        <v>1.2570758430000004</v>
      </c>
      <c r="H334" s="315">
        <f>('март(4 цк)'!E288+'март(4 цк)'!E289*5.79%)/1000</f>
        <v>1.3074107250000002</v>
      </c>
      <c r="I334" s="315">
        <f>('март(4 цк)'!F288+'март(4 цк)'!F289*5.79%)/1000</f>
        <v>1.3038561810000002</v>
      </c>
      <c r="J334" s="315">
        <f>('март(4 цк)'!G288+'март(4 цк)'!G289*5.79%)/1000</f>
        <v>1.2123584100000002</v>
      </c>
      <c r="K334" s="315">
        <f>('март(4 цк)'!H288+'март(4 цк)'!H289*5.79%)/1000</f>
        <v>1.2740022430000002</v>
      </c>
      <c r="L334" s="315">
        <f>('март(4 цк)'!I288+'март(4 цк)'!I289*5.79%)/1000</f>
        <v>1.2616565500000001</v>
      </c>
      <c r="M334" s="315">
        <f>('март(4 цк)'!J288+'март(4 цк)'!J289*5.79%)/1000</f>
        <v>1.2420642420000001</v>
      </c>
      <c r="N334" s="315">
        <f>('март(4 цк)'!K288+'март(4 цк)'!K289*5.79%)/1000</f>
        <v>1.2292001780000001</v>
      </c>
      <c r="O334" s="315">
        <f>('март(4 цк)'!L288+'март(4 цк)'!L289*5.79%)/1000</f>
        <v>1.215468636</v>
      </c>
      <c r="P334" s="315">
        <f>('март(4 цк)'!M288+'март(4 цк)'!M289*5.79%)/1000</f>
        <v>1.2214775080000002</v>
      </c>
      <c r="Q334" s="315">
        <f>('март(4 цк)'!N288+'март(4 цк)'!N289*5.79%)/1000</f>
        <v>1.2430480890000002</v>
      </c>
      <c r="R334" s="315">
        <f>('март(4 цк)'!O288+'март(4 цк)'!O289*5.79%)/1000</f>
        <v>1.2438732510000001</v>
      </c>
      <c r="S334" s="315">
        <f>('март(4 цк)'!P288+'март(4 цк)'!P289*5.79%)/1000</f>
        <v>1.2549812010000003</v>
      </c>
      <c r="T334" s="315">
        <f>('март(4 цк)'!Q288+'март(4 цк)'!Q289*5.79%)/1000</f>
        <v>1.3071039340000001</v>
      </c>
      <c r="U334" s="315">
        <f>('март(4 цк)'!R288+'март(4 цк)'!R289*5.79%)/1000</f>
        <v>1.3025549640000003</v>
      </c>
      <c r="V334" s="315">
        <f>('март(4 цк)'!S288+'март(4 цк)'!S289*5.79%)/1000</f>
        <v>1.2667662070000001</v>
      </c>
      <c r="W334" s="315">
        <f>('март(4 цк)'!T288+'март(4 цк)'!T289*5.79%)/1000</f>
        <v>1.22367794</v>
      </c>
      <c r="X334" s="315">
        <f>('март(4 цк)'!U288+'март(4 цк)'!U289*5.79%)/1000</f>
        <v>1.2559121529999999</v>
      </c>
      <c r="Y334" s="315">
        <f>('март(4 цк)'!V288+'март(4 цк)'!V289*5.79%)/1000</f>
        <v>1.2290097560000002</v>
      </c>
      <c r="Z334" s="315">
        <f>('март(4 цк)'!W288+'март(4 цк)'!W289*5.79%)/1000</f>
        <v>1.2180287540000001</v>
      </c>
      <c r="AA334" s="315">
        <f>('март(4 цк)'!X288+'март(4 цк)'!X289*5.79%)/1000</f>
        <v>1.200340666</v>
      </c>
      <c r="AB334" s="315">
        <f>('март(4 цк)'!Y288+'март(4 цк)'!Y289*5.79%)/1000</f>
        <v>1.21944634</v>
      </c>
    </row>
    <row r="335" spans="1:28" s="213" customFormat="1" ht="13.5" thickBot="1" x14ac:dyDescent="0.25">
      <c r="A335" s="323">
        <v>8</v>
      </c>
      <c r="B335" s="305" t="s">
        <v>205</v>
      </c>
      <c r="C335" s="295" t="s">
        <v>174</v>
      </c>
      <c r="D335" s="261"/>
      <c r="E335" s="315">
        <f>('март(4 цк)'!B292+'март(4 цк)'!B293*5.79%)/1000</f>
        <v>1.045368895</v>
      </c>
      <c r="F335" s="335">
        <f>('март(4 цк)'!C292+'март(4 цк)'!C293*5.79%)/1000</f>
        <v>1.067246267</v>
      </c>
      <c r="G335" s="335">
        <f>('март(4 цк)'!D292+'март(4 цк)'!D293*5.79%)/1000</f>
        <v>1.0473471679999999</v>
      </c>
      <c r="H335" s="315">
        <f>('март(4 цк)'!E292+'март(4 цк)'!E293*5.79%)/1000</f>
        <v>1.0659344710000001</v>
      </c>
      <c r="I335" s="315">
        <f>('март(4 цк)'!F292+'март(4 цк)'!F293*5.79%)/1000</f>
        <v>1.0766404190000001</v>
      </c>
      <c r="J335" s="315">
        <f>('март(4 цк)'!G292+'март(4 цк)'!G293*5.79%)/1000</f>
        <v>1.0840562979999999</v>
      </c>
      <c r="K335" s="315">
        <f>('март(4 цк)'!H292+'март(4 цк)'!H293*5.79%)/1000</f>
        <v>1.0844900370000001</v>
      </c>
      <c r="L335" s="315">
        <f>('март(4 цк)'!I292+'март(4 цк)'!I293*5.79%)/1000</f>
        <v>1.0862673090000001</v>
      </c>
      <c r="M335" s="315">
        <f>('март(4 цк)'!J292+'март(4 цк)'!J293*5.79%)/1000</f>
        <v>1.072768505</v>
      </c>
      <c r="N335" s="315">
        <f>('март(4 цк)'!K292+'март(4 цк)'!K293*5.79%)/1000</f>
        <v>1.051018081</v>
      </c>
      <c r="O335" s="315">
        <f>('март(4 цк)'!L292+'март(4 цк)'!L293*5.79%)/1000</f>
        <v>1.061438396</v>
      </c>
      <c r="P335" s="315">
        <f>('март(4 цк)'!M292+'март(4 цк)'!M293*5.79%)/1000</f>
        <v>1.0600208099999999</v>
      </c>
      <c r="Q335" s="315">
        <f>('март(4 цк)'!N292+'март(4 цк)'!N293*5.79%)/1000</f>
        <v>1.0633214579999999</v>
      </c>
      <c r="R335" s="315">
        <f>('март(4 цк)'!O292+'март(4 цк)'!O293*5.79%)/1000</f>
        <v>1.070134334</v>
      </c>
      <c r="S335" s="315">
        <f>('март(4 цк)'!P292+'март(4 цк)'!P293*5.79%)/1000</f>
        <v>1.0716048150000002</v>
      </c>
      <c r="T335" s="315">
        <f>('март(4 цк)'!Q292+'март(4 цк)'!Q293*5.79%)/1000</f>
        <v>1.0933235020000001</v>
      </c>
      <c r="U335" s="315">
        <f>('март(4 цк)'!R292+'март(4 цк)'!R293*5.79%)/1000</f>
        <v>1.0873886830000001</v>
      </c>
      <c r="V335" s="315">
        <f>('март(4 цк)'!S292+'март(4 цк)'!S293*5.79%)/1000</f>
        <v>1.083950508</v>
      </c>
      <c r="W335" s="315">
        <f>('март(4 цк)'!T292+'март(4 цк)'!T293*5.79%)/1000</f>
        <v>1.057238533</v>
      </c>
      <c r="X335" s="315">
        <f>('март(4 цк)'!U292+'март(4 цк)'!U293*5.79%)/1000</f>
        <v>1.0585080130000002</v>
      </c>
      <c r="Y335" s="315">
        <f>('март(4 цк)'!V292+'март(4 цк)'!V293*5.79%)/1000</f>
        <v>1.060137179</v>
      </c>
      <c r="Z335" s="315">
        <f>('март(4 цк)'!W292+'март(4 цк)'!W293*5.79%)/1000</f>
        <v>1.0605603389999998</v>
      </c>
      <c r="AA335" s="315">
        <f>('март(4 цк)'!X292+'март(4 цк)'!X293*5.79%)/1000</f>
        <v>1.057862694</v>
      </c>
      <c r="AB335" s="315">
        <f>('март(4 цк)'!Y292+'март(4 цк)'!Y293*5.79%)/1000</f>
        <v>1.058560908</v>
      </c>
    </row>
    <row r="336" spans="1:28" s="213" customFormat="1" ht="13.5" thickBot="1" x14ac:dyDescent="0.25">
      <c r="A336" s="323">
        <v>9</v>
      </c>
      <c r="B336" s="305" t="s">
        <v>205</v>
      </c>
      <c r="C336" s="295" t="s">
        <v>174</v>
      </c>
      <c r="D336" s="261"/>
      <c r="E336" s="315">
        <f>('март(4 цк)'!B296+'март(4 цк)'!B297*5.79%)/1000</f>
        <v>1.0551333119999999</v>
      </c>
      <c r="F336" s="335">
        <f>('март(4 цк)'!C296+'март(4 цк)'!C297*5.79%)/1000</f>
        <v>1.0524145089999999</v>
      </c>
      <c r="G336" s="335">
        <f>('март(4 цк)'!D296+'март(4 цк)'!D297*5.79%)/1000</f>
        <v>1.0531021439999999</v>
      </c>
      <c r="H336" s="315">
        <f>('март(4 цк)'!E296+'март(4 цк)'!E297*5.79%)/1000</f>
        <v>1.064114883</v>
      </c>
      <c r="I336" s="315">
        <f>('март(4 цк)'!F296+'март(4 цк)'!F297*5.79%)/1000</f>
        <v>1.0599255989999998</v>
      </c>
      <c r="J336" s="315">
        <f>('март(4 цк)'!G296+'март(4 цк)'!G297*5.79%)/1000</f>
        <v>1.0637340389999999</v>
      </c>
      <c r="K336" s="315">
        <f>('март(4 цк)'!H296+'март(4 цк)'!H297*5.79%)/1000</f>
        <v>1.0828926080000001</v>
      </c>
      <c r="L336" s="315">
        <f>('март(4 цк)'!I296+'март(4 цк)'!I297*5.79%)/1000</f>
        <v>1.072366503</v>
      </c>
      <c r="M336" s="315">
        <f>('март(4 цк)'!J296+'март(4 цк)'!J297*5.79%)/1000</f>
        <v>1.072789663</v>
      </c>
      <c r="N336" s="315">
        <f>('март(4 цк)'!K296+'март(4 цк)'!K297*5.79%)/1000</f>
        <v>1.069711174</v>
      </c>
      <c r="O336" s="315">
        <f>('март(4 цк)'!L296+'март(4 цк)'!L297*5.79%)/1000</f>
        <v>1.0719645010000001</v>
      </c>
      <c r="P336" s="315">
        <f>('март(4 цк)'!M296+'март(4 цк)'!M297*5.79%)/1000</f>
        <v>1.076788525</v>
      </c>
      <c r="Q336" s="315">
        <f>('март(4 цк)'!N296+'март(4 цк)'!N297*5.79%)/1000</f>
        <v>1.072546346</v>
      </c>
      <c r="R336" s="315">
        <f>('март(4 цк)'!O296+'март(4 цк)'!O297*5.79%)/1000</f>
        <v>1.0639985139999999</v>
      </c>
      <c r="S336" s="315">
        <f>('март(4 цк)'!P296+'март(4 цк)'!P297*5.79%)/1000</f>
        <v>1.072387661</v>
      </c>
      <c r="T336" s="315">
        <f>('март(4 цк)'!Q296+'март(4 цк)'!Q297*5.79%)/1000</f>
        <v>1.0829349240000001</v>
      </c>
      <c r="U336" s="315">
        <f>('март(4 цк)'!R296+'март(4 цк)'!R297*5.79%)/1000</f>
        <v>1.0767356300000002</v>
      </c>
      <c r="V336" s="315">
        <f>('март(4 цк)'!S296+'март(4 цк)'!S297*5.79%)/1000</f>
        <v>1.0720597119999999</v>
      </c>
      <c r="W336" s="315">
        <f>('март(4 цк)'!T296+'март(4 цк)'!T297*5.79%)/1000</f>
        <v>1.0572596910000001</v>
      </c>
      <c r="X336" s="315">
        <f>('март(4 цк)'!U296+'март(4 цк)'!U297*5.79%)/1000</f>
        <v>1.071700026</v>
      </c>
      <c r="Y336" s="315">
        <f>('март(4 цк)'!V296+'март(4 цк)'!V297*5.79%)/1000</f>
        <v>1.0622424000000001</v>
      </c>
      <c r="Z336" s="315">
        <f>('март(4 цк)'!W296+'март(4 цк)'!W297*5.79%)/1000</f>
        <v>1.055905579</v>
      </c>
      <c r="AA336" s="315">
        <f>('март(4 цк)'!X296+'март(4 цк)'!X297*5.79%)/1000</f>
        <v>1.049663969</v>
      </c>
      <c r="AB336" s="315">
        <f>('март(4 цк)'!Y296+'март(4 цк)'!Y297*5.79%)/1000</f>
        <v>1.0499496019999999</v>
      </c>
    </row>
    <row r="337" spans="1:28" s="213" customFormat="1" ht="13.5" thickBot="1" x14ac:dyDescent="0.25">
      <c r="A337" s="323">
        <v>10</v>
      </c>
      <c r="B337" s="305" t="s">
        <v>205</v>
      </c>
      <c r="C337" s="295" t="s">
        <v>174</v>
      </c>
      <c r="D337" s="261"/>
      <c r="E337" s="315">
        <f>('март(4 цк)'!B300+'март(4 цк)'!B301*5.79%)/1000</f>
        <v>1.076820262</v>
      </c>
      <c r="F337" s="335">
        <f>('март(4 цк)'!C300+'март(4 цк)'!C301*5.79%)/1000</f>
        <v>1.048299278</v>
      </c>
      <c r="G337" s="335">
        <f>('март(4 цк)'!D300+'март(4 цк)'!D301*5.79%)/1000</f>
        <v>1.051208503</v>
      </c>
      <c r="H337" s="315">
        <f>('март(4 цк)'!E300+'март(4 цк)'!E301*5.79%)/1000</f>
        <v>1.0612479739999998</v>
      </c>
      <c r="I337" s="315">
        <f>('март(4 цк)'!F300+'март(4 цк)'!F301*5.79%)/1000</f>
        <v>1.067881007</v>
      </c>
      <c r="J337" s="315">
        <f>('март(4 цк)'!G300+'март(4 цк)'!G301*5.79%)/1000</f>
        <v>1.0639773560000001</v>
      </c>
      <c r="K337" s="315">
        <f>('март(4 цк)'!H300+'март(4 цк)'!H301*5.79%)/1000</f>
        <v>1.089039007</v>
      </c>
      <c r="L337" s="315">
        <f>('март(4 цк)'!I300+'март(4 цк)'!I301*5.79%)/1000</f>
        <v>1.0609094460000001</v>
      </c>
      <c r="M337" s="315">
        <f>('март(4 цк)'!J300+'март(4 цк)'!J301*5.79%)/1000</f>
        <v>1.0567413199999998</v>
      </c>
      <c r="N337" s="315">
        <f>('март(4 цк)'!K300+'март(4 цк)'!K301*5.79%)/1000</f>
        <v>1.061480712</v>
      </c>
      <c r="O337" s="315">
        <f>('март(4 цк)'!L300+'март(4 цк)'!L301*5.79%)/1000</f>
        <v>1.0516316630000002</v>
      </c>
      <c r="P337" s="315">
        <f>('март(4 цк)'!M300+'март(4 цк)'!M301*5.79%)/1000</f>
        <v>1.053652252</v>
      </c>
      <c r="Q337" s="315">
        <f>('март(4 цк)'!N300+'март(4 цк)'!N301*5.79%)/1000</f>
        <v>1.0693620669999999</v>
      </c>
      <c r="R337" s="315">
        <f>('март(4 цк)'!O300+'март(4 цк)'!O301*5.79%)/1000</f>
        <v>1.061216237</v>
      </c>
      <c r="S337" s="315">
        <f>('март(4 цк)'!P300+'март(4 цк)'!P301*5.79%)/1000</f>
        <v>1.060052547</v>
      </c>
      <c r="T337" s="315">
        <f>('март(4 цк)'!Q300+'март(4 цк)'!Q301*5.79%)/1000</f>
        <v>1.075275728</v>
      </c>
      <c r="U337" s="315">
        <f>('март(4 цк)'!R300+'март(4 цк)'!R301*5.79%)/1000</f>
        <v>1.0698698590000002</v>
      </c>
      <c r="V337" s="315">
        <f>('март(4 цк)'!S300+'март(4 цк)'!S301*5.79%)/1000</f>
        <v>1.069023539</v>
      </c>
      <c r="W337" s="315">
        <f>('март(4 цк)'!T300+'март(4 цк)'!T301*5.79%)/1000</f>
        <v>1.0602006530000001</v>
      </c>
      <c r="X337" s="315">
        <f>('март(4 цк)'!U300+'март(4 цк)'!U301*5.79%)/1000</f>
        <v>1.0653103100000001</v>
      </c>
      <c r="Y337" s="315">
        <f>('март(4 цк)'!V300+'март(4 цк)'!V301*5.79%)/1000</f>
        <v>1.0515787680000002</v>
      </c>
      <c r="Z337" s="315">
        <f>('март(4 цк)'!W300+'март(4 цк)'!W301*5.79%)/1000</f>
        <v>1.052975196</v>
      </c>
      <c r="AA337" s="315">
        <f>('март(4 цк)'!X300+'март(4 цк)'!X301*5.79%)/1000</f>
        <v>1.0546149410000001</v>
      </c>
      <c r="AB337" s="315">
        <f>('март(4 цк)'!Y300+'март(4 цк)'!Y301*5.79%)/1000</f>
        <v>1.0501823400000001</v>
      </c>
    </row>
    <row r="338" spans="1:28" s="213" customFormat="1" ht="13.5" thickBot="1" x14ac:dyDescent="0.25">
      <c r="A338" s="323">
        <v>11</v>
      </c>
      <c r="B338" s="305" t="s">
        <v>205</v>
      </c>
      <c r="C338" s="295" t="s">
        <v>174</v>
      </c>
      <c r="D338" s="261"/>
      <c r="E338" s="315">
        <f>('март(4 цк)'!B304+'март(4 цк)'!B305*5.79%)/1000</f>
        <v>1.1695557760000002</v>
      </c>
      <c r="F338" s="335">
        <f>('март(4 цк)'!C304+'март(4 цк)'!C305*5.79%)/1000</f>
        <v>1.1909994090000002</v>
      </c>
      <c r="G338" s="335">
        <f>('март(4 цк)'!D304+'март(4 цк)'!D305*5.79%)/1000</f>
        <v>1.184525061</v>
      </c>
      <c r="H338" s="315">
        <f>('март(4 цк)'!E304+'март(4 цк)'!E305*5.79%)/1000</f>
        <v>1.20749207</v>
      </c>
      <c r="I338" s="315">
        <f>('март(4 цк)'!F304+'март(4 цк)'!F305*5.79%)/1000</f>
        <v>1.2050800580000001</v>
      </c>
      <c r="J338" s="315">
        <f>('март(4 цк)'!G304+'март(4 цк)'!G305*5.79%)/1000</f>
        <v>1.2061168000000002</v>
      </c>
      <c r="K338" s="315">
        <f>('март(4 цк)'!H304+'март(4 цк)'!H305*5.79%)/1000</f>
        <v>1.3310759479999998</v>
      </c>
      <c r="L338" s="315">
        <f>('март(4 цк)'!I304+'март(4 цк)'!I305*5.79%)/1000</f>
        <v>1.191401411</v>
      </c>
      <c r="M338" s="315">
        <f>('март(4 цк)'!J304+'март(4 цк)'!J305*5.79%)/1000</f>
        <v>1.193464316</v>
      </c>
      <c r="N338" s="315">
        <f>('март(4 цк)'!K304+'март(4 цк)'!K305*5.79%)/1000</f>
        <v>1.1878362880000002</v>
      </c>
      <c r="O338" s="315">
        <f>('март(4 цк)'!L304+'март(4 цк)'!L305*5.79%)/1000</f>
        <v>1.1897405080000001</v>
      </c>
      <c r="P338" s="315">
        <f>('март(4 цк)'!M304+'март(4 цк)'!M305*5.79%)/1000</f>
        <v>1.202392992</v>
      </c>
      <c r="Q338" s="315">
        <f>('март(4 цк)'!N304+'март(4 цк)'!N305*5.79%)/1000</f>
        <v>1.2069419620000001</v>
      </c>
      <c r="R338" s="315">
        <f>('март(4 цк)'!O304+'март(4 цк)'!O305*5.79%)/1000</f>
        <v>1.1737450599999999</v>
      </c>
      <c r="S338" s="315">
        <f>('март(4 цк)'!P304+'март(4 цк)'!P305*5.79%)/1000</f>
        <v>1.2026045720000003</v>
      </c>
      <c r="T338" s="315">
        <f>('март(4 цк)'!Q304+'март(4 цк)'!Q305*5.79%)/1000</f>
        <v>1.2058100090000003</v>
      </c>
      <c r="U338" s="315">
        <f>('март(4 цк)'!R304+'март(4 цк)'!R305*5.79%)/1000</f>
        <v>1.2049319520000001</v>
      </c>
      <c r="V338" s="315">
        <f>('март(4 цк)'!S304+'март(4 цк)'!S305*5.79%)/1000</f>
        <v>1.2465920540000002</v>
      </c>
      <c r="W338" s="315">
        <f>('март(4 цк)'!T304+'март(4 цк)'!T305*5.79%)/1000</f>
        <v>1.2081162310000002</v>
      </c>
      <c r="X338" s="315">
        <f>('март(4 цк)'!U304+'март(4 цк)'!U305*5.79%)/1000</f>
        <v>1.178727769</v>
      </c>
      <c r="Y338" s="315">
        <f>('март(4 цк)'!V304+'март(4 цк)'!V305*5.79%)/1000</f>
        <v>1.1678208200000002</v>
      </c>
      <c r="Z338" s="315">
        <f>('март(4 цк)'!W304+'март(4 цк)'!W305*5.79%)/1000</f>
        <v>1.1655886510000002</v>
      </c>
      <c r="AA338" s="315">
        <f>('март(4 цк)'!X304+'март(4 цк)'!X305*5.79%)/1000</f>
        <v>1.1595480420000002</v>
      </c>
      <c r="AB338" s="315">
        <f>('март(4 цк)'!Y304+'март(4 цк)'!Y305*5.79%)/1000</f>
        <v>1.1523543219999999</v>
      </c>
    </row>
    <row r="339" spans="1:28" s="213" customFormat="1" ht="13.5" thickBot="1" x14ac:dyDescent="0.25">
      <c r="A339" s="323">
        <v>12</v>
      </c>
      <c r="B339" s="305" t="s">
        <v>205</v>
      </c>
      <c r="C339" s="295" t="s">
        <v>174</v>
      </c>
      <c r="D339" s="261"/>
      <c r="E339" s="315">
        <f>('март(4 цк)'!B308+'март(4 цк)'!B309*5.79%)/1000</f>
        <v>1.125589452</v>
      </c>
      <c r="F339" s="335">
        <f>('март(4 цк)'!C308+'март(4 цк)'!C309*5.79%)/1000</f>
        <v>1.1229341230000001</v>
      </c>
      <c r="G339" s="335">
        <f>('март(4 цк)'!D308+'март(4 цк)'!D309*5.79%)/1000</f>
        <v>1.1280755170000003</v>
      </c>
      <c r="H339" s="315">
        <f>('март(4 цк)'!E308+'март(4 цк)'!E309*5.79%)/1000</f>
        <v>1.1392892570000002</v>
      </c>
      <c r="I339" s="315">
        <f>('март(4 цк)'!F308+'март(4 цк)'!F309*5.79%)/1000</f>
        <v>1.12709167</v>
      </c>
      <c r="J339" s="315">
        <f>('март(4 цк)'!G308+'март(4 цк)'!G309*5.79%)/1000</f>
        <v>1.204381844</v>
      </c>
      <c r="K339" s="315">
        <f>('март(4 цк)'!H308+'март(4 цк)'!H309*5.79%)/1000</f>
        <v>1.2392819650000002</v>
      </c>
      <c r="L339" s="315">
        <f>('март(4 цк)'!I308+'март(4 цк)'!I309*5.79%)/1000</f>
        <v>1.127959148</v>
      </c>
      <c r="M339" s="315">
        <f>('март(4 цк)'!J308+'март(4 цк)'!J309*5.79%)/1000</f>
        <v>1.161642684</v>
      </c>
      <c r="N339" s="315">
        <f>('март(4 цк)'!K308+'март(4 цк)'!K309*5.79%)/1000</f>
        <v>1.1523437429999999</v>
      </c>
      <c r="O339" s="315">
        <f>('март(4 цк)'!L308+'март(4 цк)'!L309*5.79%)/1000</f>
        <v>1.1701270420000001</v>
      </c>
      <c r="P339" s="315">
        <f>('март(4 цк)'!M308+'март(4 цк)'!M309*5.79%)/1000</f>
        <v>1.1851069060000001</v>
      </c>
      <c r="Q339" s="315">
        <f>('март(4 цк)'!N308+'март(4 цк)'!N309*5.79%)/1000</f>
        <v>1.1274090400000001</v>
      </c>
      <c r="R339" s="315">
        <f>('март(4 цк)'!O308+'март(4 цк)'!O309*5.79%)/1000</f>
        <v>1.1262030340000002</v>
      </c>
      <c r="S339" s="315">
        <f>('март(4 цк)'!P308+'март(4 цк)'!P309*5.79%)/1000</f>
        <v>1.1442931240000001</v>
      </c>
      <c r="T339" s="315">
        <f>('март(4 цк)'!Q308+'март(4 цк)'!Q309*5.79%)/1000</f>
        <v>1.1861648060000003</v>
      </c>
      <c r="U339" s="315">
        <f>('март(4 цк)'!R308+'март(4 цк)'!R309*5.79%)/1000</f>
        <v>1.233685674</v>
      </c>
      <c r="V339" s="315">
        <f>('март(4 цк)'!S308+'март(4 цк)'!S309*5.79%)/1000</f>
        <v>1.1472446649999999</v>
      </c>
      <c r="W339" s="315">
        <f>('март(4 цк)'!T308+'март(4 цк)'!T309*5.79%)/1000</f>
        <v>1.1077215210000002</v>
      </c>
      <c r="X339" s="315">
        <f>('март(4 цк)'!U308+'март(4 цк)'!U309*5.79%)/1000</f>
        <v>1.0949315099999999</v>
      </c>
      <c r="Y339" s="315">
        <f>('март(4 цк)'!V308+'март(4 цк)'!V309*5.79%)/1000</f>
        <v>1.1056057210000001</v>
      </c>
      <c r="Z339" s="315">
        <f>('март(4 цк)'!W308+'март(4 цк)'!W309*5.79%)/1000</f>
        <v>1.1038072910000001</v>
      </c>
      <c r="AA339" s="315">
        <f>('март(4 цк)'!X308+'март(4 цк)'!X309*5.79%)/1000</f>
        <v>1.107055044</v>
      </c>
      <c r="AB339" s="315">
        <f>('март(4 цк)'!Y308+'март(4 цк)'!Y309*5.79%)/1000</f>
        <v>1.1167454080000003</v>
      </c>
    </row>
    <row r="340" spans="1:28" s="213" customFormat="1" ht="13.5" thickBot="1" x14ac:dyDescent="0.25">
      <c r="A340" s="323">
        <v>13</v>
      </c>
      <c r="B340" s="305" t="s">
        <v>205</v>
      </c>
      <c r="C340" s="295" t="s">
        <v>174</v>
      </c>
      <c r="D340" s="261"/>
      <c r="E340" s="315">
        <f>('март(4 цк)'!B312+'март(4 цк)'!B313*5.79%)/1000</f>
        <v>1.1653559130000002</v>
      </c>
      <c r="F340" s="335">
        <f>('март(4 цк)'!C312+'март(4 цк)'!C313*5.79%)/1000</f>
        <v>1.1804521460000001</v>
      </c>
      <c r="G340" s="335">
        <f>('март(4 цк)'!D312+'март(4 цк)'!D313*5.79%)/1000</f>
        <v>1.1731314779999999</v>
      </c>
      <c r="H340" s="315">
        <f>('март(4 цк)'!E312+'март(4 цк)'!E313*5.79%)/1000</f>
        <v>1.1960984870000002</v>
      </c>
      <c r="I340" s="315">
        <f>('март(4 цк)'!F312+'март(4 цк)'!F313*5.79%)/1000</f>
        <v>1.187614129</v>
      </c>
      <c r="J340" s="315">
        <f>('март(4 цк)'!G312+'март(4 цк)'!G313*5.79%)/1000</f>
        <v>1.1750780139999999</v>
      </c>
      <c r="K340" s="315">
        <f>('март(4 цк)'!H312+'март(4 цк)'!H313*5.79%)/1000</f>
        <v>1.1846943250000002</v>
      </c>
      <c r="L340" s="315">
        <f>('март(4 цк)'!I312+'март(4 цк)'!I313*5.79%)/1000</f>
        <v>1.1703386220000001</v>
      </c>
      <c r="M340" s="315">
        <f>('март(4 цк)'!J312+'март(4 цк)'!J313*5.79%)/1000</f>
        <v>1.1519840570000002</v>
      </c>
      <c r="N340" s="315">
        <f>('март(4 цк)'!K312+'март(4 цк)'!K313*5.79%)/1000</f>
        <v>1.1717562079999999</v>
      </c>
      <c r="O340" s="315">
        <f>('март(4 цк)'!L312+'март(4 цк)'!L313*5.79%)/1000</f>
        <v>1.1751520670000002</v>
      </c>
      <c r="P340" s="315">
        <f>('март(4 цк)'!M312+'март(4 цк)'!M313*5.79%)/1000</f>
        <v>1.1765802320000001</v>
      </c>
      <c r="Q340" s="315">
        <f>('март(4 цк)'!N312+'март(4 цк)'!N313*5.79%)/1000</f>
        <v>1.1612195240000001</v>
      </c>
      <c r="R340" s="315">
        <f>('март(4 цк)'!O312+'март(4 цк)'!O313*5.79%)/1000</f>
        <v>1.163430535</v>
      </c>
      <c r="S340" s="315">
        <f>('март(4 цк)'!P312+'март(4 цк)'!P313*5.79%)/1000</f>
        <v>1.1633776400000002</v>
      </c>
      <c r="T340" s="315">
        <f>('март(4 цк)'!Q312+'март(4 цк)'!Q313*5.79%)/1000</f>
        <v>1.1883335010000002</v>
      </c>
      <c r="U340" s="315">
        <f>('март(4 цк)'!R312+'март(4 цк)'!R313*5.79%)/1000</f>
        <v>1.1890846100000003</v>
      </c>
      <c r="V340" s="315">
        <f>('март(4 цк)'!S312+'март(4 цк)'!S313*5.79%)/1000</f>
        <v>1.1812773080000001</v>
      </c>
      <c r="W340" s="315">
        <f>('март(4 цк)'!T312+'март(4 цк)'!T313*5.79%)/1000</f>
        <v>1.1795529310000001</v>
      </c>
      <c r="X340" s="315">
        <f>('март(4 цк)'!U312+'март(4 цк)'!U313*5.79%)/1000</f>
        <v>1.174972224</v>
      </c>
      <c r="Y340" s="315">
        <f>('март(4 цк)'!V312+'март(4 цк)'!V313*5.79%)/1000</f>
        <v>1.1400192080000002</v>
      </c>
      <c r="Z340" s="315">
        <f>('март(4 цк)'!W312+'март(4 цк)'!W313*5.79%)/1000</f>
        <v>1.1613676300000002</v>
      </c>
      <c r="AA340" s="315">
        <f>('март(4 цк)'!X312+'март(4 цк)'!X313*5.79%)/1000</f>
        <v>1.1584266680000002</v>
      </c>
      <c r="AB340" s="315">
        <f>('март(4 цк)'!Y312+'март(4 цк)'!Y313*5.79%)/1000</f>
        <v>1.1439440170000004</v>
      </c>
    </row>
    <row r="341" spans="1:28" s="213" customFormat="1" ht="13.5" thickBot="1" x14ac:dyDescent="0.25">
      <c r="A341" s="323">
        <v>14</v>
      </c>
      <c r="B341" s="305" t="s">
        <v>205</v>
      </c>
      <c r="C341" s="295" t="s">
        <v>174</v>
      </c>
      <c r="D341" s="261"/>
      <c r="E341" s="315">
        <f>('март(4 цк)'!B316+'март(4 цк)'!B317*5.79%)/1000</f>
        <v>1.0906575940000001</v>
      </c>
      <c r="F341" s="335">
        <f>('март(4 цк)'!C316+'март(4 цк)'!C317*5.79%)/1000</f>
        <v>1.090181539</v>
      </c>
      <c r="G341" s="335">
        <f>('март(4 цк)'!D316+'март(4 цк)'!D317*5.79%)/1000</f>
        <v>1.106864622</v>
      </c>
      <c r="H341" s="315">
        <f>('март(4 цк)'!E316+'март(4 цк)'!E317*5.79%)/1000</f>
        <v>1.1028869179999998</v>
      </c>
      <c r="I341" s="315">
        <f>('март(4 цк)'!F316+'март(4 цк)'!F317*5.79%)/1000</f>
        <v>1.1125243870000001</v>
      </c>
      <c r="J341" s="315">
        <f>('март(4 цк)'!G316+'март(4 цк)'!G317*5.79%)/1000</f>
        <v>1.1072666240000002</v>
      </c>
      <c r="K341" s="315">
        <f>('март(4 цк)'!H316+'март(4 цк)'!H317*5.79%)/1000</f>
        <v>1.1149575569999999</v>
      </c>
      <c r="L341" s="315">
        <f>('март(4 цк)'!I316+'март(4 цк)'!I317*5.79%)/1000</f>
        <v>1.1002315890000001</v>
      </c>
      <c r="M341" s="315">
        <f>('март(4 цк)'!J316+'март(4 цк)'!J317*5.79%)/1000</f>
        <v>1.0989092140000001</v>
      </c>
      <c r="N341" s="315">
        <f>('март(4 цк)'!K316+'март(4 цк)'!K317*5.79%)/1000</f>
        <v>1.087959949</v>
      </c>
      <c r="O341" s="315">
        <f>('март(4 цк)'!L316+'март(4 цк)'!L317*5.79%)/1000</f>
        <v>1.0750324110000002</v>
      </c>
      <c r="P341" s="315">
        <f>('март(4 цк)'!M316+'март(4 цк)'!M317*5.79%)/1000</f>
        <v>1.0757623619999999</v>
      </c>
      <c r="Q341" s="315">
        <f>('март(4 цк)'!N316+'март(4 цк)'!N317*5.79%)/1000</f>
        <v>0.14711089999999999</v>
      </c>
      <c r="R341" s="315">
        <f>('март(4 цк)'!O316+'март(4 цк)'!O317*5.79%)/1000</f>
        <v>1.0710547070000001</v>
      </c>
      <c r="S341" s="315">
        <f>('март(4 цк)'!P316+'март(4 цк)'!P317*5.79%)/1000</f>
        <v>1.1002315890000001</v>
      </c>
      <c r="T341" s="315">
        <f>('март(4 цк)'!Q316+'март(4 цк)'!Q317*5.79%)/1000</f>
        <v>1.1029186550000001</v>
      </c>
      <c r="U341" s="315">
        <f>('март(4 цк)'!R316+'март(4 цк)'!R317*5.79%)/1000</f>
        <v>1.123505389</v>
      </c>
      <c r="V341" s="315">
        <f>('март(4 цк)'!S316+'март(4 цк)'!S317*5.79%)/1000</f>
        <v>1.1234630730000001</v>
      </c>
      <c r="W341" s="315">
        <f>('март(4 цк)'!T316+'март(4 цк)'!T317*5.79%)/1000</f>
        <v>1.1899732460000003</v>
      </c>
      <c r="X341" s="315">
        <f>('март(4 цк)'!U316+'март(4 цк)'!U317*5.79%)/1000</f>
        <v>1.0869866810000002</v>
      </c>
      <c r="Y341" s="315">
        <f>('март(4 цк)'!V316+'март(4 цк)'!V317*5.79%)/1000</f>
        <v>1.0954287229999999</v>
      </c>
      <c r="Z341" s="315">
        <f>('март(4 цк)'!W316+'март(4 цк)'!W317*5.79%)/1000</f>
        <v>1.087240577</v>
      </c>
      <c r="AA341" s="315">
        <f>('март(4 цк)'!X316+'март(4 цк)'!X317*5.79%)/1000</f>
        <v>1.0813374950000001</v>
      </c>
      <c r="AB341" s="315">
        <f>('март(4 цк)'!Y316+'март(4 цк)'!Y317*5.79%)/1000</f>
        <v>1.0788937460000001</v>
      </c>
    </row>
    <row r="342" spans="1:28" s="213" customFormat="1" ht="13.5" thickBot="1" x14ac:dyDescent="0.25">
      <c r="A342" s="323">
        <v>15</v>
      </c>
      <c r="B342" s="305" t="s">
        <v>205</v>
      </c>
      <c r="C342" s="295" t="s">
        <v>174</v>
      </c>
      <c r="D342" s="261"/>
      <c r="E342" s="315">
        <f>('март(4 цк)'!B320+'март(4 цк)'!B321*5.79%)/1000</f>
        <v>1.1051296660000001</v>
      </c>
      <c r="F342" s="335">
        <f>('март(4 цк)'!C320+'март(4 цк)'!C321*5.79%)/1000</f>
        <v>1.1017761230000001</v>
      </c>
      <c r="G342" s="335">
        <f>('март(4 цк)'!D320+'март(4 цк)'!D321*5.79%)/1000</f>
        <v>1.0992583210000002</v>
      </c>
      <c r="H342" s="315">
        <f>('март(4 цк)'!E320+'март(4 цк)'!E321*5.79%)/1000</f>
        <v>1.1247854480000001</v>
      </c>
      <c r="I342" s="315">
        <f>('март(4 цк)'!F320+'март(4 цк)'!F321*5.79%)/1000</f>
        <v>1.1120165950000001</v>
      </c>
      <c r="J342" s="315">
        <f>('март(4 цк)'!G320+'март(4 цк)'!G321*5.79%)/1000</f>
        <v>1.1178244660000001</v>
      </c>
      <c r="K342" s="315">
        <f>('март(4 цк)'!H320+'март(4 цк)'!H321*5.79%)/1000</f>
        <v>1.160457836</v>
      </c>
      <c r="L342" s="315">
        <f>('март(4 цк)'!I320+'март(4 цк)'!I321*5.79%)/1000</f>
        <v>1.1210510610000002</v>
      </c>
      <c r="M342" s="315">
        <f>('март(4 цк)'!J320+'март(4 цк)'!J321*5.79%)/1000</f>
        <v>1.1217069590000002</v>
      </c>
      <c r="N342" s="315">
        <f>('март(4 цк)'!K320+'март(4 цк)'!K321*5.79%)/1000</f>
        <v>1.1134659179999999</v>
      </c>
      <c r="O342" s="315">
        <f>('март(4 цк)'!L320+'март(4 цк)'!L321*5.79%)/1000</f>
        <v>1.1125561240000001</v>
      </c>
      <c r="P342" s="315">
        <f>('март(4 цк)'!M320+'март(4 цк)'!M321*5.79%)/1000</f>
        <v>1.1176763599999999</v>
      </c>
      <c r="Q342" s="315">
        <f>('март(4 цк)'!N320+'март(4 цк)'!N321*5.79%)/1000</f>
        <v>1.105489352</v>
      </c>
      <c r="R342" s="315">
        <f>('март(4 цк)'!O320+'март(4 цк)'!O321*5.79%)/1000</f>
        <v>1.0973964170000001</v>
      </c>
      <c r="S342" s="315">
        <f>('март(4 цк)'!P320+'март(4 цк)'!P321*5.79%)/1000</f>
        <v>1.1218021700000003</v>
      </c>
      <c r="T342" s="315">
        <f>('март(4 цк)'!Q320+'март(4 цк)'!Q321*5.79%)/1000</f>
        <v>1.1377024069999999</v>
      </c>
      <c r="U342" s="315">
        <f>('март(4 цк)'!R320+'март(4 цк)'!R321*5.79%)/1000</f>
        <v>1.1350047620000001</v>
      </c>
      <c r="V342" s="315">
        <f>('март(4 цк)'!S320+'март(4 цк)'!S321*5.79%)/1000</f>
        <v>1.114904662</v>
      </c>
      <c r="W342" s="315">
        <f>('март(4 цк)'!T320+'март(4 цк)'!T321*5.79%)/1000</f>
        <v>1.1076051520000001</v>
      </c>
      <c r="X342" s="315">
        <f>('март(4 цк)'!U320+'март(4 цк)'!U321*5.79%)/1000</f>
        <v>1.087959949</v>
      </c>
      <c r="Y342" s="315">
        <f>('март(4 цк)'!V320+'март(4 цк)'!V321*5.79%)/1000</f>
        <v>1.0713509189999999</v>
      </c>
      <c r="Z342" s="315">
        <f>('март(4 цк)'!W320+'март(4 цк)'!W321*5.79%)/1000</f>
        <v>1.092995553</v>
      </c>
      <c r="AA342" s="315">
        <f>('март(4 цк)'!X320+'март(4 цк)'!X321*5.79%)/1000</f>
        <v>1.0969097830000001</v>
      </c>
      <c r="AB342" s="315">
        <f>('март(4 цк)'!Y320+'март(4 цк)'!Y321*5.79%)/1000</f>
        <v>1.091948232</v>
      </c>
    </row>
    <row r="343" spans="1:28" s="213" customFormat="1" ht="13.5" thickBot="1" x14ac:dyDescent="0.25">
      <c r="A343" s="323">
        <v>16</v>
      </c>
      <c r="B343" s="305" t="s">
        <v>205</v>
      </c>
      <c r="C343" s="295" t="s">
        <v>174</v>
      </c>
      <c r="D343" s="261"/>
      <c r="E343" s="315">
        <f>('март(4 цк)'!B324+'март(4 цк)'!B325*5.79%)/1000</f>
        <v>1.1826525780000001</v>
      </c>
      <c r="F343" s="335">
        <f>('март(4 цк)'!C324+'март(4 цк)'!C325*5.79%)/1000</f>
        <v>1.1681487690000001</v>
      </c>
      <c r="G343" s="335">
        <f>('март(4 цк)'!D324+'март(4 цк)'!D325*5.79%)/1000</f>
        <v>1.1588604070000001</v>
      </c>
      <c r="H343" s="315">
        <f>('март(4 цк)'!E324+'март(4 цк)'!E325*5.79%)/1000</f>
        <v>1.146229081</v>
      </c>
      <c r="I343" s="315">
        <f>('март(4 цк)'!F324+'март(4 цк)'!F325*5.79%)/1000</f>
        <v>1.2068044350000002</v>
      </c>
      <c r="J343" s="315">
        <f>('март(4 цк)'!G324+'март(4 цк)'!G325*5.79%)/1000</f>
        <v>1.168921036</v>
      </c>
      <c r="K343" s="315">
        <f>('март(4 цк)'!H324+'март(4 цк)'!H325*5.79%)/1000</f>
        <v>1.1514656860000001</v>
      </c>
      <c r="L343" s="315">
        <f>('март(4 цк)'!I324+'март(4 цк)'!I325*5.79%)/1000</f>
        <v>1.1608915750000002</v>
      </c>
      <c r="M343" s="315">
        <f>('март(4 цк)'!J324+'март(4 цк)'!J325*5.79%)/1000</f>
        <v>1.1806848840000002</v>
      </c>
      <c r="N343" s="315">
        <f>('март(4 цк)'!K324+'март(4 цк)'!K325*5.79%)/1000</f>
        <v>1.180790674</v>
      </c>
      <c r="O343" s="315">
        <f>('март(4 цк)'!L324+'март(4 цк)'!L325*5.79%)/1000</f>
        <v>1.1857733830000001</v>
      </c>
      <c r="P343" s="315">
        <f>('март(4 цк)'!M324+'март(4 цк)'!M325*5.79%)/1000</f>
        <v>1.1860061210000001</v>
      </c>
      <c r="Q343" s="315">
        <f>('март(4 цк)'!N324+'март(4 цк)'!N325*5.79%)/1000</f>
        <v>1.1539200140000001</v>
      </c>
      <c r="R343" s="315">
        <f>('март(4 цк)'!O324+'март(4 цк)'!O325*5.79%)/1000</f>
        <v>1.1470013480000001</v>
      </c>
      <c r="S343" s="315">
        <f>('март(4 цк)'!P324+'март(4 цк)'!P325*5.79%)/1000</f>
        <v>1.1991029229999999</v>
      </c>
      <c r="T343" s="315">
        <f>('март(4 цк)'!Q324+'март(4 цк)'!Q325*5.79%)/1000</f>
        <v>1.2307129750000001</v>
      </c>
      <c r="U343" s="315">
        <f>('март(4 цк)'!R324+'март(4 цк)'!R325*5.79%)/1000</f>
        <v>1.3346093340000003</v>
      </c>
      <c r="V343" s="315">
        <f>('март(4 цк)'!S324+'март(4 цк)'!S325*5.79%)/1000</f>
        <v>1.272055707</v>
      </c>
      <c r="W343" s="315">
        <f>('март(4 цк)'!T324+'март(4 цк)'!T325*5.79%)/1000</f>
        <v>1.245110994</v>
      </c>
      <c r="X343" s="315">
        <f>('март(4 цк)'!U324+'март(4 цк)'!U325*5.79%)/1000</f>
        <v>1.2215727190000001</v>
      </c>
      <c r="Y343" s="315">
        <f>('март(4 цк)'!V324+'март(4 цк)'!V325*5.79%)/1000</f>
        <v>1.168910457</v>
      </c>
      <c r="Z343" s="315">
        <f>('март(4 цк)'!W324+'март(4 цк)'!W325*5.79%)/1000</f>
        <v>1.1534862750000001</v>
      </c>
      <c r="AA343" s="315">
        <f>('март(4 цк)'!X324+'март(4 цк)'!X325*5.79%)/1000</f>
        <v>1.1650914380000001</v>
      </c>
      <c r="AB343" s="315">
        <f>('март(4 цк)'!Y324+'март(4 цк)'!Y325*5.79%)/1000</f>
        <v>1.1849588000000002</v>
      </c>
    </row>
    <row r="344" spans="1:28" s="213" customFormat="1" ht="13.5" thickBot="1" x14ac:dyDescent="0.25">
      <c r="A344" s="323">
        <v>17</v>
      </c>
      <c r="B344" s="305" t="s">
        <v>205</v>
      </c>
      <c r="C344" s="295" t="s">
        <v>174</v>
      </c>
      <c r="D344" s="261"/>
      <c r="E344" s="315">
        <f>('март(4 цк)'!B328+'март(4 цк)'!B329*5.79%)/1000</f>
        <v>1.183911479</v>
      </c>
      <c r="F344" s="335">
        <f>('март(4 цк)'!C328+'март(4 цк)'!C329*5.79%)/1000</f>
        <v>1.2061062210000002</v>
      </c>
      <c r="G344" s="335">
        <f>('март(4 цк)'!D328+'март(4 цк)'!D329*5.79%)/1000</f>
        <v>1.2008484580000001</v>
      </c>
      <c r="H344" s="315">
        <f>('март(4 цк)'!E328+'март(4 цк)'!E329*5.79%)/1000</f>
        <v>1.2193617080000001</v>
      </c>
      <c r="I344" s="315">
        <f>('март(4 цк)'!F328+'март(4 цк)'!F329*5.79%)/1000</f>
        <v>1.219277076</v>
      </c>
      <c r="J344" s="315">
        <f>('март(4 цк)'!G328+'март(4 цк)'!G329*5.79%)/1000</f>
        <v>1.2113322470000003</v>
      </c>
      <c r="K344" s="315">
        <f>('март(4 цк)'!H328+'март(4 цк)'!H329*5.79%)/1000</f>
        <v>1.2226517770000003</v>
      </c>
      <c r="L344" s="315">
        <f>('март(4 цк)'!I328+'март(4 цк)'!I329*5.79%)/1000</f>
        <v>1.2128662020000001</v>
      </c>
      <c r="M344" s="315">
        <f>('март(4 цк)'!J328+'март(4 цк)'!J329*5.79%)/1000</f>
        <v>1.2727750790000001</v>
      </c>
      <c r="N344" s="315">
        <f>('март(4 цк)'!K328+'март(4 цк)'!K329*5.79%)/1000</f>
        <v>1.2428047720000002</v>
      </c>
      <c r="O344" s="315">
        <f>('март(4 цк)'!L328+'март(4 цк)'!L329*5.79%)/1000</f>
        <v>1.2137019430000002</v>
      </c>
      <c r="P344" s="315">
        <f>('март(4 цк)'!M328+'март(4 цк)'!M329*5.79%)/1000</f>
        <v>1.2264707960000001</v>
      </c>
      <c r="Q344" s="315">
        <f>('март(4 цк)'!N328+'март(4 цк)'!N329*5.79%)/1000</f>
        <v>1.2017899890000003</v>
      </c>
      <c r="R344" s="315">
        <f>('март(4 цк)'!O328+'март(4 цк)'!O329*5.79%)/1000</f>
        <v>1.2053762699999999</v>
      </c>
      <c r="S344" s="315">
        <f>('март(4 цк)'!P328+'март(4 цк)'!P329*5.79%)/1000</f>
        <v>1.186587966</v>
      </c>
      <c r="T344" s="315">
        <f>('март(4 цк)'!Q328+'март(4 цк)'!Q329*5.79%)/1000</f>
        <v>1.2601860690000002</v>
      </c>
      <c r="U344" s="315">
        <f>('март(4 цк)'!R328+'март(4 цк)'!R329*5.79%)/1000</f>
        <v>1.253362614</v>
      </c>
      <c r="V344" s="315">
        <f>('март(4 цк)'!S328+'март(4 цк)'!S329*5.79%)/1000</f>
        <v>1.1971352290000001</v>
      </c>
      <c r="W344" s="315">
        <f>('март(4 цк)'!T328+'март(4 цк)'!T329*5.79%)/1000</f>
        <v>1.2033451020000003</v>
      </c>
      <c r="X344" s="315">
        <f>('март(4 цк)'!U328+'март(4 цк)'!U329*5.79%)/1000</f>
        <v>1.2033345230000001</v>
      </c>
      <c r="Y344" s="315">
        <f>('март(4 цк)'!V328+'март(4 цк)'!V329*5.79%)/1000</f>
        <v>1.2082854950000002</v>
      </c>
      <c r="Z344" s="315">
        <f>('март(4 цк)'!W328+'март(4 цк)'!W329*5.79%)/1000</f>
        <v>1.1867043350000002</v>
      </c>
      <c r="AA344" s="315">
        <f>('март(4 цк)'!X328+'март(4 цк)'!X329*5.79%)/1000</f>
        <v>1.1759666500000001</v>
      </c>
      <c r="AB344" s="315">
        <f>('март(4 цк)'!Y328+'март(4 цк)'!Y329*5.79%)/1000</f>
        <v>1.1651549120000002</v>
      </c>
    </row>
    <row r="345" spans="1:28" s="213" customFormat="1" ht="13.5" thickBot="1" x14ac:dyDescent="0.25">
      <c r="A345" s="323">
        <v>18</v>
      </c>
      <c r="B345" s="305" t="s">
        <v>205</v>
      </c>
      <c r="C345" s="295" t="s">
        <v>174</v>
      </c>
      <c r="D345" s="261"/>
      <c r="E345" s="315">
        <f>('март(4 цк)'!B332+'март(4 цк)'!B333*5.79%)/1000</f>
        <v>1.2059898520000001</v>
      </c>
      <c r="F345" s="335">
        <f>('март(4 цк)'!C332+'март(4 цк)'!C333*5.79%)/1000</f>
        <v>1.1785796630000003</v>
      </c>
      <c r="G345" s="335">
        <f>('март(4 цк)'!D332+'март(4 цк)'!D333*5.79%)/1000</f>
        <v>1.1935066320000001</v>
      </c>
      <c r="H345" s="315">
        <f>('март(4 цк)'!E332+'март(4 цк)'!E333*5.79%)/1000</f>
        <v>1.1984893410000002</v>
      </c>
      <c r="I345" s="315">
        <f>('март(4 цк)'!F332+'март(4 цк)'!F333*5.79%)/1000</f>
        <v>1.1849164840000002</v>
      </c>
      <c r="J345" s="315">
        <f>('март(4 цк)'!G332+'март(4 цк)'!G333*5.79%)/1000</f>
        <v>1.1799866699999999</v>
      </c>
      <c r="K345" s="315">
        <f>('март(4 цк)'!H332+'март(4 цк)'!H333*5.79%)/1000</f>
        <v>1.1814994670000001</v>
      </c>
      <c r="L345" s="315">
        <f>('март(4 цк)'!I332+'март(4 цк)'!I333*5.79%)/1000</f>
        <v>1.1650385429999999</v>
      </c>
      <c r="M345" s="315">
        <f>('март(4 цк)'!J332+'март(4 цк)'!J333*5.79%)/1000</f>
        <v>1.141595479</v>
      </c>
      <c r="N345" s="315">
        <f>('март(4 цк)'!K332+'март(4 цк)'!K333*5.79%)/1000</f>
        <v>1.1363588739999999</v>
      </c>
      <c r="O345" s="315">
        <f>('март(4 цк)'!L332+'март(4 цк)'!L333*5.79%)/1000</f>
        <v>1.136464664</v>
      </c>
      <c r="P345" s="315">
        <f>('март(4 цк)'!M332+'март(4 цк)'!M333*5.79%)/1000</f>
        <v>1.144250808</v>
      </c>
      <c r="Q345" s="315">
        <f>('март(4 цк)'!N332+'март(4 цк)'!N333*5.79%)/1000</f>
        <v>1.1857839620000001</v>
      </c>
      <c r="R345" s="315">
        <f>('март(4 цк)'!O332+'март(4 цк)'!O333*5.79%)/1000</f>
        <v>1.181245571</v>
      </c>
      <c r="S345" s="315">
        <f>('март(4 цк)'!P332+'март(4 цк)'!P333*5.79%)/1000</f>
        <v>1.1863869650000001</v>
      </c>
      <c r="T345" s="315">
        <f>('март(4 цк)'!Q332+'март(4 цк)'!Q333*5.79%)/1000</f>
        <v>1.1980767600000002</v>
      </c>
      <c r="U345" s="315">
        <f>('март(4 цк)'!R332+'март(4 цк)'!R333*5.79%)/1000</f>
        <v>1.1868101250000003</v>
      </c>
      <c r="V345" s="315">
        <f>('март(4 цк)'!S332+'март(4 цк)'!S333*5.79%)/1000</f>
        <v>1.201694778</v>
      </c>
      <c r="W345" s="315">
        <f>('март(4 цк)'!T332+'март(4 цк)'!T333*5.79%)/1000</f>
        <v>1.1964475939999999</v>
      </c>
      <c r="X345" s="315">
        <f>('март(4 цк)'!U332+'март(4 цк)'!U333*5.79%)/1000</f>
        <v>1.188989399</v>
      </c>
      <c r="Y345" s="315">
        <f>('март(4 цк)'!V332+'март(4 цк)'!V333*5.79%)/1000</f>
        <v>1.1671966590000002</v>
      </c>
      <c r="Z345" s="315">
        <f>('март(4 цк)'!W332+'март(4 цк)'!W333*5.79%)/1000</f>
        <v>1.1932209990000002</v>
      </c>
      <c r="AA345" s="315">
        <f>('март(4 цк)'!X332+'март(4 цк)'!X333*5.79%)/1000</f>
        <v>1.1854560130000003</v>
      </c>
      <c r="AB345" s="315">
        <f>('март(4 цк)'!Y332+'март(4 цк)'!Y333*5.79%)/1000</f>
        <v>1.1800818810000002</v>
      </c>
    </row>
    <row r="346" spans="1:28" s="213" customFormat="1" ht="13.5" thickBot="1" x14ac:dyDescent="0.25">
      <c r="A346" s="323">
        <v>19</v>
      </c>
      <c r="B346" s="305" t="s">
        <v>205</v>
      </c>
      <c r="C346" s="295" t="s">
        <v>174</v>
      </c>
      <c r="D346" s="261"/>
      <c r="E346" s="315">
        <f>('март(4 цк)'!B336+'март(4 цк)'!B337*5.79%)/1000</f>
        <v>1.0837600860000001</v>
      </c>
      <c r="F346" s="335">
        <f>('март(4 цк)'!C336+'март(4 цк)'!C337*5.79%)/1000</f>
        <v>1.0826069750000002</v>
      </c>
      <c r="G346" s="335">
        <f>('март(4 цк)'!D336+'март(4 цк)'!D337*5.79%)/1000</f>
        <v>1.0801314889999998</v>
      </c>
      <c r="H346" s="315">
        <f>('март(4 цк)'!E336+'март(4 цк)'!E337*5.79%)/1000</f>
        <v>1.0960211469999999</v>
      </c>
      <c r="I346" s="315">
        <f>('март(4 цк)'!F336+'март(4 цк)'!F337*5.79%)/1000</f>
        <v>1.0920222850000001</v>
      </c>
      <c r="J346" s="315">
        <f>('март(4 цк)'!G336+'март(4 цк)'!G337*5.79%)/1000</f>
        <v>1.1000940620000002</v>
      </c>
      <c r="K346" s="315">
        <f>('март(4 цк)'!H336+'март(4 цк)'!H337*5.79%)/1000</f>
        <v>1.103690922</v>
      </c>
      <c r="L346" s="315">
        <f>('март(4 цк)'!I336+'март(4 цк)'!I337*5.79%)/1000</f>
        <v>1.096867467</v>
      </c>
      <c r="M346" s="315">
        <f>('март(4 цк)'!J336+'март(4 цк)'!J337*5.79%)/1000</f>
        <v>1.0864154149999998</v>
      </c>
      <c r="N346" s="315">
        <f>('март(4 цк)'!K336+'март(4 цк)'!K337*5.79%)/1000</f>
        <v>1.0800891730000002</v>
      </c>
      <c r="O346" s="315">
        <f>('март(4 цк)'!L336+'март(4 цк)'!L337*5.79%)/1000</f>
        <v>1.0809989670000002</v>
      </c>
      <c r="P346" s="315">
        <f>('март(4 цк)'!M336+'март(4 цк)'!M337*5.79%)/1000</f>
        <v>1.0804700170000001</v>
      </c>
      <c r="Q346" s="315">
        <f>('март(4 цк)'!N336+'март(4 цк)'!N337*5.79%)/1000</f>
        <v>1.1032571830000002</v>
      </c>
      <c r="R346" s="315">
        <f>('март(4 цк)'!O336+'март(4 цк)'!O337*5.79%)/1000</f>
        <v>1.0885100569999999</v>
      </c>
      <c r="S346" s="315">
        <f>('март(4 цк)'!P336+'март(4 цк)'!P337*5.79%)/1000</f>
        <v>1.0929320790000001</v>
      </c>
      <c r="T346" s="315">
        <f>('март(4 цк)'!Q336+'март(4 цк)'!Q337*5.79%)/1000</f>
        <v>1.1041140820000002</v>
      </c>
      <c r="U346" s="315">
        <f>('март(4 цк)'!R336+'март(4 цк)'!R337*5.79%)/1000</f>
        <v>1.106208724</v>
      </c>
      <c r="V346" s="315">
        <f>('март(4 цк)'!S336+'март(4 цк)'!S337*5.79%)/1000</f>
        <v>1.1185544170000001</v>
      </c>
      <c r="W346" s="315">
        <f>('март(4 цк)'!T336+'март(4 цк)'!T337*5.79%)/1000</f>
        <v>1.1023156519999999</v>
      </c>
      <c r="X346" s="315">
        <f>('март(4 цк)'!U336+'март(4 цк)'!U337*5.79%)/1000</f>
        <v>1.1026964960000001</v>
      </c>
      <c r="Y346" s="315">
        <f>('март(4 цк)'!V336+'март(4 цк)'!V337*5.79%)/1000</f>
        <v>1.0902661710000001</v>
      </c>
      <c r="Z346" s="315">
        <f>('март(4 цк)'!W336+'март(4 цк)'!W337*5.79%)/1000</f>
        <v>1.0922127070000001</v>
      </c>
      <c r="AA346" s="315">
        <f>('март(4 цк)'!X336+'март(4 цк)'!X337*5.79%)/1000</f>
        <v>1.0919905480000001</v>
      </c>
      <c r="AB346" s="315">
        <f>('март(4 цк)'!Y336+'март(4 цк)'!Y337*5.79%)/1000</f>
        <v>1.0931119220000001</v>
      </c>
    </row>
    <row r="347" spans="1:28" s="213" customFormat="1" ht="13.5" thickBot="1" x14ac:dyDescent="0.25">
      <c r="A347" s="323">
        <v>20</v>
      </c>
      <c r="B347" s="305" t="s">
        <v>205</v>
      </c>
      <c r="C347" s="295" t="s">
        <v>174</v>
      </c>
      <c r="D347" s="261"/>
      <c r="E347" s="315">
        <f>('март(4 цк)'!B340+'март(4 цк)'!B341*5.79%)/1000</f>
        <v>1.070769074</v>
      </c>
      <c r="F347" s="335">
        <f>('март(4 цк)'!C340+'март(4 цк)'!C341*5.79%)/1000</f>
        <v>1.0688648539999999</v>
      </c>
      <c r="G347" s="335">
        <f>('март(4 цк)'!D340+'март(4 цк)'!D341*5.79%)/1000</f>
        <v>1.0755825190000001</v>
      </c>
      <c r="H347" s="315">
        <f>('март(4 цк)'!E340+'март(4 цк)'!E341*5.79%)/1000</f>
        <v>1.0870395760000002</v>
      </c>
      <c r="I347" s="315">
        <f>('март(4 цк)'!F340+'март(4 цк)'!F341*5.79%)/1000</f>
        <v>1.0717846580000001</v>
      </c>
      <c r="J347" s="315">
        <f>('март(4 цк)'!G340+'март(4 цк)'!G341*5.79%)/1000</f>
        <v>1.077920478</v>
      </c>
      <c r="K347" s="315">
        <f>('март(4 цк)'!H340+'март(4 цк)'!H341*5.79%)/1000</f>
        <v>1.0836542960000002</v>
      </c>
      <c r="L347" s="315">
        <f>('март(4 цк)'!I340+'март(4 цк)'!I341*5.79%)/1000</f>
        <v>1.0771693689999999</v>
      </c>
      <c r="M347" s="315">
        <f>('март(4 цк)'!J340+'март(4 цк)'!J341*5.79%)/1000</f>
        <v>1.4042403120000002</v>
      </c>
      <c r="N347" s="315">
        <f>('март(4 цк)'!K340+'март(4 цк)'!K341*5.79%)/1000</f>
        <v>1.062580928</v>
      </c>
      <c r="O347" s="315">
        <f>('март(4 цк)'!L340+'март(4 цк)'!L341*5.79%)/1000</f>
        <v>1.384912479</v>
      </c>
      <c r="P347" s="315">
        <f>('март(4 цк)'!M340+'март(4 цк)'!M341*5.79%)/1000</f>
        <v>1.066526895</v>
      </c>
      <c r="Q347" s="315">
        <f>('март(4 цк)'!N340+'март(4 цк)'!N341*5.79%)/1000</f>
        <v>1.0744611449999999</v>
      </c>
      <c r="R347" s="315">
        <f>('март(4 цк)'!O340+'март(4 цк)'!O341*5.79%)/1000</f>
        <v>1.070102597</v>
      </c>
      <c r="S347" s="315">
        <f>('март(4 цк)'!P340+'март(4 цк)'!P341*5.79%)/1000</f>
        <v>1.0705469150000002</v>
      </c>
      <c r="T347" s="315">
        <f>('март(4 цк)'!Q340+'март(4 цк)'!Q341*5.79%)/1000</f>
        <v>1.082786818</v>
      </c>
      <c r="U347" s="315">
        <f>('март(4 цк)'!R340+'март(4 цк)'!R341*5.79%)/1000</f>
        <v>1.080797966</v>
      </c>
      <c r="V347" s="315">
        <f>('март(4 цк)'!S340+'март(4 цк)'!S341*5.79%)/1000</f>
        <v>1.083030135</v>
      </c>
      <c r="W347" s="315">
        <f>('март(4 цк)'!T340+'март(4 цк)'!T341*5.79%)/1000</f>
        <v>1.0715624989999999</v>
      </c>
      <c r="X347" s="315">
        <f>('март(4 цк)'!U340+'март(4 цк)'!U341*5.79%)/1000</f>
        <v>1.063882145</v>
      </c>
      <c r="Y347" s="315">
        <f>('март(4 цк)'!V340+'март(4 цк)'!V341*5.79%)/1000</f>
        <v>1.059470702</v>
      </c>
      <c r="Z347" s="315">
        <f>('март(4 цк)'!W340+'март(4 цк)'!W341*5.79%)/1000</f>
        <v>1.0630464039999998</v>
      </c>
      <c r="AA347" s="315">
        <f>('март(4 цк)'!X340+'март(4 цк)'!X341*5.79%)/1000</f>
        <v>1.0597140190000001</v>
      </c>
      <c r="AB347" s="315">
        <f>('март(4 цк)'!Y340+'март(4 цк)'!Y341*5.79%)/1000</f>
        <v>1.0575876399999999</v>
      </c>
    </row>
    <row r="348" spans="1:28" s="213" customFormat="1" ht="13.5" thickBot="1" x14ac:dyDescent="0.25">
      <c r="A348" s="323">
        <v>21</v>
      </c>
      <c r="B348" s="305" t="s">
        <v>205</v>
      </c>
      <c r="C348" s="295" t="s">
        <v>174</v>
      </c>
      <c r="D348" s="261"/>
      <c r="E348" s="315">
        <f>('март(4 цк)'!B344+'март(4 цк)'!B345*5.79%)/1000</f>
        <v>1.2123689890000002</v>
      </c>
      <c r="F348" s="335">
        <f>('март(4 цк)'!C344+'март(4 цк)'!C345*5.79%)/1000</f>
        <v>1.186133069</v>
      </c>
      <c r="G348" s="335">
        <f>('март(4 цк)'!D344+'март(4 цк)'!D345*5.79%)/1000</f>
        <v>1.2063389590000002</v>
      </c>
      <c r="H348" s="315">
        <f>('март(4 цк)'!E344+'март(4 цк)'!E345*5.79%)/1000</f>
        <v>1.211691933</v>
      </c>
      <c r="I348" s="315">
        <f>('март(4 цк)'!F344+'март(4 цк)'!F345*5.79%)/1000</f>
        <v>1.1895924020000002</v>
      </c>
      <c r="J348" s="315">
        <f>('март(4 цк)'!G344+'март(4 цк)'!G345*5.79%)/1000</f>
        <v>1.2004252980000001</v>
      </c>
      <c r="K348" s="315">
        <f>('март(4 цк)'!H344+'март(4 цк)'!H345*5.79%)/1000</f>
        <v>1.1997799790000001</v>
      </c>
      <c r="L348" s="315">
        <f>('март(4 цк)'!I344+'март(4 цк)'!I345*5.79%)/1000</f>
        <v>1.1999598220000003</v>
      </c>
      <c r="M348" s="315">
        <f>('март(4 цк)'!J344+'март(4 цк)'!J345*5.79%)/1000</f>
        <v>1.1961831190000001</v>
      </c>
      <c r="N348" s="315">
        <f>('март(4 цк)'!K344+'март(4 цк)'!K345*5.79%)/1000</f>
        <v>1.193009419</v>
      </c>
      <c r="O348" s="315">
        <f>('март(4 цк)'!L344+'март(4 цк)'!L345*5.79%)/1000</f>
        <v>1.1960984870000002</v>
      </c>
      <c r="P348" s="315">
        <f>('март(4 цк)'!M344+'март(4 цк)'!M345*5.79%)/1000</f>
        <v>1.191475464</v>
      </c>
      <c r="Q348" s="315">
        <f>('март(4 цк)'!N344+'март(4 цк)'!N345*5.79%)/1000</f>
        <v>1.2155850050000001</v>
      </c>
      <c r="R348" s="315">
        <f>('март(4 цк)'!O344+'март(4 цк)'!O345*5.79%)/1000</f>
        <v>1.1963735410000003</v>
      </c>
      <c r="S348" s="315">
        <f>('март(4 цк)'!P344+'март(4 цк)'!P345*5.79%)/1000</f>
        <v>1.2129825710000002</v>
      </c>
      <c r="T348" s="315">
        <f>('март(4 цк)'!Q344+'март(4 цк)'!Q345*5.79%)/1000</f>
        <v>1.213014308</v>
      </c>
      <c r="U348" s="315">
        <f>('март(4 цк)'!R344+'март(4 цк)'!R345*5.79%)/1000</f>
        <v>1.221287086</v>
      </c>
      <c r="V348" s="315">
        <f>('март(4 цк)'!S344+'март(4 цк)'!S345*5.79%)/1000</f>
        <v>1.2207581360000002</v>
      </c>
      <c r="W348" s="315">
        <f>('март(4 цк)'!T344+'март(4 цк)'!T345*5.79%)/1000</f>
        <v>1.2163361140000002</v>
      </c>
      <c r="X348" s="315">
        <f>('март(4 цк)'!U344+'март(4 цк)'!U345*5.79%)/1000</f>
        <v>1.2303003940000001</v>
      </c>
      <c r="Y348" s="315">
        <f>('март(4 цк)'!V344+'март(4 цк)'!V345*5.79%)/1000</f>
        <v>1.2190231800000002</v>
      </c>
      <c r="Z348" s="315">
        <f>('март(4 цк)'!W344+'март(4 цк)'!W345*5.79%)/1000</f>
        <v>1.2267458500000001</v>
      </c>
      <c r="AA348" s="315">
        <f>('март(4 цк)'!X344+'март(4 цк)'!X345*5.79%)/1000</f>
        <v>1.2145588420000002</v>
      </c>
      <c r="AB348" s="315">
        <f>('март(4 цк)'!Y344+'март(4 цк)'!Y345*5.79%)/1000</f>
        <v>1.217880648</v>
      </c>
    </row>
    <row r="349" spans="1:28" s="213" customFormat="1" ht="13.5" thickBot="1" x14ac:dyDescent="0.25">
      <c r="A349" s="323">
        <v>22</v>
      </c>
      <c r="B349" s="305" t="s">
        <v>205</v>
      </c>
      <c r="C349" s="295" t="s">
        <v>174</v>
      </c>
      <c r="D349" s="261"/>
      <c r="E349" s="315">
        <f>('март(4 цк)'!B348+'март(4 цк)'!B349*5.79%)/1000</f>
        <v>1.2329239860000001</v>
      </c>
      <c r="F349" s="335">
        <f>('март(4 цк)'!C348+'март(4 цк)'!C349*5.79%)/1000</f>
        <v>1.2390174899999999</v>
      </c>
      <c r="G349" s="335">
        <f>('март(4 цк)'!D348+'март(4 цк)'!D349*5.79%)/1000</f>
        <v>1.2275710120000001</v>
      </c>
      <c r="H349" s="315">
        <f>('март(4 цк)'!E348+'март(4 цк)'!E349*5.79%)/1000</f>
        <v>1.2380759590000003</v>
      </c>
      <c r="I349" s="315">
        <f>('март(4 цк)'!F348+'март(4 цк)'!F349*5.79%)/1000</f>
        <v>1.2256879500000002</v>
      </c>
      <c r="J349" s="315">
        <f>('март(4 цк)'!G348+'март(4 цк)'!G349*5.79%)/1000</f>
        <v>1.233981886</v>
      </c>
      <c r="K349" s="315">
        <f>('март(4 цк)'!H348+'март(4 цк)'!H349*5.79%)/1000</f>
        <v>1.2120093030000001</v>
      </c>
      <c r="L349" s="315">
        <f>('март(4 цк)'!I348+'март(4 цк)'!I349*5.79%)/1000</f>
        <v>1.4679258920000002</v>
      </c>
      <c r="M349" s="315">
        <f>('март(4 цк)'!J348+'март(4 цк)'!J349*5.79%)/1000</f>
        <v>1.4458263610000002</v>
      </c>
      <c r="N349" s="315">
        <f>('март(4 цк)'!K348+'март(4 цк)'!K349*5.79%)/1000</f>
        <v>1.4197173890000001</v>
      </c>
      <c r="O349" s="315">
        <f>('март(4 цк)'!L348+'март(4 цк)'!L349*5.79%)/1000</f>
        <v>1.4181305390000003</v>
      </c>
      <c r="P349" s="315">
        <f>('март(4 цк)'!M348+'март(4 цк)'!M349*5.79%)/1000</f>
        <v>1.2146328950000003</v>
      </c>
      <c r="Q349" s="315">
        <f>('март(4 цк)'!N348+'март(4 цк)'!N349*5.79%)/1000</f>
        <v>1.220419608</v>
      </c>
      <c r="R349" s="315">
        <f>('март(4 цк)'!O348+'март(4 цк)'!O349*5.79%)/1000</f>
        <v>1.2265554280000002</v>
      </c>
      <c r="S349" s="315">
        <f>('март(4 цк)'!P348+'март(4 цк)'!P349*5.79%)/1000</f>
        <v>1.21838844</v>
      </c>
      <c r="T349" s="315">
        <f>('март(4 цк)'!Q348+'март(4 цк)'!Q349*5.79%)/1000</f>
        <v>1.2348916800000003</v>
      </c>
      <c r="U349" s="315">
        <f>('март(4 цк)'!R348+'март(4 цк)'!R349*5.79%)/1000</f>
        <v>1.2316862430000002</v>
      </c>
      <c r="V349" s="315">
        <f>('март(4 цк)'!S348+'март(4 цк)'!S349*5.79%)/1000</f>
        <v>1.2319401390000002</v>
      </c>
      <c r="W349" s="315">
        <f>('март(4 цк)'!T348+'март(4 цк)'!T349*5.79%)/1000</f>
        <v>1.229972445</v>
      </c>
      <c r="X349" s="315">
        <f>('март(4 цк)'!U348+'март(4 цк)'!U349*5.79%)/1000</f>
        <v>1.2289357030000001</v>
      </c>
      <c r="Y349" s="315">
        <f>('март(4 цк)'!V348+'март(4 цк)'!V349*5.79%)/1000</f>
        <v>1.2195627090000003</v>
      </c>
      <c r="Z349" s="315">
        <f>('март(4 цк)'!W348+'март(4 цк)'!W349*5.79%)/1000</f>
        <v>1.3047553960000002</v>
      </c>
      <c r="AA349" s="315">
        <f>('март(4 цк)'!X348+'март(4 цк)'!X349*5.79%)/1000</f>
        <v>1.3097063680000001</v>
      </c>
      <c r="AB349" s="315">
        <f>('март(4 цк)'!Y348+'март(4 цк)'!Y349*5.79%)/1000</f>
        <v>1.2231278320000001</v>
      </c>
    </row>
    <row r="350" spans="1:28" s="213" customFormat="1" ht="13.5" thickBot="1" x14ac:dyDescent="0.25">
      <c r="A350" s="323">
        <v>23</v>
      </c>
      <c r="B350" s="305" t="s">
        <v>205</v>
      </c>
      <c r="C350" s="295" t="s">
        <v>174</v>
      </c>
      <c r="D350" s="261"/>
      <c r="E350" s="315">
        <f>('март(4 цк)'!B352+'март(4 цк)'!B353*5.79%)/1000</f>
        <v>1.0831465040000001</v>
      </c>
      <c r="F350" s="335">
        <f>('март(4 цк)'!C352+'март(4 цк)'!C353*5.79%)/1000</f>
        <v>1.078544639</v>
      </c>
      <c r="G350" s="335">
        <f>('март(4 цк)'!D352+'март(4 цк)'!D353*5.79%)/1000</f>
        <v>1.0681772189999998</v>
      </c>
      <c r="H350" s="315">
        <f>('март(4 цк)'!E352+'март(4 цк)'!E353*5.79%)/1000</f>
        <v>1.0811470730000001</v>
      </c>
      <c r="I350" s="315">
        <f>('март(4 цк)'!F352+'март(4 цк)'!F353*5.79%)/1000</f>
        <v>1.0735090350000001</v>
      </c>
      <c r="J350" s="315">
        <f>('март(4 цк)'!G352+'март(4 цк)'!G353*5.79%)/1000</f>
        <v>1.2367006890000003</v>
      </c>
      <c r="K350" s="315">
        <f>('март(4 цк)'!H352+'март(4 цк)'!H353*5.79%)/1000</f>
        <v>1.0853257780000001</v>
      </c>
      <c r="L350" s="315">
        <f>('март(4 цк)'!I352+'март(4 цк)'!I353*5.79%)/1000</f>
        <v>1.0794226960000002</v>
      </c>
      <c r="M350" s="315">
        <f>('март(4 цк)'!J352+'март(4 цк)'!J353*5.79%)/1000</f>
        <v>1.0704093880000001</v>
      </c>
      <c r="N350" s="315">
        <f>('март(4 цк)'!K352+'март(4 цк)'!K353*5.79%)/1000</f>
        <v>1.0684522730000001</v>
      </c>
      <c r="O350" s="315">
        <f>('март(4 цк)'!L352+'март(4 цк)'!L353*5.79%)/1000</f>
        <v>1.0639667770000001</v>
      </c>
      <c r="P350" s="315">
        <f>('март(4 цк)'!M352+'март(4 цк)'!M353*5.79%)/1000</f>
        <v>1.0684840099999999</v>
      </c>
      <c r="Q350" s="315">
        <f>('март(4 цк)'!N352+'март(4 цк)'!N353*5.79%)/1000</f>
        <v>1.0753180440000001</v>
      </c>
      <c r="R350" s="315">
        <f>('март(4 цк)'!O352+'март(4 цк)'!O353*5.79%)/1000</f>
        <v>1.0746198300000001</v>
      </c>
      <c r="S350" s="315">
        <f>('март(4 цк)'!P352+'март(4 цк)'!P353*5.79%)/1000</f>
        <v>1.0742601440000001</v>
      </c>
      <c r="T350" s="315">
        <f>('март(4 цк)'!Q352+'март(4 цк)'!Q353*5.79%)/1000</f>
        <v>1.0881715290000002</v>
      </c>
      <c r="U350" s="315">
        <f>('март(4 цк)'!R352+'март(4 цк)'!R353*5.79%)/1000</f>
        <v>1.0904989090000001</v>
      </c>
      <c r="V350" s="315">
        <f>('март(4 цк)'!S352+'март(4 цк)'!S353*5.79%)/1000</f>
        <v>1.0947093510000001</v>
      </c>
      <c r="W350" s="315">
        <f>('март(4 цк)'!T352+'март(4 цк)'!T353*5.79%)/1000</f>
        <v>1.0800574360000001</v>
      </c>
      <c r="X350" s="315">
        <f>('март(4 цк)'!U352+'март(4 цк)'!U353*5.79%)/1000</f>
        <v>1.0662412619999999</v>
      </c>
      <c r="Y350" s="315">
        <f>('март(4 цк)'!V352+'март(4 цк)'!V353*5.79%)/1000</f>
        <v>1.0680291130000001</v>
      </c>
      <c r="Z350" s="315">
        <f>('март(4 цк)'!W352+'март(4 цк)'!W353*5.79%)/1000</f>
        <v>1.0653103100000001</v>
      </c>
      <c r="AA350" s="315">
        <f>('март(4 цк)'!X352+'март(4 цк)'!X353*5.79%)/1000</f>
        <v>1.0631416149999999</v>
      </c>
      <c r="AB350" s="315">
        <f>('март(4 цк)'!Y352+'март(4 цк)'!Y353*5.79%)/1000</f>
        <v>1.0635965120000002</v>
      </c>
    </row>
    <row r="351" spans="1:28" s="213" customFormat="1" ht="13.5" thickBot="1" x14ac:dyDescent="0.25">
      <c r="A351" s="323">
        <v>24</v>
      </c>
      <c r="B351" s="305" t="s">
        <v>205</v>
      </c>
      <c r="C351" s="295" t="s">
        <v>174</v>
      </c>
      <c r="D351" s="261"/>
      <c r="E351" s="315">
        <f>('март(4 цк)'!B356+'март(4 цк)'!B357*5.79%)/1000</f>
        <v>1.0595976499999999</v>
      </c>
      <c r="F351" s="335">
        <f>('март(4 цк)'!C356+'март(4 цк)'!C357*5.79%)/1000</f>
        <v>1.0538003579999999</v>
      </c>
      <c r="G351" s="335">
        <f>('март(4 цк)'!D356+'март(4 цк)'!D357*5.79%)/1000</f>
        <v>1.0538003579999999</v>
      </c>
      <c r="H351" s="315">
        <f>('март(4 цк)'!E356+'март(4 цк)'!E357*5.79%)/1000</f>
        <v>1.061216237</v>
      </c>
      <c r="I351" s="315">
        <f>('март(4 цк)'!F356+'март(4 цк)'!F357*5.79%)/1000</f>
        <v>1.0584128020000001</v>
      </c>
      <c r="J351" s="315">
        <f>('март(4 цк)'!G356+'март(4 цк)'!G357*5.79%)/1000</f>
        <v>1.0591215950000001</v>
      </c>
      <c r="K351" s="315">
        <f>('март(4 цк)'!H356+'март(4 цк)'!H357*5.79%)/1000</f>
        <v>1.0579367470000001</v>
      </c>
      <c r="L351" s="315">
        <f>('март(4 цк)'!I356+'март(4 цк)'!I357*5.79%)/1000</f>
        <v>1.0537051469999998</v>
      </c>
      <c r="M351" s="315">
        <f>('март(4 цк)'!J356+'март(4 цк)'!J357*5.79%)/1000</f>
        <v>1.0499284440000001</v>
      </c>
      <c r="N351" s="315">
        <f>('март(4 цк)'!K356+'март(4 цк)'!K357*5.79%)/1000</f>
        <v>1.0423327219999998</v>
      </c>
      <c r="O351" s="315">
        <f>('март(4 цк)'!L356+'март(4 цк)'!L357*5.79%)/1000</f>
        <v>1.0445860490000001</v>
      </c>
      <c r="P351" s="315">
        <f>('март(4 цк)'!M356+'март(4 цк)'!M357*5.79%)/1000</f>
        <v>1.045453527</v>
      </c>
      <c r="Q351" s="315">
        <f>('март(4 цк)'!N356+'март(4 цк)'!N357*5.79%)/1000</f>
        <v>1.0559690530000001</v>
      </c>
      <c r="R351" s="315">
        <f>('март(4 цк)'!O356+'март(4 цк)'!O357*5.79%)/1000</f>
        <v>1.056265265</v>
      </c>
      <c r="S351" s="315">
        <f>('март(4 цк)'!P356+'март(4 цк)'!P357*5.79%)/1000</f>
        <v>1.067680006</v>
      </c>
      <c r="T351" s="315">
        <f>('март(4 цк)'!Q356+'март(4 цк)'!Q357*5.79%)/1000</f>
        <v>1.0648236760000001</v>
      </c>
      <c r="U351" s="315">
        <f>('март(4 цк)'!R356+'март(4 цк)'!R357*5.79%)/1000</f>
        <v>1.0739956690000001</v>
      </c>
      <c r="V351" s="315">
        <f>('март(4 цк)'!S356+'март(4 цк)'!S357*5.79%)/1000</f>
        <v>1.060285285</v>
      </c>
      <c r="W351" s="315">
        <f>('март(4 цк)'!T356+'март(4 цк)'!T357*5.79%)/1000</f>
        <v>1.06520452</v>
      </c>
      <c r="X351" s="315">
        <f>('март(4 цк)'!U356+'март(4 цк)'!U357*5.79%)/1000</f>
        <v>1.0671298980000001</v>
      </c>
      <c r="Y351" s="315">
        <f>('март(4 цк)'!V356+'март(4 цк)'!V357*5.79%)/1000</f>
        <v>1.0643582</v>
      </c>
      <c r="Z351" s="315">
        <f>('март(4 цк)'!W356+'март(4 цк)'!W357*5.79%)/1000</f>
        <v>1.0582435379999999</v>
      </c>
      <c r="AA351" s="315">
        <f>('март(4 цк)'!X356+'март(4 цк)'!X357*5.79%)/1000</f>
        <v>1.055873842</v>
      </c>
      <c r="AB351" s="315">
        <f>('март(4 цк)'!Y356+'март(4 цк)'!Y357*5.79%)/1000</f>
        <v>1.0508593960000001</v>
      </c>
    </row>
    <row r="352" spans="1:28" s="213" customFormat="1" ht="13.5" thickBot="1" x14ac:dyDescent="0.25">
      <c r="A352" s="323">
        <v>25</v>
      </c>
      <c r="B352" s="305" t="s">
        <v>205</v>
      </c>
      <c r="C352" s="295" t="s">
        <v>174</v>
      </c>
      <c r="D352" s="261"/>
      <c r="E352" s="315">
        <f>('март(4 цк)'!B360+'март(4 цк)'!B361*5.79%)/1000</f>
        <v>1.0692774350000001</v>
      </c>
      <c r="F352" s="335">
        <f>('март(4 цк)'!C360+'март(4 цк)'!C361*5.79%)/1000</f>
        <v>1.0790735890000001</v>
      </c>
      <c r="G352" s="335">
        <f>('март(4 цк)'!D360+'март(4 цк)'!D361*5.79%)/1000</f>
        <v>1.0677963750000001</v>
      </c>
      <c r="H352" s="315">
        <f>('март(4 цк)'!E360+'март(4 цк)'!E361*5.79%)/1000</f>
        <v>1.1129475470000001</v>
      </c>
      <c r="I352" s="315">
        <f>('март(4 цк)'!F360+'март(4 цк)'!F361*5.79%)/1000</f>
        <v>1.1010038559999999</v>
      </c>
      <c r="J352" s="315">
        <f>('март(4 цк)'!G360+'март(4 цк)'!G361*5.79%)/1000</f>
        <v>1.1056797740000002</v>
      </c>
      <c r="K352" s="315">
        <f>('март(4 цк)'!H360+'март(4 цк)'!H361*5.79%)/1000</f>
        <v>1.0886581630000001</v>
      </c>
      <c r="L352" s="315">
        <f>('март(4 цк)'!I360+'март(4 цк)'!I361*5.79%)/1000</f>
        <v>1.0694995940000001</v>
      </c>
      <c r="M352" s="315">
        <f>('март(4 цк)'!J360+'март(4 цк)'!J361*5.79%)/1000</f>
        <v>1.0807344919999999</v>
      </c>
      <c r="N352" s="315">
        <f>('март(4 цк)'!K360+'март(4 цк)'!K361*5.79%)/1000</f>
        <v>1.081654865</v>
      </c>
      <c r="O352" s="315">
        <f>('март(4 цк)'!L360+'март(4 цк)'!L361*5.79%)/1000</f>
        <v>1.119347842</v>
      </c>
      <c r="P352" s="315">
        <f>('март(4 цк)'!M360+'март(4 цк)'!M361*5.79%)/1000</f>
        <v>1.0780474260000001</v>
      </c>
      <c r="Q352" s="315">
        <f>('март(4 цк)'!N360+'март(4 цк)'!N361*5.79%)/1000</f>
        <v>1.0805123330000002</v>
      </c>
      <c r="R352" s="315">
        <f>('март(4 цк)'!O360+'март(4 цк)'!O361*5.79%)/1000</f>
        <v>1.073413824</v>
      </c>
      <c r="S352" s="315">
        <f>('март(4 цк)'!P360+'март(4 цк)'!P361*5.79%)/1000</f>
        <v>1.0806710180000001</v>
      </c>
      <c r="T352" s="315">
        <f>('март(4 цк)'!Q360+'март(4 цк)'!Q361*5.79%)/1000</f>
        <v>1.1058173010000003</v>
      </c>
      <c r="U352" s="315">
        <f>('март(4 цк)'!R360+'март(4 цк)'!R361*5.79%)/1000</f>
        <v>1.111974279</v>
      </c>
      <c r="V352" s="315">
        <f>('март(4 цк)'!S360+'март(4 цк)'!S361*5.79%)/1000</f>
        <v>1.2287770180000002</v>
      </c>
      <c r="W352" s="315">
        <f>('март(4 цк)'!T360+'март(4 цк)'!T361*5.79%)/1000</f>
        <v>1.0966664660000001</v>
      </c>
      <c r="X352" s="315">
        <f>('март(4 цк)'!U360+'март(4 цк)'!U361*5.79%)/1000</f>
        <v>1.0875579470000001</v>
      </c>
      <c r="Y352" s="315">
        <f>('март(4 цк)'!V360+'март(4 цк)'!V361*5.79%)/1000</f>
        <v>1.0845111950000001</v>
      </c>
      <c r="Z352" s="315">
        <f>('март(4 цк)'!W360+'март(4 цк)'!W361*5.79%)/1000</f>
        <v>1.0868068380000002</v>
      </c>
      <c r="AA352" s="315">
        <f>('март(4 цк)'!X360+'март(4 цк)'!X361*5.79%)/1000</f>
        <v>1.0678704280000002</v>
      </c>
      <c r="AB352" s="315">
        <f>('март(4 цк)'!Y360+'март(4 цк)'!Y361*5.79%)/1000</f>
        <v>1.0566566880000001</v>
      </c>
    </row>
    <row r="353" spans="1:28" s="213" customFormat="1" ht="13.5" thickBot="1" x14ac:dyDescent="0.25">
      <c r="A353" s="323">
        <v>26</v>
      </c>
      <c r="B353" s="305" t="s">
        <v>205</v>
      </c>
      <c r="C353" s="295" t="s">
        <v>174</v>
      </c>
      <c r="D353" s="261"/>
      <c r="E353" s="315">
        <f>('март(4 цк)'!B364+'март(4 цк)'!B365*5.79%)/1000</f>
        <v>1.1065789890000002</v>
      </c>
      <c r="F353" s="335">
        <f>('март(4 цк)'!C364+'март(4 цк)'!C365*5.79%)/1000</f>
        <v>1.0966664660000001</v>
      </c>
      <c r="G353" s="335">
        <f>('март(4 цк)'!D364+'март(4 цк)'!D365*5.79%)/1000</f>
        <v>1.1119531210000002</v>
      </c>
      <c r="H353" s="315">
        <f>('март(4 цк)'!E364+'март(4 цк)'!E365*5.79%)/1000</f>
        <v>1.1287525730000001</v>
      </c>
      <c r="I353" s="315">
        <f>('март(4 цк)'!F364+'март(4 цк)'!F365*5.79%)/1000</f>
        <v>1.1178879400000001</v>
      </c>
      <c r="J353" s="315">
        <f>('март(4 цк)'!G364+'март(4 цк)'!G365*5.79%)/1000</f>
        <v>1.3779197600000002</v>
      </c>
      <c r="K353" s="315">
        <f>('март(4 цк)'!H364+'март(4 цк)'!H365*5.79%)/1000</f>
        <v>1.1120589110000001</v>
      </c>
      <c r="L353" s="315">
        <f>('март(4 цк)'!I364+'март(4 цк)'!I365*5.79%)/1000</f>
        <v>1.109974848</v>
      </c>
      <c r="M353" s="315">
        <f>('март(4 цк)'!J364+'март(4 цк)'!J365*5.79%)/1000</f>
        <v>1.1097103730000002</v>
      </c>
      <c r="N353" s="315">
        <f>('март(4 цк)'!K364+'март(4 цк)'!K365*5.79%)/1000</f>
        <v>1.1024531790000001</v>
      </c>
      <c r="O353" s="315">
        <f>('март(4 цк)'!L364+'март(4 цк)'!L365*5.79%)/1000</f>
        <v>1.1040188710000003</v>
      </c>
      <c r="P353" s="315">
        <f>('март(4 цк)'!M364+'март(4 цк)'!M365*5.79%)/1000</f>
        <v>1.1095834250000001</v>
      </c>
      <c r="Q353" s="315">
        <f>('март(4 цк)'!N364+'март(4 цк)'!N365*5.79%)/1000</f>
        <v>1.127980306</v>
      </c>
      <c r="R353" s="315">
        <f>('март(4 цк)'!O364+'март(4 цк)'!O365*5.79%)/1000</f>
        <v>1.0966770450000001</v>
      </c>
      <c r="S353" s="315">
        <f>('март(4 цк)'!P364+'март(4 цк)'!P365*5.79%)/1000</f>
        <v>1.1286785200000002</v>
      </c>
      <c r="T353" s="315">
        <f>('март(4 цк)'!Q364+'март(4 цк)'!Q365*5.79%)/1000</f>
        <v>1.133798756</v>
      </c>
      <c r="U353" s="315">
        <f>('март(4 цк)'!R364+'март(4 цк)'!R365*5.79%)/1000</f>
        <v>1.13195801</v>
      </c>
      <c r="V353" s="315">
        <f>('март(4 цк)'!S364+'март(4 цк)'!S365*5.79%)/1000</f>
        <v>1.2551187280000002</v>
      </c>
      <c r="W353" s="315">
        <f>('март(4 цк)'!T364+'март(4 цк)'!T365*5.79%)/1000</f>
        <v>1.101268331</v>
      </c>
      <c r="X353" s="315">
        <f>('март(4 цк)'!U364+'март(4 цк)'!U365*5.79%)/1000</f>
        <v>1.1023050729999999</v>
      </c>
      <c r="Y353" s="315">
        <f>('март(4 цк)'!V364+'март(4 цк)'!V365*5.79%)/1000</f>
        <v>1.103902502</v>
      </c>
      <c r="Z353" s="315">
        <f>('март(4 цк)'!W364+'март(4 цк)'!W365*5.79%)/1000</f>
        <v>1.104378557</v>
      </c>
      <c r="AA353" s="315">
        <f>('март(4 цк)'!X364+'март(4 цк)'!X365*5.79%)/1000</f>
        <v>1.1002633260000003</v>
      </c>
      <c r="AB353" s="315">
        <f>('март(4 цк)'!Y364+'март(4 цк)'!Y365*5.79%)/1000</f>
        <v>1.085875886</v>
      </c>
    </row>
    <row r="354" spans="1:28" s="213" customFormat="1" ht="13.5" thickBot="1" x14ac:dyDescent="0.25">
      <c r="A354" s="323">
        <v>27</v>
      </c>
      <c r="B354" s="305" t="s">
        <v>205</v>
      </c>
      <c r="C354" s="295" t="s">
        <v>174</v>
      </c>
      <c r="D354" s="261"/>
      <c r="E354" s="315">
        <f>('март(4 цк)'!B368+'март(4 цк)'!B369*5.79%)/1000</f>
        <v>1.1009192240000001</v>
      </c>
      <c r="F354" s="335">
        <f>('март(4 цк)'!C368+'март(4 цк)'!C369*5.79%)/1000</f>
        <v>1.1129792840000001</v>
      </c>
      <c r="G354" s="335">
        <f>('март(4 цк)'!D368+'март(4 цк)'!D369*5.79%)/1000</f>
        <v>1.132687961</v>
      </c>
      <c r="H354" s="315">
        <f>('март(4 цк)'!E368+'март(4 цк)'!E369*5.79%)/1000</f>
        <v>1.133809335</v>
      </c>
      <c r="I354" s="315">
        <f>('март(4 цк)'!F368+'март(4 цк)'!F369*5.79%)/1000</f>
        <v>1.130921268</v>
      </c>
      <c r="J354" s="315">
        <f>('март(4 цк)'!G368+'март(4 цк)'!G369*5.79%)/1000</f>
        <v>0.91759573299999997</v>
      </c>
      <c r="K354" s="315">
        <f>('март(4 цк)'!H368+'март(4 цк)'!H369*5.79%)/1000</f>
        <v>1.1158885090000001</v>
      </c>
      <c r="L354" s="315">
        <f>('март(4 цк)'!I368+'март(4 цк)'!I369*5.79%)/1000</f>
        <v>1.1058067220000001</v>
      </c>
      <c r="M354" s="315">
        <f>('март(4 цк)'!J368+'март(4 цк)'!J369*5.79%)/1000</f>
        <v>1.107107939</v>
      </c>
      <c r="N354" s="315">
        <f>('март(4 цк)'!K368+'март(4 цк)'!K369*5.79%)/1000</f>
        <v>1.1074358880000001</v>
      </c>
      <c r="O354" s="315">
        <f>('март(4 цк)'!L368+'март(4 цк)'!L369*5.79%)/1000</f>
        <v>1.106600147</v>
      </c>
      <c r="P354" s="315">
        <f>('март(4 цк)'!M368+'март(4 цк)'!M369*5.79%)/1000</f>
        <v>1.0839716660000001</v>
      </c>
      <c r="Q354" s="315">
        <f>('март(4 цк)'!N368+'март(4 цк)'!N369*5.79%)/1000</f>
        <v>1.1038072910000001</v>
      </c>
      <c r="R354" s="315">
        <f>('март(4 цк)'!O368+'март(4 цк)'!O369*5.79%)/1000</f>
        <v>1.1080388910000001</v>
      </c>
      <c r="S354" s="315">
        <f>('март(4 цк)'!P368+'март(4 цк)'!P369*5.79%)/1000</f>
        <v>1.1202999520000001</v>
      </c>
      <c r="T354" s="315">
        <f>('март(4 цк)'!Q368+'март(4 цк)'!Q369*5.79%)/1000</f>
        <v>1.1211462720000001</v>
      </c>
      <c r="U354" s="315">
        <f>('март(4 цк)'!R368+'март(4 цк)'!R369*5.79%)/1000</f>
        <v>1.1222570670000003</v>
      </c>
      <c r="V354" s="315">
        <f>('март(4 цк)'!S368+'март(4 цк)'!S369*5.79%)/1000</f>
        <v>1.11175212</v>
      </c>
      <c r="W354" s="315">
        <f>('март(4 цк)'!T368+'март(4 цк)'!T369*5.79%)/1000</f>
        <v>1.1194536319999999</v>
      </c>
      <c r="X354" s="315">
        <f>('март(4 цк)'!U368+'март(4 цк)'!U369*5.79%)/1000</f>
        <v>1.0867327849999999</v>
      </c>
      <c r="Y354" s="315">
        <f>('март(4 цк)'!V368+'март(4 цк)'!V369*5.79%)/1000</f>
        <v>1.0980946309999999</v>
      </c>
      <c r="Z354" s="315">
        <f>('март(4 цк)'!W368+'март(4 цк)'!W369*5.79%)/1000</f>
        <v>1.095904778</v>
      </c>
      <c r="AA354" s="315">
        <f>('март(4 цк)'!X368+'март(4 цк)'!X369*5.79%)/1000</f>
        <v>1.0996497440000002</v>
      </c>
      <c r="AB354" s="315">
        <f>('март(4 цк)'!Y368+'март(4 цк)'!Y369*5.79%)/1000</f>
        <v>1.099924798</v>
      </c>
    </row>
    <row r="355" spans="1:28" s="213" customFormat="1" ht="13.5" thickBot="1" x14ac:dyDescent="0.25">
      <c r="A355" s="323">
        <v>28</v>
      </c>
      <c r="B355" s="305" t="s">
        <v>205</v>
      </c>
      <c r="C355" s="295" t="s">
        <v>174</v>
      </c>
      <c r="D355" s="261"/>
      <c r="E355" s="315">
        <f>('март(4 цк)'!B372+'март(4 цк)'!B373*5.79%)/1000</f>
        <v>1.0432742530000001</v>
      </c>
      <c r="F355" s="335">
        <f>('март(4 цк)'!C372+'март(4 цк)'!C373*5.79%)/1000</f>
        <v>1.0510603969999999</v>
      </c>
      <c r="G355" s="335">
        <f>('март(4 цк)'!D372+'март(4 цк)'!D373*5.79%)/1000</f>
        <v>1.0526578260000001</v>
      </c>
      <c r="H355" s="315">
        <f>('март(4 цк)'!E372+'март(4 цк)'!E373*5.79%)/1000</f>
        <v>1.060941183</v>
      </c>
      <c r="I355" s="315">
        <f>('март(4 цк)'!F372+'март(4 цк)'!F373*5.79%)/1000</f>
        <v>1.0488599650000001</v>
      </c>
      <c r="J355" s="315">
        <f>('март(4 цк)'!G372+'март(4 цк)'!G373*5.79%)/1000</f>
        <v>1.0506689739999999</v>
      </c>
      <c r="K355" s="315">
        <f>('март(4 цк)'!H372+'март(4 цк)'!H373*5.79%)/1000</f>
        <v>1.0500024969999999</v>
      </c>
      <c r="L355" s="315">
        <f>('март(4 цк)'!I372+'март(4 цк)'!I373*5.79%)/1000</f>
        <v>1.0230683630000001</v>
      </c>
      <c r="M355" s="315">
        <f>('март(4 цк)'!J372+'март(4 цк)'!J373*5.79%)/1000</f>
        <v>1.0081625519999999</v>
      </c>
      <c r="N355" s="315">
        <f>('март(4 цк)'!K372+'март(4 цк)'!K373*5.79%)/1000</f>
        <v>1.019355134</v>
      </c>
      <c r="O355" s="315">
        <f>('март(4 цк)'!L372+'март(4 цк)'!L373*5.79%)/1000</f>
        <v>1.0125845739999999</v>
      </c>
      <c r="P355" s="315">
        <f>('март(4 цк)'!M372+'март(4 цк)'!M373*5.79%)/1000</f>
        <v>1.02563906</v>
      </c>
      <c r="Q355" s="315">
        <f>('март(4 цк)'!N372+'март(4 цк)'!N373*5.79%)/1000</f>
        <v>0.94517518600000006</v>
      </c>
      <c r="R355" s="315">
        <f>('март(4 цк)'!O372+'март(4 цк)'!O373*5.79%)/1000</f>
        <v>0.93421534200000012</v>
      </c>
      <c r="S355" s="315">
        <f>('март(4 цк)'!P372+'март(4 цк)'!P373*5.79%)/1000</f>
        <v>0.94206496000000006</v>
      </c>
      <c r="T355" s="315">
        <f>('март(4 цк)'!Q372+'март(4 цк)'!Q373*5.79%)/1000</f>
        <v>1.0615124490000001</v>
      </c>
      <c r="U355" s="315">
        <f>('март(4 цк)'!R372+'март(4 цк)'!R373*5.79%)/1000</f>
        <v>1.0604968650000002</v>
      </c>
      <c r="V355" s="315">
        <f>('март(4 цк)'!S372+'март(4 цк)'!S373*5.79%)/1000</f>
        <v>1.0624645589999999</v>
      </c>
      <c r="W355" s="315">
        <f>('март(4 цк)'!T372+'март(4 цк)'!T373*5.79%)/1000</f>
        <v>1.0422269319999999</v>
      </c>
      <c r="X355" s="315">
        <f>('март(4 цк)'!U372+'март(4 цк)'!U373*5.79%)/1000</f>
        <v>1.045887266</v>
      </c>
      <c r="Y355" s="315">
        <f>('март(4 цк)'!V372+'март(4 цк)'!V373*5.79%)/1000</f>
        <v>1.0245705809999999</v>
      </c>
      <c r="Z355" s="315">
        <f>('март(4 цк)'!W372+'март(4 цк)'!W373*5.79%)/1000</f>
        <v>1.038481966</v>
      </c>
      <c r="AA355" s="315">
        <f>('март(4 цк)'!X372+'март(4 цк)'!X373*5.79%)/1000</f>
        <v>1.0292570780000001</v>
      </c>
      <c r="AB355" s="315">
        <f>('март(4 цк)'!Y372+'март(4 цк)'!Y373*5.79%)/1000</f>
        <v>1.0315633</v>
      </c>
    </row>
    <row r="356" spans="1:28" s="213" customFormat="1" ht="13.5" thickBot="1" x14ac:dyDescent="0.25">
      <c r="A356" s="323">
        <v>29</v>
      </c>
      <c r="B356" s="305" t="s">
        <v>205</v>
      </c>
      <c r="C356" s="295" t="s">
        <v>174</v>
      </c>
      <c r="D356" s="261"/>
      <c r="E356" s="315">
        <f>('март(4 цк)'!B376+'март(4 цк)'!B377*5.79%)/1000</f>
        <v>1.076545208</v>
      </c>
      <c r="F356" s="335">
        <f>('март(4 цк)'!C376+'март(4 цк)'!C377*5.79%)/1000</f>
        <v>1.067235688</v>
      </c>
      <c r="G356" s="335">
        <f>('март(4 цк)'!D376+'март(4 цк)'!D377*5.79%)/1000</f>
        <v>0.96734876999999997</v>
      </c>
      <c r="H356" s="315">
        <f>('март(4 цк)'!E376+'март(4 цк)'!E377*5.79%)/1000</f>
        <v>0.974055856</v>
      </c>
      <c r="I356" s="315">
        <f>('март(4 цк)'!F376+'март(4 цк)'!F377*5.79%)/1000</f>
        <v>0.9781605080000001</v>
      </c>
      <c r="J356" s="315">
        <f>('март(4 цк)'!G376+'март(4 цк)'!G377*5.79%)/1000</f>
        <v>0.99307689799999999</v>
      </c>
      <c r="K356" s="315">
        <f>('март(4 цк)'!H376+'март(4 цк)'!H377*5.79%)/1000</f>
        <v>0.99176510200000012</v>
      </c>
      <c r="L356" s="315">
        <f>('март(4 цк)'!I376+'март(4 цк)'!I377*5.79%)/1000</f>
        <v>0.98334421799999994</v>
      </c>
      <c r="M356" s="315">
        <f>('март(4 цк)'!J376+'март(4 цк)'!J377*5.79%)/1000</f>
        <v>0.96602639499999998</v>
      </c>
      <c r="N356" s="315">
        <f>('март(4 цк)'!K376+'март(4 цк)'!K377*5.79%)/1000</f>
        <v>0.96432317600000006</v>
      </c>
      <c r="O356" s="315">
        <f>('март(4 цк)'!L376+'март(4 цк)'!L377*5.79%)/1000</f>
        <v>0.966153343</v>
      </c>
      <c r="P356" s="315">
        <f>('март(4 цк)'!M376+'март(4 цк)'!M377*5.79%)/1000</f>
        <v>0.96296906400000004</v>
      </c>
      <c r="Q356" s="315">
        <f>('март(4 цк)'!N376+'март(4 цк)'!N377*5.79%)/1000</f>
        <v>0.96650245000000001</v>
      </c>
      <c r="R356" s="315">
        <f>('март(4 цк)'!O376+'март(4 цк)'!O377*5.79%)/1000</f>
        <v>0.961815953</v>
      </c>
      <c r="S356" s="315">
        <f>('март(4 цк)'!P376+'март(4 цк)'!P377*5.79%)/1000</f>
        <v>0.96945399099999996</v>
      </c>
      <c r="T356" s="315">
        <f>('март(4 цк)'!Q376+'март(4 цк)'!Q377*5.79%)/1000</f>
        <v>1.078819693</v>
      </c>
      <c r="U356" s="315">
        <f>('март(4 цк)'!R376+'март(4 цк)'!R377*5.79%)/1000</f>
        <v>1.0782801639999999</v>
      </c>
      <c r="V356" s="315">
        <f>('март(4 цк)'!S376+'март(4 цк)'!S377*5.79%)/1000</f>
        <v>1.0909114899999999</v>
      </c>
      <c r="W356" s="315">
        <f>('март(4 цк)'!T376+'март(4 цк)'!T377*5.79%)/1000</f>
        <v>1.0787456400000002</v>
      </c>
      <c r="X356" s="315">
        <f>('март(4 цк)'!U376+'март(4 цк)'!U377*5.79%)/1000</f>
        <v>1.07631247</v>
      </c>
      <c r="Y356" s="315">
        <f>('март(4 цк)'!V376+'март(4 цк)'!V377*5.79%)/1000</f>
        <v>1.063226247</v>
      </c>
      <c r="Z356" s="315">
        <f>('март(4 цк)'!W376+'март(4 цк)'!W377*5.79%)/1000</f>
        <v>1.0756671510000002</v>
      </c>
      <c r="AA356" s="315">
        <f>('март(4 цк)'!X376+'март(4 цк)'!X377*5.79%)/1000</f>
        <v>1.0747150409999999</v>
      </c>
      <c r="AB356" s="315">
        <f>('март(4 цк)'!Y376+'март(4 цк)'!Y377*5.79%)/1000</f>
        <v>1.0706632839999999</v>
      </c>
    </row>
    <row r="357" spans="1:28" s="213" customFormat="1" ht="13.5" thickBot="1" x14ac:dyDescent="0.25">
      <c r="A357" s="323">
        <v>30</v>
      </c>
      <c r="B357" s="305" t="s">
        <v>205</v>
      </c>
      <c r="C357" s="295" t="s">
        <v>174</v>
      </c>
      <c r="D357" s="261"/>
      <c r="E357" s="315">
        <f>('март(4 цк)'!B380+'март(4 цк)'!B381*5.79%)/1000</f>
        <v>1.0738158259999999</v>
      </c>
      <c r="F357" s="335">
        <f>('март(4 цк)'!C380+'март(4 цк)'!C381*5.79%)/1000</f>
        <v>1.0635753540000001</v>
      </c>
      <c r="G357" s="335">
        <f>('март(4 цк)'!D380+'март(4 цк)'!D381*5.79%)/1000</f>
        <v>1.1011942780000001</v>
      </c>
      <c r="H357" s="315">
        <f>('март(4 цк)'!E380+'март(4 цк)'!E381*5.79%)/1000</f>
        <v>1.017778863</v>
      </c>
      <c r="I357" s="315">
        <f>('март(4 цк)'!F380+'март(4 цк)'!F381*5.79%)/1000</f>
        <v>1.0073902850000001</v>
      </c>
      <c r="J357" s="315">
        <f>('март(4 цк)'!G380+'март(4 цк)'!G381*5.79%)/1000</f>
        <v>1.00046104</v>
      </c>
      <c r="K357" s="315">
        <f>('март(4 цк)'!H380+'март(4 цк)'!H381*5.79%)/1000</f>
        <v>1.0123941519999999</v>
      </c>
      <c r="L357" s="315">
        <f>('март(4 цк)'!I380+'март(4 цк)'!I381*5.79%)/1000</f>
        <v>0.999773405</v>
      </c>
      <c r="M357" s="315">
        <f>('март(4 цк)'!J380+'март(4 цк)'!J381*5.79%)/1000</f>
        <v>0.99181799699999995</v>
      </c>
      <c r="N357" s="315">
        <f>('март(4 цк)'!K380+'март(4 цк)'!K381*5.79%)/1000</f>
        <v>0.98853850700000012</v>
      </c>
      <c r="O357" s="315">
        <f>('март(4 цк)'!L380+'март(4 цк)'!L381*5.79%)/1000</f>
        <v>0.986634287</v>
      </c>
      <c r="P357" s="315">
        <f>('март(4 цк)'!M380+'март(4 цк)'!M381*5.79%)/1000</f>
        <v>0.98007530700000012</v>
      </c>
      <c r="Q357" s="315">
        <f>('март(4 цк)'!N380+'март(4 цк)'!N381*5.79%)/1000</f>
        <v>0.98701513100000005</v>
      </c>
      <c r="R357" s="315">
        <f>('март(4 цк)'!O380+'март(4 цк)'!O381*5.79%)/1000</f>
        <v>0.97871061599999998</v>
      </c>
      <c r="S357" s="315">
        <f>('март(4 цк)'!P380+'март(4 цк)'!P381*5.79%)/1000</f>
        <v>1.006480491</v>
      </c>
      <c r="T357" s="315">
        <f>('март(4 цк)'!Q380+'март(4 цк)'!Q381*5.79%)/1000</f>
        <v>1.0957672510000003</v>
      </c>
      <c r="U357" s="315">
        <f>('март(4 цк)'!R380+'март(4 цк)'!R381*5.79%)/1000</f>
        <v>1.120204741</v>
      </c>
      <c r="V357" s="315">
        <f>('март(4 цк)'!S380+'март(4 цк)'!S381*5.79%)/1000</f>
        <v>1.142209061</v>
      </c>
      <c r="W357" s="315">
        <f>('март(4 цк)'!T380+'март(4 цк)'!T381*5.79%)/1000</f>
        <v>1.118173573</v>
      </c>
      <c r="X357" s="315">
        <f>('март(4 цк)'!U380+'март(4 цк)'!U381*5.79%)/1000</f>
        <v>1.1061029340000001</v>
      </c>
      <c r="Y357" s="315">
        <f>('март(4 цк)'!V380+'март(4 цк)'!V381*5.79%)/1000</f>
        <v>1.1125032290000001</v>
      </c>
      <c r="Z357" s="315">
        <f>('март(4 цк)'!W380+'март(4 цк)'!W381*5.79%)/1000</f>
        <v>1.1166607760000002</v>
      </c>
      <c r="AA357" s="315">
        <f>('март(4 цк)'!X380+'март(4 цк)'!X381*5.79%)/1000</f>
        <v>1.1185544170000001</v>
      </c>
      <c r="AB357" s="315">
        <f>('март(4 цк)'!Y380+'март(4 цк)'!Y381*5.79%)/1000</f>
        <v>1.112429176</v>
      </c>
    </row>
    <row r="358" spans="1:28" s="301" customFormat="1" ht="13.5" thickBot="1" x14ac:dyDescent="0.25">
      <c r="A358" s="324">
        <v>31</v>
      </c>
      <c r="B358" s="305" t="s">
        <v>205</v>
      </c>
      <c r="C358" s="311" t="s">
        <v>174</v>
      </c>
      <c r="D358" s="312"/>
      <c r="E358" s="315">
        <f>('март(4 цк)'!B384+'март(4 цк)'!B385*5.79%)/1000</f>
        <v>1.1256423469999999</v>
      </c>
      <c r="F358" s="335">
        <f>('март(4 цк)'!C384+'март(4 цк)'!C385*5.79%)/1000</f>
        <v>1.1096997940000002</v>
      </c>
      <c r="G358" s="335">
        <f>('март(4 цк)'!D384+'март(4 цк)'!D385*5.79%)/1000</f>
        <v>1.1027070750000001</v>
      </c>
      <c r="H358" s="315">
        <f>('март(4 цк)'!E384+'март(4 цк)'!E385*5.79%)/1000</f>
        <v>1.015991012</v>
      </c>
      <c r="I358" s="315">
        <f>('март(4 цк)'!F384+'март(4 цк)'!F385*5.79%)/1000</f>
        <v>1.0168161739999999</v>
      </c>
      <c r="J358" s="315">
        <f>('март(4 цк)'!G384+'март(4 цк)'!G385*5.79%)/1000</f>
        <v>1.01759902</v>
      </c>
      <c r="K358" s="315">
        <f>('март(4 цк)'!H384+'март(4 цк)'!H385*5.79%)/1000</f>
        <v>1.025332269</v>
      </c>
      <c r="L358" s="315">
        <f>('март(4 цк)'!I384+'март(4 цк)'!I385*5.79%)/1000</f>
        <v>1.013081787</v>
      </c>
      <c r="M358" s="315">
        <f>('март(4 цк)'!J384+'март(4 цк)'!J385*5.79%)/1000</f>
        <v>1.005084063</v>
      </c>
      <c r="N358" s="315">
        <f>('март(4 цк)'!K384+'март(4 цк)'!K385*5.79%)/1000</f>
        <v>1.00490422</v>
      </c>
      <c r="O358" s="315">
        <f>('март(4 цк)'!L384+'март(4 цк)'!L385*5.79%)/1000</f>
        <v>1.004026163</v>
      </c>
      <c r="P358" s="315">
        <f>('март(4 цк)'!M384+'март(4 цк)'!M385*5.79%)/1000</f>
        <v>1.0034866340000002</v>
      </c>
      <c r="Q358" s="315">
        <f>('март(4 цк)'!N384+'март(4 цк)'!N385*5.79%)/1000</f>
        <v>1.013621316</v>
      </c>
      <c r="R358" s="315">
        <f>('март(4 цк)'!O384+'март(4 цк)'!O385*5.79%)/1000</f>
        <v>1.004227164</v>
      </c>
      <c r="S358" s="315">
        <f>('март(4 цк)'!P384+'март(4 цк)'!P385*5.79%)/1000</f>
        <v>1.0435704649999999</v>
      </c>
      <c r="T358" s="315">
        <f>('март(4 цк)'!Q384+'март(4 цк)'!Q385*5.79%)/1000</f>
        <v>1.1699048830000001</v>
      </c>
      <c r="U358" s="315">
        <f>('март(4 цк)'!R384+'март(4 цк)'!R385*5.79%)/1000</f>
        <v>1.1760407030000002</v>
      </c>
      <c r="V358" s="315">
        <f>('март(4 цк)'!S384+'март(4 цк)'!S385*5.79%)/1000</f>
        <v>1.1879526570000001</v>
      </c>
      <c r="W358" s="315">
        <f>('март(4 цк)'!T384+'март(4 цк)'!T385*5.79%)/1000</f>
        <v>1.140706843</v>
      </c>
      <c r="X358" s="315">
        <f>('март(4 цк)'!U384+'март(4 цк)'!U385*5.79%)/1000</f>
        <v>1.1196757910000001</v>
      </c>
      <c r="Y358" s="315">
        <f>('март(4 цк)'!V384+'март(4 цк)'!V385*5.79%)/1000</f>
        <v>1.1238756540000001</v>
      </c>
      <c r="Z358" s="315">
        <f>('март(4 цк)'!W384+'март(4 цк)'!W385*5.79%)/1000</f>
        <v>1.1247431320000001</v>
      </c>
      <c r="AA358" s="315">
        <f>('март(4 цк)'!X384+'март(4 цк)'!X385*5.79%)/1000</f>
        <v>1.1315136920000002</v>
      </c>
      <c r="AB358" s="315">
        <f>('март(4 цк)'!Y384+'март(4 цк)'!Y385*5.79%)/1000</f>
        <v>1.1247642900000001</v>
      </c>
    </row>
    <row r="359" spans="1:28" s="300" customFormat="1" ht="13.5" thickBot="1" x14ac:dyDescent="0.25">
      <c r="A359" s="321">
        <v>1</v>
      </c>
      <c r="B359" s="305" t="s">
        <v>200</v>
      </c>
      <c r="C359" s="306" t="s">
        <v>174</v>
      </c>
      <c r="D359" s="307"/>
      <c r="E359" s="315">
        <f>('март(4 цк)'!B264+'март(4 цк)'!B265*3.1%)/1000</f>
        <v>1.02890036</v>
      </c>
      <c r="F359" s="335">
        <f>('март(4 цк)'!C264+'март(4 цк)'!C265*3.1%)/1000</f>
        <v>1.03317901</v>
      </c>
      <c r="G359" s="335">
        <f>('март(4 цк)'!D264+'март(4 цк)'!D265*3.1%)/1000</f>
        <v>1.0726869300000001</v>
      </c>
      <c r="H359" s="315">
        <f>('март(4 цк)'!E264+'март(4 цк)'!E265*3.1%)/1000</f>
        <v>1.0788420000000001</v>
      </c>
      <c r="I359" s="315">
        <f>('март(4 цк)'!F264+'март(4 цк)'!F265*3.1%)/1000</f>
        <v>1.0783368099999999</v>
      </c>
      <c r="J359" s="315">
        <f>('март(4 цк)'!G264+'март(4 цк)'!G265*3.1%)/1000</f>
        <v>1.0818318999999998</v>
      </c>
      <c r="K359" s="315">
        <f>('март(4 цк)'!H264+'март(4 цк)'!H265*3.1%)/1000</f>
        <v>1.0738313399999999</v>
      </c>
      <c r="L359" s="315">
        <f>('март(4 цк)'!I264+'март(4 цк)'!I265*3.1%)/1000</f>
        <v>1.0754293900000003</v>
      </c>
      <c r="M359" s="315">
        <f>('март(4 цк)'!J264+'март(4 цк)'!J265*3.1%)/1000</f>
        <v>1.06266561</v>
      </c>
      <c r="N359" s="315">
        <f>('март(4 цк)'!K264+'март(4 цк)'!K265*3.1%)/1000</f>
        <v>1.0657276800000002</v>
      </c>
      <c r="O359" s="315">
        <f>('март(4 цк)'!L264+'март(4 цк)'!L265*3.1%)/1000</f>
        <v>1.0372927000000001</v>
      </c>
      <c r="P359" s="315">
        <f>('март(4 цк)'!M264+'март(4 цк)'!M265*3.1%)/1000</f>
        <v>1.0387464099999999</v>
      </c>
      <c r="Q359" s="315">
        <f>('март(4 цк)'!N264+'март(4 цк)'!N265*3.1%)/1000</f>
        <v>1.04910796</v>
      </c>
      <c r="R359" s="315">
        <f>('март(4 цк)'!O264+'март(4 цк)'!O265*3.1%)/1000</f>
        <v>1.0419012700000001</v>
      </c>
      <c r="S359" s="315">
        <f>('март(4 цк)'!P264+'март(4 цк)'!P265*3.1%)/1000</f>
        <v>1.0799245500000001</v>
      </c>
      <c r="T359" s="315">
        <f>('март(4 цк)'!Q264+'март(4 цк)'!Q265*3.1%)/1000</f>
        <v>1.0959875300000002</v>
      </c>
      <c r="U359" s="315">
        <f>('март(4 цк)'!R264+'март(4 цк)'!R265*3.1%)/1000</f>
        <v>1.0943276200000001</v>
      </c>
      <c r="V359" s="315">
        <f>('март(4 цк)'!S264+'март(4 цк)'!S265*3.1%)/1000</f>
        <v>1.0941935900000002</v>
      </c>
      <c r="W359" s="315">
        <f>('март(4 цк)'!T264+'март(4 цк)'!T265*3.1%)/1000</f>
        <v>1.0398495800000001</v>
      </c>
      <c r="X359" s="315">
        <f>('март(4 цк)'!U264+'март(4 цк)'!U265*3.1%)/1000</f>
        <v>1.0341893900000001</v>
      </c>
      <c r="Y359" s="315">
        <f>('март(4 цк)'!V264+'март(4 цк)'!V265*3.1%)/1000</f>
        <v>1.02459078</v>
      </c>
      <c r="Z359" s="315">
        <f>('март(4 цк)'!W264+'март(4 цк)'!W265*3.1%)/1000</f>
        <v>1.0202399600000001</v>
      </c>
      <c r="AA359" s="315">
        <f>('март(4 цк)'!X264+'март(4 цк)'!X265*3.1%)/1000</f>
        <v>1.0094763200000001</v>
      </c>
      <c r="AB359" s="315">
        <f>('март(4 цк)'!Y264+'март(4 цк)'!Y265*3.1%)/1000</f>
        <v>1.0211575500000001</v>
      </c>
    </row>
    <row r="360" spans="1:28" s="213" customFormat="1" ht="13.5" thickBot="1" x14ac:dyDescent="0.25">
      <c r="A360" s="323">
        <v>2</v>
      </c>
      <c r="B360" s="294" t="s">
        <v>200</v>
      </c>
      <c r="C360" s="295" t="s">
        <v>174</v>
      </c>
      <c r="D360" s="261"/>
      <c r="E360" s="315">
        <f>('март(4 цк)'!B268+'март(4 цк)'!B269*3.1%)/1000</f>
        <v>1.1175354300000002</v>
      </c>
      <c r="F360" s="335">
        <f>('март(4 цк)'!C268+'март(4 цк)'!C269*3.1%)/1000</f>
        <v>1.1258246699999999</v>
      </c>
      <c r="G360" s="335">
        <f>('март(4 цк)'!D268+'март(4 цк)'!D269*3.1%)/1000</f>
        <v>1.1303301400000003</v>
      </c>
      <c r="H360" s="315">
        <f>('март(4 цк)'!E268+'март(4 цк)'!E269*3.1%)/1000</f>
        <v>1.15594018</v>
      </c>
      <c r="I360" s="315">
        <f>('март(4 цк)'!F268+'март(4 цк)'!F269*3.1%)/1000</f>
        <v>1.1360625000000002</v>
      </c>
      <c r="J360" s="315">
        <f>('март(4 цк)'!G268+'март(4 цк)'!G269*3.1%)/1000</f>
        <v>1.1848597300000001</v>
      </c>
      <c r="K360" s="315">
        <f>('март(4 цк)'!H268+'март(4 цк)'!H269*3.1%)/1000</f>
        <v>1.2015310000000001</v>
      </c>
      <c r="L360" s="315">
        <f>('март(4 цк)'!I268+'март(4 цк)'!I269*3.1%)/1000</f>
        <v>1.1724774200000001</v>
      </c>
      <c r="M360" s="315">
        <f>('март(4 цк)'!J268+'март(4 цк)'!J269*3.1%)/1000</f>
        <v>1.1781273000000001</v>
      </c>
      <c r="N360" s="315">
        <f>('март(4 цк)'!K268+'март(4 цк)'!K269*3.1%)/1000</f>
        <v>1.1294125500000001</v>
      </c>
      <c r="O360" s="315">
        <f>('март(4 цк)'!L268+'март(4 цк)'!L269*3.1%)/1000</f>
        <v>1.13756776</v>
      </c>
      <c r="P360" s="315">
        <f>('март(4 цк)'!M268+'март(4 цк)'!M269*3.1%)/1000</f>
        <v>1.14269183</v>
      </c>
      <c r="Q360" s="315">
        <f>('март(4 цк)'!N268+'март(4 цк)'!N269*3.1%)/1000</f>
        <v>1.1366089300000002</v>
      </c>
      <c r="R360" s="315">
        <f>('март(4 цк)'!O268+'март(4 цк)'!O269*3.1%)/1000</f>
        <v>1.1598270500000001</v>
      </c>
      <c r="S360" s="315">
        <f>('март(4 цк)'!P268+'март(4 цк)'!P269*3.1%)/1000</f>
        <v>1.17754994</v>
      </c>
      <c r="T360" s="315">
        <f>('март(4 цк)'!Q268+'март(4 цк)'!Q269*3.1%)/1000</f>
        <v>1.1997886100000001</v>
      </c>
      <c r="U360" s="315">
        <f>('март(4 цк)'!R268+'март(4 цк)'!R269*3.1%)/1000</f>
        <v>1.1915303000000002</v>
      </c>
      <c r="V360" s="315">
        <f>('март(4 цк)'!S268+'март(4 цк)'!S269*3.1%)/1000</f>
        <v>1.2038713700000001</v>
      </c>
      <c r="W360" s="315">
        <f>('март(4 цк)'!T268+'март(4 цк)'!T269*3.1%)/1000</f>
        <v>1.1626623000000003</v>
      </c>
      <c r="X360" s="315">
        <f>('март(4 цк)'!U268+'март(4 цк)'!U269*3.1%)/1000</f>
        <v>1.1631571800000002</v>
      </c>
      <c r="Y360" s="315">
        <f>('март(4 цк)'!V268+'март(4 цк)'!V269*3.1%)/1000</f>
        <v>1.15571336</v>
      </c>
      <c r="Z360" s="315">
        <f>('март(4 цк)'!W268+'март(4 цк)'!W269*3.1%)/1000</f>
        <v>1.10809147</v>
      </c>
      <c r="AA360" s="315">
        <f>('март(4 цк)'!X268+'март(4 цк)'!X269*3.1%)/1000</f>
        <v>1.17151859</v>
      </c>
      <c r="AB360" s="315">
        <f>('март(4 цк)'!Y268+'март(4 цк)'!Y269*3.1%)/1000</f>
        <v>1.16962155</v>
      </c>
    </row>
    <row r="361" spans="1:28" s="213" customFormat="1" ht="13.5" thickBot="1" x14ac:dyDescent="0.25">
      <c r="A361" s="323">
        <v>3</v>
      </c>
      <c r="B361" s="294" t="s">
        <v>200</v>
      </c>
      <c r="C361" s="295" t="s">
        <v>174</v>
      </c>
      <c r="D361" s="261"/>
      <c r="E361" s="315">
        <f>('март(4 цк)'!B272+'март(4 цк)'!B273*3.1%)/1000</f>
        <v>1.0289312900000001</v>
      </c>
      <c r="F361" s="335">
        <f>('март(4 цк)'!C272+'март(4 цк)'!C273*3.1%)/1000</f>
        <v>1.0257145700000001</v>
      </c>
      <c r="G361" s="335">
        <f>('март(4 цк)'!D272+'март(4 цк)'!D273*3.1%)/1000</f>
        <v>1.02063174</v>
      </c>
      <c r="H361" s="315">
        <f>('март(4 цк)'!E272+'март(4 цк)'!E273*3.1%)/1000</f>
        <v>1.02634348</v>
      </c>
      <c r="I361" s="315">
        <f>('март(4 цк)'!F272+'март(4 цк)'!F273*3.1%)/1000</f>
        <v>1.0230545899999999</v>
      </c>
      <c r="J361" s="315">
        <f>('март(4 цк)'!G272+'март(4 цк)'!G273*3.1%)/1000</f>
        <v>1.0347873700000001</v>
      </c>
      <c r="K361" s="315">
        <f>('март(4 цк)'!H272+'март(4 цк)'!H273*3.1%)/1000</f>
        <v>1.03996299</v>
      </c>
      <c r="L361" s="315">
        <f>('март(4 цк)'!I272+'март(4 цк)'!I273*3.1%)/1000</f>
        <v>1.03166344</v>
      </c>
      <c r="M361" s="315">
        <f>('март(4 цк)'!J272+'март(4 цк)'!J273*3.1%)/1000</f>
        <v>1.02340513</v>
      </c>
      <c r="N361" s="315">
        <f>('март(4 цк)'!K272+'март(4 цк)'!K273*3.1%)/1000</f>
        <v>1.02237413</v>
      </c>
      <c r="O361" s="315">
        <f>('март(4 цк)'!L272+'март(4 цк)'!L273*3.1%)/1000</f>
        <v>1.0165799100000001</v>
      </c>
      <c r="P361" s="315">
        <f>('март(4 цк)'!M272+'март(4 цк)'!M273*3.1%)/1000</f>
        <v>1.02026058</v>
      </c>
      <c r="Q361" s="315">
        <f>('март(4 цк)'!N272+'март(4 цк)'!N273*3.1%)/1000</f>
        <v>1.0141879899999999</v>
      </c>
      <c r="R361" s="315">
        <f>('март(4 цк)'!O272+'март(4 цк)'!O273*3.1%)/1000</f>
        <v>1.01916772</v>
      </c>
      <c r="S361" s="315">
        <f>('март(4 цк)'!P272+'март(4 цк)'!P273*3.1%)/1000</f>
        <v>1.0308180199999999</v>
      </c>
      <c r="T361" s="315">
        <f>('март(4 цк)'!Q272+'март(4 цк)'!Q273*3.1%)/1000</f>
        <v>1.0318593300000001</v>
      </c>
      <c r="U361" s="315">
        <f>('март(4 цк)'!R272+'март(4 цк)'!R273*3.1%)/1000</f>
        <v>1.03692154</v>
      </c>
      <c r="V361" s="315">
        <f>('март(4 цк)'!S272+'март(4 цк)'!S273*3.1%)/1000</f>
        <v>1.0420868500000002</v>
      </c>
      <c r="W361" s="315">
        <f>('март(4 цк)'!T272+'март(4 цк)'!T273*3.1%)/1000</f>
        <v>1.02346699</v>
      </c>
      <c r="X361" s="315">
        <f>('март(4 цк)'!U272+'март(4 цк)'!U273*3.1%)/1000</f>
        <v>1.0236422600000001</v>
      </c>
      <c r="Y361" s="315">
        <f>('март(4 цк)'!V272+'март(4 цк)'!V273*3.1%)/1000</f>
        <v>1.01715727</v>
      </c>
      <c r="Z361" s="315">
        <f>('март(4 цк)'!W272+'март(4 цк)'!W273*3.1%)/1000</f>
        <v>1.0167964200000001</v>
      </c>
      <c r="AA361" s="315">
        <f>('март(4 цк)'!X272+'март(4 цк)'!X273*3.1%)/1000</f>
        <v>1.0072596700000001</v>
      </c>
      <c r="AB361" s="315">
        <f>('март(4 цк)'!Y272+'март(4 цк)'!Y273*3.1%)/1000</f>
        <v>1.0075071099999999</v>
      </c>
    </row>
    <row r="362" spans="1:28" s="213" customFormat="1" ht="13.5" thickBot="1" x14ac:dyDescent="0.25">
      <c r="A362" s="323">
        <v>4</v>
      </c>
      <c r="B362" s="294" t="s">
        <v>200</v>
      </c>
      <c r="C362" s="295" t="s">
        <v>174</v>
      </c>
      <c r="D362" s="261"/>
      <c r="E362" s="315">
        <f>('март(4 цк)'!B276+'март(4 цк)'!B277*3.1%)/1000</f>
        <v>1.0415198000000001</v>
      </c>
      <c r="F362" s="335">
        <f>('март(4 цк)'!C276+'март(4 цк)'!C277*3.1%)/1000</f>
        <v>1.0578817700000001</v>
      </c>
      <c r="G362" s="335">
        <f>('март(4 цк)'!D276+'март(4 цк)'!D277*3.1%)/1000</f>
        <v>1.03590085</v>
      </c>
      <c r="H362" s="315">
        <f>('март(4 цк)'!E276+'март(4 цк)'!E277*3.1%)/1000</f>
        <v>1.0478810700000001</v>
      </c>
      <c r="I362" s="315">
        <f>('март(4 цк)'!F276+'март(4 цк)'!F277*3.1%)/1000</f>
        <v>1.0466851099999999</v>
      </c>
      <c r="J362" s="315">
        <f>('март(4 цк)'!G276+'март(4 цк)'!G277*3.1%)/1000</f>
        <v>1.0502626800000001</v>
      </c>
      <c r="K362" s="315">
        <f>('март(4 цк)'!H276+'март(4 цк)'!H277*3.1%)/1000</f>
        <v>1.0539536600000001</v>
      </c>
      <c r="L362" s="315">
        <f>('март(4 цк)'!I276+'март(4 цк)'!I277*3.1%)/1000</f>
        <v>1.0429941300000001</v>
      </c>
      <c r="M362" s="315">
        <f>('март(4 цк)'!J276+'март(4 цк)'!J277*3.1%)/1000</f>
        <v>1.0554486100000002</v>
      </c>
      <c r="N362" s="315">
        <f>('март(4 цк)'!K276+'март(4 цк)'!K277*3.1%)/1000</f>
        <v>1.0509637600000001</v>
      </c>
      <c r="O362" s="315">
        <f>('март(4 цк)'!L276+'март(4 цк)'!L277*3.1%)/1000</f>
        <v>1.0302715900000001</v>
      </c>
      <c r="P362" s="315">
        <f>('март(4 цк)'!M276+'март(4 цк)'!M277*3.1%)/1000</f>
        <v>1.0351069800000001</v>
      </c>
      <c r="Q362" s="315">
        <f>('март(4 цк)'!N276+'март(4 цк)'!N277*3.1%)/1000</f>
        <v>1.06142841</v>
      </c>
      <c r="R362" s="315">
        <f>('март(4 цк)'!O276+'март(4 цк)'!O277*3.1%)/1000</f>
        <v>1.0579745600000001</v>
      </c>
      <c r="S362" s="315">
        <f>('март(4 цк)'!P276+'март(4 цк)'!P277*3.1%)/1000</f>
        <v>1.0572734800000001</v>
      </c>
      <c r="T362" s="315">
        <f>('март(4 цк)'!Q276+'март(4 цк)'!Q277*3.1%)/1000</f>
        <v>1.0769965100000001</v>
      </c>
      <c r="U362" s="315">
        <f>('март(4 цк)'!R276+'март(4 цк)'!R277*3.1%)/1000</f>
        <v>1.0692640100000002</v>
      </c>
      <c r="V362" s="315">
        <f>('март(4 цк)'!S276+'март(4 цк)'!S277*3.1%)/1000</f>
        <v>1.0740272300000002</v>
      </c>
      <c r="W362" s="315">
        <f>('март(4 цк)'!T276+'март(4 цк)'!T277*3.1%)/1000</f>
        <v>1.0613253100000002</v>
      </c>
      <c r="X362" s="315">
        <f>('март(4 цк)'!U276+'март(4 цк)'!U277*3.1%)/1000</f>
        <v>1.05865502</v>
      </c>
      <c r="Y362" s="315">
        <f>('март(4 цк)'!V276+'март(4 цк)'!V277*3.1%)/1000</f>
        <v>1.0536237399999999</v>
      </c>
      <c r="Z362" s="315">
        <f>('март(4 цк)'!W276+'март(4 цк)'!W277*3.1%)/1000</f>
        <v>1.0592942400000003</v>
      </c>
      <c r="AA362" s="315">
        <f>('март(4 цк)'!X276+'март(4 цк)'!X277*3.1%)/1000</f>
        <v>1.0524484000000001</v>
      </c>
      <c r="AB362" s="315">
        <f>('март(4 цк)'!Y276+'март(4 цк)'!Y277*3.1%)/1000</f>
        <v>1.04866463</v>
      </c>
    </row>
    <row r="363" spans="1:28" s="213" customFormat="1" ht="13.5" thickBot="1" x14ac:dyDescent="0.25">
      <c r="A363" s="323">
        <v>5</v>
      </c>
      <c r="B363" s="294" t="s">
        <v>200</v>
      </c>
      <c r="C363" s="295" t="s">
        <v>174</v>
      </c>
      <c r="D363" s="261"/>
      <c r="E363" s="315">
        <f>('март(4 цк)'!B280+'март(4 цк)'!B281*3.1%)/1000</f>
        <v>1.07331584</v>
      </c>
      <c r="F363" s="335">
        <f>('март(4 цк)'!C280+'март(4 цк)'!C281*3.1%)/1000</f>
        <v>1.0728003399999999</v>
      </c>
      <c r="G363" s="335">
        <f>('март(4 цк)'!D280+'март(4 цк)'!D281*3.1%)/1000</f>
        <v>1.0701094300000003</v>
      </c>
      <c r="H363" s="315">
        <f>('март(4 цк)'!E280+'март(4 цк)'!E281*3.1%)/1000</f>
        <v>1.08549195</v>
      </c>
      <c r="I363" s="315">
        <f>('март(4 цк)'!F280+'март(4 цк)'!F281*3.1%)/1000</f>
        <v>1.06891347</v>
      </c>
      <c r="J363" s="315">
        <f>('март(4 цк)'!G280+'март(4 цк)'!G281*3.1%)/1000</f>
        <v>1.0805534600000002</v>
      </c>
      <c r="K363" s="315">
        <f>('март(4 цк)'!H280+'март(4 цк)'!H281*3.1%)/1000</f>
        <v>1.0810689600000001</v>
      </c>
      <c r="L363" s="315">
        <f>('март(4 цк)'!I280+'март(4 цк)'!I281*3.1%)/1000</f>
        <v>1.0702537700000001</v>
      </c>
      <c r="M363" s="315">
        <f>('март(4 цк)'!J280+'март(4 цк)'!J281*3.1%)/1000</f>
        <v>1.0752953600000001</v>
      </c>
      <c r="N363" s="315">
        <f>('март(4 цк)'!K280+'март(4 цк)'!K281*3.1%)/1000</f>
        <v>1.0694289699999999</v>
      </c>
      <c r="O363" s="315">
        <f>('март(4 цк)'!L280+'март(4 цк)'!L281*3.1%)/1000</f>
        <v>1.0646554400000001</v>
      </c>
      <c r="P363" s="315">
        <f>('март(4 цк)'!M280+'март(4 цк)'!M281*3.1%)/1000</f>
        <v>1.0684598300000001</v>
      </c>
      <c r="Q363" s="315">
        <f>('март(4 цк)'!N280+'март(4 цк)'!N281*3.1%)/1000</f>
        <v>1.07849146</v>
      </c>
      <c r="R363" s="315">
        <f>('март(4 цк)'!O280+'март(4 цк)'!O281*3.1%)/1000</f>
        <v>1.0710373299999998</v>
      </c>
      <c r="S363" s="315">
        <f>('март(4 цк)'!P280+'март(4 цк)'!P281*3.1%)/1000</f>
        <v>1.0747076900000001</v>
      </c>
      <c r="T363" s="315">
        <f>('март(4 цк)'!Q280+'март(4 цк)'!Q281*3.1%)/1000</f>
        <v>1.0956266800000001</v>
      </c>
      <c r="U363" s="315">
        <f>('март(4 цк)'!R280+'март(4 цк)'!R281*3.1%)/1000</f>
        <v>1.0917295000000002</v>
      </c>
      <c r="V363" s="315">
        <f>('март(4 цк)'!S280+'март(4 цк)'!S281*3.1%)/1000</f>
        <v>1.0937193299999999</v>
      </c>
      <c r="W363" s="315">
        <f>('март(4 цк)'!T280+'март(4 цк)'!T281*3.1%)/1000</f>
        <v>1.0845228100000002</v>
      </c>
      <c r="X363" s="315">
        <f>('март(4 цк)'!U280+'март(4 цк)'!U281*3.1%)/1000</f>
        <v>1.0734704900000001</v>
      </c>
      <c r="Y363" s="315">
        <f>('март(4 цк)'!V280+'март(4 цк)'!V281*3.1%)/1000</f>
        <v>1.0516751500000001</v>
      </c>
      <c r="Z363" s="315">
        <f>('март(4 цк)'!W280+'март(4 цк)'!W281*3.1%)/1000</f>
        <v>1.06294398</v>
      </c>
      <c r="AA363" s="315">
        <f>('март(4 цк)'!X280+'март(4 цк)'!X281*3.1%)/1000</f>
        <v>1.0522628200000002</v>
      </c>
      <c r="AB363" s="315">
        <f>('март(4 цк)'!Y280+'март(4 цк)'!Y281*3.1%)/1000</f>
        <v>1.05197414</v>
      </c>
    </row>
    <row r="364" spans="1:28" s="213" customFormat="1" ht="13.5" thickBot="1" x14ac:dyDescent="0.25">
      <c r="A364" s="323">
        <v>6</v>
      </c>
      <c r="B364" s="294" t="s">
        <v>200</v>
      </c>
      <c r="C364" s="295" t="s">
        <v>174</v>
      </c>
      <c r="D364" s="261"/>
      <c r="E364" s="315">
        <f>('март(4 цк)'!B284+'март(4 цк)'!B285*3.1%)/1000</f>
        <v>1.0197244599999999</v>
      </c>
      <c r="F364" s="335">
        <f>('март(4 цк)'!C284+'март(4 цк)'!C285*3.1%)/1000</f>
        <v>1.0260238699999999</v>
      </c>
      <c r="G364" s="335">
        <f>('март(4 цк)'!D284+'март(4 цк)'!D285*3.1%)/1000</f>
        <v>1.0294055499999999</v>
      </c>
      <c r="H364" s="315">
        <f>('март(4 цк)'!E284+'март(4 цк)'!E285*3.1%)/1000</f>
        <v>1.04421071</v>
      </c>
      <c r="I364" s="315">
        <f>('март(4 цк)'!F284+'март(4 цк)'!F285*3.1%)/1000</f>
        <v>1.0397567900000002</v>
      </c>
      <c r="J364" s="315">
        <f>('март(4 цк)'!G284+'март(4 цк)'!G285*3.1%)/1000</f>
        <v>1.04344777</v>
      </c>
      <c r="K364" s="315">
        <f>('март(4 цк)'!H284+'март(4 цк)'!H285*3.1%)/1000</f>
        <v>1.0455922499999999</v>
      </c>
      <c r="L364" s="315">
        <f>('март(4 цк)'!I284+'март(4 цк)'!I285*3.1%)/1000</f>
        <v>1.0381381200000002</v>
      </c>
      <c r="M364" s="315">
        <f>('март(4 цк)'!J284+'март(4 цк)'!J285*3.1%)/1000</f>
        <v>1.0406125199999998</v>
      </c>
      <c r="N364" s="315">
        <f>('март(4 цк)'!K284+'март(4 цк)'!K285*3.1%)/1000</f>
        <v>1.0362513900000001</v>
      </c>
      <c r="O364" s="315">
        <f>('март(4 цк)'!L284+'март(4 цк)'!L285*3.1%)/1000</f>
        <v>1.02980764</v>
      </c>
      <c r="P364" s="315">
        <f>('март(4 цк)'!M284+'март(4 цк)'!M285*3.1%)/1000</f>
        <v>1.0240752799999999</v>
      </c>
      <c r="Q364" s="315">
        <f>('март(4 цк)'!N284+'март(4 цк)'!N285*3.1%)/1000</f>
        <v>1.02121941</v>
      </c>
      <c r="R364" s="315">
        <f>('март(4 цк)'!O284+'март(4 цк)'!O285*3.1%)/1000</f>
        <v>1.01716758</v>
      </c>
      <c r="S364" s="315">
        <f>('март(4 цк)'!P284+'март(4 цк)'!P285*3.1%)/1000</f>
        <v>1.0261578999999998</v>
      </c>
      <c r="T364" s="315">
        <f>('март(4 цк)'!Q284+'март(4 цк)'!Q285*3.1%)/1000</f>
        <v>1.0791203700000001</v>
      </c>
      <c r="U364" s="315">
        <f>('март(4 цк)'!R284+'март(4 цк)'!R285*3.1%)/1000</f>
        <v>1.0519535200000001</v>
      </c>
      <c r="V364" s="315">
        <f>('март(4 цк)'!S284+'март(4 цк)'!S285*3.1%)/1000</f>
        <v>1.04990183</v>
      </c>
      <c r="W364" s="315">
        <f>('март(4 цк)'!T284+'март(4 цк)'!T285*3.1%)/1000</f>
        <v>1.0379422300000001</v>
      </c>
      <c r="X364" s="315">
        <f>('март(4 цк)'!U284+'март(4 цк)'!U285*3.1%)/1000</f>
        <v>1.0277868800000001</v>
      </c>
      <c r="Y364" s="315">
        <f>('март(4 цк)'!V284+'март(4 цк)'!V285*3.1%)/1000</f>
        <v>1.0206214300000001</v>
      </c>
      <c r="Z364" s="315">
        <f>('март(4 цк)'!W284+'март(4 цк)'!W285*3.1%)/1000</f>
        <v>1.03008601</v>
      </c>
      <c r="AA364" s="315">
        <f>('март(4 цк)'!X284+'март(4 цк)'!X285*3.1%)/1000</f>
        <v>1.0239928</v>
      </c>
      <c r="AB364" s="315">
        <f>('март(4 цк)'!Y284+'март(4 цк)'!Y285*3.1%)/1000</f>
        <v>1.02008531</v>
      </c>
    </row>
    <row r="365" spans="1:28" s="213" customFormat="1" ht="13.5" thickBot="1" x14ac:dyDescent="0.25">
      <c r="A365" s="323">
        <v>7</v>
      </c>
      <c r="B365" s="294" t="s">
        <v>200</v>
      </c>
      <c r="C365" s="295" t="s">
        <v>174</v>
      </c>
      <c r="D365" s="261"/>
      <c r="E365" s="315">
        <f>('март(4 цк)'!B288+'март(4 цк)'!B289*3.1%)/1000</f>
        <v>1.1656315800000001</v>
      </c>
      <c r="F365" s="335">
        <f>('март(4 цк)'!C288+'март(4 цк)'!C289*3.1%)/1000</f>
        <v>1.1903858900000002</v>
      </c>
      <c r="G365" s="335">
        <f>('март(4 цк)'!D288+'март(4 цк)'!D289*3.1%)/1000</f>
        <v>1.2274812700000002</v>
      </c>
      <c r="H365" s="315">
        <f>('март(4 цк)'!E288+'март(4 цк)'!E289*3.1%)/1000</f>
        <v>1.2765362500000001</v>
      </c>
      <c r="I365" s="315">
        <f>('март(4 цк)'!F288+'март(4 цк)'!F289*3.1%)/1000</f>
        <v>1.2730720900000003</v>
      </c>
      <c r="J365" s="315">
        <f>('март(4 цк)'!G288+'март(4 цк)'!G289*3.1%)/1000</f>
        <v>1.1839009000000003</v>
      </c>
      <c r="K365" s="315">
        <f>('март(4 цк)'!H288+'март(4 цк)'!H289*3.1%)/1000</f>
        <v>1.2439772700000002</v>
      </c>
      <c r="L365" s="315">
        <f>('март(4 цк)'!I288+'март(4 цк)'!I289*3.1%)/1000</f>
        <v>1.2319455000000001</v>
      </c>
      <c r="M365" s="315">
        <f>('март(4 цк)'!J288+'март(4 цк)'!J289*3.1%)/1000</f>
        <v>1.21285138</v>
      </c>
      <c r="N365" s="315">
        <f>('март(4 цк)'!K288+'март(4 цк)'!K289*3.1%)/1000</f>
        <v>1.2003144200000002</v>
      </c>
      <c r="O365" s="315">
        <f>('март(4 цк)'!L288+'март(4 цк)'!L289*3.1%)/1000</f>
        <v>1.1869320400000001</v>
      </c>
      <c r="P365" s="315">
        <f>('март(4 цк)'!M288+'март(4 цк)'!M289*3.1%)/1000</f>
        <v>1.1927881200000001</v>
      </c>
      <c r="Q365" s="315">
        <f>('март(4 цк)'!N288+'март(4 цк)'!N289*3.1%)/1000</f>
        <v>1.2138102100000003</v>
      </c>
      <c r="R365" s="315">
        <f>('март(4 цк)'!O288+'март(4 цк)'!O289*3.1%)/1000</f>
        <v>1.2146143900000002</v>
      </c>
      <c r="S365" s="315">
        <f>('март(4 цк)'!P288+'март(4 цк)'!P289*3.1%)/1000</f>
        <v>1.2254398900000001</v>
      </c>
      <c r="T365" s="315">
        <f>('март(4 цк)'!Q288+'март(4 цк)'!Q289*3.1%)/1000</f>
        <v>1.27623726</v>
      </c>
      <c r="U365" s="315">
        <f>('март(4 цк)'!R288+'март(4 цк)'!R289*3.1%)/1000</f>
        <v>1.2718039600000002</v>
      </c>
      <c r="V365" s="315">
        <f>('март(4 цк)'!S288+'март(4 цк)'!S289*3.1%)/1000</f>
        <v>1.23692523</v>
      </c>
      <c r="W365" s="315">
        <f>('март(4 цк)'!T288+'март(4 цк)'!T289*3.1%)/1000</f>
        <v>1.1949326</v>
      </c>
      <c r="X365" s="315">
        <f>('март(4 цк)'!U288+'март(4 цк)'!U289*3.1%)/1000</f>
        <v>1.2263471699999999</v>
      </c>
      <c r="Y365" s="315">
        <f>('март(4 цк)'!V288+'март(4 цк)'!V289*3.1%)/1000</f>
        <v>1.2001288400000003</v>
      </c>
      <c r="Z365" s="315">
        <f>('март(4 цк)'!W288+'март(4 цк)'!W289*3.1%)/1000</f>
        <v>1.1894270600000003</v>
      </c>
      <c r="AA365" s="315">
        <f>('март(4 цк)'!X288+'март(4 цк)'!X289*3.1%)/1000</f>
        <v>1.17218874</v>
      </c>
      <c r="AB365" s="315">
        <f>('март(4 цк)'!Y288+'март(4 цк)'!Y289*3.1%)/1000</f>
        <v>1.1908086</v>
      </c>
    </row>
    <row r="366" spans="1:28" s="213" customFormat="1" ht="13.5" thickBot="1" x14ac:dyDescent="0.25">
      <c r="A366" s="323">
        <v>8</v>
      </c>
      <c r="B366" s="294" t="s">
        <v>200</v>
      </c>
      <c r="C366" s="295" t="s">
        <v>174</v>
      </c>
      <c r="D366" s="261"/>
      <c r="E366" s="315">
        <f>('март(4 цк)'!B292+'март(4 цк)'!B293*3.1%)/1000</f>
        <v>1.0211575500000001</v>
      </c>
      <c r="F366" s="335">
        <f>('март(4 цк)'!C292+'март(4 цк)'!C293*3.1%)/1000</f>
        <v>1.04247863</v>
      </c>
      <c r="G366" s="335">
        <f>('март(4 цк)'!D292+'март(4 цк)'!D293*3.1%)/1000</f>
        <v>1.02308552</v>
      </c>
      <c r="H366" s="315">
        <f>('март(4 цк)'!E292+'март(4 цк)'!E293*3.1%)/1000</f>
        <v>1.0412001900000001</v>
      </c>
      <c r="I366" s="315">
        <f>('март(4 цк)'!F292+'март(4 цк)'!F293*3.1%)/1000</f>
        <v>1.0516339100000001</v>
      </c>
      <c r="J366" s="315">
        <f>('март(4 цк)'!G292+'март(4 цк)'!G293*3.1%)/1000</f>
        <v>1.05886122</v>
      </c>
      <c r="K366" s="315">
        <f>('март(4 цк)'!H292+'март(4 цк)'!H293*3.1%)/1000</f>
        <v>1.0592839300000001</v>
      </c>
      <c r="L366" s="315">
        <f>('март(4 цк)'!I292+'март(4 цк)'!I293*3.1%)/1000</f>
        <v>1.0610160100000003</v>
      </c>
      <c r="M366" s="315">
        <f>('март(4 цк)'!J292+'март(4 цк)'!J293*3.1%)/1000</f>
        <v>1.0478604500000002</v>
      </c>
      <c r="N366" s="315">
        <f>('март(4 цк)'!K292+'март(4 цк)'!K293*3.1%)/1000</f>
        <v>1.02666309</v>
      </c>
      <c r="O366" s="315">
        <f>('март(4 цк)'!L292+'март(4 цк)'!L293*3.1%)/1000</f>
        <v>1.03681844</v>
      </c>
      <c r="P366" s="315">
        <f>('март(4 цк)'!M292+'март(4 цк)'!M293*3.1%)/1000</f>
        <v>1.0354368999999999</v>
      </c>
      <c r="Q366" s="315">
        <f>('март(4 цк)'!N292+'март(4 цк)'!N293*3.1%)/1000</f>
        <v>1.0386536200000001</v>
      </c>
      <c r="R366" s="315">
        <f>('март(4 цк)'!O292+'март(4 цк)'!O293*3.1%)/1000</f>
        <v>1.0452932600000002</v>
      </c>
      <c r="S366" s="315">
        <f>('март(4 цк)'!P292+'март(4 цк)'!P293*3.1%)/1000</f>
        <v>1.0467263500000001</v>
      </c>
      <c r="T366" s="315">
        <f>('март(4 цк)'!Q292+'март(4 цк)'!Q293*3.1%)/1000</f>
        <v>1.06789278</v>
      </c>
      <c r="U366" s="315">
        <f>('март(4 цк)'!R292+'март(4 цк)'!R293*3.1%)/1000</f>
        <v>1.0621088700000001</v>
      </c>
      <c r="V366" s="315">
        <f>('март(4 цк)'!S292+'март(4 цк)'!S293*3.1%)/1000</f>
        <v>1.0587581200000002</v>
      </c>
      <c r="W366" s="315">
        <f>('март(4 цк)'!T292+'март(4 цк)'!T293*3.1%)/1000</f>
        <v>1.0327253700000001</v>
      </c>
      <c r="X366" s="315">
        <f>('март(4 цк)'!U292+'март(4 цк)'!U293*3.1%)/1000</f>
        <v>1.0339625700000001</v>
      </c>
      <c r="Y366" s="315">
        <f>('март(4 цк)'!V292+'март(4 цк)'!V293*3.1%)/1000</f>
        <v>1.0355503100000001</v>
      </c>
      <c r="Z366" s="315">
        <f>('март(4 цк)'!W292+'март(4 цк)'!W293*3.1%)/1000</f>
        <v>1.03596271</v>
      </c>
      <c r="AA366" s="315">
        <f>('март(4 цк)'!X292+'март(4 цк)'!X293*3.1%)/1000</f>
        <v>1.03333366</v>
      </c>
      <c r="AB366" s="315">
        <f>('март(4 цк)'!Y292+'март(4 цк)'!Y293*3.1%)/1000</f>
        <v>1.0340141200000001</v>
      </c>
    </row>
    <row r="367" spans="1:28" s="213" customFormat="1" ht="13.5" thickBot="1" x14ac:dyDescent="0.25">
      <c r="A367" s="323">
        <v>9</v>
      </c>
      <c r="B367" s="294" t="s">
        <v>200</v>
      </c>
      <c r="C367" s="295" t="s">
        <v>174</v>
      </c>
      <c r="D367" s="261"/>
      <c r="E367" s="315">
        <f>('март(4 цк)'!B296+'март(4 цк)'!B297*3.1%)/1000</f>
        <v>1.0306736799999998</v>
      </c>
      <c r="F367" s="335">
        <f>('март(4 цк)'!C296+'март(4 цк)'!C297*3.1%)/1000</f>
        <v>1.02802401</v>
      </c>
      <c r="G367" s="335">
        <f>('март(4 цк)'!D296+'март(4 цк)'!D297*3.1%)/1000</f>
        <v>1.0286941599999999</v>
      </c>
      <c r="H367" s="315">
        <f>('март(4 цк)'!E296+'март(4 цк)'!E297*3.1%)/1000</f>
        <v>1.03942687</v>
      </c>
      <c r="I367" s="315">
        <f>('март(4 цк)'!F296+'март(4 цк)'!F297*3.1%)/1000</f>
        <v>1.03534411</v>
      </c>
      <c r="J367" s="315">
        <f>('март(4 цк)'!G296+'март(4 цк)'!G297*3.1%)/1000</f>
        <v>1.0390557100000002</v>
      </c>
      <c r="K367" s="315">
        <f>('март(4 цк)'!H296+'март(4 цк)'!H297*3.1%)/1000</f>
        <v>1.05772712</v>
      </c>
      <c r="L367" s="315">
        <f>('март(4 цк)'!I296+'март(4 цк)'!I297*3.1%)/1000</f>
        <v>1.04746867</v>
      </c>
      <c r="M367" s="315">
        <f>('март(4 цк)'!J296+'март(4 цк)'!J297*3.1%)/1000</f>
        <v>1.0478810700000001</v>
      </c>
      <c r="N367" s="315">
        <f>('март(4 цк)'!K296+'март(4 цк)'!K297*3.1%)/1000</f>
        <v>1.0448808599999999</v>
      </c>
      <c r="O367" s="315">
        <f>('март(4 цк)'!L296+'март(4 цк)'!L297*3.1%)/1000</f>
        <v>1.04707689</v>
      </c>
      <c r="P367" s="315">
        <f>('март(4 цк)'!M296+'март(4 цк)'!M297*3.1%)/1000</f>
        <v>1.0517782500000001</v>
      </c>
      <c r="Q367" s="315">
        <f>('март(4 цк)'!N296+'март(4 цк)'!N297*3.1%)/1000</f>
        <v>1.0476439399999999</v>
      </c>
      <c r="R367" s="315">
        <f>('март(4 цк)'!O296+'март(4 цк)'!O297*3.1%)/1000</f>
        <v>1.03931346</v>
      </c>
      <c r="S367" s="315">
        <f>('март(4 цк)'!P296+'март(4 цк)'!P297*3.1%)/1000</f>
        <v>1.0474892899999999</v>
      </c>
      <c r="T367" s="315">
        <f>('март(4 цк)'!Q296+'март(4 цк)'!Q297*3.1%)/1000</f>
        <v>1.0577683600000001</v>
      </c>
      <c r="U367" s="315">
        <f>('март(4 цк)'!R296+'март(4 цк)'!R297*3.1%)/1000</f>
        <v>1.0517267000000001</v>
      </c>
      <c r="V367" s="315">
        <f>('март(4 цк)'!S296+'март(4 цк)'!S297*3.1%)/1000</f>
        <v>1.0471696799999999</v>
      </c>
      <c r="W367" s="315">
        <f>('март(4 цк)'!T296+'март(4 цк)'!T297*3.1%)/1000</f>
        <v>1.03274599</v>
      </c>
      <c r="X367" s="315">
        <f>('март(4 цк)'!U296+'март(4 цк)'!U297*3.1%)/1000</f>
        <v>1.04681914</v>
      </c>
      <c r="Y367" s="315">
        <f>('март(4 цк)'!V296+'март(4 цк)'!V297*3.1%)/1000</f>
        <v>1.0376020000000001</v>
      </c>
      <c r="Z367" s="315">
        <f>('март(4 цк)'!W296+'март(4 цк)'!W297*3.1%)/1000</f>
        <v>1.0314263100000001</v>
      </c>
      <c r="AA367" s="315">
        <f>('март(4 цк)'!X296+'март(4 цк)'!X297*3.1%)/1000</f>
        <v>1.0253434099999998</v>
      </c>
      <c r="AB367" s="315">
        <f>('март(4 цк)'!Y296+'март(4 цк)'!Y297*3.1%)/1000</f>
        <v>1.02562178</v>
      </c>
    </row>
    <row r="368" spans="1:28" s="213" customFormat="1" ht="13.5" thickBot="1" x14ac:dyDescent="0.25">
      <c r="A368" s="323">
        <v>10</v>
      </c>
      <c r="B368" s="294" t="s">
        <v>200</v>
      </c>
      <c r="C368" s="295" t="s">
        <v>174</v>
      </c>
      <c r="D368" s="261"/>
      <c r="E368" s="315">
        <f>('март(4 цк)'!B300+'март(4 цк)'!B301*3.1%)/1000</f>
        <v>1.05180918</v>
      </c>
      <c r="F368" s="335">
        <f>('март(4 цк)'!C300+'март(4 цк)'!C301*3.1%)/1000</f>
        <v>1.02401342</v>
      </c>
      <c r="G368" s="335">
        <f>('март(4 цк)'!D300+'март(4 цк)'!D301*3.1%)/1000</f>
        <v>1.0268486700000001</v>
      </c>
      <c r="H368" s="315">
        <f>('март(4 цк)'!E300+'март(4 цк)'!E301*3.1%)/1000</f>
        <v>1.0366328599999999</v>
      </c>
      <c r="I368" s="315">
        <f>('март(4 цк)'!F300+'март(4 цк)'!F301*3.1%)/1000</f>
        <v>1.0430972300000001</v>
      </c>
      <c r="J368" s="315">
        <f>('март(4 цк)'!G300+'март(4 цк)'!G301*3.1%)/1000</f>
        <v>1.0392928400000001</v>
      </c>
      <c r="K368" s="315">
        <f>('март(4 цк)'!H300+'март(4 цк)'!H301*3.1%)/1000</f>
        <v>1.06371723</v>
      </c>
      <c r="L368" s="315">
        <f>('март(4 цк)'!I300+'март(4 цк)'!I301*3.1%)/1000</f>
        <v>1.0363029400000001</v>
      </c>
      <c r="M368" s="315">
        <f>('март(4 цк)'!J300+'март(4 цк)'!J301*3.1%)/1000</f>
        <v>1.0322408000000001</v>
      </c>
      <c r="N368" s="315">
        <f>('март(4 цк)'!K300+'март(4 цк)'!K301*3.1%)/1000</f>
        <v>1.0368596800000001</v>
      </c>
      <c r="O368" s="315">
        <f>('март(4 цк)'!L300+'март(4 цк)'!L301*3.1%)/1000</f>
        <v>1.02726107</v>
      </c>
      <c r="P368" s="315">
        <f>('март(4 цк)'!M300+'март(4 цк)'!M301*3.1%)/1000</f>
        <v>1.0292302799999999</v>
      </c>
      <c r="Q368" s="315">
        <f>('март(4 цк)'!N300+'март(4 цк)'!N301*3.1%)/1000</f>
        <v>1.04454063</v>
      </c>
      <c r="R368" s="315">
        <f>('март(4 цк)'!O300+'март(4 цк)'!O301*3.1%)/1000</f>
        <v>1.03660193</v>
      </c>
      <c r="S368" s="315">
        <f>('март(4 цк)'!P300+'март(4 цк)'!P301*3.1%)/1000</f>
        <v>1.03546783</v>
      </c>
      <c r="T368" s="315">
        <f>('март(4 цк)'!Q300+'март(4 цк)'!Q301*3.1%)/1000</f>
        <v>1.0503039200000002</v>
      </c>
      <c r="U368" s="315">
        <f>('март(4 цк)'!R300+'март(4 цк)'!R301*3.1%)/1000</f>
        <v>1.0450355100000002</v>
      </c>
      <c r="V368" s="315">
        <f>('март(4 цк)'!S300+'март(4 цк)'!S301*3.1%)/1000</f>
        <v>1.04421071</v>
      </c>
      <c r="W368" s="315">
        <f>('март(4 цк)'!T300+'март(4 цк)'!T301*3.1%)/1000</f>
        <v>1.0356121700000001</v>
      </c>
      <c r="X368" s="315">
        <f>('март(4 цк)'!U300+'март(4 цк)'!U301*3.1%)/1000</f>
        <v>1.0405918999999999</v>
      </c>
      <c r="Y368" s="315">
        <f>('март(4 цк)'!V300+'март(4 цк)'!V301*3.1%)/1000</f>
        <v>1.02720952</v>
      </c>
      <c r="Z368" s="315">
        <f>('март(4 цк)'!W300+'март(4 цк)'!W301*3.1%)/1000</f>
        <v>1.02857044</v>
      </c>
      <c r="AA368" s="315">
        <f>('март(4 цк)'!X300+'март(4 цк)'!X301*3.1%)/1000</f>
        <v>1.0301684900000001</v>
      </c>
      <c r="AB368" s="315">
        <f>('март(4 цк)'!Y300+'март(4 цк)'!Y301*3.1%)/1000</f>
        <v>1.0258486</v>
      </c>
    </row>
    <row r="369" spans="1:28" s="213" customFormat="1" ht="13.5" thickBot="1" x14ac:dyDescent="0.25">
      <c r="A369" s="323">
        <v>11</v>
      </c>
      <c r="B369" s="294" t="s">
        <v>200</v>
      </c>
      <c r="C369" s="295" t="s">
        <v>174</v>
      </c>
      <c r="D369" s="261"/>
      <c r="E369" s="315">
        <f>('март(4 цк)'!B304+'март(4 цк)'!B305*3.1%)/1000</f>
        <v>1.14218664</v>
      </c>
      <c r="F369" s="335">
        <f>('март(4 цк)'!C304+'март(4 цк)'!C305*3.1%)/1000</f>
        <v>1.1630850100000003</v>
      </c>
      <c r="G369" s="335">
        <f>('март(4 цк)'!D304+'март(4 цк)'!D305*3.1%)/1000</f>
        <v>1.1567752900000001</v>
      </c>
      <c r="H369" s="315">
        <f>('март(4 цк)'!E304+'март(4 цк)'!E305*3.1%)/1000</f>
        <v>1.1791583000000001</v>
      </c>
      <c r="I369" s="315">
        <f>('март(4 цк)'!F304+'март(4 цк)'!F305*3.1%)/1000</f>
        <v>1.1768076199999999</v>
      </c>
      <c r="J369" s="315">
        <f>('март(4 цк)'!G304+'март(4 цк)'!G305*3.1%)/1000</f>
        <v>1.1778180000000003</v>
      </c>
      <c r="K369" s="315">
        <f>('март(4 цк)'!H304+'март(4 цк)'!H305*3.1%)/1000</f>
        <v>1.29959972</v>
      </c>
      <c r="L369" s="315">
        <f>('март(4 цк)'!I304+'март(4 цк)'!I305*3.1%)/1000</f>
        <v>1.16347679</v>
      </c>
      <c r="M369" s="315">
        <f>('март(4 цк)'!J304+'март(4 цк)'!J305*3.1%)/1000</f>
        <v>1.1654872400000003</v>
      </c>
      <c r="N369" s="315">
        <f>('март(4 цк)'!K304+'март(4 цк)'!K305*3.1%)/1000</f>
        <v>1.16000232</v>
      </c>
      <c r="O369" s="315">
        <f>('март(4 цк)'!L304+'март(4 цк)'!L305*3.1%)/1000</f>
        <v>1.16185812</v>
      </c>
      <c r="P369" s="315">
        <f>('март(4 цк)'!M304+'март(4 цк)'!M305*3.1%)/1000</f>
        <v>1.1741888800000002</v>
      </c>
      <c r="Q369" s="315">
        <f>('март(4 цк)'!N304+'март(4 цк)'!N305*3.1%)/1000</f>
        <v>1.1786221800000001</v>
      </c>
      <c r="R369" s="315">
        <f>('март(4 цк)'!O304+'март(4 цк)'!O305*3.1%)/1000</f>
        <v>1.1462694</v>
      </c>
      <c r="S369" s="315">
        <f>('март(4 цк)'!P304+'март(4 цк)'!P305*3.1%)/1000</f>
        <v>1.1743950800000003</v>
      </c>
      <c r="T369" s="315">
        <f>('март(4 цк)'!Q304+'март(4 цк)'!Q305*3.1%)/1000</f>
        <v>1.1775190100000001</v>
      </c>
      <c r="U369" s="315">
        <f>('март(4 цк)'!R304+'март(4 цк)'!R305*3.1%)/1000</f>
        <v>1.1766632800000003</v>
      </c>
      <c r="V369" s="315">
        <f>('март(4 цк)'!S304+'март(4 цк)'!S305*3.1%)/1000</f>
        <v>1.2172640600000002</v>
      </c>
      <c r="W369" s="315">
        <f>('март(4 цк)'!T304+'март(4 цк)'!T305*3.1%)/1000</f>
        <v>1.1797665900000003</v>
      </c>
      <c r="X369" s="315">
        <f>('март(4 цк)'!U304+'март(4 цк)'!U305*3.1%)/1000</f>
        <v>1.1511254100000001</v>
      </c>
      <c r="Y369" s="315">
        <f>('март(4 цк)'!V304+'март(4 цк)'!V305*3.1%)/1000</f>
        <v>1.1404958000000001</v>
      </c>
      <c r="Z369" s="315">
        <f>('март(4 цк)'!W304+'март(4 цк)'!W305*3.1%)/1000</f>
        <v>1.1383203900000001</v>
      </c>
      <c r="AA369" s="315">
        <f>('март(4 цк)'!X304+'март(4 цк)'!X305*3.1%)/1000</f>
        <v>1.1324333800000002</v>
      </c>
      <c r="AB369" s="315">
        <f>('март(4 цк)'!Y304+'март(4 цк)'!Y305*3.1%)/1000</f>
        <v>1.12542258</v>
      </c>
    </row>
    <row r="370" spans="1:28" s="213" customFormat="1" ht="13.5" thickBot="1" x14ac:dyDescent="0.25">
      <c r="A370" s="323">
        <v>12</v>
      </c>
      <c r="B370" s="294" t="s">
        <v>200</v>
      </c>
      <c r="C370" s="295" t="s">
        <v>174</v>
      </c>
      <c r="D370" s="261"/>
      <c r="E370" s="315">
        <f>('март(4 цк)'!B308+'март(4 цк)'!B309*3.1%)/1000</f>
        <v>1.09933828</v>
      </c>
      <c r="F370" s="335">
        <f>('март(4 цк)'!C308+'март(4 цк)'!C309*3.1%)/1000</f>
        <v>1.0967504699999999</v>
      </c>
      <c r="G370" s="335">
        <f>('март(4 цк)'!D308+'март(4 цк)'!D309*3.1%)/1000</f>
        <v>1.1017611300000001</v>
      </c>
      <c r="H370" s="315">
        <f>('март(4 цк)'!E308+'март(4 цк)'!E309*3.1%)/1000</f>
        <v>1.11268973</v>
      </c>
      <c r="I370" s="315">
        <f>('март(4 цк)'!F308+'март(4 цк)'!F309*3.1%)/1000</f>
        <v>1.1008023</v>
      </c>
      <c r="J370" s="315">
        <f>('март(4 цк)'!G308+'март(4 цк)'!G309*3.1%)/1000</f>
        <v>1.1761271600000001</v>
      </c>
      <c r="K370" s="315">
        <f>('март(4 цк)'!H308+'март(4 цк)'!H309*3.1%)/1000</f>
        <v>1.21013985</v>
      </c>
      <c r="L370" s="315">
        <f>('март(4 цк)'!I308+'март(4 цк)'!I309*3.1%)/1000</f>
        <v>1.1016477199999999</v>
      </c>
      <c r="M370" s="315">
        <f>('март(4 цк)'!J308+'март(4 цк)'!J309*3.1%)/1000</f>
        <v>1.13447476</v>
      </c>
      <c r="N370" s="315">
        <f>('март(4 цк)'!K308+'март(4 цк)'!K309*3.1%)/1000</f>
        <v>1.12541227</v>
      </c>
      <c r="O370" s="315">
        <f>('март(4 цк)'!L308+'март(4 цк)'!L309*3.1%)/1000</f>
        <v>1.1427433800000002</v>
      </c>
      <c r="P370" s="315">
        <f>('март(4 цк)'!M308+'март(4 цк)'!M309*3.1%)/1000</f>
        <v>1.1573423400000002</v>
      </c>
      <c r="Q370" s="315">
        <f>('март(4 цк)'!N308+'март(4 цк)'!N309*3.1%)/1000</f>
        <v>1.1011115999999999</v>
      </c>
      <c r="R370" s="315">
        <f>('март(4 цк)'!O308+'март(4 цк)'!O309*3.1%)/1000</f>
        <v>1.0999362600000002</v>
      </c>
      <c r="S370" s="315">
        <f>('март(4 цк)'!P308+'март(4 цк)'!P309*3.1%)/1000</f>
        <v>1.1175663600000001</v>
      </c>
      <c r="T370" s="315">
        <f>('март(4 цк)'!Q308+'март(4 цк)'!Q309*3.1%)/1000</f>
        <v>1.1583733400000003</v>
      </c>
      <c r="U370" s="315">
        <f>('март(4 цк)'!R308+'март(4 цк)'!R309*3.1%)/1000</f>
        <v>1.2046858600000001</v>
      </c>
      <c r="V370" s="315">
        <f>('март(4 цк)'!S308+'март(4 цк)'!S309*3.1%)/1000</f>
        <v>1.1204428500000001</v>
      </c>
      <c r="W370" s="315">
        <f>('март(4 цк)'!T308+'март(4 цк)'!T309*3.1%)/1000</f>
        <v>1.0819246900000001</v>
      </c>
      <c r="X370" s="315">
        <f>('март(4 цк)'!U308+'март(4 цк)'!U309*3.1%)/1000</f>
        <v>1.0694599</v>
      </c>
      <c r="Y370" s="315">
        <f>('март(4 цк)'!V308+'март(4 цк)'!V309*3.1%)/1000</f>
        <v>1.0798626900000001</v>
      </c>
      <c r="Z370" s="315">
        <f>('март(4 цк)'!W308+'март(4 цк)'!W309*3.1%)/1000</f>
        <v>1.0781099900000002</v>
      </c>
      <c r="AA370" s="315">
        <f>('март(4 цк)'!X308+'март(4 цк)'!X309*3.1%)/1000</f>
        <v>1.0812751600000001</v>
      </c>
      <c r="AB370" s="315">
        <f>('март(4 цк)'!Y308+'март(4 цк)'!Y309*3.1%)/1000</f>
        <v>1.0907191200000002</v>
      </c>
    </row>
    <row r="371" spans="1:28" s="213" customFormat="1" ht="13.5" thickBot="1" x14ac:dyDescent="0.25">
      <c r="A371" s="323">
        <v>13</v>
      </c>
      <c r="B371" s="294" t="s">
        <v>200</v>
      </c>
      <c r="C371" s="295" t="s">
        <v>174</v>
      </c>
      <c r="D371" s="261"/>
      <c r="E371" s="315">
        <f>('март(4 цк)'!B312+'март(4 цк)'!B313*3.1%)/1000</f>
        <v>1.1380935700000003</v>
      </c>
      <c r="F371" s="335">
        <f>('март(4 цк)'!C312+'март(4 цк)'!C313*3.1%)/1000</f>
        <v>1.1528059400000001</v>
      </c>
      <c r="G371" s="335">
        <f>('март(4 цк)'!D312+'март(4 цк)'!D313*3.1%)/1000</f>
        <v>1.1456714200000002</v>
      </c>
      <c r="H371" s="315">
        <f>('март(4 цк)'!E312+'март(4 цк)'!E313*3.1%)/1000</f>
        <v>1.1680544300000002</v>
      </c>
      <c r="I371" s="315">
        <f>('март(4 цк)'!F312+'март(4 цк)'!F313*3.1%)/1000</f>
        <v>1.15978581</v>
      </c>
      <c r="J371" s="315">
        <f>('март(4 цк)'!G312+'март(4 цк)'!G313*3.1%)/1000</f>
        <v>1.14756846</v>
      </c>
      <c r="K371" s="315">
        <f>('март(4 цк)'!H312+'март(4 цк)'!H313*3.1%)/1000</f>
        <v>1.1569402500000001</v>
      </c>
      <c r="L371" s="315">
        <f>('март(4 цк)'!I312+'март(4 цк)'!I313*3.1%)/1000</f>
        <v>1.14294958</v>
      </c>
      <c r="M371" s="315">
        <f>('март(4 цк)'!J312+'март(4 цк)'!J313*3.1%)/1000</f>
        <v>1.1250617300000001</v>
      </c>
      <c r="N371" s="315">
        <f>('март(4 цк)'!K312+'март(4 цк)'!K313*3.1%)/1000</f>
        <v>1.1443311200000001</v>
      </c>
      <c r="O371" s="315">
        <f>('март(4 цк)'!L312+'март(4 цк)'!L313*3.1%)/1000</f>
        <v>1.1476406300000002</v>
      </c>
      <c r="P371" s="315">
        <f>('март(4 цк)'!M312+'март(4 цк)'!M313*3.1%)/1000</f>
        <v>1.14903248</v>
      </c>
      <c r="Q371" s="315">
        <f>('март(4 цк)'!N312+'март(4 цк)'!N313*3.1%)/1000</f>
        <v>1.1340623600000002</v>
      </c>
      <c r="R371" s="315">
        <f>('март(4 цк)'!O312+'март(4 цк)'!O313*3.1%)/1000</f>
        <v>1.13621715</v>
      </c>
      <c r="S371" s="315">
        <f>('март(4 цк)'!P312+'март(4 цк)'!P313*3.1%)/1000</f>
        <v>1.1361656</v>
      </c>
      <c r="T371" s="315">
        <f>('март(4 цк)'!Q312+'март(4 цк)'!Q313*3.1%)/1000</f>
        <v>1.16048689</v>
      </c>
      <c r="U371" s="315">
        <f>('март(4 цк)'!R312+'март(4 цк)'!R313*3.1%)/1000</f>
        <v>1.1612189000000004</v>
      </c>
      <c r="V371" s="315">
        <f>('март(4 цк)'!S312+'март(4 цк)'!S313*3.1%)/1000</f>
        <v>1.15361012</v>
      </c>
      <c r="W371" s="315">
        <f>('март(4 цк)'!T312+'март(4 цк)'!T313*3.1%)/1000</f>
        <v>1.1519295900000002</v>
      </c>
      <c r="X371" s="315">
        <f>('март(4 цк)'!U312+'март(4 цк)'!U313*3.1%)/1000</f>
        <v>1.1474653600000002</v>
      </c>
      <c r="Y371" s="315">
        <f>('март(4 цк)'!V312+'март(4 цк)'!V313*3.1%)/1000</f>
        <v>1.1134011200000002</v>
      </c>
      <c r="Z371" s="315">
        <f>('март(4 цк)'!W312+'март(4 цк)'!W313*3.1%)/1000</f>
        <v>1.1342067000000002</v>
      </c>
      <c r="AA371" s="315">
        <f>('март(4 цк)'!X312+'март(4 цк)'!X313*3.1%)/1000</f>
        <v>1.13134052</v>
      </c>
      <c r="AB371" s="315">
        <f>('март(4 цк)'!Y312+'март(4 цк)'!Y313*3.1%)/1000</f>
        <v>1.1172261300000002</v>
      </c>
    </row>
    <row r="372" spans="1:28" s="213" customFormat="1" ht="13.5" thickBot="1" x14ac:dyDescent="0.25">
      <c r="A372" s="323">
        <v>14</v>
      </c>
      <c r="B372" s="294" t="s">
        <v>200</v>
      </c>
      <c r="C372" s="295" t="s">
        <v>174</v>
      </c>
      <c r="D372" s="261"/>
      <c r="E372" s="315">
        <f>('март(4 цк)'!B316+'март(4 цк)'!B317*3.1%)/1000</f>
        <v>1.0652946599999999</v>
      </c>
      <c r="F372" s="335">
        <f>('март(4 цк)'!C316+'март(4 цк)'!C317*3.1%)/1000</f>
        <v>1.0648307099999998</v>
      </c>
      <c r="G372" s="335">
        <f>('март(4 цк)'!D316+'март(4 цк)'!D317*3.1%)/1000</f>
        <v>1.08108958</v>
      </c>
      <c r="H372" s="315">
        <f>('март(4 цк)'!E316+'март(4 цк)'!E317*3.1%)/1000</f>
        <v>1.0772130199999999</v>
      </c>
      <c r="I372" s="315">
        <f>('март(4 цк)'!F316+'март(4 цк)'!F317*3.1%)/1000</f>
        <v>1.0866054300000001</v>
      </c>
      <c r="J372" s="315">
        <f>('март(4 цк)'!G316+'март(4 цк)'!G317*3.1%)/1000</f>
        <v>1.0814813599999999</v>
      </c>
      <c r="K372" s="315">
        <f>('март(4 цк)'!H316+'март(4 цк)'!H317*3.1%)/1000</f>
        <v>1.0889767300000002</v>
      </c>
      <c r="L372" s="315">
        <f>('март(4 цк)'!I316+'март(4 цк)'!I317*3.1%)/1000</f>
        <v>1.07462521</v>
      </c>
      <c r="M372" s="315">
        <f>('март(4 цк)'!J316+'март(4 цк)'!J317*3.1%)/1000</f>
        <v>1.0733364599999999</v>
      </c>
      <c r="N372" s="315">
        <f>('март(4 цк)'!K316+'март(4 цк)'!K317*3.1%)/1000</f>
        <v>1.06266561</v>
      </c>
      <c r="O372" s="315">
        <f>('март(4 цк)'!L316+'март(4 цк)'!L317*3.1%)/1000</f>
        <v>1.05006679</v>
      </c>
      <c r="P372" s="315">
        <f>('март(4 цк)'!M316+'март(4 цк)'!M317*3.1%)/1000</f>
        <v>1.05077818</v>
      </c>
      <c r="Q372" s="315">
        <f>('март(4 цк)'!N316+'март(4 цк)'!N317*3.1%)/1000</f>
        <v>0.12206699999999999</v>
      </c>
      <c r="R372" s="315">
        <f>('март(4 цк)'!O316+'март(4 цк)'!O317*3.1%)/1000</f>
        <v>1.0461902300000001</v>
      </c>
      <c r="S372" s="315">
        <f>('март(4 цк)'!P316+'март(4 цк)'!P317*3.1%)/1000</f>
        <v>1.07462521</v>
      </c>
      <c r="T372" s="315">
        <f>('март(4 цк)'!Q316+'март(4 цк)'!Q317*3.1%)/1000</f>
        <v>1.0772439500000002</v>
      </c>
      <c r="U372" s="315">
        <f>('март(4 цк)'!R316+'март(4 цк)'!R317*3.1%)/1000</f>
        <v>1.0973072099999999</v>
      </c>
      <c r="V372" s="315">
        <f>('март(4 цк)'!S316+'март(4 цк)'!S317*3.1%)/1000</f>
        <v>1.09726597</v>
      </c>
      <c r="W372" s="315">
        <f>('март(4 цк)'!T316+'март(4 цк)'!T317*3.1%)/1000</f>
        <v>1.1620849400000002</v>
      </c>
      <c r="X372" s="315">
        <f>('март(4 цк)'!U316+'март(4 цк)'!U317*3.1%)/1000</f>
        <v>1.0617170900000001</v>
      </c>
      <c r="Y372" s="315">
        <f>('март(4 цк)'!V316+'март(4 цк)'!V317*3.1%)/1000</f>
        <v>1.0699444699999998</v>
      </c>
      <c r="Z372" s="315">
        <f>('март(4 цк)'!W316+'март(4 цк)'!W317*3.1%)/1000</f>
        <v>1.06196453</v>
      </c>
      <c r="AA372" s="315">
        <f>('март(4 цк)'!X316+'март(4 цк)'!X317*3.1%)/1000</f>
        <v>1.05621155</v>
      </c>
      <c r="AB372" s="315">
        <f>('март(4 цк)'!Y316+'март(4 цк)'!Y317*3.1%)/1000</f>
        <v>1.0538299400000002</v>
      </c>
    </row>
    <row r="373" spans="1:28" s="213" customFormat="1" ht="13.5" thickBot="1" x14ac:dyDescent="0.25">
      <c r="A373" s="323">
        <v>15</v>
      </c>
      <c r="B373" s="294" t="s">
        <v>200</v>
      </c>
      <c r="C373" s="295" t="s">
        <v>174</v>
      </c>
      <c r="D373" s="261"/>
      <c r="E373" s="315">
        <f>('март(4 цк)'!B320+'март(4 цк)'!B321*3.1%)/1000</f>
        <v>1.07939874</v>
      </c>
      <c r="F373" s="335">
        <f>('март(4 цк)'!C320+'март(4 цк)'!C321*3.1%)/1000</f>
        <v>1.0761304700000001</v>
      </c>
      <c r="G373" s="335">
        <f>('март(4 цк)'!D320+'март(4 цк)'!D321*3.1%)/1000</f>
        <v>1.0736766900000003</v>
      </c>
      <c r="H373" s="315">
        <f>('март(4 цк)'!E320+'март(4 цк)'!E321*3.1%)/1000</f>
        <v>1.0985547200000001</v>
      </c>
      <c r="I373" s="315">
        <f>('март(4 цк)'!F320+'март(4 цк)'!F321*3.1%)/1000</f>
        <v>1.0861105500000001</v>
      </c>
      <c r="J373" s="315">
        <f>('март(4 цк)'!G320+'март(4 цк)'!G321*3.1%)/1000</f>
        <v>1.0917707400000001</v>
      </c>
      <c r="K373" s="315">
        <f>('март(4 цк)'!H320+'март(4 цк)'!H321*3.1%)/1000</f>
        <v>1.1333200400000001</v>
      </c>
      <c r="L373" s="315">
        <f>('март(4 цк)'!I320+'март(4 цк)'!I321*3.1%)/1000</f>
        <v>1.0949152900000001</v>
      </c>
      <c r="M373" s="315">
        <f>('март(4 цк)'!J320+'март(4 цк)'!J321*3.1%)/1000</f>
        <v>1.0955545100000001</v>
      </c>
      <c r="N373" s="315">
        <f>('март(4 цк)'!K320+'март(4 цк)'!K321*3.1%)/1000</f>
        <v>1.0875230200000001</v>
      </c>
      <c r="O373" s="315">
        <f>('март(4 цк)'!L320+'март(4 цк)'!L321*3.1%)/1000</f>
        <v>1.08663636</v>
      </c>
      <c r="P373" s="315">
        <f>('март(4 цк)'!M320+'март(4 цк)'!M321*3.1%)/1000</f>
        <v>1.0916264</v>
      </c>
      <c r="Q373" s="315">
        <f>('март(4 цк)'!N320+'март(4 цк)'!N321*3.1%)/1000</f>
        <v>1.0797492799999999</v>
      </c>
      <c r="R373" s="315">
        <f>('март(4 цк)'!O320+'март(4 цк)'!O321*3.1%)/1000</f>
        <v>1.0718621300000002</v>
      </c>
      <c r="S373" s="315">
        <f>('март(4 цк)'!P320+'март(4 цк)'!P321*3.1%)/1000</f>
        <v>1.0956473</v>
      </c>
      <c r="T373" s="315">
        <f>('март(4 цк)'!Q320+'март(4 цк)'!Q321*3.1%)/1000</f>
        <v>1.1111432300000001</v>
      </c>
      <c r="U373" s="315">
        <f>('март(4 цк)'!R320+'март(4 цк)'!R321*3.1%)/1000</f>
        <v>1.10851418</v>
      </c>
      <c r="V373" s="315">
        <f>('март(4 цк)'!S320+'март(4 цк)'!S321*3.1%)/1000</f>
        <v>1.0889251800000002</v>
      </c>
      <c r="W373" s="315">
        <f>('март(4 цк)'!T320+'март(4 цк)'!T321*3.1%)/1000</f>
        <v>1.0818112799999999</v>
      </c>
      <c r="X373" s="315">
        <f>('март(4 цк)'!U320+'март(4 цк)'!U321*3.1%)/1000</f>
        <v>1.06266561</v>
      </c>
      <c r="Y373" s="315">
        <f>('март(4 цк)'!V320+'март(4 цк)'!V321*3.1%)/1000</f>
        <v>1.04647891</v>
      </c>
      <c r="Z373" s="315">
        <f>('март(4 цк)'!W320+'март(4 цк)'!W321*3.1%)/1000</f>
        <v>1.0675731700000002</v>
      </c>
      <c r="AA373" s="315">
        <f>('март(4 цк)'!X320+'март(4 цк)'!X321*3.1%)/1000</f>
        <v>1.0713878700000001</v>
      </c>
      <c r="AB373" s="315">
        <f>('март(4 цк)'!Y320+'март(4 цк)'!Y321*3.1%)/1000</f>
        <v>1.0665524800000001</v>
      </c>
    </row>
    <row r="374" spans="1:28" s="213" customFormat="1" ht="13.5" thickBot="1" x14ac:dyDescent="0.25">
      <c r="A374" s="323">
        <v>16</v>
      </c>
      <c r="B374" s="294" t="s">
        <v>200</v>
      </c>
      <c r="C374" s="295" t="s">
        <v>174</v>
      </c>
      <c r="D374" s="261"/>
      <c r="E374" s="315">
        <f>('март(4 цк)'!B324+'март(4 цк)'!B325*3.1%)/1000</f>
        <v>1.15495042</v>
      </c>
      <c r="F374" s="335">
        <f>('март(4 цк)'!C324+'март(4 цк)'!C325*3.1%)/1000</f>
        <v>1.1408154099999999</v>
      </c>
      <c r="G374" s="335">
        <f>('март(4 цк)'!D324+'март(4 цк)'!D325*3.1%)/1000</f>
        <v>1.13176323</v>
      </c>
      <c r="H374" s="315">
        <f>('март(4 цк)'!E324+'март(4 цк)'!E325*3.1%)/1000</f>
        <v>1.1194530899999999</v>
      </c>
      <c r="I374" s="315">
        <f>('март(4 цк)'!F324+'март(4 цк)'!F325*3.1%)/1000</f>
        <v>1.1784881500000002</v>
      </c>
      <c r="J374" s="315">
        <f>('март(4 цк)'!G324+'март(4 цк)'!G325*3.1%)/1000</f>
        <v>1.1415680400000001</v>
      </c>
      <c r="K374" s="315">
        <f>('март(4 цк)'!H324+'март(4 цк)'!H325*3.1%)/1000</f>
        <v>1.1245565399999999</v>
      </c>
      <c r="L374" s="315">
        <f>('март(4 цк)'!I324+'март(4 цк)'!I325*3.1%)/1000</f>
        <v>1.1337427500000001</v>
      </c>
      <c r="M374" s="315">
        <f>('март(4 цк)'!J324+'март(4 цк)'!J325*3.1%)/1000</f>
        <v>1.1530327600000001</v>
      </c>
      <c r="N374" s="315">
        <f>('март(4 цк)'!K324+'март(4 цк)'!K325*3.1%)/1000</f>
        <v>1.1531358600000001</v>
      </c>
      <c r="O374" s="315">
        <f>('март(4 цк)'!L324+'март(4 цк)'!L325*3.1%)/1000</f>
        <v>1.15799187</v>
      </c>
      <c r="P374" s="315">
        <f>('март(4 цк)'!M324+'март(4 цк)'!M325*3.1%)/1000</f>
        <v>1.1582186900000002</v>
      </c>
      <c r="Q374" s="315">
        <f>('март(4 цк)'!N324+'март(4 цк)'!N325*3.1%)/1000</f>
        <v>1.1269484600000002</v>
      </c>
      <c r="R374" s="315">
        <f>('март(4 цк)'!O324+'март(4 цк)'!O325*3.1%)/1000</f>
        <v>1.12020572</v>
      </c>
      <c r="S374" s="315">
        <f>('март(4 цк)'!P324+'март(4 цк)'!P325*3.1%)/1000</f>
        <v>1.17098247</v>
      </c>
      <c r="T374" s="315">
        <f>('март(4 цк)'!Q324+'март(4 цк)'!Q325*3.1%)/1000</f>
        <v>1.2017887500000002</v>
      </c>
      <c r="U374" s="315">
        <f>('март(4 цк)'!R324+'март(4 цк)'!R325*3.1%)/1000</f>
        <v>1.3030432600000001</v>
      </c>
      <c r="V374" s="315">
        <f>('март(4 цк)'!S324+'март(4 цк)'!S325*3.1%)/1000</f>
        <v>1.24208023</v>
      </c>
      <c r="W374" s="315">
        <f>('март(4 цк)'!T324+'март(4 цк)'!T325*3.1%)/1000</f>
        <v>1.2158206600000001</v>
      </c>
      <c r="X374" s="315">
        <f>('март(4 цк)'!U324+'март(4 цк)'!U325*3.1%)/1000</f>
        <v>1.1928809100000002</v>
      </c>
      <c r="Y374" s="315">
        <f>('март(4 цк)'!V324+'март(4 цк)'!V325*3.1%)/1000</f>
        <v>1.1415577299999999</v>
      </c>
      <c r="Z374" s="315">
        <f>('март(4 цк)'!W324+'март(4 цк)'!W325*3.1%)/1000</f>
        <v>1.1265257500000003</v>
      </c>
      <c r="AA374" s="315">
        <f>('март(4 цк)'!X324+'март(4 цк)'!X325*3.1%)/1000</f>
        <v>1.1378358200000003</v>
      </c>
      <c r="AB374" s="315">
        <f>('март(4 цк)'!Y324+'март(4 цк)'!Y325*3.1%)/1000</f>
        <v>1.1571980000000002</v>
      </c>
    </row>
    <row r="375" spans="1:28" s="213" customFormat="1" ht="13.5" thickBot="1" x14ac:dyDescent="0.25">
      <c r="A375" s="323">
        <v>17</v>
      </c>
      <c r="B375" s="294" t="s">
        <v>200</v>
      </c>
      <c r="C375" s="295" t="s">
        <v>174</v>
      </c>
      <c r="D375" s="261"/>
      <c r="E375" s="315">
        <f>('март(4 цк)'!B328+'март(4 цк)'!B329*3.1%)/1000</f>
        <v>1.1561773100000001</v>
      </c>
      <c r="F375" s="335">
        <f>('март(4 цк)'!C328+'март(4 цк)'!C329*3.1%)/1000</f>
        <v>1.1778076900000001</v>
      </c>
      <c r="G375" s="335">
        <f>('март(4 цк)'!D328+'март(4 цк)'!D329*3.1%)/1000</f>
        <v>1.1726836199999999</v>
      </c>
      <c r="H375" s="315">
        <f>('март(4 цк)'!E328+'март(4 цк)'!E329*3.1%)/1000</f>
        <v>1.1907261200000001</v>
      </c>
      <c r="I375" s="315">
        <f>('март(4 цк)'!F328+'март(4 цк)'!F329*3.1%)/1000</f>
        <v>1.1906436400000002</v>
      </c>
      <c r="J375" s="315">
        <f>('март(4 цк)'!G328+'март(4 цк)'!G329*3.1%)/1000</f>
        <v>1.1829008300000003</v>
      </c>
      <c r="K375" s="315">
        <f>('март(4 цк)'!H328+'март(4 цк)'!H329*3.1%)/1000</f>
        <v>1.1939325300000003</v>
      </c>
      <c r="L375" s="315">
        <f>('март(4 цк)'!I328+'март(4 цк)'!I329*3.1%)/1000</f>
        <v>1.1843957800000002</v>
      </c>
      <c r="M375" s="315">
        <f>('март(4 цк)'!J328+'март(4 цк)'!J329*3.1%)/1000</f>
        <v>1.24278131</v>
      </c>
      <c r="N375" s="315">
        <f>('март(4 цк)'!K328+'март(4 цк)'!K329*3.1%)/1000</f>
        <v>1.2135730800000002</v>
      </c>
      <c r="O375" s="315">
        <f>('март(4 цк)'!L328+'март(4 цк)'!L329*3.1%)/1000</f>
        <v>1.1852102700000002</v>
      </c>
      <c r="P375" s="315">
        <f>('март(4 цк)'!M328+'март(4 цк)'!M329*3.1%)/1000</f>
        <v>1.1976544400000002</v>
      </c>
      <c r="Q375" s="315">
        <f>('март(4 цк)'!N328+'март(4 цк)'!N329*3.1%)/1000</f>
        <v>1.1736012100000002</v>
      </c>
      <c r="R375" s="315">
        <f>('март(4 цк)'!O328+'март(4 цк)'!O329*3.1%)/1000</f>
        <v>1.1770963000000001</v>
      </c>
      <c r="S375" s="315">
        <f>('март(4 цк)'!P328+'март(4 цк)'!P329*3.1%)/1000</f>
        <v>1.1587857400000001</v>
      </c>
      <c r="T375" s="315">
        <f>('март(4 цк)'!Q328+'март(4 цк)'!Q329*3.1%)/1000</f>
        <v>1.23051241</v>
      </c>
      <c r="U375" s="315">
        <f>('март(4 цк)'!R328+'март(4 цк)'!R329*3.1%)/1000</f>
        <v>1.2238624600000003</v>
      </c>
      <c r="V375" s="315">
        <f>('март(4 цк)'!S328+'март(4 цк)'!S329*3.1%)/1000</f>
        <v>1.1690648100000001</v>
      </c>
      <c r="W375" s="315">
        <f>('март(4 цк)'!T328+'март(4 цк)'!T329*3.1%)/1000</f>
        <v>1.1751167800000002</v>
      </c>
      <c r="X375" s="315">
        <f>('март(4 цк)'!U328+'март(4 цк)'!U329*3.1%)/1000</f>
        <v>1.17510647</v>
      </c>
      <c r="Y375" s="315">
        <f>('март(4 цк)'!V328+'март(4 цк)'!V329*3.1%)/1000</f>
        <v>1.1799315500000001</v>
      </c>
      <c r="Z375" s="315">
        <f>('март(4 цк)'!W328+'март(4 цк)'!W329*3.1%)/1000</f>
        <v>1.1588991500000001</v>
      </c>
      <c r="AA375" s="315">
        <f>('март(4 цк)'!X328+'март(4 цк)'!X329*3.1%)/1000</f>
        <v>1.1484345</v>
      </c>
      <c r="AB375" s="315">
        <f>('март(4 цк)'!Y328+'март(4 цк)'!Y329*3.1%)/1000</f>
        <v>1.13789768</v>
      </c>
    </row>
    <row r="376" spans="1:28" s="213" customFormat="1" ht="13.5" thickBot="1" x14ac:dyDescent="0.25">
      <c r="A376" s="323">
        <v>18</v>
      </c>
      <c r="B376" s="294" t="s">
        <v>200</v>
      </c>
      <c r="C376" s="295" t="s">
        <v>174</v>
      </c>
      <c r="D376" s="261"/>
      <c r="E376" s="315">
        <f>('март(4 цк)'!B332+'март(4 цк)'!B333*3.1%)/1000</f>
        <v>1.1776942800000001</v>
      </c>
      <c r="F376" s="335">
        <f>('март(4 цк)'!C332+'март(4 цк)'!C333*3.1%)/1000</f>
        <v>1.1509810700000003</v>
      </c>
      <c r="G376" s="335">
        <f>('март(4 цк)'!D332+'март(4 цк)'!D333*3.1%)/1000</f>
        <v>1.1655284799999999</v>
      </c>
      <c r="H376" s="315">
        <f>('март(4 цк)'!E332+'март(4 цк)'!E333*3.1%)/1000</f>
        <v>1.1703844900000002</v>
      </c>
      <c r="I376" s="315">
        <f>('март(4 цк)'!F332+'март(4 цк)'!F333*3.1%)/1000</f>
        <v>1.1571567600000001</v>
      </c>
      <c r="J376" s="315">
        <f>('март(4 цк)'!G332+'март(4 цк)'!G333*3.1%)/1000</f>
        <v>1.1523523</v>
      </c>
      <c r="K376" s="315">
        <f>('март(4 цк)'!H332+'март(4 цк)'!H333*3.1%)/1000</f>
        <v>1.1538266300000002</v>
      </c>
      <c r="L376" s="315">
        <f>('март(4 цк)'!I332+'март(4 цк)'!I333*3.1%)/1000</f>
        <v>1.1377842699999998</v>
      </c>
      <c r="M376" s="315">
        <f>('март(4 цк)'!J332+'март(4 цк)'!J333*3.1%)/1000</f>
        <v>1.11493731</v>
      </c>
      <c r="N376" s="315">
        <f>('март(4 цк)'!K332+'март(4 цк)'!K333*3.1%)/1000</f>
        <v>1.1098338600000002</v>
      </c>
      <c r="O376" s="315">
        <f>('март(4 цк)'!L332+'март(4 цк)'!L333*3.1%)/1000</f>
        <v>1.10993696</v>
      </c>
      <c r="P376" s="315">
        <f>('март(4 цк)'!M332+'март(4 цк)'!M333*3.1%)/1000</f>
        <v>1.11752512</v>
      </c>
      <c r="Q376" s="315">
        <f>('март(4 цк)'!N332+'март(4 цк)'!N333*3.1%)/1000</f>
        <v>1.1580021800000002</v>
      </c>
      <c r="R376" s="315">
        <f>('март(4 цк)'!O332+'март(4 цк)'!O333*3.1%)/1000</f>
        <v>1.1535791900000001</v>
      </c>
      <c r="S376" s="315">
        <f>('март(4 цк)'!P332+'март(4 цк)'!P333*3.1%)/1000</f>
        <v>1.15858985</v>
      </c>
      <c r="T376" s="315">
        <f>('март(4 цк)'!Q332+'март(4 цк)'!Q333*3.1%)/1000</f>
        <v>1.1699824000000003</v>
      </c>
      <c r="U376" s="315">
        <f>('март(4 цк)'!R332+'март(4 цк)'!R333*3.1%)/1000</f>
        <v>1.1590022500000001</v>
      </c>
      <c r="V376" s="315">
        <f>('март(4 цк)'!S332+'март(4 цк)'!S333*3.1%)/1000</f>
        <v>1.1735084200000001</v>
      </c>
      <c r="W376" s="315">
        <f>('март(4 цк)'!T332+'март(4 цк)'!T333*3.1%)/1000</f>
        <v>1.1683946599999999</v>
      </c>
      <c r="X376" s="315">
        <f>('март(4 цк)'!U332+'март(4 цк)'!U333*3.1%)/1000</f>
        <v>1.1611261100000001</v>
      </c>
      <c r="Y376" s="315">
        <f>('март(4 цк)'!V332+'март(4 цк)'!V333*3.1%)/1000</f>
        <v>1.1398875100000003</v>
      </c>
      <c r="Z376" s="315">
        <f>('март(4 цк)'!W332+'март(4 цк)'!W333*3.1%)/1000</f>
        <v>1.1652501100000001</v>
      </c>
      <c r="AA376" s="315">
        <f>('март(4 цк)'!X332+'март(4 цк)'!X333*3.1%)/1000</f>
        <v>1.1576825700000002</v>
      </c>
      <c r="AB376" s="315">
        <f>('март(4 цк)'!Y332+'март(4 цк)'!Y333*3.1%)/1000</f>
        <v>1.1524450900000001</v>
      </c>
    </row>
    <row r="377" spans="1:28" s="213" customFormat="1" ht="13.5" thickBot="1" x14ac:dyDescent="0.25">
      <c r="A377" s="323">
        <v>19</v>
      </c>
      <c r="B377" s="294" t="s">
        <v>200</v>
      </c>
      <c r="C377" s="295" t="s">
        <v>174</v>
      </c>
      <c r="D377" s="261"/>
      <c r="E377" s="315">
        <f>('март(4 цк)'!B336+'март(4 цк)'!B337*3.1%)/1000</f>
        <v>1.0585725400000001</v>
      </c>
      <c r="F377" s="335">
        <f>('март(4 цк)'!C336+'март(4 цк)'!C337*3.1%)/1000</f>
        <v>1.05744875</v>
      </c>
      <c r="G377" s="335">
        <f>('март(4 цк)'!D336+'март(4 цк)'!D337*3.1%)/1000</f>
        <v>1.0550362099999999</v>
      </c>
      <c r="H377" s="315">
        <f>('март(4 цк)'!E336+'март(4 цк)'!E337*3.1%)/1000</f>
        <v>1.0705218299999999</v>
      </c>
      <c r="I377" s="315">
        <f>('март(4 цк)'!F336+'март(4 цк)'!F337*3.1%)/1000</f>
        <v>1.0666246500000001</v>
      </c>
      <c r="J377" s="315">
        <f>('март(4 цк)'!G336+'март(4 цк)'!G337*3.1%)/1000</f>
        <v>1.0744911800000003</v>
      </c>
      <c r="K377" s="315">
        <f>('март(4 цк)'!H336+'март(4 цк)'!H337*3.1%)/1000</f>
        <v>1.07799658</v>
      </c>
      <c r="L377" s="315">
        <f>('март(4 цк)'!I336+'март(4 цк)'!I337*3.1%)/1000</f>
        <v>1.0713466300000003</v>
      </c>
      <c r="M377" s="315">
        <f>('март(4 цк)'!J336+'март(4 цк)'!J337*3.1%)/1000</f>
        <v>1.0611603500000002</v>
      </c>
      <c r="N377" s="315">
        <f>('март(4 цк)'!K336+'март(4 цк)'!K337*3.1%)/1000</f>
        <v>1.0549949699999999</v>
      </c>
      <c r="O377" s="315">
        <f>('март(4 цк)'!L336+'март(4 цк)'!L337*3.1%)/1000</f>
        <v>1.05588163</v>
      </c>
      <c r="P377" s="315">
        <f>('март(4 цк)'!M336+'март(4 цк)'!M337*3.1%)/1000</f>
        <v>1.0553661300000001</v>
      </c>
      <c r="Q377" s="315">
        <f>('март(4 цк)'!N336+'март(4 цк)'!N337*3.1%)/1000</f>
        <v>1.0775738700000002</v>
      </c>
      <c r="R377" s="315">
        <f>('март(4 цк)'!O336+'март(4 цк)'!O337*3.1%)/1000</f>
        <v>1.0632017300000001</v>
      </c>
      <c r="S377" s="315">
        <f>('март(4 цк)'!P336+'март(4 цк)'!P337*3.1%)/1000</f>
        <v>1.06751131</v>
      </c>
      <c r="T377" s="315">
        <f>('март(4 цк)'!Q336+'март(4 цк)'!Q337*3.1%)/1000</f>
        <v>1.0784089800000001</v>
      </c>
      <c r="U377" s="315">
        <f>('март(4 цк)'!R336+'март(4 цк)'!R337*3.1%)/1000</f>
        <v>1.0804503599999999</v>
      </c>
      <c r="V377" s="315">
        <f>('март(4 цк)'!S336+'март(4 цк)'!S337*3.1%)/1000</f>
        <v>1.0924821300000001</v>
      </c>
      <c r="W377" s="315">
        <f>('март(4 цк)'!T336+'март(4 цк)'!T337*3.1%)/1000</f>
        <v>1.0766562799999999</v>
      </c>
      <c r="X377" s="315">
        <f>('март(4 цк)'!U336+'март(4 цк)'!U337*3.1%)/1000</f>
        <v>1.0770274400000002</v>
      </c>
      <c r="Y377" s="315">
        <f>('март(4 цк)'!V336+'март(4 цк)'!V337*3.1%)/1000</f>
        <v>1.0649131900000002</v>
      </c>
      <c r="Z377" s="315">
        <f>('март(4 цк)'!W336+'март(4 цк)'!W337*3.1%)/1000</f>
        <v>1.06681023</v>
      </c>
      <c r="AA377" s="315">
        <f>('март(4 цк)'!X336+'март(4 цк)'!X337*3.1%)/1000</f>
        <v>1.06659372</v>
      </c>
      <c r="AB377" s="315">
        <f>('март(4 цк)'!Y336+'март(4 цк)'!Y337*3.1%)/1000</f>
        <v>1.0676865799999999</v>
      </c>
    </row>
    <row r="378" spans="1:28" s="213" customFormat="1" ht="13.5" thickBot="1" x14ac:dyDescent="0.25">
      <c r="A378" s="323">
        <v>20</v>
      </c>
      <c r="B378" s="294" t="s">
        <v>200</v>
      </c>
      <c r="C378" s="295" t="s">
        <v>174</v>
      </c>
      <c r="D378" s="261"/>
      <c r="E378" s="315">
        <f>('март(4 цк)'!B340+'март(4 цк)'!B341*3.1%)/1000</f>
        <v>1.0459118599999999</v>
      </c>
      <c r="F378" s="335">
        <f>('март(4 цк)'!C340+'март(4 цк)'!C341*3.1%)/1000</f>
        <v>1.0440560600000002</v>
      </c>
      <c r="G378" s="335">
        <f>('март(4 цк)'!D340+'март(4 цк)'!D341*3.1%)/1000</f>
        <v>1.0506029100000001</v>
      </c>
      <c r="H378" s="315">
        <f>('март(4 цк)'!E340+'март(4 цк)'!E341*3.1%)/1000</f>
        <v>1.0617686400000002</v>
      </c>
      <c r="I378" s="315">
        <f>('март(4 цк)'!F340+'март(4 цк)'!F341*3.1%)/1000</f>
        <v>1.0469016200000001</v>
      </c>
      <c r="J378" s="315">
        <f>('март(4 цк)'!G340+'март(4 цк)'!G341*3.1%)/1000</f>
        <v>1.0528814200000001</v>
      </c>
      <c r="K378" s="315">
        <f>('март(4 цк)'!H340+'март(4 цк)'!H341*3.1%)/1000</f>
        <v>1.0584694400000001</v>
      </c>
      <c r="L378" s="315">
        <f>('март(4 цк)'!I340+'март(4 цк)'!I341*3.1%)/1000</f>
        <v>1.05214941</v>
      </c>
      <c r="M378" s="315">
        <f>('март(4 цк)'!J340+'март(4 цк)'!J341*3.1%)/1000</f>
        <v>1.3709036800000001</v>
      </c>
      <c r="N378" s="315">
        <f>('март(4 цк)'!K340+'март(4 цк)'!K341*3.1%)/1000</f>
        <v>1.0379319199999999</v>
      </c>
      <c r="O378" s="315">
        <f>('март(4 цк)'!L340+'март(4 цк)'!L341*3.1%)/1000</f>
        <v>1.3520673100000002</v>
      </c>
      <c r="P378" s="315">
        <f>('март(4 цк)'!M340+'март(4 цк)'!M341*3.1%)/1000</f>
        <v>1.0417775499999999</v>
      </c>
      <c r="Q378" s="315">
        <f>('март(4 цк)'!N340+'март(4 цк)'!N341*3.1%)/1000</f>
        <v>1.0495100499999999</v>
      </c>
      <c r="R378" s="315">
        <f>('март(4 цк)'!O340+'март(4 цк)'!O341*3.1%)/1000</f>
        <v>1.0452623300000001</v>
      </c>
      <c r="S378" s="315">
        <f>('март(4 цк)'!P340+'март(4 цк)'!P341*3.1%)/1000</f>
        <v>1.0456953499999999</v>
      </c>
      <c r="T378" s="315">
        <f>('март(4 цк)'!Q340+'март(4 цк)'!Q341*3.1%)/1000</f>
        <v>1.05762402</v>
      </c>
      <c r="U378" s="315">
        <f>('март(4 цк)'!R340+'март(4 цк)'!R341*3.1%)/1000</f>
        <v>1.0556857400000002</v>
      </c>
      <c r="V378" s="315">
        <f>('март(4 цк)'!S340+'март(4 цк)'!S341*3.1%)/1000</f>
        <v>1.0578611499999999</v>
      </c>
      <c r="W378" s="315">
        <f>('март(4 цк)'!T340+'март(4 цк)'!T341*3.1%)/1000</f>
        <v>1.0466851099999999</v>
      </c>
      <c r="X378" s="315">
        <f>('март(4 цк)'!U340+'март(4 цк)'!U341*3.1%)/1000</f>
        <v>1.0392000499999998</v>
      </c>
      <c r="Y378" s="315">
        <f>('март(4 цк)'!V340+'март(4 цк)'!V341*3.1%)/1000</f>
        <v>1.0349007799999999</v>
      </c>
      <c r="Z378" s="315">
        <f>('март(4 цк)'!W340+'март(4 цк)'!W341*3.1%)/1000</f>
        <v>1.03838556</v>
      </c>
      <c r="AA378" s="315">
        <f>('март(4 цк)'!X340+'март(4 цк)'!X341*3.1%)/1000</f>
        <v>1.03513791</v>
      </c>
      <c r="AB378" s="315">
        <f>('март(4 цк)'!Y340+'март(4 цк)'!Y341*3.1%)/1000</f>
        <v>1.0330656</v>
      </c>
    </row>
    <row r="379" spans="1:28" s="213" customFormat="1" ht="13.5" thickBot="1" x14ac:dyDescent="0.25">
      <c r="A379" s="323">
        <v>21</v>
      </c>
      <c r="B379" s="294" t="s">
        <v>200</v>
      </c>
      <c r="C379" s="295" t="s">
        <v>174</v>
      </c>
      <c r="D379" s="261"/>
      <c r="E379" s="315">
        <f>('март(4 цк)'!B344+'март(4 цк)'!B345*3.1%)/1000</f>
        <v>1.1839112100000002</v>
      </c>
      <c r="F379" s="335">
        <f>('март(4 цк)'!C344+'март(4 цк)'!C345*3.1%)/1000</f>
        <v>1.1583424099999999</v>
      </c>
      <c r="G379" s="335">
        <f>('март(4 цк)'!D344+'март(4 цк)'!D345*3.1%)/1000</f>
        <v>1.1780345100000003</v>
      </c>
      <c r="H379" s="315">
        <f>('март(4 цк)'!E344+'март(4 цк)'!E345*3.1%)/1000</f>
        <v>1.1832513700000002</v>
      </c>
      <c r="I379" s="315">
        <f>('март(4 цк)'!F344+'март(4 цк)'!F345*3.1%)/1000</f>
        <v>1.1617137800000004</v>
      </c>
      <c r="J379" s="315">
        <f>('март(4 цк)'!G344+'март(4 цк)'!G345*3.1%)/1000</f>
        <v>1.1722712200000001</v>
      </c>
      <c r="K379" s="315">
        <f>('март(4 цк)'!H344+'март(4 цк)'!H345*3.1%)/1000</f>
        <v>1.1716423100000002</v>
      </c>
      <c r="L379" s="315">
        <f>('март(4 цк)'!I344+'март(4 цк)'!I345*3.1%)/1000</f>
        <v>1.1718175800000001</v>
      </c>
      <c r="M379" s="315">
        <f>('март(4 цк)'!J344+'март(4 цк)'!J345*3.1%)/1000</f>
        <v>1.1681369099999999</v>
      </c>
      <c r="N379" s="315">
        <f>('март(4 цк)'!K344+'март(4 цк)'!K345*3.1%)/1000</f>
        <v>1.1650439100000001</v>
      </c>
      <c r="O379" s="315">
        <f>('март(4 цк)'!L344+'март(4 цк)'!L345*3.1%)/1000</f>
        <v>1.1680544300000002</v>
      </c>
      <c r="P379" s="315">
        <f>('март(4 цк)'!M344+'март(4 цк)'!M345*3.1%)/1000</f>
        <v>1.1635489600000004</v>
      </c>
      <c r="Q379" s="315">
        <f>('март(4 цк)'!N344+'март(4 цк)'!N345*3.1%)/1000</f>
        <v>1.1870454500000001</v>
      </c>
      <c r="R379" s="315">
        <f>('март(4 цк)'!O344+'март(4 цк)'!O345*3.1%)/1000</f>
        <v>1.16832249</v>
      </c>
      <c r="S379" s="315">
        <f>('март(4 цк)'!P344+'март(4 цк)'!P345*3.1%)/1000</f>
        <v>1.1845091900000002</v>
      </c>
      <c r="T379" s="315">
        <f>('март(4 цк)'!Q344+'март(4 цк)'!Q345*3.1%)/1000</f>
        <v>1.1845401200000001</v>
      </c>
      <c r="U379" s="315">
        <f>('март(4 цк)'!R344+'март(4 цк)'!R345*3.1%)/1000</f>
        <v>1.19260254</v>
      </c>
      <c r="V379" s="315">
        <f>('март(4 цк)'!S344+'март(4 цк)'!S345*3.1%)/1000</f>
        <v>1.1920870400000001</v>
      </c>
      <c r="W379" s="315">
        <f>('март(4 цк)'!T344+'март(4 цк)'!T345*3.1%)/1000</f>
        <v>1.1877774600000002</v>
      </c>
      <c r="X379" s="315">
        <f>('март(4 цк)'!U344+'март(4 цк)'!U345*3.1%)/1000</f>
        <v>1.2013866600000001</v>
      </c>
      <c r="Y379" s="315">
        <f>('март(4 цк)'!V344+'март(4 цк)'!V345*3.1%)/1000</f>
        <v>1.1903962000000001</v>
      </c>
      <c r="Z379" s="315">
        <f>('март(4 цк)'!W344+'март(4 цк)'!W345*3.1%)/1000</f>
        <v>1.1979225000000002</v>
      </c>
      <c r="AA379" s="315">
        <f>('март(4 цк)'!X344+'март(4 цк)'!X345*3.1%)/1000</f>
        <v>1.1860453800000001</v>
      </c>
      <c r="AB379" s="315">
        <f>('март(4 цк)'!Y344+'март(4 цк)'!Y345*3.1%)/1000</f>
        <v>1.18928272</v>
      </c>
    </row>
    <row r="380" spans="1:28" s="213" customFormat="1" ht="13.5" thickBot="1" x14ac:dyDescent="0.25">
      <c r="A380" s="323">
        <v>22</v>
      </c>
      <c r="B380" s="294" t="s">
        <v>200</v>
      </c>
      <c r="C380" s="295" t="s">
        <v>174</v>
      </c>
      <c r="D380" s="261"/>
      <c r="E380" s="315">
        <f>('март(4 цк)'!B348+'март(4 цк)'!B349*3.1%)/1000</f>
        <v>1.20394354</v>
      </c>
      <c r="F380" s="335">
        <f>('март(4 цк)'!C348+'март(4 цк)'!C349*3.1%)/1000</f>
        <v>1.2098821</v>
      </c>
      <c r="G380" s="335">
        <f>('март(4 цк)'!D348+'март(4 цк)'!D349*3.1%)/1000</f>
        <v>1.1987266800000003</v>
      </c>
      <c r="H380" s="315">
        <f>('март(4 цк)'!E348+'март(4 цк)'!E349*3.1%)/1000</f>
        <v>1.2089645100000002</v>
      </c>
      <c r="I380" s="315">
        <f>('март(4 цк)'!F348+'март(4 цк)'!F349*3.1%)/1000</f>
        <v>1.1968915000000002</v>
      </c>
      <c r="J380" s="315">
        <f>('март(4 цк)'!G348+'март(4 цк)'!G349*3.1%)/1000</f>
        <v>1.2049745400000003</v>
      </c>
      <c r="K380" s="315">
        <f>('март(4 цк)'!H348+'март(4 цк)'!H349*3.1%)/1000</f>
        <v>1.1835606700000001</v>
      </c>
      <c r="L380" s="315">
        <f>('март(4 цк)'!I348+'март(4 цк)'!I349*3.1%)/1000</f>
        <v>1.4329698800000001</v>
      </c>
      <c r="M380" s="315">
        <f>('март(4 цк)'!J348+'март(4 цк)'!J349*3.1%)/1000</f>
        <v>1.41143229</v>
      </c>
      <c r="N380" s="315">
        <f>('март(4 цк)'!K348+'март(4 цк)'!K349*3.1%)/1000</f>
        <v>1.3859872100000001</v>
      </c>
      <c r="O380" s="315">
        <f>('март(4 цк)'!L348+'март(4 цк)'!L349*3.1%)/1000</f>
        <v>1.3844407100000002</v>
      </c>
      <c r="P380" s="315">
        <f>('март(4 цк)'!M348+'март(4 цк)'!M349*3.1%)/1000</f>
        <v>1.1861175500000001</v>
      </c>
      <c r="Q380" s="315">
        <f>('март(4 цк)'!N348+'март(4 цк)'!N349*3.1%)/1000</f>
        <v>1.1917571200000001</v>
      </c>
      <c r="R380" s="315">
        <f>('март(4 цк)'!O348+'март(4 цк)'!O349*3.1%)/1000</f>
        <v>1.1977369200000001</v>
      </c>
      <c r="S380" s="315">
        <f>('март(4 цк)'!P348+'март(4 цк)'!P349*3.1%)/1000</f>
        <v>1.1897776000000002</v>
      </c>
      <c r="T380" s="315">
        <f>('март(4 цк)'!Q348+'март(4 цк)'!Q349*3.1%)/1000</f>
        <v>1.2058612000000002</v>
      </c>
      <c r="U380" s="315">
        <f>('март(4 цк)'!R348+'март(4 цк)'!R349*3.1%)/1000</f>
        <v>1.2027372700000003</v>
      </c>
      <c r="V380" s="315">
        <f>('март(4 цк)'!S348+'март(4 цк)'!S349*3.1%)/1000</f>
        <v>1.2029847100000002</v>
      </c>
      <c r="W380" s="315">
        <f>('март(4 цк)'!T348+'март(4 цк)'!T349*3.1%)/1000</f>
        <v>1.20106705</v>
      </c>
      <c r="X380" s="315">
        <f>('март(4 цк)'!U348+'март(4 цк)'!U349*3.1%)/1000</f>
        <v>1.2000566700000002</v>
      </c>
      <c r="Y380" s="315">
        <f>('март(4 цк)'!V348+'март(4 цк)'!V349*3.1%)/1000</f>
        <v>1.1909220100000002</v>
      </c>
      <c r="Z380" s="315">
        <f>('март(4 цк)'!W348+'март(4 цк)'!W349*3.1%)/1000</f>
        <v>1.2739484400000001</v>
      </c>
      <c r="AA380" s="315">
        <f>('март(4 цк)'!X348+'март(4 цк)'!X349*3.1%)/1000</f>
        <v>1.2787735200000001</v>
      </c>
      <c r="AB380" s="315">
        <f>('март(4 цк)'!Y348+'март(4 цк)'!Y349*3.1%)/1000</f>
        <v>1.1943964800000002</v>
      </c>
    </row>
    <row r="381" spans="1:28" s="213" customFormat="1" ht="13.5" thickBot="1" x14ac:dyDescent="0.25">
      <c r="A381" s="323">
        <v>23</v>
      </c>
      <c r="B381" s="294" t="s">
        <v>200</v>
      </c>
      <c r="C381" s="295" t="s">
        <v>174</v>
      </c>
      <c r="D381" s="261"/>
      <c r="E381" s="315">
        <f>('март(4 цк)'!B352+'март(4 цк)'!B353*3.1%)/1000</f>
        <v>1.0579745600000001</v>
      </c>
      <c r="F381" s="335">
        <f>('март(4 цк)'!C352+'март(4 цк)'!C353*3.1%)/1000</f>
        <v>1.05348971</v>
      </c>
      <c r="G381" s="335">
        <f>('март(4 цк)'!D352+'март(4 цк)'!D353*3.1%)/1000</f>
        <v>1.04338591</v>
      </c>
      <c r="H381" s="315">
        <f>('март(4 цк)'!E352+'март(4 цк)'!E353*3.1%)/1000</f>
        <v>1.0560259699999999</v>
      </c>
      <c r="I381" s="315">
        <f>('март(4 цк)'!F352+'март(4 цк)'!F353*3.1%)/1000</f>
        <v>1.0485821499999999</v>
      </c>
      <c r="J381" s="315">
        <f>('март(4 цк)'!G352+'март(4 цк)'!G353*3.1%)/1000</f>
        <v>1.2076242100000001</v>
      </c>
      <c r="K381" s="315">
        <f>('март(4 цк)'!H352+'март(4 цк)'!H353*3.1%)/1000</f>
        <v>1.0600984200000001</v>
      </c>
      <c r="L381" s="315">
        <f>('март(4 цк)'!I352+'март(4 цк)'!I353*3.1%)/1000</f>
        <v>1.0543454400000001</v>
      </c>
      <c r="M381" s="315">
        <f>('март(4 цк)'!J352+'март(4 цк)'!J353*3.1%)/1000</f>
        <v>1.04556132</v>
      </c>
      <c r="N381" s="315">
        <f>('март(4 цк)'!K352+'март(4 цк)'!K353*3.1%)/1000</f>
        <v>1.04365397</v>
      </c>
      <c r="O381" s="315">
        <f>('март(4 цк)'!L352+'март(4 цк)'!L353*3.1%)/1000</f>
        <v>1.0392825299999999</v>
      </c>
      <c r="P381" s="315">
        <f>('март(4 цк)'!M352+'март(4 цк)'!M353*3.1%)/1000</f>
        <v>1.0436848999999999</v>
      </c>
      <c r="Q381" s="315">
        <f>('март(4 цк)'!N352+'март(4 цк)'!N353*3.1%)/1000</f>
        <v>1.05034516</v>
      </c>
      <c r="R381" s="315">
        <f>('март(4 цк)'!O352+'март(4 цк)'!O353*3.1%)/1000</f>
        <v>1.0496647000000001</v>
      </c>
      <c r="S381" s="315">
        <f>('март(4 цк)'!P352+'март(4 цк)'!P353*3.1%)/1000</f>
        <v>1.0493141600000002</v>
      </c>
      <c r="T381" s="315">
        <f>('март(4 цк)'!Q352+'март(4 цк)'!Q353*3.1%)/1000</f>
        <v>1.0628718100000001</v>
      </c>
      <c r="U381" s="315">
        <f>('март(4 цк)'!R352+'март(4 цк)'!R353*3.1%)/1000</f>
        <v>1.0651400100000001</v>
      </c>
      <c r="V381" s="315">
        <f>('март(4 цк)'!S352+'март(4 цк)'!S353*3.1%)/1000</f>
        <v>1.06924339</v>
      </c>
      <c r="W381" s="315">
        <f>('март(4 цк)'!T352+'март(4 цк)'!T353*3.1%)/1000</f>
        <v>1.05496404</v>
      </c>
      <c r="X381" s="315">
        <f>('март(4 цк)'!U352+'март(4 цк)'!U353*3.1%)/1000</f>
        <v>1.04149918</v>
      </c>
      <c r="Y381" s="315">
        <f>('март(4 цк)'!V352+'март(4 цк)'!V353*3.1%)/1000</f>
        <v>1.0432415700000002</v>
      </c>
      <c r="Z381" s="315">
        <f>('март(4 цк)'!W352+'март(4 цк)'!W353*3.1%)/1000</f>
        <v>1.0405918999999999</v>
      </c>
      <c r="AA381" s="315">
        <f>('март(4 цк)'!X352+'март(4 цк)'!X353*3.1%)/1000</f>
        <v>1.0384783500000001</v>
      </c>
      <c r="AB381" s="315">
        <f>('март(4 цк)'!Y352+'март(4 цк)'!Y353*3.1%)/1000</f>
        <v>1.0389216799999998</v>
      </c>
    </row>
    <row r="382" spans="1:28" s="213" customFormat="1" ht="13.5" thickBot="1" x14ac:dyDescent="0.25">
      <c r="A382" s="323">
        <v>24</v>
      </c>
      <c r="B382" s="294" t="s">
        <v>200</v>
      </c>
      <c r="C382" s="295" t="s">
        <v>174</v>
      </c>
      <c r="D382" s="261"/>
      <c r="E382" s="315">
        <f>('март(4 цк)'!B356+'март(4 цк)'!B357*3.1%)/1000</f>
        <v>1.0350245</v>
      </c>
      <c r="F382" s="335">
        <f>('март(4 цк)'!C356+'март(4 цк)'!C357*3.1%)/1000</f>
        <v>1.02937462</v>
      </c>
      <c r="G382" s="335">
        <f>('март(4 цк)'!D356+'март(4 цк)'!D357*3.1%)/1000</f>
        <v>1.02937462</v>
      </c>
      <c r="H382" s="315">
        <f>('март(4 цк)'!E356+'март(4 цк)'!E357*3.1%)/1000</f>
        <v>1.03660193</v>
      </c>
      <c r="I382" s="315">
        <f>('март(4 цк)'!F356+'март(4 цк)'!F357*3.1%)/1000</f>
        <v>1.0338697800000001</v>
      </c>
      <c r="J382" s="315">
        <f>('март(4 цк)'!G356+'март(4 цк)'!G357*3.1%)/1000</f>
        <v>1.0345605499999999</v>
      </c>
      <c r="K382" s="315">
        <f>('март(4 цк)'!H356+'март(4 цк)'!H357*3.1%)/1000</f>
        <v>1.03340583</v>
      </c>
      <c r="L382" s="315">
        <f>('март(4 цк)'!I356+'март(4 цк)'!I357*3.1%)/1000</f>
        <v>1.02928183</v>
      </c>
      <c r="M382" s="315">
        <f>('март(4 цк)'!J356+'март(4 цк)'!J357*3.1%)/1000</f>
        <v>1.0256011599999999</v>
      </c>
      <c r="N382" s="315">
        <f>('март(4 цк)'!K356+'март(4 цк)'!K357*3.1%)/1000</f>
        <v>1.01819858</v>
      </c>
      <c r="O382" s="315">
        <f>('март(4 цк)'!L356+'март(4 цк)'!L357*3.1%)/1000</f>
        <v>1.0203946099999999</v>
      </c>
      <c r="P382" s="315">
        <f>('март(4 цк)'!M356+'март(4 цк)'!M357*3.1%)/1000</f>
        <v>1.02124003</v>
      </c>
      <c r="Q382" s="315">
        <f>('март(4 цк)'!N356+'март(4 цк)'!N357*3.1%)/1000</f>
        <v>1.03148817</v>
      </c>
      <c r="R382" s="315">
        <f>('март(4 цк)'!O356+'март(4 цк)'!O357*3.1%)/1000</f>
        <v>1.03177685</v>
      </c>
      <c r="S382" s="315">
        <f>('март(4 цк)'!P356+'март(4 цк)'!P357*3.1%)/1000</f>
        <v>1.0429013399999998</v>
      </c>
      <c r="T382" s="315">
        <f>('март(4 цк)'!Q356+'март(4 цк)'!Q357*3.1%)/1000</f>
        <v>1.0401176400000001</v>
      </c>
      <c r="U382" s="315">
        <f>('март(4 цк)'!R356+'март(4 цк)'!R357*3.1%)/1000</f>
        <v>1.0490564100000002</v>
      </c>
      <c r="V382" s="315">
        <f>('март(4 цк)'!S356+'март(4 цк)'!S357*3.1%)/1000</f>
        <v>1.0356946499999999</v>
      </c>
      <c r="W382" s="315">
        <f>('март(4 цк)'!T356+'март(4 цк)'!T357*3.1%)/1000</f>
        <v>1.0404888000000001</v>
      </c>
      <c r="X382" s="315">
        <f>('март(4 цк)'!U356+'март(4 цк)'!U357*3.1%)/1000</f>
        <v>1.0423652200000002</v>
      </c>
      <c r="Y382" s="315">
        <f>('март(4 цк)'!V356+'март(4 цк)'!V357*3.1%)/1000</f>
        <v>1.0396639999999999</v>
      </c>
      <c r="Z382" s="315">
        <f>('март(4 цк)'!W356+'март(4 цк)'!W357*3.1%)/1000</f>
        <v>1.0337048200000001</v>
      </c>
      <c r="AA382" s="315">
        <f>('март(4 цк)'!X356+'март(4 цк)'!X357*3.1%)/1000</f>
        <v>1.03139538</v>
      </c>
      <c r="AB382" s="315">
        <f>('март(4 цк)'!Y356+'март(4 цк)'!Y357*3.1%)/1000</f>
        <v>1.02650844</v>
      </c>
    </row>
    <row r="383" spans="1:28" s="213" customFormat="1" ht="13.5" thickBot="1" x14ac:dyDescent="0.25">
      <c r="A383" s="323">
        <v>25</v>
      </c>
      <c r="B383" s="294" t="s">
        <v>200</v>
      </c>
      <c r="C383" s="295" t="s">
        <v>174</v>
      </c>
      <c r="D383" s="261"/>
      <c r="E383" s="315">
        <f>('март(4 цк)'!B360+'март(4 цк)'!B361*3.1%)/1000</f>
        <v>1.0444581499999999</v>
      </c>
      <c r="F383" s="335">
        <f>('март(4 цк)'!C360+'март(4 цк)'!C361*3.1%)/1000</f>
        <v>1.0540052100000001</v>
      </c>
      <c r="G383" s="335">
        <f>('март(4 цк)'!D360+'март(4 цк)'!D361*3.1%)/1000</f>
        <v>1.04301475</v>
      </c>
      <c r="H383" s="315">
        <f>('март(4 цк)'!E360+'март(4 цк)'!E361*3.1%)/1000</f>
        <v>1.08701783</v>
      </c>
      <c r="I383" s="315">
        <f>('март(4 цк)'!F360+'март(4 цк)'!F361*3.1%)/1000</f>
        <v>1.07537784</v>
      </c>
      <c r="J383" s="315">
        <f>('март(4 цк)'!G360+'март(4 цк)'!G361*3.1%)/1000</f>
        <v>1.0799348600000001</v>
      </c>
      <c r="K383" s="315">
        <f>('март(4 цк)'!H360+'март(4 цк)'!H361*3.1%)/1000</f>
        <v>1.0633460700000001</v>
      </c>
      <c r="L383" s="315">
        <f>('март(4 цк)'!I360+'март(4 цк)'!I361*3.1%)/1000</f>
        <v>1.0446746600000001</v>
      </c>
      <c r="M383" s="315">
        <f>('март(4 цк)'!J360+'март(4 цк)'!J361*3.1%)/1000</f>
        <v>1.0556238800000002</v>
      </c>
      <c r="N383" s="315">
        <f>('март(4 цк)'!K360+'март(4 цк)'!K361*3.1%)/1000</f>
        <v>1.0565208500000001</v>
      </c>
      <c r="O383" s="315">
        <f>('март(4 цк)'!L360+'март(4 цк)'!L361*3.1%)/1000</f>
        <v>1.09325538</v>
      </c>
      <c r="P383" s="315">
        <f>('март(4 цк)'!M360+'март(4 цк)'!M361*3.1%)/1000</f>
        <v>1.0530051400000002</v>
      </c>
      <c r="Q383" s="315">
        <f>('март(4 цк)'!N360+'март(4 цк)'!N361*3.1%)/1000</f>
        <v>1.0554073700000002</v>
      </c>
      <c r="R383" s="315">
        <f>('март(4 цк)'!O360+'март(4 цк)'!O361*3.1%)/1000</f>
        <v>1.04848936</v>
      </c>
      <c r="S383" s="315">
        <f>('март(4 цк)'!P360+'март(4 цк)'!P361*3.1%)/1000</f>
        <v>1.05556202</v>
      </c>
      <c r="T383" s="315">
        <f>('март(4 цк)'!Q360+'март(4 цк)'!Q361*3.1%)/1000</f>
        <v>1.0800688900000002</v>
      </c>
      <c r="U383" s="315">
        <f>('март(4 цк)'!R360+'март(4 цк)'!R361*3.1%)/1000</f>
        <v>1.0860693100000001</v>
      </c>
      <c r="V383" s="315">
        <f>('март(4 цк)'!S360+'март(4 цк)'!S361*3.1%)/1000</f>
        <v>1.1999020200000001</v>
      </c>
      <c r="W383" s="315">
        <f>('март(4 цк)'!T360+'март(4 цк)'!T361*3.1%)/1000</f>
        <v>1.07115074</v>
      </c>
      <c r="X383" s="315">
        <f>('март(4 цк)'!U360+'март(4 цк)'!U361*3.1%)/1000</f>
        <v>1.0622738299999999</v>
      </c>
      <c r="Y383" s="315">
        <f>('март(4 цк)'!V360+'март(4 цк)'!V361*3.1%)/1000</f>
        <v>1.05930455</v>
      </c>
      <c r="Z383" s="315">
        <f>('март(4 цк)'!W360+'март(4 цк)'!W361*3.1%)/1000</f>
        <v>1.0615418200000002</v>
      </c>
      <c r="AA383" s="315">
        <f>('март(4 цк)'!X360+'март(4 цк)'!X361*3.1%)/1000</f>
        <v>1.0430869199999999</v>
      </c>
      <c r="AB383" s="315">
        <f>('март(4 цк)'!Y360+'март(4 цк)'!Y361*3.1%)/1000</f>
        <v>1.03215832</v>
      </c>
    </row>
    <row r="384" spans="1:28" s="213" customFormat="1" ht="13.5" thickBot="1" x14ac:dyDescent="0.25">
      <c r="A384" s="323">
        <v>26</v>
      </c>
      <c r="B384" s="294" t="s">
        <v>200</v>
      </c>
      <c r="C384" s="295" t="s">
        <v>174</v>
      </c>
      <c r="D384" s="261"/>
      <c r="E384" s="315">
        <f>('март(4 цк)'!B364+'март(4 цк)'!B365*3.1%)/1000</f>
        <v>1.08081121</v>
      </c>
      <c r="F384" s="335">
        <f>('март(4 цк)'!C364+'март(4 цк)'!C365*3.1%)/1000</f>
        <v>1.07115074</v>
      </c>
      <c r="G384" s="335">
        <f>('март(4 цк)'!D364+'март(4 цк)'!D365*3.1%)/1000</f>
        <v>1.0860486900000001</v>
      </c>
      <c r="H384" s="315">
        <f>('март(4 цк)'!E364+'март(4 цк)'!E365*3.1%)/1000</f>
        <v>1.1024209700000001</v>
      </c>
      <c r="I384" s="315">
        <f>('март(4 цк)'!F364+'март(4 цк)'!F365*3.1%)/1000</f>
        <v>1.0918326</v>
      </c>
      <c r="J384" s="315">
        <f>('март(4 цк)'!G364+'март(4 цк)'!G365*3.1%)/1000</f>
        <v>1.3452524000000003</v>
      </c>
      <c r="K384" s="315">
        <f>('март(4 цк)'!H364+'март(4 цк)'!H365*3.1%)/1000</f>
        <v>1.0861517900000002</v>
      </c>
      <c r="L384" s="315">
        <f>('март(4 цк)'!I364+'март(4 цк)'!I365*3.1%)/1000</f>
        <v>1.08412072</v>
      </c>
      <c r="M384" s="315">
        <f>('март(4 цк)'!J364+'март(4 цк)'!J365*3.1%)/1000</f>
        <v>1.0838629700000002</v>
      </c>
      <c r="N384" s="315">
        <f>('март(4 цк)'!K364+'март(4 цк)'!K365*3.1%)/1000</f>
        <v>1.07679031</v>
      </c>
      <c r="O384" s="315">
        <f>('март(4 цк)'!L364+'март(4 цк)'!L365*3.1%)/1000</f>
        <v>1.0783161900000002</v>
      </c>
      <c r="P384" s="315">
        <f>('март(4 цк)'!M364+'март(4 цк)'!M365*3.1%)/1000</f>
        <v>1.08373925</v>
      </c>
      <c r="Q384" s="315">
        <f>('март(4 цк)'!N364+'март(4 цк)'!N365*3.1%)/1000</f>
        <v>1.10166834</v>
      </c>
      <c r="R384" s="315">
        <f>('март(4 цк)'!O364+'март(4 цк)'!O365*3.1%)/1000</f>
        <v>1.0711610500000002</v>
      </c>
      <c r="S384" s="315">
        <f>('март(4 цк)'!P364+'март(4 цк)'!P365*3.1%)/1000</f>
        <v>1.1023487999999999</v>
      </c>
      <c r="T384" s="315">
        <f>('март(4 цк)'!Q364+'март(4 цк)'!Q365*3.1%)/1000</f>
        <v>1.1073388399999999</v>
      </c>
      <c r="U384" s="315">
        <f>('март(4 цк)'!R364+'март(4 цк)'!R365*3.1%)/1000</f>
        <v>1.1055449000000002</v>
      </c>
      <c r="V384" s="315">
        <f>('март(4 цк)'!S364+'март(4 цк)'!S365*3.1%)/1000</f>
        <v>1.22557392</v>
      </c>
      <c r="W384" s="315">
        <f>('март(4 цк)'!T364+'март(4 цк)'!T365*3.1%)/1000</f>
        <v>1.0756355900000001</v>
      </c>
      <c r="X384" s="315">
        <f>('март(4 цк)'!U364+'март(4 цк)'!U365*3.1%)/1000</f>
        <v>1.07664597</v>
      </c>
      <c r="Y384" s="315">
        <f>('март(4 цк)'!V364+'март(4 цк)'!V365*3.1%)/1000</f>
        <v>1.07820278</v>
      </c>
      <c r="Z384" s="315">
        <f>('март(4 цк)'!W364+'март(4 цк)'!W365*3.1%)/1000</f>
        <v>1.0786667300000001</v>
      </c>
      <c r="AA384" s="315">
        <f>('март(4 цк)'!X364+'март(4 цк)'!X365*3.1%)/1000</f>
        <v>1.0746561400000003</v>
      </c>
      <c r="AB384" s="315">
        <f>('март(4 цк)'!Y364+'март(4 цк)'!Y365*3.1%)/1000</f>
        <v>1.0606345400000001</v>
      </c>
    </row>
    <row r="385" spans="1:28" s="213" customFormat="1" ht="13.5" thickBot="1" x14ac:dyDescent="0.25">
      <c r="A385" s="323">
        <v>27</v>
      </c>
      <c r="B385" s="294" t="s">
        <v>200</v>
      </c>
      <c r="C385" s="295" t="s">
        <v>174</v>
      </c>
      <c r="D385" s="261"/>
      <c r="E385" s="315">
        <f>('март(4 цк)'!B368+'март(4 цк)'!B369*3.1%)/1000</f>
        <v>1.0752953600000001</v>
      </c>
      <c r="F385" s="335">
        <f>('март(4 цк)'!C368+'март(4 цк)'!C369*3.1%)/1000</f>
        <v>1.0870487600000001</v>
      </c>
      <c r="G385" s="335">
        <f>('март(4 цк)'!D368+'март(4 цк)'!D369*3.1%)/1000</f>
        <v>1.1062562900000001</v>
      </c>
      <c r="H385" s="315">
        <f>('март(4 цк)'!E368+'март(4 цк)'!E369*3.1%)/1000</f>
        <v>1.1073491500000001</v>
      </c>
      <c r="I385" s="315">
        <f>('март(4 цк)'!F368+'март(4 цк)'!F369*3.1%)/1000</f>
        <v>1.1045345199999999</v>
      </c>
      <c r="J385" s="315">
        <f>('март(4 цк)'!G368+'март(4 цк)'!G369*3.1%)/1000</f>
        <v>0.89663336999999999</v>
      </c>
      <c r="K385" s="315">
        <f>('март(4 цк)'!H368+'март(4 цк)'!H369*3.1%)/1000</f>
        <v>1.0898840100000002</v>
      </c>
      <c r="L385" s="315">
        <f>('март(4 цк)'!I368+'март(4 цк)'!I369*3.1%)/1000</f>
        <v>1.08005858</v>
      </c>
      <c r="M385" s="315">
        <f>('март(4 цк)'!J368+'март(4 цк)'!J369*3.1%)/1000</f>
        <v>1.0813267100000001</v>
      </c>
      <c r="N385" s="315">
        <f>('март(4 цк)'!K368+'март(4 цк)'!K369*3.1%)/1000</f>
        <v>1.0816463200000002</v>
      </c>
      <c r="O385" s="315">
        <f>('март(4 цк)'!L368+'март(4 цк)'!L369*3.1%)/1000</f>
        <v>1.0808318299999999</v>
      </c>
      <c r="P385" s="315">
        <f>('март(4 цк)'!M368+'март(4 цк)'!M369*3.1%)/1000</f>
        <v>1.0587787400000002</v>
      </c>
      <c r="Q385" s="315">
        <f>('март(4 цк)'!N368+'март(4 цк)'!N369*3.1%)/1000</f>
        <v>1.0781099900000002</v>
      </c>
      <c r="R385" s="315">
        <f>('март(4 цк)'!O368+'март(4 цк)'!O369*3.1%)/1000</f>
        <v>1.0822339900000002</v>
      </c>
      <c r="S385" s="315">
        <f>('март(4 цк)'!P368+'март(4 цк)'!P369*3.1%)/1000</f>
        <v>1.09418328</v>
      </c>
      <c r="T385" s="315">
        <f>('март(4 цк)'!Q368+'март(4 цк)'!Q369*3.1%)/1000</f>
        <v>1.0950080800000002</v>
      </c>
      <c r="U385" s="315">
        <f>('март(4 цк)'!R368+'март(4 цк)'!R369*3.1%)/1000</f>
        <v>1.0960906300000002</v>
      </c>
      <c r="V385" s="315">
        <f>('март(4 цк)'!S368+'март(4 цк)'!S369*3.1%)/1000</f>
        <v>1.0858528000000001</v>
      </c>
      <c r="W385" s="315">
        <f>('март(4 цк)'!T368+'март(4 цк)'!T369*3.1%)/1000</f>
        <v>1.09335848</v>
      </c>
      <c r="X385" s="315">
        <f>('март(4 цк)'!U368+'март(4 цк)'!U369*3.1%)/1000</f>
        <v>1.06146965</v>
      </c>
      <c r="Y385" s="315">
        <f>('март(4 цк)'!V368+'март(4 цк)'!V369*3.1%)/1000</f>
        <v>1.0725425900000001</v>
      </c>
      <c r="Z385" s="315">
        <f>('март(4 цк)'!W368+'март(4 цк)'!W369*3.1%)/1000</f>
        <v>1.0704084199999999</v>
      </c>
      <c r="AA385" s="315">
        <f>('март(4 цк)'!X368+'март(4 цк)'!X369*3.1%)/1000</f>
        <v>1.0740581600000001</v>
      </c>
      <c r="AB385" s="315">
        <f>('март(4 цк)'!Y368+'март(4 цк)'!Y369*3.1%)/1000</f>
        <v>1.0743262199999999</v>
      </c>
    </row>
    <row r="386" spans="1:28" s="213" customFormat="1" ht="13.5" thickBot="1" x14ac:dyDescent="0.25">
      <c r="A386" s="323">
        <v>28</v>
      </c>
      <c r="B386" s="294" t="s">
        <v>200</v>
      </c>
      <c r="C386" s="295" t="s">
        <v>174</v>
      </c>
      <c r="D386" s="261"/>
      <c r="E386" s="315">
        <f>('март(4 цк)'!B372+'март(4 цк)'!B373*3.1%)/1000</f>
        <v>1.01911617</v>
      </c>
      <c r="F386" s="335">
        <f>('март(4 цк)'!C372+'март(4 цк)'!C373*3.1%)/1000</f>
        <v>1.0267043300000001</v>
      </c>
      <c r="G386" s="335">
        <f>('март(4 цк)'!D372+'март(4 цк)'!D373*3.1%)/1000</f>
        <v>1.0282611400000001</v>
      </c>
      <c r="H386" s="315">
        <f>('март(4 цк)'!E372+'март(4 цк)'!E373*3.1%)/1000</f>
        <v>1.03633387</v>
      </c>
      <c r="I386" s="315">
        <f>('март(4 цк)'!F372+'март(4 цк)'!F373*3.1%)/1000</f>
        <v>1.0245598500000002</v>
      </c>
      <c r="J386" s="315">
        <f>('март(4 цк)'!G372+'март(4 цк)'!G373*3.1%)/1000</f>
        <v>1.0263228600000001</v>
      </c>
      <c r="K386" s="315">
        <f>('март(4 цк)'!H372+'март(4 цк)'!H373*3.1%)/1000</f>
        <v>1.02567333</v>
      </c>
      <c r="L386" s="315">
        <f>('март(4 цк)'!I372+'март(4 цк)'!I373*3.1%)/1000</f>
        <v>0.99942407</v>
      </c>
      <c r="M386" s="315">
        <f>('март(4 цк)'!J372+'март(4 цк)'!J373*3.1%)/1000</f>
        <v>0.98489727999999999</v>
      </c>
      <c r="N386" s="315">
        <f>('март(4 цк)'!K372+'март(4 цк)'!K373*3.1%)/1000</f>
        <v>0.99580526000000014</v>
      </c>
      <c r="O386" s="315">
        <f>('март(4 цк)'!L372+'март(4 цк)'!L373*3.1%)/1000</f>
        <v>0.98920686000000002</v>
      </c>
      <c r="P386" s="315">
        <f>('март(4 цк)'!M372+'март(4 цк)'!M373*3.1%)/1000</f>
        <v>1.0019294000000001</v>
      </c>
      <c r="Q386" s="315">
        <f>('март(4 цк)'!N372+'март(4 цк)'!N373*3.1%)/1000</f>
        <v>0.92351154000000013</v>
      </c>
      <c r="R386" s="315">
        <f>('март(4 цк)'!O372+'март(4 цк)'!O373*3.1%)/1000</f>
        <v>0.91283037999999994</v>
      </c>
      <c r="S386" s="315">
        <f>('март(4 цк)'!P372+'март(4 цк)'!P373*3.1%)/1000</f>
        <v>0.92048039999999998</v>
      </c>
      <c r="T386" s="315">
        <f>('март(4 цк)'!Q372+'март(4 цк)'!Q373*3.1%)/1000</f>
        <v>1.0368906099999999</v>
      </c>
      <c r="U386" s="315">
        <f>('март(4 цк)'!R372+'март(4 цк)'!R373*3.1%)/1000</f>
        <v>1.03590085</v>
      </c>
      <c r="V386" s="315">
        <f>('март(4 цк)'!S372+'март(4 цк)'!S373*3.1%)/1000</f>
        <v>1.0378185100000001</v>
      </c>
      <c r="W386" s="315">
        <f>('март(4 цк)'!T372+'март(4 цк)'!T373*3.1%)/1000</f>
        <v>1.0180954800000002</v>
      </c>
      <c r="X386" s="315">
        <f>('март(4 цк)'!U372+'март(4 цк)'!U373*3.1%)/1000</f>
        <v>1.02166274</v>
      </c>
      <c r="Y386" s="315">
        <f>('март(4 цк)'!V372+'март(4 цк)'!V373*3.1%)/1000</f>
        <v>1.0008880900000001</v>
      </c>
      <c r="Z386" s="315">
        <f>('март(4 цк)'!W372+'март(4 цк)'!W373*3.1%)/1000</f>
        <v>1.01444574</v>
      </c>
      <c r="AA386" s="315">
        <f>('март(4 цк)'!X372+'март(4 цк)'!X373*3.1%)/1000</f>
        <v>1.0054554200000001</v>
      </c>
      <c r="AB386" s="315">
        <f>('март(4 цк)'!Y372+'март(4 цк)'!Y373*3.1%)/1000</f>
        <v>1.007703</v>
      </c>
    </row>
    <row r="387" spans="1:28" s="213" customFormat="1" ht="13.5" thickBot="1" x14ac:dyDescent="0.25">
      <c r="A387" s="323">
        <v>29</v>
      </c>
      <c r="B387" s="294" t="s">
        <v>200</v>
      </c>
      <c r="C387" s="295" t="s">
        <v>174</v>
      </c>
      <c r="D387" s="261"/>
      <c r="E387" s="315">
        <f>('март(4 цк)'!B376+'март(4 цк)'!B377*3.1%)/1000</f>
        <v>1.05154112</v>
      </c>
      <c r="F387" s="335">
        <f>('март(4 цк)'!C376+'март(4 цк)'!C377*3.1%)/1000</f>
        <v>1.04246832</v>
      </c>
      <c r="G387" s="335">
        <f>('март(4 цк)'!D376+'март(4 цк)'!D377*3.1%)/1000</f>
        <v>0.94512130000000005</v>
      </c>
      <c r="H387" s="315">
        <f>('март(4 цк)'!E376+'март(4 цк)'!E377*3.1%)/1000</f>
        <v>0.95165783999999998</v>
      </c>
      <c r="I387" s="315">
        <f>('март(4 цк)'!F376+'март(4 цк)'!F377*3.1%)/1000</f>
        <v>0.95565812000000006</v>
      </c>
      <c r="J387" s="315">
        <f>('март(4 цк)'!G376+'март(4 цк)'!G377*3.1%)/1000</f>
        <v>0.97019522000000002</v>
      </c>
      <c r="K387" s="315">
        <f>('март(4 цк)'!H376+'март(4 цк)'!H377*3.1%)/1000</f>
        <v>0.96891678000000003</v>
      </c>
      <c r="L387" s="315">
        <f>('март(4 цк)'!I376+'март(4 цк)'!I377*3.1%)/1000</f>
        <v>0.96071001999999994</v>
      </c>
      <c r="M387" s="315">
        <f>('март(4 цк)'!J376+'март(4 цк)'!J377*3.1%)/1000</f>
        <v>0.94383254999999999</v>
      </c>
      <c r="N387" s="315">
        <f>('март(4 цк)'!K376+'март(4 цк)'!K377*3.1%)/1000</f>
        <v>0.94217264000000012</v>
      </c>
      <c r="O387" s="315">
        <f>('март(4 цк)'!L376+'март(4 цк)'!L377*3.1%)/1000</f>
        <v>0.94395627000000004</v>
      </c>
      <c r="P387" s="315">
        <f>('март(4 цк)'!M376+'март(4 цк)'!M377*3.1%)/1000</f>
        <v>0.94085295999999996</v>
      </c>
      <c r="Q387" s="315">
        <f>('март(4 цк)'!N376+'март(4 цк)'!N377*3.1%)/1000</f>
        <v>0.94429649999999998</v>
      </c>
      <c r="R387" s="315">
        <f>('март(4 цк)'!O376+'март(4 цк)'!O377*3.1%)/1000</f>
        <v>0.93972917000000011</v>
      </c>
      <c r="S387" s="315">
        <f>('март(4 цк)'!P376+'март(4 цк)'!P377*3.1%)/1000</f>
        <v>0.94717298999999999</v>
      </c>
      <c r="T387" s="315">
        <f>('март(4 цк)'!Q376+'март(4 цк)'!Q377*3.1%)/1000</f>
        <v>1.05375777</v>
      </c>
      <c r="U387" s="315">
        <f>('март(4 цк)'!R376+'март(4 цк)'!R377*3.1%)/1000</f>
        <v>1.05323196</v>
      </c>
      <c r="V387" s="315">
        <f>('март(4 цк)'!S376+'март(4 цк)'!S377*3.1%)/1000</f>
        <v>1.0655421</v>
      </c>
      <c r="W387" s="315">
        <f>('март(4 цк)'!T376+'март(4 цк)'!T377*3.1%)/1000</f>
        <v>1.0536856000000001</v>
      </c>
      <c r="X387" s="315">
        <f>('март(4 цк)'!U376+'март(4 цк)'!U377*3.1%)/1000</f>
        <v>1.0513143</v>
      </c>
      <c r="Y387" s="315">
        <f>('март(4 цк)'!V376+'март(4 цк)'!V377*3.1%)/1000</f>
        <v>1.03856083</v>
      </c>
      <c r="Z387" s="315">
        <f>('март(4 цк)'!W376+'март(4 цк)'!W377*3.1%)/1000</f>
        <v>1.0506853900000002</v>
      </c>
      <c r="AA387" s="315">
        <f>('март(4 цк)'!X376+'март(4 цк)'!X377*3.1%)/1000</f>
        <v>1.04975749</v>
      </c>
      <c r="AB387" s="315">
        <f>('март(4 цк)'!Y376+'март(4 цк)'!Y377*3.1%)/1000</f>
        <v>1.0458087600000001</v>
      </c>
    </row>
    <row r="388" spans="1:28" s="213" customFormat="1" ht="13.5" thickBot="1" x14ac:dyDescent="0.25">
      <c r="A388" s="323">
        <v>30</v>
      </c>
      <c r="B388" s="294" t="s">
        <v>200</v>
      </c>
      <c r="C388" s="295" t="s">
        <v>174</v>
      </c>
      <c r="D388" s="261"/>
      <c r="E388" s="315">
        <f>('март(4 цк)'!B380+'март(4 цк)'!B381*3.1%)/1000</f>
        <v>1.04888114</v>
      </c>
      <c r="F388" s="335">
        <f>('март(4 цк)'!C380+'март(4 цк)'!C381*3.1%)/1000</f>
        <v>1.0389010599999999</v>
      </c>
      <c r="G388" s="335">
        <f>('март(4 цк)'!D380+'март(4 цк)'!D381*3.1%)/1000</f>
        <v>1.0755634200000002</v>
      </c>
      <c r="H388" s="315">
        <f>('март(4 цк)'!E380+'март(4 цк)'!E381*3.1%)/1000</f>
        <v>0.99426907000000009</v>
      </c>
      <c r="I388" s="315">
        <f>('март(4 цк)'!F380+'март(4 цк)'!F381*3.1%)/1000</f>
        <v>0.98414464999999995</v>
      </c>
      <c r="J388" s="315">
        <f>('март(4 цк)'!G380+'март(4 цк)'!G381*3.1%)/1000</f>
        <v>0.97739160000000003</v>
      </c>
      <c r="K388" s="315">
        <f>('март(4 цк)'!H380+'март(4 цк)'!H381*3.1%)/1000</f>
        <v>0.98902128</v>
      </c>
      <c r="L388" s="315">
        <f>('март(4 цк)'!I380+'март(4 цк)'!I381*3.1%)/1000</f>
        <v>0.9767214500000001</v>
      </c>
      <c r="M388" s="315">
        <f>('март(4 цк)'!J380+'март(4 цк)'!J381*3.1%)/1000</f>
        <v>0.96896832999999993</v>
      </c>
      <c r="N388" s="315">
        <f>('март(4 цк)'!K380+'март(4 цк)'!K381*3.1%)/1000</f>
        <v>0.96577223000000001</v>
      </c>
      <c r="O388" s="315">
        <f>('март(4 цк)'!L380+'март(4 цк)'!L381*3.1%)/1000</f>
        <v>0.96391643000000005</v>
      </c>
      <c r="P388" s="315">
        <f>('март(4 цк)'!M380+'март(4 цк)'!M381*3.1%)/1000</f>
        <v>0.95752423000000009</v>
      </c>
      <c r="Q388" s="315">
        <f>('март(4 цк)'!N380+'март(4 цк)'!N381*3.1%)/1000</f>
        <v>0.96428758999999997</v>
      </c>
      <c r="R388" s="315">
        <f>('март(4 цк)'!O380+'март(4 цк)'!O381*3.1%)/1000</f>
        <v>0.95619424000000008</v>
      </c>
      <c r="S388" s="315">
        <f>('март(4 цк)'!P380+'март(4 цк)'!P381*3.1%)/1000</f>
        <v>0.98325798999999992</v>
      </c>
      <c r="T388" s="315">
        <f>('март(4 цк)'!Q380+'март(4 цк)'!Q381*3.1%)/1000</f>
        <v>1.0702743900000002</v>
      </c>
      <c r="U388" s="315">
        <f>('март(4 цк)'!R380+'март(4 цк)'!R381*3.1%)/1000</f>
        <v>1.0940904900000001</v>
      </c>
      <c r="V388" s="315">
        <f>('март(4 цк)'!S380+'март(4 цк)'!S381*3.1%)/1000</f>
        <v>1.11553529</v>
      </c>
      <c r="W388" s="315">
        <f>('март(4 цк)'!T380+'март(4 цк)'!T381*3.1%)/1000</f>
        <v>1.09211097</v>
      </c>
      <c r="X388" s="315">
        <f>('март(4 цк)'!U380+'март(4 цк)'!U381*3.1%)/1000</f>
        <v>1.0803472600000001</v>
      </c>
      <c r="Y388" s="315">
        <f>('март(4 цк)'!V380+'март(4 цк)'!V381*3.1%)/1000</f>
        <v>1.08658481</v>
      </c>
      <c r="Z388" s="315">
        <f>('март(4 цк)'!W380+'март(4 цк)'!W381*3.1%)/1000</f>
        <v>1.0906366400000003</v>
      </c>
      <c r="AA388" s="315">
        <f>('март(4 цк)'!X380+'март(4 цк)'!X381*3.1%)/1000</f>
        <v>1.0924821300000001</v>
      </c>
      <c r="AB388" s="315">
        <f>('март(4 цк)'!Y380+'март(4 цк)'!Y381*3.1%)/1000</f>
        <v>1.0865126400000003</v>
      </c>
    </row>
    <row r="389" spans="1:28" s="301" customFormat="1" ht="13.5" thickBot="1" x14ac:dyDescent="0.25">
      <c r="A389" s="324">
        <v>31</v>
      </c>
      <c r="B389" s="310" t="s">
        <v>200</v>
      </c>
      <c r="C389" s="311" t="s">
        <v>174</v>
      </c>
      <c r="D389" s="312"/>
      <c r="E389" s="315">
        <f>('март(4 цк)'!B384+'март(4 цк)'!B385*3.1%)/1000</f>
        <v>1.09938983</v>
      </c>
      <c r="F389" s="335">
        <f>('март(4 цк)'!C384+'март(4 цк)'!C385*3.1%)/1000</f>
        <v>1.08385266</v>
      </c>
      <c r="G389" s="335">
        <f>('март(4 цк)'!D384+'март(4 цк)'!D385*3.1%)/1000</f>
        <v>1.0770377500000001</v>
      </c>
      <c r="H389" s="315">
        <f>('март(4 цк)'!E384+'март(4 цк)'!E385*3.1%)/1000</f>
        <v>0.99252667999999999</v>
      </c>
      <c r="I389" s="315">
        <f>('март(4 цк)'!F384+'март(4 цк)'!F385*3.1%)/1000</f>
        <v>0.99333085999999993</v>
      </c>
      <c r="J389" s="315">
        <f>('март(4 цк)'!G384+'март(4 цк)'!G385*3.1%)/1000</f>
        <v>0.99409380000000003</v>
      </c>
      <c r="K389" s="315">
        <f>('март(4 цк)'!H384+'март(4 цк)'!H385*3.1%)/1000</f>
        <v>1.00163041</v>
      </c>
      <c r="L389" s="315">
        <f>('март(4 цк)'!I384+'март(4 цк)'!I385*3.1%)/1000</f>
        <v>0.98969142999999993</v>
      </c>
      <c r="M389" s="315">
        <f>('март(4 цк)'!J384+'март(4 цк)'!J385*3.1%)/1000</f>
        <v>0.98189707000000015</v>
      </c>
      <c r="N389" s="315">
        <f>('март(4 цк)'!K384+'март(4 цк)'!K385*3.1%)/1000</f>
        <v>0.98172179999999987</v>
      </c>
      <c r="O389" s="315">
        <f>('март(4 цк)'!L384+'март(4 цк)'!L385*3.1%)/1000</f>
        <v>0.98086607000000003</v>
      </c>
      <c r="P389" s="315">
        <f>('март(4 цк)'!M384+'март(4 цк)'!M385*3.1%)/1000</f>
        <v>0.98034026000000007</v>
      </c>
      <c r="Q389" s="315">
        <f>('март(4 цк)'!N384+'март(4 цк)'!N385*3.1%)/1000</f>
        <v>0.99021724</v>
      </c>
      <c r="R389" s="315">
        <f>('март(4 цк)'!O384+'март(4 цк)'!O385*3.1%)/1000</f>
        <v>0.98106196000000001</v>
      </c>
      <c r="S389" s="315">
        <f>('март(4 цк)'!P384+'март(4 цк)'!P385*3.1%)/1000</f>
        <v>1.0194048499999999</v>
      </c>
      <c r="T389" s="315">
        <f>('март(4 цк)'!Q384+'март(4 цк)'!Q385*3.1%)/1000</f>
        <v>1.1425268700000002</v>
      </c>
      <c r="U389" s="315">
        <f>('март(4 цк)'!R384+'март(4 цк)'!R385*3.1%)/1000</f>
        <v>1.14850667</v>
      </c>
      <c r="V389" s="315">
        <f>('март(4 цк)'!S384+'март(4 цк)'!S385*3.1%)/1000</f>
        <v>1.16011573</v>
      </c>
      <c r="W389" s="315">
        <f>('март(4 цк)'!T384+'март(4 цк)'!T385*3.1%)/1000</f>
        <v>1.1140712699999999</v>
      </c>
      <c r="X389" s="315">
        <f>('март(4 цк)'!U384+'март(4 цк)'!U385*3.1%)/1000</f>
        <v>1.09357499</v>
      </c>
      <c r="Y389" s="315">
        <f>('март(4 цк)'!V384+'март(4 цк)'!V385*3.1%)/1000</f>
        <v>1.0976680600000002</v>
      </c>
      <c r="Z389" s="315">
        <f>('март(4 цк)'!W384+'март(4 цк)'!W385*3.1%)/1000</f>
        <v>1.09851348</v>
      </c>
      <c r="AA389" s="315">
        <f>('март(4 цк)'!X384+'март(4 цк)'!X385*3.1%)/1000</f>
        <v>1.1051118800000002</v>
      </c>
      <c r="AB389" s="315">
        <f>('март(4 цк)'!Y384+'март(4 цк)'!Y385*3.1%)/1000</f>
        <v>1.0985341000000002</v>
      </c>
    </row>
    <row r="390" spans="1:28" s="300" customFormat="1" ht="13.5" thickBot="1" x14ac:dyDescent="0.25">
      <c r="A390" s="321">
        <v>1</v>
      </c>
      <c r="B390" s="305" t="s">
        <v>201</v>
      </c>
      <c r="C390" s="306" t="s">
        <v>174</v>
      </c>
      <c r="D390" s="307"/>
      <c r="E390" s="315">
        <f>('март(4 цк)'!B391+'март(4 цк)'!B392*9.68%)/1000</f>
        <v>1.1752278079999998</v>
      </c>
      <c r="F390" s="335">
        <f>('март(4 цк)'!C391+'март(4 цк)'!C392*9.68%)/1000</f>
        <v>1.1797795280000001</v>
      </c>
      <c r="G390" s="335">
        <f>('март(4 цк)'!D391+'март(4 цк)'!D392*9.68%)/1000</f>
        <v>1.221808904</v>
      </c>
      <c r="H390" s="315">
        <f>('март(4 цк)'!E391+'март(4 цк)'!E392*9.68%)/1000</f>
        <v>1.2283568</v>
      </c>
      <c r="I390" s="315">
        <f>('март(4 цк)'!F391+'март(4 цк)'!F392*9.68%)/1000</f>
        <v>1.227819368</v>
      </c>
      <c r="J390" s="315">
        <f>('март(4 цк)'!G391+'март(4 цк)'!G392*9.68%)/1000</f>
        <v>1.2315375200000001</v>
      </c>
      <c r="K390" s="315">
        <f>('март(4 цк)'!H391+'март(4 цк)'!H392*9.68%)/1000</f>
        <v>1.223026352</v>
      </c>
      <c r="L390" s="315">
        <f>('март(4 цк)'!I391+'март(4 цк)'!I392*9.68%)/1000</f>
        <v>1.224726392</v>
      </c>
      <c r="M390" s="315">
        <f>('март(4 цк)'!J391+'март(4 цк)'!J392*9.68%)/1000</f>
        <v>1.2111480079999999</v>
      </c>
      <c r="N390" s="315">
        <f>('март(4 цк)'!K391+'март(4 цк)'!K392*9.68%)/1000</f>
        <v>1.2144055040000001</v>
      </c>
      <c r="O390" s="315">
        <f>('март(4 цк)'!L391+'март(4 цк)'!L392*9.68%)/1000</f>
        <v>1.1841557600000001</v>
      </c>
      <c r="P390" s="315">
        <f>('март(4 цк)'!M391+'март(4 цк)'!M392*9.68%)/1000</f>
        <v>1.1857022480000001</v>
      </c>
      <c r="Q390" s="315">
        <f>('март(4 цк)'!N391+'март(4 цк)'!N392*9.68%)/1000</f>
        <v>1.1967250880000002</v>
      </c>
      <c r="R390" s="315">
        <f>('март(4 цк)'!O391+'март(4 цк)'!O392*9.68%)/1000</f>
        <v>1.1890584560000002</v>
      </c>
      <c r="S390" s="315">
        <f>('март(4 цк)'!P391+'март(4 цк)'!P392*9.68%)/1000</f>
        <v>1.22950844</v>
      </c>
      <c r="T390" s="315">
        <f>('март(4 цк)'!Q391+'март(4 цк)'!Q392*9.68%)/1000</f>
        <v>1.2465965840000002</v>
      </c>
      <c r="U390" s="315">
        <f>('март(4 цк)'!R391+'март(4 цк)'!R392*9.68%)/1000</f>
        <v>1.2448307359999999</v>
      </c>
      <c r="V390" s="315">
        <f>('март(4 цк)'!S391+'март(4 цк)'!S392*9.68%)/1000</f>
        <v>1.2446881520000002</v>
      </c>
      <c r="W390" s="315">
        <f>('март(4 цк)'!T391+'март(4 цк)'!T392*9.68%)/1000</f>
        <v>1.1868758240000001</v>
      </c>
      <c r="X390" s="315">
        <f>('март(4 цк)'!U391+'март(4 цк)'!U392*9.68%)/1000</f>
        <v>1.1808543920000001</v>
      </c>
      <c r="Y390" s="315">
        <f>('март(4 цк)'!V391+'март(4 цк)'!V392*9.68%)/1000</f>
        <v>1.170643184</v>
      </c>
      <c r="Z390" s="315">
        <f>('март(4 цк)'!W391+'март(4 цк)'!W392*9.68%)/1000</f>
        <v>1.1660146880000002</v>
      </c>
      <c r="AA390" s="315">
        <f>('март(4 цк)'!X391+'март(4 цк)'!X392*9.68%)/1000</f>
        <v>1.1545640960000001</v>
      </c>
      <c r="AB390" s="315">
        <f>('март(4 цк)'!Y391+'март(4 цк)'!Y392*9.68%)/1000</f>
        <v>1.16699084</v>
      </c>
    </row>
    <row r="391" spans="1:28" s="213" customFormat="1" ht="13.5" thickBot="1" x14ac:dyDescent="0.25">
      <c r="A391" s="323">
        <v>2</v>
      </c>
      <c r="B391" s="294" t="s">
        <v>201</v>
      </c>
      <c r="C391" s="295" t="s">
        <v>174</v>
      </c>
      <c r="D391" s="261"/>
      <c r="E391" s="315">
        <f>('март(4 цк)'!B395+'март(4 цк)'!B396*9.68%)/1000</f>
        <v>1.2695197040000001</v>
      </c>
      <c r="F391" s="335">
        <f>('март(4 цк)'!C395+'март(4 цк)'!C396*9.68%)/1000</f>
        <v>1.2783379760000002</v>
      </c>
      <c r="G391" s="335">
        <f>('март(4 цк)'!D395+'март(4 цк)'!D396*9.68%)/1000</f>
        <v>1.283130992</v>
      </c>
      <c r="H391" s="315">
        <f>('март(4 цк)'!E395+'март(4 цк)'!E396*9.68%)/1000</f>
        <v>1.310375504</v>
      </c>
      <c r="I391" s="315">
        <f>('март(4 цк)'!F395+'март(4 цк)'!F396*9.68%)/1000</f>
        <v>1.2892292000000001</v>
      </c>
      <c r="J391" s="315">
        <f>('март(4 цк)'!G395+'март(4 цк)'!G396*9.68%)/1000</f>
        <v>1.3411407440000001</v>
      </c>
      <c r="K391" s="315">
        <f>('март(4 цк)'!H395+'март(4 цк)'!H396*9.68%)/1000</f>
        <v>1.358876</v>
      </c>
      <c r="L391" s="315">
        <f>('март(4 цк)'!I395+'март(4 цк)'!I396*9.68%)/1000</f>
        <v>1.3279681759999999</v>
      </c>
      <c r="M391" s="315">
        <f>('март(4 цк)'!J395+'март(4 цк)'!J396*9.68%)/1000</f>
        <v>1.33397864</v>
      </c>
      <c r="N391" s="315">
        <f>('март(4 цк)'!K395+'март(4 цк)'!K396*9.68%)/1000</f>
        <v>1.28215484</v>
      </c>
      <c r="O391" s="315">
        <f>('март(4 цк)'!L395+'март(4 цк)'!L396*9.68%)/1000</f>
        <v>1.2908305279999999</v>
      </c>
      <c r="P391" s="315">
        <f>('март(4 цк)'!M395+'март(4 цк)'!M396*9.68%)/1000</f>
        <v>1.2962816240000001</v>
      </c>
      <c r="Q391" s="315">
        <f>('март(4 цк)'!N395+'март(4 цк)'!N396*9.68%)/1000</f>
        <v>1.2898105040000001</v>
      </c>
      <c r="R391" s="315">
        <f>('март(4 цк)'!O395+'март(4 цк)'!O396*9.68%)/1000</f>
        <v>1.3145104400000001</v>
      </c>
      <c r="S391" s="315">
        <f>('март(4 цк)'!P395+'март(4 цк)'!P396*9.68%)/1000</f>
        <v>1.333364432</v>
      </c>
      <c r="T391" s="315">
        <f>('март(4 цк)'!Q395+'март(4 цк)'!Q396*9.68%)/1000</f>
        <v>1.357022408</v>
      </c>
      <c r="U391" s="315">
        <f>('март(4 цк)'!R395+'март(4 цк)'!R396*9.68%)/1000</f>
        <v>1.3482370399999999</v>
      </c>
      <c r="V391" s="315">
        <f>('март(4 цк)'!S395+'март(4 цк)'!S396*9.68%)/1000</f>
        <v>1.361365736</v>
      </c>
      <c r="W391" s="315">
        <f>('март(4 цк)'!T395+'март(4 цк)'!T396*9.68%)/1000</f>
        <v>1.3175266400000001</v>
      </c>
      <c r="X391" s="315">
        <f>('март(4 цк)'!U395+'март(4 цк)'!U396*9.68%)/1000</f>
        <v>1.3180531040000001</v>
      </c>
      <c r="Y391" s="315">
        <f>('март(4 цк)'!V395+'март(4 цк)'!V396*9.68%)/1000</f>
        <v>1.310134208</v>
      </c>
      <c r="Z391" s="315">
        <f>('март(4 цк)'!W395+'март(4 цк)'!W396*9.68%)/1000</f>
        <v>1.2594730160000001</v>
      </c>
      <c r="AA391" s="315">
        <f>('март(4 цк)'!X395+'март(4 цк)'!X396*9.68%)/1000</f>
        <v>1.3269481520000002</v>
      </c>
      <c r="AB391" s="315">
        <f>('март(4 цк)'!Y395+'март(4 цк)'!Y396*9.68%)/1000</f>
        <v>1.3249300399999999</v>
      </c>
    </row>
    <row r="392" spans="1:28" s="213" customFormat="1" ht="13.5" thickBot="1" x14ac:dyDescent="0.25">
      <c r="A392" s="323">
        <v>3</v>
      </c>
      <c r="B392" s="294" t="s">
        <v>201</v>
      </c>
      <c r="C392" s="295" t="s">
        <v>174</v>
      </c>
      <c r="D392" s="261"/>
      <c r="E392" s="315">
        <f>('март(4 цк)'!B399+'март(4 цк)'!B400*9.68%)/1000</f>
        <v>1.1752607120000003</v>
      </c>
      <c r="F392" s="335">
        <f>('март(4 цк)'!C399+'март(4 цк)'!C400*9.68%)/1000</f>
        <v>1.171838696</v>
      </c>
      <c r="G392" s="335">
        <f>('март(4 цк)'!D399+'март(4 цк)'!D400*9.68%)/1000</f>
        <v>1.166431472</v>
      </c>
      <c r="H392" s="315">
        <f>('март(4 цк)'!E399+'март(4 цк)'!E400*9.68%)/1000</f>
        <v>1.1725077440000002</v>
      </c>
      <c r="I392" s="315">
        <f>('март(4 цк)'!F399+'март(4 цк)'!F400*9.68%)/1000</f>
        <v>1.1690089520000002</v>
      </c>
      <c r="J392" s="315">
        <f>('март(4 цк)'!G399+'март(4 цк)'!G400*9.68%)/1000</f>
        <v>1.1814905360000001</v>
      </c>
      <c r="K392" s="315">
        <f>('март(4 цк)'!H399+'март(4 цк)'!H400*9.68%)/1000</f>
        <v>1.1869964720000001</v>
      </c>
      <c r="L392" s="315">
        <f>('март(4 цк)'!I399+'март(4 цк)'!I400*9.68%)/1000</f>
        <v>1.1781672320000001</v>
      </c>
      <c r="M392" s="315">
        <f>('март(4 цк)'!J399+'март(4 цк)'!J400*9.68%)/1000</f>
        <v>1.169381864</v>
      </c>
      <c r="N392" s="315">
        <f>('март(4 цк)'!K399+'март(4 цк)'!K400*9.68%)/1000</f>
        <v>1.1682850640000002</v>
      </c>
      <c r="O392" s="315">
        <f>('март(4 цк)'!L399+'март(4 цк)'!L400*9.68%)/1000</f>
        <v>1.1621210480000002</v>
      </c>
      <c r="P392" s="315">
        <f>('март(4 цк)'!M399+'март(4 цк)'!M400*9.68%)/1000</f>
        <v>1.166036624</v>
      </c>
      <c r="Q392" s="315">
        <f>('март(4 цк)'!N399+'март(4 цк)'!N400*9.68%)/1000</f>
        <v>1.1595764719999999</v>
      </c>
      <c r="R392" s="315">
        <f>('март(4 цк)'!O399+'март(4 цк)'!O400*9.68%)/1000</f>
        <v>1.1648740160000002</v>
      </c>
      <c r="S392" s="315">
        <f>('март(4 цк)'!P399+'март(4 цк)'!P400*9.68%)/1000</f>
        <v>1.1772678560000001</v>
      </c>
      <c r="T392" s="315">
        <f>('март(4 цк)'!Q399+'март(4 цк)'!Q400*9.68%)/1000</f>
        <v>1.1783756240000001</v>
      </c>
      <c r="U392" s="315">
        <f>('март(4 цк)'!R399+'март(4 цк)'!R400*9.68%)/1000</f>
        <v>1.1837609120000001</v>
      </c>
      <c r="V392" s="315">
        <f>('март(4 цк)'!S399+'март(4 цк)'!S400*9.68%)/1000</f>
        <v>1.1892558800000002</v>
      </c>
      <c r="W392" s="315">
        <f>('март(4 цк)'!T399+'март(4 цк)'!T400*9.68%)/1000</f>
        <v>1.169447672</v>
      </c>
      <c r="X392" s="315">
        <f>('март(4 цк)'!U399+'март(4 цк)'!U400*9.68%)/1000</f>
        <v>1.1696341280000002</v>
      </c>
      <c r="Y392" s="315">
        <f>('март(4 цк)'!V399+'март(4 цк)'!V400*9.68%)/1000</f>
        <v>1.1627352560000002</v>
      </c>
      <c r="Z392" s="315">
        <f>('март(4 цк)'!W399+'март(4 цк)'!W400*9.68%)/1000</f>
        <v>1.1623513760000004</v>
      </c>
      <c r="AA392" s="315">
        <f>('март(4 цк)'!X399+'март(4 цк)'!X400*9.68%)/1000</f>
        <v>1.1522059760000003</v>
      </c>
      <c r="AB392" s="315">
        <f>('март(4 цк)'!Y399+'март(4 цк)'!Y400*9.68%)/1000</f>
        <v>1.0127588240000001</v>
      </c>
    </row>
    <row r="393" spans="1:28" s="213" customFormat="1" ht="13.5" thickBot="1" x14ac:dyDescent="0.25">
      <c r="A393" s="323">
        <v>4</v>
      </c>
      <c r="B393" s="294" t="s">
        <v>201</v>
      </c>
      <c r="C393" s="295" t="s">
        <v>174</v>
      </c>
      <c r="D393" s="261"/>
      <c r="E393" s="315">
        <f>('март(4 цк)'!B403+'март(4 цк)'!B404*9.68%)/1000</f>
        <v>1.1886526399999999</v>
      </c>
      <c r="F393" s="335">
        <f>('март(4 цк)'!C403+'март(4 цк)'!C404*9.68%)/1000</f>
        <v>1.2060588560000001</v>
      </c>
      <c r="G393" s="335">
        <f>('март(4 цк)'!D403+'март(4 цк)'!D404*9.68%)/1000</f>
        <v>1.1826750800000001</v>
      </c>
      <c r="H393" s="315">
        <f>('март(4 цк)'!E403+'март(4 цк)'!E404*9.68%)/1000</f>
        <v>1.1954198960000002</v>
      </c>
      <c r="I393" s="315">
        <f>('март(4 цк)'!F403+'март(4 цк)'!F404*9.68%)/1000</f>
        <v>1.194147608</v>
      </c>
      <c r="J393" s="315">
        <f>('март(4 цк)'!G403+'март(4 цк)'!G404*9.68%)/1000</f>
        <v>1.197953504</v>
      </c>
      <c r="K393" s="315">
        <f>('март(4 цк)'!H403+'март(4 цк)'!H404*9.68%)/1000</f>
        <v>1.2018800480000003</v>
      </c>
      <c r="L393" s="315">
        <f>('март(4 цк)'!I403+'март(4 цк)'!I404*9.68%)/1000</f>
        <v>1.1902210640000002</v>
      </c>
      <c r="M393" s="315">
        <f>('март(4 цк)'!J403+'март(4 цк)'!J404*9.68%)/1000</f>
        <v>1.2034704079999998</v>
      </c>
      <c r="N393" s="315">
        <f>('март(4 цк)'!K403+'март(4 цк)'!K404*9.68%)/1000</f>
        <v>1.1986993280000002</v>
      </c>
      <c r="O393" s="315">
        <f>('март(4 цк)'!L403+'март(4 цк)'!L404*9.68%)/1000</f>
        <v>1.1766865520000001</v>
      </c>
      <c r="P393" s="315">
        <f>('март(4 цк)'!M403+'март(4 цк)'!M404*9.68%)/1000</f>
        <v>1.1818305440000001</v>
      </c>
      <c r="Q393" s="315">
        <f>('март(4 цк)'!N403+'март(4 цк)'!N404*9.68%)/1000</f>
        <v>1.2098318480000003</v>
      </c>
      <c r="R393" s="315">
        <f>('март(4 цк)'!O403+'март(4 цк)'!O404*9.68%)/1000</f>
        <v>1.2061575680000001</v>
      </c>
      <c r="S393" s="315">
        <f>('март(4 цк)'!P403+'март(4 цк)'!P404*9.68%)/1000</f>
        <v>1.2054117440000003</v>
      </c>
      <c r="T393" s="315">
        <f>('март(4 цк)'!Q403+'март(4 цк)'!Q404*9.68%)/1000</f>
        <v>1.226393528</v>
      </c>
      <c r="U393" s="315">
        <f>('март(4 цк)'!R403+'март(4 цк)'!R404*9.68%)/1000</f>
        <v>1.2181675279999999</v>
      </c>
      <c r="V393" s="315">
        <f>('март(4 цк)'!S403+'март(4 цк)'!S404*9.68%)/1000</f>
        <v>1.223234744</v>
      </c>
      <c r="W393" s="315">
        <f>('март(4 цк)'!T403+'март(4 цк)'!T404*9.68%)/1000</f>
        <v>1.2097221680000001</v>
      </c>
      <c r="X393" s="315">
        <f>('март(4 цк)'!U403+'март(4 цк)'!U404*9.68%)/1000</f>
        <v>1.2068814560000001</v>
      </c>
      <c r="Y393" s="315">
        <f>('март(4 цк)'!V403+'март(4 цк)'!V404*9.68%)/1000</f>
        <v>1.201529072</v>
      </c>
      <c r="Z393" s="315">
        <f>('март(4 цк)'!W403+'март(4 цк)'!W404*9.68%)/1000</f>
        <v>1.2075614720000001</v>
      </c>
      <c r="AA393" s="315">
        <f>('март(4 цк)'!X403+'март(4 цк)'!X404*9.68%)/1000</f>
        <v>1.20027872</v>
      </c>
      <c r="AB393" s="315">
        <f>('март(4 цк)'!Y403+'март(4 цк)'!Y404*9.68%)/1000</f>
        <v>1.1962534640000002</v>
      </c>
    </row>
    <row r="394" spans="1:28" s="213" customFormat="1" ht="13.5" thickBot="1" x14ac:dyDescent="0.25">
      <c r="A394" s="323">
        <v>5</v>
      </c>
      <c r="B394" s="294" t="s">
        <v>201</v>
      </c>
      <c r="C394" s="295" t="s">
        <v>174</v>
      </c>
      <c r="D394" s="261"/>
      <c r="E394" s="315">
        <f>('март(4 цк)'!B407+'март(4 цк)'!B408*9.68%)/1000</f>
        <v>1.2224779520000002</v>
      </c>
      <c r="F394" s="335">
        <f>('март(4 цк)'!C407+'март(4 цк)'!C408*9.68%)/1000</f>
        <v>1.221929552</v>
      </c>
      <c r="G394" s="335">
        <f>('март(4 цк)'!D407+'март(4 цк)'!D408*9.68%)/1000</f>
        <v>1.219066904</v>
      </c>
      <c r="H394" s="315">
        <f>('март(4 цк)'!E407+'март(4 цк)'!E408*9.68%)/1000</f>
        <v>1.2354311600000001</v>
      </c>
      <c r="I394" s="315">
        <f>('март(4 цк)'!F407+'март(4 цк)'!F408*9.68%)/1000</f>
        <v>1.2177946160000002</v>
      </c>
      <c r="J394" s="315">
        <f>('март(4 цк)'!G407+'март(4 цк)'!G408*9.68%)/1000</f>
        <v>1.230177488</v>
      </c>
      <c r="K394" s="315">
        <f>('март(4 цк)'!H407+'март(4 цк)'!H408*9.68%)/1000</f>
        <v>1.2307258880000003</v>
      </c>
      <c r="L394" s="315">
        <f>('март(4 цк)'!I407+'март(4 цк)'!I408*9.68%)/1000</f>
        <v>1.219220456</v>
      </c>
      <c r="M394" s="315">
        <f>('март(4 цк)'!J407+'март(4 цк)'!J408*9.68%)/1000</f>
        <v>1.2245838079999998</v>
      </c>
      <c r="N394" s="315">
        <f>('март(4 цк)'!K407+'март(4 цк)'!K408*9.68%)/1000</f>
        <v>1.2183430160000002</v>
      </c>
      <c r="O394" s="315">
        <f>('март(4 цк)'!L407+'март(4 цк)'!L408*9.68%)/1000</f>
        <v>1.2132648320000001</v>
      </c>
      <c r="P394" s="315">
        <f>('март(4 цк)'!M407+'март(4 цк)'!M408*9.68%)/1000</f>
        <v>1.2173120240000002</v>
      </c>
      <c r="Q394" s="315">
        <f>('март(4 цк)'!N407+'март(4 цк)'!N408*9.68%)/1000</f>
        <v>1.2279838880000002</v>
      </c>
      <c r="R394" s="315">
        <f>('март(4 цк)'!O407+'март(4 цк)'!O408*9.68%)/1000</f>
        <v>1.220054024</v>
      </c>
      <c r="S394" s="315">
        <f>('март(4 цк)'!P407+'март(4 цк)'!P408*9.68%)/1000</f>
        <v>1.223958632</v>
      </c>
      <c r="T394" s="315">
        <f>('март(4 цк)'!Q407+'март(4 цк)'!Q408*9.68%)/1000</f>
        <v>1.2462127039999999</v>
      </c>
      <c r="U394" s="315">
        <f>('март(4 цк)'!R407+'март(4 цк)'!R408*9.68%)/1000</f>
        <v>1.2420668000000001</v>
      </c>
      <c r="V394" s="315">
        <f>('март(4 цк)'!S407+'март(4 цк)'!S408*9.68%)/1000</f>
        <v>1.2441836239999999</v>
      </c>
      <c r="W394" s="315">
        <f>('март(4 цк)'!T407+'март(4 цк)'!T408*9.68%)/1000</f>
        <v>1.2344001680000001</v>
      </c>
      <c r="X394" s="315">
        <f>('март(4 цк)'!U407+'март(4 цк)'!U408*9.68%)/1000</f>
        <v>1.222642472</v>
      </c>
      <c r="Y394" s="315">
        <f>('март(4 цк)'!V407+'март(4 цк)'!V408*9.68%)/1000</f>
        <v>1.19945612</v>
      </c>
      <c r="Z394" s="315">
        <f>('март(4 цк)'!W407+'март(4 цк)'!W408*9.68%)/1000</f>
        <v>1.2114441440000003</v>
      </c>
      <c r="AA394" s="315">
        <f>('март(4 цк)'!X407+'март(4 цк)'!X408*9.68%)/1000</f>
        <v>1.200081296</v>
      </c>
      <c r="AB394" s="315">
        <f>('март(4 цк)'!Y407+'март(4 цк)'!Y408*9.68%)/1000</f>
        <v>1.199774192</v>
      </c>
    </row>
    <row r="395" spans="1:28" s="213" customFormat="1" ht="13.5" thickBot="1" x14ac:dyDescent="0.25">
      <c r="A395" s="323">
        <v>6</v>
      </c>
      <c r="B395" s="294" t="s">
        <v>201</v>
      </c>
      <c r="C395" s="295" t="s">
        <v>174</v>
      </c>
      <c r="D395" s="261"/>
      <c r="E395" s="315">
        <f>('март(4 цк)'!B411+'март(4 цк)'!B412*9.68%)/1000</f>
        <v>1.1654662880000002</v>
      </c>
      <c r="F395" s="335">
        <f>('март(4 цк)'!C411+'март(4 цк)'!C412*9.68%)/1000</f>
        <v>1.172167736</v>
      </c>
      <c r="G395" s="335">
        <f>('март(4 цк)'!D411+'март(4 цк)'!D412*9.68%)/1000</f>
        <v>1.17576524</v>
      </c>
      <c r="H395" s="315">
        <f>('март(4 цк)'!E411+'март(4 цк)'!E412*9.68%)/1000</f>
        <v>1.191515288</v>
      </c>
      <c r="I395" s="315">
        <f>('март(4 цк)'!F411+'март(4 цк)'!F412*9.68%)/1000</f>
        <v>1.1867771120000001</v>
      </c>
      <c r="J395" s="315">
        <f>('март(4 цк)'!G411+'март(4 цк)'!G412*9.68%)/1000</f>
        <v>1.1907036560000002</v>
      </c>
      <c r="K395" s="315">
        <f>('март(4 цк)'!H411+'март(4 цк)'!H412*9.68%)/1000</f>
        <v>1.1929850000000002</v>
      </c>
      <c r="L395" s="315">
        <f>('март(4 цк)'!I411+'март(4 цк)'!I412*9.68%)/1000</f>
        <v>1.1850551359999999</v>
      </c>
      <c r="M395" s="315">
        <f>('март(4 цк)'!J411+'март(4 цк)'!J412*9.68%)/1000</f>
        <v>1.1876874560000001</v>
      </c>
      <c r="N395" s="315">
        <f>('март(4 цк)'!K411+'март(4 цк)'!K412*9.68%)/1000</f>
        <v>1.1830479920000001</v>
      </c>
      <c r="O395" s="315">
        <f>('март(4 цк)'!L411+'март(4 цк)'!L412*9.68%)/1000</f>
        <v>1.176192992</v>
      </c>
      <c r="P395" s="315">
        <f>('март(4 цк)'!M411+'март(4 цк)'!M412*9.68%)/1000</f>
        <v>1.1700947840000002</v>
      </c>
      <c r="Q395" s="315">
        <f>('март(4 цк)'!N411+'март(4 цк)'!N412*9.68%)/1000</f>
        <v>1.1670566480000002</v>
      </c>
      <c r="R395" s="315">
        <f>('март(4 цк)'!O411+'март(4 цк)'!O412*9.68%)/1000</f>
        <v>1.1627462239999999</v>
      </c>
      <c r="S395" s="315">
        <f>('март(4 цк)'!P411+'март(4 цк)'!P412*9.68%)/1000</f>
        <v>1.17231032</v>
      </c>
      <c r="T395" s="315">
        <f>('март(4 цк)'!Q411+'март(4 цк)'!Q412*9.68%)/1000</f>
        <v>1.228652936</v>
      </c>
      <c r="U395" s="315">
        <f>('март(4 цк)'!R411+'март(4 цк)'!R412*9.68%)/1000</f>
        <v>1.1997522560000002</v>
      </c>
      <c r="V395" s="315">
        <f>('март(4 цк)'!S411+'март(4 цк)'!S412*9.68%)/1000</f>
        <v>1.1975696240000002</v>
      </c>
      <c r="W395" s="315">
        <f>('март(4 цк)'!T411+'март(4 цк)'!T412*9.68%)/1000</f>
        <v>1.1848467440000001</v>
      </c>
      <c r="X395" s="315">
        <f>('март(4 цк)'!U411+'март(4 цк)'!U412*9.68%)/1000</f>
        <v>1.174043264</v>
      </c>
      <c r="Y395" s="315">
        <f>('март(4 цк)'!V411+'март(4 цк)'!V412*9.68%)/1000</f>
        <v>1.166420504</v>
      </c>
      <c r="Z395" s="315">
        <f>('март(4 цк)'!W411+'март(4 цк)'!W412*9.68%)/1000</f>
        <v>1.1764891280000003</v>
      </c>
      <c r="AA395" s="315">
        <f>('март(4 цк)'!X411+'март(4 цк)'!X412*9.68%)/1000</f>
        <v>1.17000704</v>
      </c>
      <c r="AB395" s="315">
        <f>('март(4 цк)'!Y411+'март(4 цк)'!Y412*9.68%)/1000</f>
        <v>1.165850168</v>
      </c>
    </row>
    <row r="396" spans="1:28" s="213" customFormat="1" ht="13.5" thickBot="1" x14ac:dyDescent="0.25">
      <c r="A396" s="323">
        <v>7</v>
      </c>
      <c r="B396" s="294" t="s">
        <v>201</v>
      </c>
      <c r="C396" s="295" t="s">
        <v>174</v>
      </c>
      <c r="D396" s="261"/>
      <c r="E396" s="315">
        <f>('март(4 цк)'!B415+'март(4 цк)'!B416*9.68%)/1000</f>
        <v>1.3206854240000001</v>
      </c>
      <c r="F396" s="335">
        <f>('март(4 цк)'!C415+'март(4 цк)'!C416*9.68%)/1000</f>
        <v>1.3470195920000001</v>
      </c>
      <c r="G396" s="335">
        <f>('март(4 цк)'!D415+'март(4 цк)'!D416*9.68%)/1000</f>
        <v>1.3864824560000002</v>
      </c>
      <c r="H396" s="315">
        <f>('март(4 цк)'!E415+'март(4 цк)'!E416*9.68%)/1000</f>
        <v>1.4386682000000002</v>
      </c>
      <c r="I396" s="315">
        <f>('март(4 цк)'!F415+'март(4 цк)'!F416*9.68%)/1000</f>
        <v>1.4349829520000001</v>
      </c>
      <c r="J396" s="315">
        <f>('март(4 цк)'!G415+'март(4 цк)'!G416*9.68%)/1000</f>
        <v>1.34012072</v>
      </c>
      <c r="K396" s="315">
        <f>('март(4 цк)'!H415+'март(4 цк)'!H416*9.68%)/1000</f>
        <v>1.4040312560000001</v>
      </c>
      <c r="L396" s="315">
        <f>('март(4 цк)'!I415+'март(4 цк)'!I416*9.68%)/1000</f>
        <v>1.3912316</v>
      </c>
      <c r="M396" s="315">
        <f>('март(4 цк)'!J415+'март(4 цк)'!J416*9.68%)/1000</f>
        <v>1.3709188640000001</v>
      </c>
      <c r="N396" s="315">
        <f>('март(4 цк)'!K415+'март(4 цк)'!K416*9.68%)/1000</f>
        <v>1.357581776</v>
      </c>
      <c r="O396" s="315">
        <f>('март(4 цк)'!L415+'март(4 цк)'!L416*9.68%)/1000</f>
        <v>1.3433453119999998</v>
      </c>
      <c r="P396" s="315">
        <f>('март(4 цк)'!M415+'март(4 цк)'!M416*9.68%)/1000</f>
        <v>1.3495751359999999</v>
      </c>
      <c r="Q396" s="315">
        <f>('март(4 цк)'!N415+'март(4 цк)'!N416*9.68%)/1000</f>
        <v>1.3719388880000001</v>
      </c>
      <c r="R396" s="315">
        <f>('март(4 цк)'!O415+'март(4 цк)'!O416*9.68%)/1000</f>
        <v>1.3727943920000001</v>
      </c>
      <c r="S396" s="315">
        <f>('март(4 цк)'!P415+'март(4 цк)'!P416*9.68%)/1000</f>
        <v>1.384310792</v>
      </c>
      <c r="T396" s="315">
        <f>('март(4 цк)'!Q415+'март(4 цк)'!Q416*9.68%)/1000</f>
        <v>1.438350128</v>
      </c>
      <c r="U396" s="315">
        <f>('март(4 цк)'!R415+'март(4 цк)'!R416*9.68%)/1000</f>
        <v>1.4336338880000001</v>
      </c>
      <c r="V396" s="315">
        <f>('март(4 цк)'!S415+'март(4 цк)'!S416*9.68%)/1000</f>
        <v>1.3965291439999998</v>
      </c>
      <c r="W396" s="315">
        <f>('март(4 цк)'!T415+'март(4 цк)'!T416*9.68%)/1000</f>
        <v>1.3518564799999999</v>
      </c>
      <c r="X396" s="315">
        <f>('март(4 цк)'!U415+'март(4 цк)'!U416*9.68%)/1000</f>
        <v>1.385275976</v>
      </c>
      <c r="Y396" s="315">
        <f>('март(4 цк)'!V415+'март(4 цк)'!V416*9.68%)/1000</f>
        <v>1.357384352</v>
      </c>
      <c r="Z396" s="315">
        <f>('март(4 цк)'!W415+'март(4 цк)'!W416*9.68%)/1000</f>
        <v>1.3459995679999999</v>
      </c>
      <c r="AA396" s="315">
        <f>('март(4 цк)'!X415+'март(4 цк)'!X416*9.68%)/1000</f>
        <v>1.3276610719999999</v>
      </c>
      <c r="AB396" s="315">
        <f>('март(4 цк)'!Y415+'март(4 цк)'!Y416*9.68%)/1000</f>
        <v>1.3474692800000001</v>
      </c>
    </row>
    <row r="397" spans="1:28" s="213" customFormat="1" ht="13.5" thickBot="1" x14ac:dyDescent="0.25">
      <c r="A397" s="323">
        <v>8</v>
      </c>
      <c r="B397" s="294" t="s">
        <v>201</v>
      </c>
      <c r="C397" s="295" t="s">
        <v>174</v>
      </c>
      <c r="D397" s="261"/>
      <c r="E397" s="315">
        <f>('март(4 цк)'!B419+'март(4 цк)'!B420*9.68%)/1000</f>
        <v>1.16699084</v>
      </c>
      <c r="F397" s="335">
        <f>('март(4 цк)'!C419+'март(4 цк)'!C420*9.68%)/1000</f>
        <v>1.1896726640000002</v>
      </c>
      <c r="G397" s="335">
        <f>('март(4 цк)'!D419+'март(4 цк)'!D420*9.68%)/1000</f>
        <v>1.169041856</v>
      </c>
      <c r="H397" s="315">
        <f>('март(4 цк)'!E419+'март(4 цк)'!E420*9.68%)/1000</f>
        <v>1.1883126320000001</v>
      </c>
      <c r="I397" s="315">
        <f>('март(4 цк)'!F419+'март(4 цк)'!F420*9.68%)/1000</f>
        <v>1.199412248</v>
      </c>
      <c r="J397" s="315">
        <f>('март(4 цк)'!G419+'март(4 цк)'!G420*9.68%)/1000</f>
        <v>1.2071008160000001</v>
      </c>
      <c r="K397" s="315">
        <f>('март(4 цк)'!H419+'март(4 цк)'!H420*9.68%)/1000</f>
        <v>1.2075505040000001</v>
      </c>
      <c r="L397" s="315">
        <f>('март(4 цк)'!I419+'март(4 цк)'!I420*9.68%)/1000</f>
        <v>1.2093931280000001</v>
      </c>
      <c r="M397" s="315">
        <f>('март(4 цк)'!J419+'март(4 цк)'!J420*9.68%)/1000</f>
        <v>1.19539796</v>
      </c>
      <c r="N397" s="315">
        <f>('март(4 цк)'!K419+'март(4 цк)'!K420*9.68%)/1000</f>
        <v>1.172847752</v>
      </c>
      <c r="O397" s="315">
        <f>('март(4 цк)'!L419+'март(4 цк)'!L420*9.68%)/1000</f>
        <v>1.1836512319999999</v>
      </c>
      <c r="P397" s="315">
        <f>('март(4 цк)'!M419+'март(4 цк)'!M420*9.68%)/1000</f>
        <v>1.1821815200000001</v>
      </c>
      <c r="Q397" s="315">
        <f>('март(4 цк)'!N419+'март(4 цк)'!N420*9.68%)/1000</f>
        <v>1.1856035360000001</v>
      </c>
      <c r="R397" s="315">
        <f>('март(4 цк)'!O419+'март(4 цк)'!O420*9.68%)/1000</f>
        <v>1.1926669280000002</v>
      </c>
      <c r="S397" s="315">
        <f>('март(4 цк)'!P419+'март(4 цк)'!P420*9.68%)/1000</f>
        <v>1.1941914800000002</v>
      </c>
      <c r="T397" s="315">
        <f>('март(4 цк)'!Q419+'март(4 цк)'!Q420*9.68%)/1000</f>
        <v>1.2167087840000002</v>
      </c>
      <c r="U397" s="315">
        <f>('март(4 цк)'!R419+'март(4 цк)'!R420*9.68%)/1000</f>
        <v>1.2105557360000001</v>
      </c>
      <c r="V397" s="315">
        <f>('март(4 цк)'!S419+'март(4 цк)'!S420*9.68%)/1000</f>
        <v>1.2069911360000001</v>
      </c>
      <c r="W397" s="315">
        <f>('март(4 цк)'!T419+'март(4 цк)'!T420*9.68%)/1000</f>
        <v>1.1792969359999999</v>
      </c>
      <c r="X397" s="315">
        <f>('март(4 цк)'!U419+'март(4 цк)'!U420*9.68%)/1000</f>
        <v>1.1806130960000001</v>
      </c>
      <c r="Y397" s="315">
        <f>('март(4 цк)'!V419+'март(4 цк)'!V420*9.68%)/1000</f>
        <v>1.1823021679999999</v>
      </c>
      <c r="Z397" s="315">
        <f>('март(4 цк)'!W419+'март(4 цк)'!W420*9.68%)/1000</f>
        <v>1.1827408880000001</v>
      </c>
      <c r="AA397" s="315">
        <f>('март(4 цк)'!X419+'март(4 цк)'!X420*9.68%)/1000</f>
        <v>1.1799440480000001</v>
      </c>
      <c r="AB397" s="315">
        <f>('март(4 цк)'!Y419+'март(4 цк)'!Y420*9.68%)/1000</f>
        <v>1.1806679360000001</v>
      </c>
    </row>
    <row r="398" spans="1:28" s="213" customFormat="1" ht="13.5" thickBot="1" x14ac:dyDescent="0.25">
      <c r="A398" s="323">
        <v>9</v>
      </c>
      <c r="B398" s="294" t="s">
        <v>201</v>
      </c>
      <c r="C398" s="295" t="s">
        <v>174</v>
      </c>
      <c r="D398" s="261"/>
      <c r="E398" s="315">
        <f>('март(4 цк)'!B423+'март(4 цк)'!B424*9.68%)/1000</f>
        <v>1.1771143040000001</v>
      </c>
      <c r="F398" s="335">
        <f>('март(4 цк)'!C423+'март(4 цк)'!C424*9.68%)/1000</f>
        <v>1.174295528</v>
      </c>
      <c r="G398" s="335">
        <f>('март(4 цк)'!D423+'март(4 цк)'!D424*9.68%)/1000</f>
        <v>1.175008448</v>
      </c>
      <c r="H398" s="315">
        <f>('март(4 цк)'!E423+'март(4 цк)'!E424*9.68%)/1000</f>
        <v>1.1864261360000001</v>
      </c>
      <c r="I398" s="315">
        <f>('март(4 цк)'!F423+'март(4 цк)'!F424*9.68%)/1000</f>
        <v>1.1820828079999999</v>
      </c>
      <c r="J398" s="315">
        <f>('март(4 цк)'!G423+'март(4 цк)'!G424*9.68%)/1000</f>
        <v>1.1860312880000001</v>
      </c>
      <c r="K398" s="315">
        <f>('март(4 цк)'!H423+'март(4 цк)'!H424*9.68%)/1000</f>
        <v>1.2058943360000001</v>
      </c>
      <c r="L398" s="315">
        <f>('март(4 цк)'!I423+'март(4 цк)'!I424*9.68%)/1000</f>
        <v>1.1949811760000002</v>
      </c>
      <c r="M398" s="315">
        <f>('март(4 цк)'!J423+'март(4 цк)'!J424*9.68%)/1000</f>
        <v>1.1954198960000002</v>
      </c>
      <c r="N398" s="315">
        <f>('март(4 цк)'!K423+'март(4 цк)'!K424*9.68%)/1000</f>
        <v>1.192228208</v>
      </c>
      <c r="O398" s="315">
        <f>('март(4 цк)'!L423+'март(4 цк)'!L424*9.68%)/1000</f>
        <v>1.194564392</v>
      </c>
      <c r="P398" s="315">
        <f>('март(4 цк)'!M423+'март(4 цк)'!M424*9.68%)/1000</f>
        <v>1.1995658</v>
      </c>
      <c r="Q398" s="315">
        <f>('март(4 цк)'!N423+'март(4 цк)'!N424*9.68%)/1000</f>
        <v>1.1951676320000002</v>
      </c>
      <c r="R398" s="315">
        <f>('март(4 цк)'!O423+'март(4 цк)'!O424*9.68%)/1000</f>
        <v>1.1863054880000001</v>
      </c>
      <c r="S398" s="315">
        <f>('март(4 цк)'!P423+'март(4 цк)'!P424*9.68%)/1000</f>
        <v>1.1950031120000002</v>
      </c>
      <c r="T398" s="315">
        <f>('март(4 цк)'!Q423+'март(4 цк)'!Q424*9.68%)/1000</f>
        <v>1.2059382080000001</v>
      </c>
      <c r="U398" s="315">
        <f>('март(4 цк)'!R423+'март(4 цк)'!R424*9.68%)/1000</f>
        <v>1.19951096</v>
      </c>
      <c r="V398" s="315">
        <f>('март(4 цк)'!S423+'март(4 цк)'!S424*9.68%)/1000</f>
        <v>1.194663104</v>
      </c>
      <c r="W398" s="315">
        <f>('март(4 цк)'!T423+'март(4 цк)'!T424*9.68%)/1000</f>
        <v>1.1793188720000001</v>
      </c>
      <c r="X398" s="315">
        <f>('март(4 цк)'!U423+'март(4 цк)'!U424*9.68%)/1000</f>
        <v>1.1942901920000002</v>
      </c>
      <c r="Y398" s="315">
        <f>('март(4 цк)'!V423+'март(4 цк)'!V424*9.68%)/1000</f>
        <v>1.1844847999999999</v>
      </c>
      <c r="Z398" s="315">
        <f>('март(4 цк)'!W423+'март(4 цк)'!W424*9.68%)/1000</f>
        <v>1.1779149680000001</v>
      </c>
      <c r="AA398" s="315">
        <f>('март(4 цк)'!X423+'март(4 цк)'!X424*9.68%)/1000</f>
        <v>1.171443848</v>
      </c>
      <c r="AB398" s="315">
        <f>('март(4 цк)'!Y423+'март(4 цк)'!Y424*9.68%)/1000</f>
        <v>1.171739984</v>
      </c>
    </row>
    <row r="399" spans="1:28" s="213" customFormat="1" ht="13.5" thickBot="1" x14ac:dyDescent="0.25">
      <c r="A399" s="323">
        <v>10</v>
      </c>
      <c r="B399" s="294" t="s">
        <v>201</v>
      </c>
      <c r="C399" s="295" t="s">
        <v>174</v>
      </c>
      <c r="D399" s="261"/>
      <c r="E399" s="315">
        <f>('март(4 цк)'!B427+'март(4 цк)'!B428*9.68%)/1000</f>
        <v>1.199598704</v>
      </c>
      <c r="F399" s="335">
        <f>('март(4 цк)'!C427+'март(4 цк)'!C428*9.68%)/1000</f>
        <v>1.1700289760000002</v>
      </c>
      <c r="G399" s="335">
        <f>('март(4 цк)'!D427+'март(4 цк)'!D428*9.68%)/1000</f>
        <v>1.173045176</v>
      </c>
      <c r="H399" s="315">
        <f>('март(4 цк)'!E427+'март(4 цк)'!E428*9.68%)/1000</f>
        <v>1.1834538079999999</v>
      </c>
      <c r="I399" s="315">
        <f>('март(4 цк)'!F427+'март(4 цк)'!F428*9.68%)/1000</f>
        <v>1.1903307440000002</v>
      </c>
      <c r="J399" s="315">
        <f>('март(4 цк)'!G427+'март(4 цк)'!G428*9.68%)/1000</f>
        <v>1.1862835520000001</v>
      </c>
      <c r="K399" s="315">
        <f>('март(4 цк)'!H427+'март(4 цк)'!H428*9.68%)/1000</f>
        <v>1.2122667440000003</v>
      </c>
      <c r="L399" s="315">
        <f>('март(4 цк)'!I427+'март(4 цк)'!I428*9.68%)/1000</f>
        <v>1.1831028320000001</v>
      </c>
      <c r="M399" s="315">
        <f>('март(4 цк)'!J427+'март(4 цк)'!J428*9.68%)/1000</f>
        <v>1.1787814400000001</v>
      </c>
      <c r="N399" s="315">
        <f>('март(4 цк)'!K427+'март(4 цк)'!K428*9.68%)/1000</f>
        <v>1.1836951039999999</v>
      </c>
      <c r="O399" s="315">
        <f>('март(4 цк)'!L427+'март(4 цк)'!L428*9.68%)/1000</f>
        <v>1.173483896</v>
      </c>
      <c r="P399" s="315">
        <f>('март(4 цк)'!M427+'март(4 цк)'!M428*9.68%)/1000</f>
        <v>1.175578784</v>
      </c>
      <c r="Q399" s="315">
        <f>('март(4 цк)'!N427+'март(4 цк)'!N428*9.68%)/1000</f>
        <v>1.191866264</v>
      </c>
      <c r="R399" s="315">
        <f>('март(4 цк)'!O427+'март(4 цк)'!O428*9.68%)/1000</f>
        <v>1.1834209040000001</v>
      </c>
      <c r="S399" s="315">
        <f>('март(4 цк)'!P427+'март(4 цк)'!P428*9.68%)/1000</f>
        <v>1.1822144240000001</v>
      </c>
      <c r="T399" s="315">
        <f>('март(4 цк)'!Q427+'март(4 цк)'!Q428*9.68%)/1000</f>
        <v>1.1979973760000002</v>
      </c>
      <c r="U399" s="315">
        <f>('март(4 цк)'!R427+'март(4 цк)'!R428*9.68%)/1000</f>
        <v>1.192392728</v>
      </c>
      <c r="V399" s="315">
        <f>('март(4 цк)'!S427+'март(4 цк)'!S428*9.68%)/1000</f>
        <v>1.191515288</v>
      </c>
      <c r="W399" s="315">
        <f>('март(4 цк)'!T427+'март(4 цк)'!T428*9.68%)/1000</f>
        <v>1.1823679760000003</v>
      </c>
      <c r="X399" s="315">
        <f>('март(4 цк)'!U427+'март(4 цк)'!U428*9.68%)/1000</f>
        <v>1.1876655199999999</v>
      </c>
      <c r="Y399" s="315">
        <f>('март(4 цк)'!V427+'март(4 цк)'!V428*9.68%)/1000</f>
        <v>1.1734290560000002</v>
      </c>
      <c r="Z399" s="315">
        <f>('март(4 цк)'!W427+'март(4 цк)'!W428*9.68%)/1000</f>
        <v>1.1748768319999998</v>
      </c>
      <c r="AA399" s="315">
        <f>('март(4 цк)'!X427+'март(4 цк)'!X428*9.68%)/1000</f>
        <v>1.1765768720000001</v>
      </c>
      <c r="AB399" s="315">
        <f>('март(4 цк)'!Y427+'март(4 цк)'!Y428*9.68%)/1000</f>
        <v>1.1719812800000002</v>
      </c>
    </row>
    <row r="400" spans="1:28" s="213" customFormat="1" ht="13.5" thickBot="1" x14ac:dyDescent="0.25">
      <c r="A400" s="323">
        <v>11</v>
      </c>
      <c r="B400" s="294" t="s">
        <v>201</v>
      </c>
      <c r="C400" s="295" t="s">
        <v>174</v>
      </c>
      <c r="D400" s="261"/>
      <c r="E400" s="315">
        <f>('март(4 цк)'!B431+'март(4 цк)'!B432*9.68%)/1000</f>
        <v>1.2957441920000001</v>
      </c>
      <c r="F400" s="335">
        <f>('март(4 цк)'!C431+'март(4 цк)'!C432*9.68%)/1000</f>
        <v>1.3179763279999999</v>
      </c>
      <c r="G400" s="335">
        <f>('март(4 цк)'!D431+'март(4 цк)'!D432*9.68%)/1000</f>
        <v>1.3112639119999998</v>
      </c>
      <c r="H400" s="315">
        <f>('март(4 цк)'!E431+'март(4 цк)'!E432*9.68%)/1000</f>
        <v>1.33507544</v>
      </c>
      <c r="I400" s="315">
        <f>('март(4 цк)'!F431+'март(4 цк)'!F432*9.68%)/1000</f>
        <v>1.332574736</v>
      </c>
      <c r="J400" s="315">
        <f>('март(4 цк)'!G431+'март(4 цк)'!G432*9.68%)/1000</f>
        <v>1.3336496</v>
      </c>
      <c r="K400" s="315">
        <f>('март(4 цк)'!H431+'март(4 цк)'!H432*9.68%)/1000</f>
        <v>1.4632036159999999</v>
      </c>
      <c r="L400" s="315">
        <f>('март(4 цк)'!I431+'март(4 цк)'!I432*9.68%)/1000</f>
        <v>1.3183931119999999</v>
      </c>
      <c r="M400" s="315">
        <f>('март(4 цк)'!J431+'март(4 цк)'!J432*9.68%)/1000</f>
        <v>1.3205318720000001</v>
      </c>
      <c r="N400" s="315">
        <f>('март(4 цк)'!K431+'март(4 цк)'!K432*9.68%)/1000</f>
        <v>1.3146968960000001</v>
      </c>
      <c r="O400" s="315">
        <f>('март(4 цк)'!L431+'март(4 цк)'!L432*9.68%)/1000</f>
        <v>1.3166711359999999</v>
      </c>
      <c r="P400" s="315">
        <f>('март(4 цк)'!M431+'март(4 цк)'!M432*9.68%)/1000</f>
        <v>1.3297888640000002</v>
      </c>
      <c r="Q400" s="315">
        <f>('март(4 цк)'!N431+'март(4 цк)'!N432*9.68%)/1000</f>
        <v>1.334505104</v>
      </c>
      <c r="R400" s="315">
        <f>('март(4 цк)'!O431+'март(4 цк)'!O432*9.68%)/1000</f>
        <v>1.3000875199999999</v>
      </c>
      <c r="S400" s="315">
        <f>('март(4 цк)'!P431+'март(4 цк)'!P432*9.68%)/1000</f>
        <v>1.3300082240000002</v>
      </c>
      <c r="T400" s="315">
        <f>('март(4 цк)'!Q431+'март(4 цк)'!Q432*9.68%)/1000</f>
        <v>1.3333315280000002</v>
      </c>
      <c r="U400" s="315">
        <f>('март(4 цк)'!R431+'март(4 цк)'!R432*9.68%)/1000</f>
        <v>1.3324211840000002</v>
      </c>
      <c r="V400" s="315">
        <f>('март(4 цк)'!S431+'март(4 цк)'!S432*9.68%)/1000</f>
        <v>1.3756131680000001</v>
      </c>
      <c r="W400" s="315">
        <f>('март(4 цк)'!T431+'март(4 цк)'!T432*9.68%)/1000</f>
        <v>1.3357225520000002</v>
      </c>
      <c r="X400" s="315">
        <f>('март(4 цк)'!U431+'март(4 цк)'!U432*9.68%)/1000</f>
        <v>1.305253448</v>
      </c>
      <c r="Y400" s="315">
        <f>('март(4 цк)'!V431+'март(4 цк)'!V432*9.68%)/1000</f>
        <v>1.2939454399999999</v>
      </c>
      <c r="Z400" s="315">
        <f>('март(4 цк)'!W431+'март(4 цк)'!W432*9.68%)/1000</f>
        <v>1.2916311920000001</v>
      </c>
      <c r="AA400" s="315">
        <f>('март(4 цк)'!X431+'март(4 цк)'!X432*9.68%)/1000</f>
        <v>1.285368464</v>
      </c>
      <c r="AB400" s="315">
        <f>('март(4 цк)'!Y431+'март(4 цк)'!Y432*9.68%)/1000</f>
        <v>1.2779102240000002</v>
      </c>
    </row>
    <row r="401" spans="1:28" s="213" customFormat="1" ht="13.5" thickBot="1" x14ac:dyDescent="0.25">
      <c r="A401" s="323">
        <v>12</v>
      </c>
      <c r="B401" s="294" t="s">
        <v>201</v>
      </c>
      <c r="C401" s="295" t="s">
        <v>174</v>
      </c>
      <c r="D401" s="261"/>
      <c r="E401" s="315">
        <f>('март(4 цк)'!B435+'март(4 цк)'!B436*9.68%)/1000</f>
        <v>1.250161184</v>
      </c>
      <c r="F401" s="335">
        <f>('март(4 цк)'!C435+'март(4 цк)'!C436*9.68%)/1000</f>
        <v>1.2474082160000002</v>
      </c>
      <c r="G401" s="335">
        <f>('март(4 цк)'!D435+'март(4 цк)'!D436*9.68%)/1000</f>
        <v>1.252738664</v>
      </c>
      <c r="H401" s="315">
        <f>('март(4 цк)'!E435+'март(4 цк)'!E436*9.68%)/1000</f>
        <v>1.2643647440000001</v>
      </c>
      <c r="I401" s="315">
        <f>('март(4 цк)'!F435+'март(4 цк)'!F436*9.68%)/1000</f>
        <v>1.25171864</v>
      </c>
      <c r="J401" s="315">
        <f>('март(4 цк)'!G435+'март(4 цк)'!G436*9.68%)/1000</f>
        <v>1.3318508479999998</v>
      </c>
      <c r="K401" s="315">
        <f>('март(4 цк)'!H435+'март(4 цк)'!H436*9.68%)/1000</f>
        <v>1.3680342799999998</v>
      </c>
      <c r="L401" s="315">
        <f>('март(4 цк)'!I435+'март(4 цк)'!I436*9.68%)/1000</f>
        <v>1.2526180160000002</v>
      </c>
      <c r="M401" s="315">
        <f>('март(4 цк)'!J435+'март(4 цк)'!J436*9.68%)/1000</f>
        <v>1.2875401280000001</v>
      </c>
      <c r="N401" s="315">
        <f>('март(4 цк)'!K435+'март(4 цк)'!K436*9.68%)/1000</f>
        <v>1.2778992560000002</v>
      </c>
      <c r="O401" s="315">
        <f>('март(4 цк)'!L435+'март(4 цк)'!L436*9.68%)/1000</f>
        <v>1.2963364639999999</v>
      </c>
      <c r="P401" s="315">
        <f>('март(4 цк)'!M435+'март(4 цк)'!M436*9.68%)/1000</f>
        <v>1.311867152</v>
      </c>
      <c r="Q401" s="315">
        <f>('март(4 цк)'!N435+'март(4 цк)'!N436*9.68%)/1000</f>
        <v>1.2520476800000002</v>
      </c>
      <c r="R401" s="315">
        <f>('март(4 цк)'!O435+'март(4 цк)'!O436*9.68%)/1000</f>
        <v>1.2507973280000002</v>
      </c>
      <c r="S401" s="315">
        <f>('март(4 цк)'!P435+'март(4 цк)'!P436*9.68%)/1000</f>
        <v>1.2695526079999999</v>
      </c>
      <c r="T401" s="315">
        <f>('март(4 цк)'!Q435+'март(4 цк)'!Q436*9.68%)/1000</f>
        <v>1.312963952</v>
      </c>
      <c r="U401" s="315">
        <f>('март(4 цк)'!R435+'март(4 цк)'!R436*9.68%)/1000</f>
        <v>1.362232208</v>
      </c>
      <c r="V401" s="315">
        <f>('март(4 цк)'!S435+'март(4 цк)'!S436*9.68%)/1000</f>
        <v>1.2726126800000002</v>
      </c>
      <c r="W401" s="315">
        <f>('март(4 цк)'!T435+'март(4 цк)'!T436*9.68%)/1000</f>
        <v>1.2316362320000001</v>
      </c>
      <c r="X401" s="315">
        <f>('март(4 цк)'!U435+'март(4 цк)'!U436*9.68%)/1000</f>
        <v>1.2183759200000002</v>
      </c>
      <c r="Y401" s="315">
        <f>('март(4 цк)'!V435+'март(4 цк)'!V436*9.68%)/1000</f>
        <v>1.229442632</v>
      </c>
      <c r="Z401" s="315">
        <f>('март(4 цк)'!W435+'март(4 цк)'!W436*9.68%)/1000</f>
        <v>1.227578072</v>
      </c>
      <c r="AA401" s="315">
        <f>('март(4 цк)'!X435+'март(4 цк)'!X436*9.68%)/1000</f>
        <v>1.2309452480000003</v>
      </c>
      <c r="AB401" s="315">
        <f>('март(4 цк)'!Y435+'март(4 цк)'!Y436*9.68%)/1000</f>
        <v>1.2409919359999999</v>
      </c>
    </row>
    <row r="402" spans="1:28" s="213" customFormat="1" ht="13.5" thickBot="1" x14ac:dyDescent="0.25">
      <c r="A402" s="323">
        <v>13</v>
      </c>
      <c r="B402" s="294" t="s">
        <v>201</v>
      </c>
      <c r="C402" s="295" t="s">
        <v>174</v>
      </c>
      <c r="D402" s="261"/>
      <c r="E402" s="315">
        <f>('март(4 цк)'!B439+'март(4 цк)'!B440*9.68%)/1000</f>
        <v>1.2913898960000001</v>
      </c>
      <c r="F402" s="335">
        <f>('март(4 цк)'!C439+'март(4 цк)'!C440*9.68%)/1000</f>
        <v>1.307041232</v>
      </c>
      <c r="G402" s="335">
        <f>('март(4 цк)'!D439+'март(4 цк)'!D440*9.68%)/1000</f>
        <v>1.2994513760000002</v>
      </c>
      <c r="H402" s="315">
        <f>('март(4 цк)'!E439+'март(4 цк)'!E440*9.68%)/1000</f>
        <v>1.3232629039999999</v>
      </c>
      <c r="I402" s="315">
        <f>('март(4 цк)'!F439+'март(4 цк)'!F440*9.68%)/1000</f>
        <v>1.3144665680000001</v>
      </c>
      <c r="J402" s="315">
        <f>('март(4 цк)'!G439+'март(4 цк)'!G440*9.68%)/1000</f>
        <v>1.3014694880000002</v>
      </c>
      <c r="K402" s="315">
        <f>('март(4 цк)'!H439+'март(4 цк)'!H440*9.68%)/1000</f>
        <v>1.3114394</v>
      </c>
      <c r="L402" s="315">
        <f>('март(4 цк)'!I439+'март(4 цк)'!I440*9.68%)/1000</f>
        <v>1.2965558240000001</v>
      </c>
      <c r="M402" s="315">
        <f>('март(4 цк)'!J439+'март(4 цк)'!J440*9.68%)/1000</f>
        <v>1.2775263440000002</v>
      </c>
      <c r="N402" s="315">
        <f>('март(4 цк)'!K439+'март(4 цк)'!K440*9.68%)/1000</f>
        <v>1.2980255360000001</v>
      </c>
      <c r="O402" s="315">
        <f>('март(4 цк)'!L439+'март(4 цк)'!L440*9.68%)/1000</f>
        <v>1.3015462640000002</v>
      </c>
      <c r="P402" s="315">
        <f>('март(4 цк)'!M439+'март(4 цк)'!M440*9.68%)/1000</f>
        <v>1.303026944</v>
      </c>
      <c r="Q402" s="315">
        <f>('март(4 цк)'!N439+'март(4 цк)'!N440*9.68%)/1000</f>
        <v>1.2871014080000001</v>
      </c>
      <c r="R402" s="315">
        <f>('март(4 цк)'!O439+'март(4 цк)'!O440*9.68%)/1000</f>
        <v>1.2893937200000001</v>
      </c>
      <c r="S402" s="315">
        <f>('март(4 цк)'!P439+'март(4 цк)'!P440*9.68%)/1000</f>
        <v>1.2893388800000003</v>
      </c>
      <c r="T402" s="315">
        <f>('март(4 цк)'!Q439+'март(4 цк)'!Q440*9.68%)/1000</f>
        <v>1.3152123920000001</v>
      </c>
      <c r="U402" s="315">
        <f>('март(4 цк)'!R439+'март(4 цк)'!R440*9.68%)/1000</f>
        <v>1.3159911200000001</v>
      </c>
      <c r="V402" s="315">
        <f>('март(4 цк)'!S439+'март(4 цк)'!S440*9.68%)/1000</f>
        <v>1.307896736</v>
      </c>
      <c r="W402" s="315">
        <f>('март(4 цк)'!T439+'март(4 цк)'!T440*9.68%)/1000</f>
        <v>1.306108952</v>
      </c>
      <c r="X402" s="315">
        <f>('март(4 цк)'!U439+'март(4 цк)'!U440*9.68%)/1000</f>
        <v>1.301359808</v>
      </c>
      <c r="Y402" s="315">
        <f>('март(4 цк)'!V439+'март(4 цк)'!V440*9.68%)/1000</f>
        <v>1.2651215360000001</v>
      </c>
      <c r="Z402" s="315">
        <f>('март(4 цк)'!W439+'март(4 цк)'!W440*9.68%)/1000</f>
        <v>1.2872549600000001</v>
      </c>
      <c r="AA402" s="315">
        <f>('март(4 цк)'!X439+'март(4 цк)'!X440*9.68%)/1000</f>
        <v>1.284205856</v>
      </c>
      <c r="AB402" s="315">
        <f>('март(4 цк)'!Y439+'март(4 цк)'!Y440*9.68%)/1000</f>
        <v>1.2691906639999999</v>
      </c>
    </row>
    <row r="403" spans="1:28" s="213" customFormat="1" ht="13.5" thickBot="1" x14ac:dyDescent="0.25">
      <c r="A403" s="323">
        <v>14</v>
      </c>
      <c r="B403" s="294" t="s">
        <v>201</v>
      </c>
      <c r="C403" s="295" t="s">
        <v>174</v>
      </c>
      <c r="D403" s="261"/>
      <c r="E403" s="315">
        <f>('март(4 цк)'!B443+'март(4 цк)'!B444*9.68%)/1000</f>
        <v>1.2139448480000001</v>
      </c>
      <c r="F403" s="335">
        <f>('март(4 цк)'!C443+'март(4 цк)'!C444*9.68%)/1000</f>
        <v>1.2134512880000001</v>
      </c>
      <c r="G403" s="335">
        <f>('март(4 цк)'!D443+'март(4 цк)'!D444*9.68%)/1000</f>
        <v>1.230747824</v>
      </c>
      <c r="H403" s="315">
        <f>('март(4 цк)'!E443+'март(4 цк)'!E444*9.68%)/1000</f>
        <v>1.2266238560000002</v>
      </c>
      <c r="I403" s="315">
        <f>('март(4 цк)'!F443+'март(4 цк)'!F444*9.68%)/1000</f>
        <v>1.2366157040000001</v>
      </c>
      <c r="J403" s="315">
        <f>('март(4 цк)'!G443+'март(4 цк)'!G444*9.68%)/1000</f>
        <v>1.231164608</v>
      </c>
      <c r="K403" s="315">
        <f>('март(4 цк)'!H443+'март(4 цк)'!H444*9.68%)/1000</f>
        <v>1.2391383440000001</v>
      </c>
      <c r="L403" s="315">
        <f>('март(4 цк)'!I443+'март(4 цк)'!I444*9.68%)/1000</f>
        <v>1.2238708880000002</v>
      </c>
      <c r="M403" s="315">
        <f>('март(4 цк)'!J443+'март(4 цк)'!J444*9.68%)/1000</f>
        <v>1.222499888</v>
      </c>
      <c r="N403" s="315">
        <f>('март(4 цк)'!K443+'март(4 цк)'!K444*9.68%)/1000</f>
        <v>1.2111480079999999</v>
      </c>
      <c r="O403" s="315">
        <f>('март(4 цк)'!L443+'март(4 цк)'!L444*9.68%)/1000</f>
        <v>1.197745112</v>
      </c>
      <c r="P403" s="315">
        <f>('март(4 цк)'!M443+'март(4 цк)'!M444*9.68%)/1000</f>
        <v>1.198501904</v>
      </c>
      <c r="Q403" s="315">
        <f>('март(4 цк)'!N443+'март(4 цк)'!N444*9.68%)/1000</f>
        <v>0.26993680000000003</v>
      </c>
      <c r="R403" s="315">
        <f>('март(4 цк)'!O443+'март(4 цк)'!O444*9.68%)/1000</f>
        <v>1.1936211440000002</v>
      </c>
      <c r="S403" s="315">
        <f>('март(4 цк)'!P443+'март(4 цк)'!P444*9.68%)/1000</f>
        <v>1.2238708880000002</v>
      </c>
      <c r="T403" s="315">
        <f>('март(4 цк)'!Q443+'март(4 цк)'!Q444*9.68%)/1000</f>
        <v>1.22665676</v>
      </c>
      <c r="U403" s="315">
        <f>('март(4 цк)'!R443+'март(4 цк)'!R444*9.68%)/1000</f>
        <v>1.2480004880000002</v>
      </c>
      <c r="V403" s="315">
        <f>('март(4 цк)'!S443+'март(4 цк)'!S444*9.68%)/1000</f>
        <v>1.2479566160000002</v>
      </c>
      <c r="W403" s="315">
        <f>('март(4 цк)'!T443+'март(4 цк)'!T444*9.68%)/1000</f>
        <v>1.3169124320000001</v>
      </c>
      <c r="X403" s="315">
        <f>('март(4 цк)'!U443+'март(4 цк)'!U444*9.68%)/1000</f>
        <v>1.2101389520000003</v>
      </c>
      <c r="Y403" s="315">
        <f>('март(4 цк)'!V443+'март(4 цк)'!V444*9.68%)/1000</f>
        <v>1.2188914160000002</v>
      </c>
      <c r="Z403" s="315">
        <f>('март(4 цк)'!W443+'март(4 цк)'!W444*9.68%)/1000</f>
        <v>1.2104021840000001</v>
      </c>
      <c r="AA403" s="315">
        <f>('март(4 цк)'!X443+'март(4 цк)'!X444*9.68%)/1000</f>
        <v>1.2042820400000001</v>
      </c>
      <c r="AB403" s="315">
        <f>('март(4 цк)'!Y443+'март(4 цк)'!Y444*9.68%)/1000</f>
        <v>1.201748432</v>
      </c>
    </row>
    <row r="404" spans="1:28" s="213" customFormat="1" ht="13.5" thickBot="1" x14ac:dyDescent="0.25">
      <c r="A404" s="323">
        <v>15</v>
      </c>
      <c r="B404" s="294" t="s">
        <v>201</v>
      </c>
      <c r="C404" s="295" t="s">
        <v>174</v>
      </c>
      <c r="D404" s="261"/>
      <c r="E404" s="315">
        <f>('март(4 цк)'!B447+'март(4 цк)'!B448*9.68%)/1000</f>
        <v>1.2289490719999998</v>
      </c>
      <c r="F404" s="335">
        <f>('март(4 цк)'!C447+'март(4 цк)'!C448*9.68%)/1000</f>
        <v>1.2254722160000002</v>
      </c>
      <c r="G404" s="335">
        <f>('март(4 цк)'!D447+'март(4 цк)'!D448*9.68%)/1000</f>
        <v>1.222861832</v>
      </c>
      <c r="H404" s="315">
        <f>('март(4 цк)'!E447+'март(4 цк)'!E448*9.68%)/1000</f>
        <v>1.249327616</v>
      </c>
      <c r="I404" s="315">
        <f>('март(4 цк)'!F447+'март(4 цк)'!F448*9.68%)/1000</f>
        <v>1.2360892400000001</v>
      </c>
      <c r="J404" s="315">
        <f>('март(4 цк)'!G447+'март(4 цк)'!G448*9.68%)/1000</f>
        <v>1.2421106719999999</v>
      </c>
      <c r="K404" s="315">
        <f>('март(4 цк)'!H447+'март(4 цк)'!H448*9.68%)/1000</f>
        <v>1.2863117120000003</v>
      </c>
      <c r="L404" s="315">
        <f>('март(4 цк)'!I447+'март(4 цк)'!I448*9.68%)/1000</f>
        <v>1.2454559120000002</v>
      </c>
      <c r="M404" s="315">
        <f>('март(4 цк)'!J447+'март(4 цк)'!J448*9.68%)/1000</f>
        <v>1.2461359280000002</v>
      </c>
      <c r="N404" s="315">
        <f>('март(4 цк)'!K447+'март(4 цк)'!K448*9.68%)/1000</f>
        <v>1.2375918560000001</v>
      </c>
      <c r="O404" s="315">
        <f>('март(4 цк)'!L447+'март(4 цк)'!L448*9.68%)/1000</f>
        <v>1.2366486079999999</v>
      </c>
      <c r="P404" s="315">
        <f>('март(4 цк)'!M447+'март(4 цк)'!M448*9.68%)/1000</f>
        <v>1.2419571200000001</v>
      </c>
      <c r="Q404" s="315">
        <f>('март(4 цк)'!N447+'март(4 цк)'!N448*9.68%)/1000</f>
        <v>1.2293219840000003</v>
      </c>
      <c r="R404" s="315">
        <f>('март(4 цк)'!O447+'март(4 цк)'!O448*9.68%)/1000</f>
        <v>1.220931464</v>
      </c>
      <c r="S404" s="315">
        <f>('март(4 цк)'!P447+'март(4 цк)'!P448*9.68%)/1000</f>
        <v>1.2462346399999999</v>
      </c>
      <c r="T404" s="315">
        <f>('март(4 цк)'!Q447+'март(4 цк)'!Q448*9.68%)/1000</f>
        <v>1.2627195440000003</v>
      </c>
      <c r="U404" s="315">
        <f>('март(4 цк)'!R447+'март(4 цк)'!R448*9.68%)/1000</f>
        <v>1.2599227040000001</v>
      </c>
      <c r="V404" s="315">
        <f>('март(4 цк)'!S447+'март(4 цк)'!S448*9.68%)/1000</f>
        <v>1.2390835039999999</v>
      </c>
      <c r="W404" s="315">
        <f>('март(4 цк)'!T447+'март(4 цк)'!T448*9.68%)/1000</f>
        <v>1.2315155840000003</v>
      </c>
      <c r="X404" s="315">
        <f>('март(4 цк)'!U447+'март(4 цк)'!U448*9.68%)/1000</f>
        <v>1.2111480079999999</v>
      </c>
      <c r="Y404" s="315">
        <f>('март(4 цк)'!V447+'март(4 цк)'!V448*9.68%)/1000</f>
        <v>1.1939282480000002</v>
      </c>
      <c r="Z404" s="315">
        <f>('март(4 цк)'!W447+'март(4 цк)'!W448*9.68%)/1000</f>
        <v>1.2163687760000002</v>
      </c>
      <c r="AA404" s="315">
        <f>('март(4 цк)'!X447+'март(4 цк)'!X448*9.68%)/1000</f>
        <v>1.220426936</v>
      </c>
      <c r="AB404" s="315">
        <f>('март(4 цк)'!Y447+'март(4 цк)'!Y448*9.68%)/1000</f>
        <v>1.2152829440000004</v>
      </c>
    </row>
    <row r="405" spans="1:28" s="213" customFormat="1" ht="13.5" thickBot="1" x14ac:dyDescent="0.25">
      <c r="A405" s="323">
        <v>16</v>
      </c>
      <c r="B405" s="294" t="s">
        <v>201</v>
      </c>
      <c r="C405" s="295" t="s">
        <v>174</v>
      </c>
      <c r="D405" s="261"/>
      <c r="E405" s="315">
        <f>('март(4 цк)'!B451+'март(4 цк)'!B452*9.68%)/1000</f>
        <v>1.309322576</v>
      </c>
      <c r="F405" s="335">
        <f>('март(4 цк)'!C451+'март(4 цк)'!C452*9.68%)/1000</f>
        <v>1.2942854480000001</v>
      </c>
      <c r="G405" s="335">
        <f>('март(4 цк)'!D451+'март(4 цк)'!D452*9.68%)/1000</f>
        <v>1.2846555440000003</v>
      </c>
      <c r="H405" s="315">
        <f>('март(4 цк)'!E451+'март(4 цк)'!E452*9.68%)/1000</f>
        <v>1.2715597520000002</v>
      </c>
      <c r="I405" s="315">
        <f>('март(4 цк)'!F451+'март(4 цк)'!F452*9.68%)/1000</f>
        <v>1.3343625200000002</v>
      </c>
      <c r="J405" s="315">
        <f>('март(4 цк)'!G451+'март(4 цк)'!G452*9.68%)/1000</f>
        <v>1.2950861120000001</v>
      </c>
      <c r="K405" s="315">
        <f>('март(4 цк)'!H451+'март(4 цк)'!H452*9.68%)/1000</f>
        <v>1.2769889120000002</v>
      </c>
      <c r="L405" s="315">
        <f>('март(4 цк)'!I451+'март(4 цк)'!I452*9.68%)/1000</f>
        <v>1.2867614000000001</v>
      </c>
      <c r="M405" s="315">
        <f>('март(4 цк)'!J451+'март(4 цк)'!J452*9.68%)/1000</f>
        <v>1.3072825280000002</v>
      </c>
      <c r="N405" s="315">
        <f>('март(4 цк)'!K451+'март(4 цк)'!K452*9.68%)/1000</f>
        <v>1.307392208</v>
      </c>
      <c r="O405" s="315">
        <f>('март(4 цк)'!L451+'март(4 цк)'!L452*9.68%)/1000</f>
        <v>1.312558136</v>
      </c>
      <c r="P405" s="315">
        <f>('март(4 цк)'!M451+'март(4 цк)'!M452*9.68%)/1000</f>
        <v>1.312799432</v>
      </c>
      <c r="Q405" s="315">
        <f>('март(4 цк)'!N451+'март(4 цк)'!N452*9.68%)/1000</f>
        <v>1.279533488</v>
      </c>
      <c r="R405" s="315">
        <f>('март(4 цк)'!O451+'март(4 цк)'!O452*9.68%)/1000</f>
        <v>1.2723604160000002</v>
      </c>
      <c r="S405" s="315">
        <f>('март(4 цк)'!P451+'март(4 цк)'!P452*9.68%)/1000</f>
        <v>1.3263778159999999</v>
      </c>
      <c r="T405" s="315">
        <f>('март(4 цк)'!Q451+'март(4 цк)'!Q452*9.68%)/1000</f>
        <v>1.3591502</v>
      </c>
      <c r="U405" s="315">
        <f>('март(4 цк)'!R451+'март(4 цк)'!R452*9.68%)/1000</f>
        <v>1.4668669280000002</v>
      </c>
      <c r="V405" s="315">
        <f>('март(4 цк)'!S451+'март(4 цк)'!S452*9.68%)/1000</f>
        <v>1.4020131440000001</v>
      </c>
      <c r="W405" s="315">
        <f>('март(4 цк)'!T451+'март(4 цк)'!T452*9.68%)/1000</f>
        <v>1.3740776479999999</v>
      </c>
      <c r="X405" s="315">
        <f>('март(4 цк)'!U451+'март(4 цк)'!U452*9.68%)/1000</f>
        <v>1.3496738479999999</v>
      </c>
      <c r="Y405" s="315">
        <f>('март(4 цк)'!V451+'март(4 цк)'!V452*9.68%)/1000</f>
        <v>1.2950751440000001</v>
      </c>
      <c r="Z405" s="315">
        <f>('март(4 цк)'!W451+'март(4 цк)'!W452*9.68%)/1000</f>
        <v>1.2790838000000002</v>
      </c>
      <c r="AA405" s="315">
        <f>('март(4 цк)'!X451+'март(4 цк)'!X452*9.68%)/1000</f>
        <v>1.2911156960000001</v>
      </c>
      <c r="AB405" s="315">
        <f>('март(4 цк)'!Y451+'март(4 цк)'!Y452*9.68%)/1000</f>
        <v>1.3117136</v>
      </c>
    </row>
    <row r="406" spans="1:28" s="213" customFormat="1" ht="13.5" thickBot="1" x14ac:dyDescent="0.25">
      <c r="A406" s="323">
        <v>17</v>
      </c>
      <c r="B406" s="294" t="s">
        <v>201</v>
      </c>
      <c r="C406" s="295" t="s">
        <v>174</v>
      </c>
      <c r="D406" s="261"/>
      <c r="E406" s="315">
        <f>('март(4 цк)'!B455+'март(4 цк)'!B456*9.68%)/1000</f>
        <v>1.310627768</v>
      </c>
      <c r="F406" s="335">
        <f>('март(4 цк)'!C455+'март(4 цк)'!C456*9.68%)/1000</f>
        <v>1.3336386320000002</v>
      </c>
      <c r="G406" s="335">
        <f>('март(4 цк)'!D455+'март(4 цк)'!D456*9.68%)/1000</f>
        <v>1.3281875359999999</v>
      </c>
      <c r="H406" s="315">
        <f>('март(4 цк)'!E455+'март(4 цк)'!E456*9.68%)/1000</f>
        <v>1.3473815360000001</v>
      </c>
      <c r="I406" s="315">
        <f>('март(4 цк)'!F455+'март(4 цк)'!F456*9.68%)/1000</f>
        <v>1.3472937920000001</v>
      </c>
      <c r="J406" s="315">
        <f>('март(4 цк)'!G455+'март(4 цк)'!G456*9.68%)/1000</f>
        <v>1.339056824</v>
      </c>
      <c r="K406" s="315">
        <f>('март(4 цк)'!H455+'март(4 цк)'!H456*9.68%)/1000</f>
        <v>1.3507925840000004</v>
      </c>
      <c r="L406" s="315">
        <f>('март(4 цк)'!I455+'март(4 цк)'!I456*9.68%)/1000</f>
        <v>1.340647184</v>
      </c>
      <c r="M406" s="315">
        <f>('март(4 цк)'!J455+'март(4 цк)'!J456*9.68%)/1000</f>
        <v>1.4027589680000001</v>
      </c>
      <c r="N406" s="315">
        <f>('март(4 цк)'!K455+'март(4 цк)'!K456*9.68%)/1000</f>
        <v>1.3716866240000001</v>
      </c>
      <c r="O406" s="315">
        <f>('март(4 цк)'!L455+'март(4 цк)'!L456*9.68%)/1000</f>
        <v>1.3415136560000001</v>
      </c>
      <c r="P406" s="315">
        <f>('март(4 цк)'!M455+'март(4 цк)'!M456*9.68%)/1000</f>
        <v>1.3547520320000002</v>
      </c>
      <c r="Q406" s="315">
        <f>('март(4 цк)'!N455+'март(4 цк)'!N456*9.68%)/1000</f>
        <v>1.3291636880000002</v>
      </c>
      <c r="R406" s="315">
        <f>('март(4 цк)'!O455+'март(4 цк)'!O456*9.68%)/1000</f>
        <v>1.33288184</v>
      </c>
      <c r="S406" s="315">
        <f>('март(4 цк)'!P455+'март(4 цк)'!P456*9.68%)/1000</f>
        <v>1.313402672</v>
      </c>
      <c r="T406" s="315">
        <f>('март(4 цк)'!Q455+'март(4 цк)'!Q456*9.68%)/1000</f>
        <v>1.389707048</v>
      </c>
      <c r="U406" s="315">
        <f>('март(4 цк)'!R455+'март(4 цк)'!R456*9.68%)/1000</f>
        <v>1.3826326880000002</v>
      </c>
      <c r="V406" s="315">
        <f>('март(4 цк)'!S455+'март(4 цк)'!S456*9.68%)/1000</f>
        <v>1.3243377680000001</v>
      </c>
      <c r="W406" s="315">
        <f>('март(4 цк)'!T455+'март(4 цк)'!T456*9.68%)/1000</f>
        <v>1.3307759840000002</v>
      </c>
      <c r="X406" s="315">
        <f>('март(4 цк)'!U455+'март(4 цк)'!U456*9.68%)/1000</f>
        <v>1.3307650159999997</v>
      </c>
      <c r="Y406" s="315">
        <f>('март(4 цк)'!V455+'март(4 цк)'!V456*9.68%)/1000</f>
        <v>1.33589804</v>
      </c>
      <c r="Z406" s="315">
        <f>('март(4 цк)'!W455+'март(4 цк)'!W456*9.68%)/1000</f>
        <v>1.3135233200000003</v>
      </c>
      <c r="AA406" s="315">
        <f>('март(4 цк)'!X455+'март(4 цк)'!X456*9.68%)/1000</f>
        <v>1.3023908000000002</v>
      </c>
      <c r="AB406" s="315">
        <f>('март(4 цк)'!Y455+'март(4 цк)'!Y456*9.68%)/1000</f>
        <v>1.2911815039999999</v>
      </c>
    </row>
    <row r="407" spans="1:28" s="213" customFormat="1" ht="13.5" thickBot="1" x14ac:dyDescent="0.25">
      <c r="A407" s="323">
        <v>18</v>
      </c>
      <c r="B407" s="294" t="s">
        <v>201</v>
      </c>
      <c r="C407" s="295" t="s">
        <v>174</v>
      </c>
      <c r="D407" s="261"/>
      <c r="E407" s="315">
        <f>('март(4 цк)'!B459+'март(4 цк)'!B460*9.68%)/1000</f>
        <v>1.333517984</v>
      </c>
      <c r="F407" s="335">
        <f>('март(4 цк)'!C459+'март(4 цк)'!C460*9.68%)/1000</f>
        <v>1.3050998960000002</v>
      </c>
      <c r="G407" s="335">
        <f>('март(4 цк)'!D459+'март(4 цк)'!D460*9.68%)/1000</f>
        <v>1.3205757439999999</v>
      </c>
      <c r="H407" s="315">
        <f>('март(4 цк)'!E459+'март(4 цк)'!E460*9.68%)/1000</f>
        <v>1.3257416720000001</v>
      </c>
      <c r="I407" s="315">
        <f>('март(4 цк)'!F459+'март(4 цк)'!F460*9.68%)/1000</f>
        <v>1.311669728</v>
      </c>
      <c r="J407" s="315">
        <f>('март(4 цк)'!G459+'март(4 цк)'!G460*9.68%)/1000</f>
        <v>1.30655864</v>
      </c>
      <c r="K407" s="315">
        <f>('март(4 цк)'!H459+'март(4 цк)'!H460*9.68%)/1000</f>
        <v>1.308127064</v>
      </c>
      <c r="L407" s="315">
        <f>('март(4 цк)'!I459+'март(4 цк)'!I460*9.68%)/1000</f>
        <v>1.2910608560000001</v>
      </c>
      <c r="M407" s="315">
        <f>('март(4 цк)'!J459+'март(4 цк)'!J460*9.68%)/1000</f>
        <v>1.2667557679999999</v>
      </c>
      <c r="N407" s="315">
        <f>('март(4 цк)'!K459+'март(4 цк)'!K460*9.68%)/1000</f>
        <v>1.2613266079999998</v>
      </c>
      <c r="O407" s="315">
        <f>('март(4 цк)'!L459+'март(4 цк)'!L460*9.68%)/1000</f>
        <v>1.2614362880000001</v>
      </c>
      <c r="P407" s="315">
        <f>('март(4 цк)'!M459+'март(4 цк)'!M460*9.68%)/1000</f>
        <v>1.2695087359999999</v>
      </c>
      <c r="Q407" s="315">
        <f>('март(4 цк)'!N459+'март(4 цк)'!N460*9.68%)/1000</f>
        <v>1.3125691039999998</v>
      </c>
      <c r="R407" s="315">
        <f>('март(4 цк)'!O459+'март(4 цк)'!O460*9.68%)/1000</f>
        <v>1.307863832</v>
      </c>
      <c r="S407" s="315">
        <f>('март(4 цк)'!P459+'март(4 цк)'!P460*9.68%)/1000</f>
        <v>1.3131942799999998</v>
      </c>
      <c r="T407" s="315">
        <f>('март(4 цк)'!Q459+'март(4 цк)'!Q460*9.68%)/1000</f>
        <v>1.3253139200000001</v>
      </c>
      <c r="U407" s="315">
        <f>('март(4 цк)'!R459+'март(4 цк)'!R460*9.68%)/1000</f>
        <v>1.3136330000000001</v>
      </c>
      <c r="V407" s="315">
        <f>('март(4 цк)'!S459+'март(4 цк)'!S460*9.68%)/1000</f>
        <v>1.329064976</v>
      </c>
      <c r="W407" s="315">
        <f>('март(4 цк)'!T459+'март(4 цк)'!T460*9.68%)/1000</f>
        <v>1.3236248479999999</v>
      </c>
      <c r="X407" s="315">
        <f>('март(4 цк)'!U459+'март(4 цк)'!U460*9.68%)/1000</f>
        <v>1.3158924079999998</v>
      </c>
      <c r="Y407" s="315">
        <f>('март(4 цк)'!V459+'март(4 цк)'!V460*9.68%)/1000</f>
        <v>1.2932983280000001</v>
      </c>
      <c r="Z407" s="315">
        <f>('март(4 цк)'!W459+'март(4 цк)'!W460*9.68%)/1000</f>
        <v>1.3202796080000001</v>
      </c>
      <c r="AA407" s="315">
        <f>('март(4 цк)'!X459+'март(4 цк)'!X460*9.68%)/1000</f>
        <v>1.312229096</v>
      </c>
      <c r="AB407" s="315">
        <f>('март(4 цк)'!Y459+'март(4 цк)'!Y460*9.68%)/1000</f>
        <v>1.3066573520000002</v>
      </c>
    </row>
    <row r="408" spans="1:28" s="213" customFormat="1" ht="13.5" thickBot="1" x14ac:dyDescent="0.25">
      <c r="A408" s="323">
        <v>19</v>
      </c>
      <c r="B408" s="294" t="s">
        <v>201</v>
      </c>
      <c r="C408" s="295" t="s">
        <v>174</v>
      </c>
      <c r="D408" s="261"/>
      <c r="E408" s="315">
        <f>('март(4 цк)'!B463+'март(4 цк)'!B464*9.68%)/1000</f>
        <v>1.2067937120000001</v>
      </c>
      <c r="F408" s="335">
        <f>('март(4 цк)'!C463+'март(4 цк)'!C464*9.68%)/1000</f>
        <v>1.2055982000000001</v>
      </c>
      <c r="G408" s="335">
        <f>('март(4 цк)'!D463+'март(4 цк)'!D464*9.68%)/1000</f>
        <v>1.203031688</v>
      </c>
      <c r="H408" s="315">
        <f>('март(4 цк)'!E463+'март(4 цк)'!E464*9.68%)/1000</f>
        <v>1.2195056240000002</v>
      </c>
      <c r="I408" s="315">
        <f>('март(4 цк)'!F463+'март(4 цк)'!F464*9.68%)/1000</f>
        <v>1.2153597200000001</v>
      </c>
      <c r="J408" s="315">
        <f>('март(4 цк)'!G463+'март(4 цк)'!G464*9.68%)/1000</f>
        <v>1.223728304</v>
      </c>
      <c r="K408" s="315">
        <f>('март(4 цк)'!H463+'март(4 цк)'!H464*9.68%)/1000</f>
        <v>1.2274574240000002</v>
      </c>
      <c r="L408" s="315">
        <f>('март(4 цк)'!I463+'март(4 цк)'!I464*9.68%)/1000</f>
        <v>1.2203830640000002</v>
      </c>
      <c r="M408" s="315">
        <f>('март(4 цк)'!J463+'март(4 цк)'!J464*9.68%)/1000</f>
        <v>1.2095466800000001</v>
      </c>
      <c r="N408" s="315">
        <f>('март(4 цк)'!K463+'март(4 цк)'!K464*9.68%)/1000</f>
        <v>1.202987816</v>
      </c>
      <c r="O408" s="315">
        <f>('март(4 цк)'!L463+'март(4 цк)'!L464*9.68%)/1000</f>
        <v>1.2039310640000001</v>
      </c>
      <c r="P408" s="315">
        <f>('март(4 цк)'!M463+'март(4 цк)'!M464*9.68%)/1000</f>
        <v>1.203382664</v>
      </c>
      <c r="Q408" s="315">
        <f>('март(4 цк)'!N463+'март(4 цк)'!N464*9.68%)/1000</f>
        <v>1.227007736</v>
      </c>
      <c r="R408" s="315">
        <f>('март(4 цк)'!O463+'март(4 цк)'!O464*9.68%)/1000</f>
        <v>1.2117183440000001</v>
      </c>
      <c r="S408" s="315">
        <f>('март(4 цк)'!P463+'март(4 цк)'!P464*9.68%)/1000</f>
        <v>1.2163029679999999</v>
      </c>
      <c r="T408" s="315">
        <f>('март(4 цк)'!Q463+'март(4 цк)'!Q464*9.68%)/1000</f>
        <v>1.2278961440000002</v>
      </c>
      <c r="U408" s="315">
        <f>('март(4 цк)'!R463+'март(4 цк)'!R464*9.68%)/1000</f>
        <v>1.230067808</v>
      </c>
      <c r="V408" s="315">
        <f>('март(4 цк)'!S463+'март(4 цк)'!S464*9.68%)/1000</f>
        <v>1.2428674640000001</v>
      </c>
      <c r="W408" s="315">
        <f>('март(4 цк)'!T463+'март(4 цк)'!T464*9.68%)/1000</f>
        <v>1.226031584</v>
      </c>
      <c r="X408" s="315">
        <f>('март(4 цк)'!U463+'март(4 цк)'!U464*9.68%)/1000</f>
        <v>1.226426432</v>
      </c>
      <c r="Y408" s="315">
        <f>('март(4 цк)'!V463+'март(4 цк)'!V464*9.68%)/1000</f>
        <v>1.2135390320000001</v>
      </c>
      <c r="Z408" s="315">
        <f>('март(4 цк)'!W463+'март(4 цк)'!W464*9.68%)/1000</f>
        <v>1.2155571440000001</v>
      </c>
      <c r="AA408" s="315">
        <f>('март(4 цк)'!X463+'март(4 цк)'!X464*9.68%)/1000</f>
        <v>1.2153268160000001</v>
      </c>
      <c r="AB408" s="315">
        <f>('март(4 цк)'!Y463+'март(4 цк)'!Y464*9.68%)/1000</f>
        <v>1.2164894240000002</v>
      </c>
    </row>
    <row r="409" spans="1:28" s="213" customFormat="1" ht="13.5" thickBot="1" x14ac:dyDescent="0.25">
      <c r="A409" s="323">
        <v>20</v>
      </c>
      <c r="B409" s="294" t="s">
        <v>201</v>
      </c>
      <c r="C409" s="295" t="s">
        <v>174</v>
      </c>
      <c r="D409" s="261"/>
      <c r="E409" s="315">
        <f>('март(4 цк)'!B467+'март(4 цк)'!B468*9.68%)/1000</f>
        <v>1.193325008</v>
      </c>
      <c r="F409" s="335">
        <f>('март(4 цк)'!C467+'март(4 цк)'!C468*9.68%)/1000</f>
        <v>1.1913507679999999</v>
      </c>
      <c r="G409" s="335">
        <f>('март(4 цк)'!D467+'март(4 цк)'!D468*9.68%)/1000</f>
        <v>1.198315448</v>
      </c>
      <c r="H409" s="315">
        <f>('март(4 цк)'!E467+'март(4 цк)'!E468*9.68%)/1000</f>
        <v>1.2101937920000001</v>
      </c>
      <c r="I409" s="315">
        <f>('март(4 цк)'!F467+'март(4 цк)'!F468*9.68%)/1000</f>
        <v>1.1943779360000002</v>
      </c>
      <c r="J409" s="315">
        <f>('март(4 цк)'!G467+'март(4 цк)'!G468*9.68%)/1000</f>
        <v>1.2007393760000002</v>
      </c>
      <c r="K409" s="315">
        <f>('март(4 цк)'!H467+'март(4 цк)'!H468*9.68%)/1000</f>
        <v>1.2066840320000001</v>
      </c>
      <c r="L409" s="315">
        <f>('март(4 цк)'!I467+'март(4 цк)'!I468*9.68%)/1000</f>
        <v>1.1999606480000002</v>
      </c>
      <c r="M409" s="315">
        <f>('март(4 цк)'!J467+'март(4 цк)'!J468*9.68%)/1000</f>
        <v>1.5390583039999999</v>
      </c>
      <c r="N409" s="315">
        <f>('март(4 цк)'!K467+'март(4 цк)'!K468*9.68%)/1000</f>
        <v>1.1848357760000001</v>
      </c>
      <c r="O409" s="315">
        <f>('март(4 цк)'!L467+'март(4 цк)'!L468*9.68%)/1000</f>
        <v>1.5190197680000002</v>
      </c>
      <c r="P409" s="315">
        <f>('март(4 цк)'!M467+'март(4 цк)'!M468*9.68%)/1000</f>
        <v>1.1889268400000002</v>
      </c>
      <c r="Q409" s="315">
        <f>('март(4 цк)'!N467+'март(4 цк)'!N468*9.68%)/1000</f>
        <v>1.19715284</v>
      </c>
      <c r="R409" s="315">
        <f>('март(4 цк)'!O467+'март(4 цк)'!O468*9.68%)/1000</f>
        <v>1.1926340240000002</v>
      </c>
      <c r="S409" s="315">
        <f>('март(4 цк)'!P467+'март(4 цк)'!P468*9.68%)/1000</f>
        <v>1.1930946800000002</v>
      </c>
      <c r="T409" s="315">
        <f>('март(4 цк)'!Q467+'март(4 цк)'!Q468*9.68%)/1000</f>
        <v>1.2057846560000001</v>
      </c>
      <c r="U409" s="315">
        <f>('март(4 цк)'!R467+'март(4 цк)'!R468*9.68%)/1000</f>
        <v>1.2037226719999998</v>
      </c>
      <c r="V409" s="315">
        <f>('март(4 цк)'!S467+'март(4 цк)'!S468*9.68%)/1000</f>
        <v>1.2060369200000001</v>
      </c>
      <c r="W409" s="315">
        <f>('март(4 цк)'!T467+'март(4 цк)'!T468*9.68%)/1000</f>
        <v>1.194147608</v>
      </c>
      <c r="X409" s="315">
        <f>('март(4 цк)'!U467+'март(4 цк)'!U468*9.68%)/1000</f>
        <v>1.1861848399999999</v>
      </c>
      <c r="Y409" s="315">
        <f>('март(4 цк)'!V467+'март(4 цк)'!V468*9.68%)/1000</f>
        <v>1.1816111840000001</v>
      </c>
      <c r="Z409" s="315">
        <f>('март(4 цк)'!W467+'март(4 цк)'!W468*9.68%)/1000</f>
        <v>1.1853183679999999</v>
      </c>
      <c r="AA409" s="315">
        <f>('март(4 цк)'!X467+'март(4 цк)'!X468*9.68%)/1000</f>
        <v>1.1818634480000001</v>
      </c>
      <c r="AB409" s="315">
        <f>('март(4 цк)'!Y467+'март(4 цк)'!Y468*9.68%)/1000</f>
        <v>1.1796588800000001</v>
      </c>
    </row>
    <row r="410" spans="1:28" s="213" customFormat="1" ht="13.5" thickBot="1" x14ac:dyDescent="0.25">
      <c r="A410" s="323">
        <v>21</v>
      </c>
      <c r="B410" s="294" t="s">
        <v>201</v>
      </c>
      <c r="C410" s="295" t="s">
        <v>174</v>
      </c>
      <c r="D410" s="261"/>
      <c r="E410" s="315">
        <f>('март(4 цк)'!B471+'март(4 цк)'!B472*9.68%)/1000</f>
        <v>1.3401316880000003</v>
      </c>
      <c r="F410" s="335">
        <f>('март(4 цк)'!C471+'март(4 цк)'!C472*9.68%)/1000</f>
        <v>1.3129310479999998</v>
      </c>
      <c r="G410" s="335">
        <f>('март(4 цк)'!D471+'март(4 цк)'!D472*9.68%)/1000</f>
        <v>1.333879928</v>
      </c>
      <c r="H410" s="315">
        <f>('март(4 цк)'!E471+'март(4 цк)'!E472*9.68%)/1000</f>
        <v>1.339429736</v>
      </c>
      <c r="I410" s="315">
        <f>('март(4 цк)'!F471+'март(4 цк)'!F472*9.68%)/1000</f>
        <v>1.3165175840000001</v>
      </c>
      <c r="J410" s="315">
        <f>('март(4 цк)'!G471+'март(4 цк)'!G472*9.68%)/1000</f>
        <v>1.3277488159999997</v>
      </c>
      <c r="K410" s="315">
        <f>('март(4 цк)'!H471+'март(4 цк)'!H472*9.68%)/1000</f>
        <v>1.3270797680000002</v>
      </c>
      <c r="L410" s="315">
        <f>('март(4 цк)'!I471+'март(4 цк)'!I472*9.68%)/1000</f>
        <v>1.3272662240000002</v>
      </c>
      <c r="M410" s="315">
        <f>('март(4 цк)'!J471+'март(4 цк)'!J472*9.68%)/1000</f>
        <v>1.3233506479999999</v>
      </c>
      <c r="N410" s="315">
        <f>('март(4 цк)'!K471+'март(4 цк)'!K472*9.68%)/1000</f>
        <v>1.3200602480000001</v>
      </c>
      <c r="O410" s="315">
        <f>('март(4 цк)'!L471+'март(4 цк)'!L472*9.68%)/1000</f>
        <v>1.3232629039999999</v>
      </c>
      <c r="P410" s="315">
        <f>('март(4 цк)'!M471+'март(4 цк)'!M472*9.68%)/1000</f>
        <v>1.3184698880000001</v>
      </c>
      <c r="Q410" s="315">
        <f>('март(4 цк)'!N471+'март(4 цк)'!N472*9.68%)/1000</f>
        <v>1.3434659600000001</v>
      </c>
      <c r="R410" s="315">
        <f>('март(4 цк)'!O471+'март(4 цк)'!O472*9.68%)/1000</f>
        <v>1.3235480720000001</v>
      </c>
      <c r="S410" s="315">
        <f>('март(4 цк)'!P471+'март(4 цк)'!P472*9.68%)/1000</f>
        <v>1.340767832</v>
      </c>
      <c r="T410" s="315">
        <f>('март(4 цк)'!Q471+'март(4 цк)'!Q472*9.68%)/1000</f>
        <v>1.3408007359999998</v>
      </c>
      <c r="U410" s="315">
        <f>('март(4 цк)'!R471+'март(4 цк)'!R472*9.68%)/1000</f>
        <v>1.3493777119999999</v>
      </c>
      <c r="V410" s="315">
        <f>('март(4 цк)'!S471+'март(4 цк)'!S472*9.68%)/1000</f>
        <v>1.3488293119999999</v>
      </c>
      <c r="W410" s="315">
        <f>('март(4 цк)'!T471+'март(4 цк)'!T472*9.68%)/1000</f>
        <v>1.3442446880000003</v>
      </c>
      <c r="X410" s="315">
        <f>('март(4 цк)'!U471+'март(4 цк)'!U472*9.68%)/1000</f>
        <v>1.358722448</v>
      </c>
      <c r="Y410" s="315">
        <f>('март(4 цк)'!V471+'март(4 цк)'!V472*9.68%)/1000</f>
        <v>1.3470305600000001</v>
      </c>
      <c r="Z410" s="315">
        <f>('март(4 цк)'!W471+'март(4 цк)'!W472*9.68%)/1000</f>
        <v>1.3550371999999999</v>
      </c>
      <c r="AA410" s="315">
        <f>('март(4 цк)'!X471+'март(4 цк)'!X472*9.68%)/1000</f>
        <v>1.3424020640000001</v>
      </c>
      <c r="AB410" s="315">
        <f>('март(4 цк)'!Y471+'март(4 цк)'!Y472*9.68%)/1000</f>
        <v>1.3458460159999999</v>
      </c>
    </row>
    <row r="411" spans="1:28" s="213" customFormat="1" ht="13.5" thickBot="1" x14ac:dyDescent="0.25">
      <c r="A411" s="323">
        <v>22</v>
      </c>
      <c r="B411" s="294" t="s">
        <v>201</v>
      </c>
      <c r="C411" s="295" t="s">
        <v>174</v>
      </c>
      <c r="D411" s="261"/>
      <c r="E411" s="315">
        <f>('март(4 цк)'!B475+'март(4 цк)'!B476*9.68%)/1000</f>
        <v>1.3614425119999998</v>
      </c>
      <c r="F411" s="335">
        <f>('март(4 цк)'!C475+'март(4 цк)'!C476*9.68%)/1000</f>
        <v>1.36776008</v>
      </c>
      <c r="G411" s="335">
        <f>('март(4 цк)'!D475+'март(4 цк)'!D476*9.68%)/1000</f>
        <v>1.3558927040000002</v>
      </c>
      <c r="H411" s="315">
        <f>('март(4 цк)'!E475+'март(4 цк)'!E476*9.68%)/1000</f>
        <v>1.366783928</v>
      </c>
      <c r="I411" s="315">
        <f>('март(4 цк)'!F475+'март(4 цк)'!F476*9.68%)/1000</f>
        <v>1.3539403999999999</v>
      </c>
      <c r="J411" s="315">
        <f>('март(4 цк)'!G475+'март(4 цк)'!G476*9.68%)/1000</f>
        <v>1.3625393119999998</v>
      </c>
      <c r="K411" s="315">
        <f>('март(4 цк)'!H475+'март(4 цк)'!H476*9.68%)/1000</f>
        <v>1.3397587759999998</v>
      </c>
      <c r="L411" s="315">
        <f>('март(4 цк)'!I475+'март(4 цк)'!I476*9.68%)/1000</f>
        <v>1.605085664</v>
      </c>
      <c r="M411" s="315">
        <f>('март(4 цк)'!J475+'март(4 цк)'!J476*9.68%)/1000</f>
        <v>1.5821735119999998</v>
      </c>
      <c r="N411" s="315">
        <f>('март(4 цк)'!K475+'март(4 цк)'!K476*9.68%)/1000</f>
        <v>1.5551044880000002</v>
      </c>
      <c r="O411" s="315">
        <f>('март(4 цк)'!L475+'март(4 цк)'!L476*9.68%)/1000</f>
        <v>1.553459288</v>
      </c>
      <c r="P411" s="315">
        <f>('март(4 цк)'!M475+'март(4 цк)'!M476*9.68%)/1000</f>
        <v>1.3424788400000001</v>
      </c>
      <c r="Q411" s="315">
        <f>('март(4 цк)'!N475+'март(4 цк)'!N476*9.68%)/1000</f>
        <v>1.3484783360000001</v>
      </c>
      <c r="R411" s="315">
        <f>('март(4 цк)'!O475+'март(4 цк)'!O476*9.68%)/1000</f>
        <v>1.3548397759999999</v>
      </c>
      <c r="S411" s="315">
        <f>('март(4 цк)'!P475+'март(4 цк)'!P476*9.68%)/1000</f>
        <v>1.3463724800000001</v>
      </c>
      <c r="T411" s="315">
        <f>('март(4 цк)'!Q475+'март(4 цк)'!Q476*9.68%)/1000</f>
        <v>1.3634825600000002</v>
      </c>
      <c r="U411" s="315">
        <f>('март(4 цк)'!R475+'март(4 цк)'!R476*9.68%)/1000</f>
        <v>1.3601592560000002</v>
      </c>
      <c r="V411" s="315">
        <f>('март(4 цк)'!S475+'март(4 цк)'!S476*9.68%)/1000</f>
        <v>1.3604224880000002</v>
      </c>
      <c r="W411" s="315">
        <f>('март(4 цк)'!T475+'март(4 цк)'!T476*9.68%)/1000</f>
        <v>1.35838244</v>
      </c>
      <c r="X411" s="315">
        <f>('март(4 цк)'!U475+'март(4 цк)'!U476*9.68%)/1000</f>
        <v>1.357307576</v>
      </c>
      <c r="Y411" s="315">
        <f>('март(4 цк)'!V475+'март(4 цк)'!V476*9.68%)/1000</f>
        <v>1.3475899280000001</v>
      </c>
      <c r="Z411" s="315">
        <f>('март(4 цк)'!W475+'март(4 цк)'!W476*9.68%)/1000</f>
        <v>1.4359152320000002</v>
      </c>
      <c r="AA411" s="315">
        <f>('март(4 цк)'!X475+'март(4 цк)'!X476*9.68%)/1000</f>
        <v>1.441048256</v>
      </c>
      <c r="AB411" s="315">
        <f>('март(4 цк)'!Y475+'март(4 цк)'!Y476*9.68%)/1000</f>
        <v>1.3512861439999999</v>
      </c>
    </row>
    <row r="412" spans="1:28" s="213" customFormat="1" ht="13.5" thickBot="1" x14ac:dyDescent="0.25">
      <c r="A412" s="323">
        <v>23</v>
      </c>
      <c r="B412" s="294" t="s">
        <v>201</v>
      </c>
      <c r="C412" s="295" t="s">
        <v>174</v>
      </c>
      <c r="D412" s="261"/>
      <c r="E412" s="315">
        <f>('март(4 цк)'!B479+'март(4 цк)'!B480*9.68%)/1000</f>
        <v>1.2061575680000001</v>
      </c>
      <c r="F412" s="335">
        <f>('март(4 цк)'!C479+'март(4 цк)'!C480*9.68%)/1000</f>
        <v>1.201386488</v>
      </c>
      <c r="G412" s="335">
        <f>('март(4 цк)'!D479+'март(4 цк)'!D480*9.68%)/1000</f>
        <v>1.1906378480000002</v>
      </c>
      <c r="H412" s="315">
        <f>('март(4 цк)'!E479+'март(4 цк)'!E480*9.68%)/1000</f>
        <v>1.2040846160000001</v>
      </c>
      <c r="I412" s="315">
        <f>('март(4 цк)'!F479+'март(4 цк)'!F480*9.68%)/1000</f>
        <v>1.1961657200000002</v>
      </c>
      <c r="J412" s="315">
        <f>('март(4 цк)'!G479+'март(4 цк)'!G480*9.68%)/1000</f>
        <v>1.3653580880000002</v>
      </c>
      <c r="K412" s="315">
        <f>('март(4 цк)'!H479+'март(4 цк)'!H480*9.68%)/1000</f>
        <v>1.2084169760000003</v>
      </c>
      <c r="L412" s="315">
        <f>('март(4 цк)'!I479+'март(4 цк)'!I480*9.68%)/1000</f>
        <v>1.202296832</v>
      </c>
      <c r="M412" s="315">
        <f>('март(4 цк)'!J479+'март(4 цк)'!J480*9.68%)/1000</f>
        <v>1.192952096</v>
      </c>
      <c r="N412" s="315">
        <f>('март(4 цк)'!K479+'март(4 цк)'!K480*9.68%)/1000</f>
        <v>1.1909230160000002</v>
      </c>
      <c r="O412" s="315">
        <f>('март(4 цк)'!L479+'март(4 цк)'!L480*9.68%)/1000</f>
        <v>1.1862725840000001</v>
      </c>
      <c r="P412" s="315">
        <f>('март(4 цк)'!M479+'март(4 цк)'!M480*9.68%)/1000</f>
        <v>1.1909559200000002</v>
      </c>
      <c r="Q412" s="315">
        <f>('март(4 цк)'!N479+'март(4 цк)'!N480*9.68%)/1000</f>
        <v>1.1980412480000002</v>
      </c>
      <c r="R412" s="315">
        <f>('март(4 цк)'!O479+'март(4 цк)'!O480*9.68%)/1000</f>
        <v>1.19731736</v>
      </c>
      <c r="S412" s="315">
        <f>('март(4 цк)'!P479+'март(4 цк)'!P480*9.68%)/1000</f>
        <v>1.1969444480000002</v>
      </c>
      <c r="T412" s="315">
        <f>('март(4 цк)'!Q479+'март(4 цк)'!Q480*9.68%)/1000</f>
        <v>1.2113673679999999</v>
      </c>
      <c r="U412" s="315">
        <f>('март(4 цк)'!R479+'март(4 цк)'!R480*9.68%)/1000</f>
        <v>1.2137803280000001</v>
      </c>
      <c r="V412" s="315">
        <f>('март(4 цк)'!S479+'март(4 цк)'!S480*9.68%)/1000</f>
        <v>1.2181455920000002</v>
      </c>
      <c r="W412" s="315">
        <f>('март(4 цк)'!T479+'март(4 цк)'!T480*9.68%)/1000</f>
        <v>1.202954912</v>
      </c>
      <c r="X412" s="315">
        <f>('март(4 цк)'!U479+'март(4 цк)'!U480*9.68%)/1000</f>
        <v>1.1886307039999999</v>
      </c>
      <c r="Y412" s="315">
        <f>('март(4 цк)'!V479+'март(4 цк)'!V480*9.68%)/1000</f>
        <v>1.1904842960000002</v>
      </c>
      <c r="Z412" s="315">
        <f>('март(4 цк)'!W479+'март(4 цк)'!W480*9.68%)/1000</f>
        <v>1.1876655199999999</v>
      </c>
      <c r="AA412" s="315">
        <f>('март(4 цк)'!X479+'март(4 цк)'!X480*9.68%)/1000</f>
        <v>1.1854170800000001</v>
      </c>
      <c r="AB412" s="315">
        <f>('март(4 цк)'!Y479+'март(4 цк)'!Y480*9.68%)/1000</f>
        <v>1.1858887039999999</v>
      </c>
    </row>
    <row r="413" spans="1:28" s="213" customFormat="1" ht="13.5" thickBot="1" x14ac:dyDescent="0.25">
      <c r="A413" s="323">
        <v>24</v>
      </c>
      <c r="B413" s="294" t="s">
        <v>201</v>
      </c>
      <c r="C413" s="295" t="s">
        <v>174</v>
      </c>
      <c r="D413" s="261"/>
      <c r="E413" s="315">
        <f>('март(4 цк)'!B483+'март(4 цк)'!B484*9.68%)/1000</f>
        <v>1.1817428000000001</v>
      </c>
      <c r="F413" s="335">
        <f>('март(4 цк)'!C483+'март(4 цк)'!C484*9.68%)/1000</f>
        <v>1.175732336</v>
      </c>
      <c r="G413" s="335">
        <f>('март(4 цк)'!D483+'март(4 цк)'!D484*9.68%)/1000</f>
        <v>1.175732336</v>
      </c>
      <c r="H413" s="315">
        <f>('март(4 цк)'!E483+'март(4 цк)'!E484*9.68%)/1000</f>
        <v>1.1834209040000001</v>
      </c>
      <c r="I413" s="315">
        <f>('март(4 цк)'!F483+'март(4 цк)'!F484*9.68%)/1000</f>
        <v>1.1805143840000001</v>
      </c>
      <c r="J413" s="315">
        <f>('март(4 цк)'!G483+'март(4 цк)'!G484*9.68%)/1000</f>
        <v>1.1812492399999999</v>
      </c>
      <c r="K413" s="315">
        <f>('март(4 цк)'!H483+'март(4 цк)'!H484*9.68%)/1000</f>
        <v>1.1800208240000001</v>
      </c>
      <c r="L413" s="315">
        <f>('март(4 цк)'!I483+'март(4 цк)'!I484*9.68%)/1000</f>
        <v>1.175633624</v>
      </c>
      <c r="M413" s="315">
        <f>('март(4 цк)'!J483+'март(4 цк)'!J484*9.68%)/1000</f>
        <v>1.1717180480000002</v>
      </c>
      <c r="N413" s="315">
        <f>('март(4 цк)'!K483+'март(4 цк)'!K484*9.68%)/1000</f>
        <v>1.1638430239999999</v>
      </c>
      <c r="O413" s="315">
        <f>('март(4 цк)'!L483+'март(4 цк)'!L484*9.68%)/1000</f>
        <v>1.166179208</v>
      </c>
      <c r="P413" s="315">
        <f>('март(4 цк)'!M483+'март(4 цк)'!M484*9.68%)/1000</f>
        <v>1.1670785840000002</v>
      </c>
      <c r="Q413" s="315">
        <f>('март(4 цк)'!N483+'март(4 цк)'!N484*9.68%)/1000</f>
        <v>1.1779807760000001</v>
      </c>
      <c r="R413" s="315">
        <f>('март(4 цк)'!O483+'март(4 цк)'!O484*9.68%)/1000</f>
        <v>1.1782878800000001</v>
      </c>
      <c r="S413" s="315">
        <f>('март(4 цк)'!P483+'март(4 цк)'!P484*9.68%)/1000</f>
        <v>1.1901223520000002</v>
      </c>
      <c r="T413" s="315">
        <f>('март(4 цк)'!Q483+'март(4 цк)'!Q484*9.68%)/1000</f>
        <v>1.1871609920000001</v>
      </c>
      <c r="U413" s="315">
        <f>('март(4 цк)'!R483+'март(4 цк)'!R484*9.68%)/1000</f>
        <v>1.1966702480000002</v>
      </c>
      <c r="V413" s="315">
        <f>('март(4 цк)'!S483+'март(4 цк)'!S484*9.68%)/1000</f>
        <v>1.1824557200000001</v>
      </c>
      <c r="W413" s="315">
        <f>('март(4 цк)'!T483+'март(4 цк)'!T484*9.68%)/1000</f>
        <v>1.1875558399999999</v>
      </c>
      <c r="X413" s="315">
        <f>('март(4 цк)'!U483+'март(4 цк)'!U484*9.68%)/1000</f>
        <v>1.1895520160000002</v>
      </c>
      <c r="Y413" s="315">
        <f>('март(4 цк)'!V483+'март(4 цк)'!V484*9.68%)/1000</f>
        <v>1.1866783999999999</v>
      </c>
      <c r="Z413" s="315">
        <f>('март(4 цк)'!W483+'март(4 цк)'!W484*9.68%)/1000</f>
        <v>1.1803388960000001</v>
      </c>
      <c r="AA413" s="315">
        <f>('март(4 цк)'!X483+'март(4 цк)'!X484*9.68%)/1000</f>
        <v>1.1778820640000001</v>
      </c>
      <c r="AB413" s="315">
        <f>('март(4 цк)'!Y483+'март(4 цк)'!Y484*9.68%)/1000</f>
        <v>1.172683232</v>
      </c>
    </row>
    <row r="414" spans="1:28" s="213" customFormat="1" ht="13.5" thickBot="1" x14ac:dyDescent="0.25">
      <c r="A414" s="323">
        <v>25</v>
      </c>
      <c r="B414" s="294" t="s">
        <v>201</v>
      </c>
      <c r="C414" s="295" t="s">
        <v>174</v>
      </c>
      <c r="D414" s="261"/>
      <c r="E414" s="315">
        <f>('март(4 цк)'!B487+'март(4 цк)'!B488*9.68%)/1000</f>
        <v>1.1917785200000002</v>
      </c>
      <c r="F414" s="335">
        <f>('март(4 цк)'!C487+'март(4 цк)'!C488*9.68%)/1000</f>
        <v>1.201934888</v>
      </c>
      <c r="G414" s="335">
        <f>('март(4 цк)'!D487+'март(4 цк)'!D488*9.68%)/1000</f>
        <v>1.1902429999999999</v>
      </c>
      <c r="H414" s="315">
        <f>('март(4 цк)'!E487+'март(4 цк)'!E488*9.68%)/1000</f>
        <v>1.2370544240000001</v>
      </c>
      <c r="I414" s="315">
        <f>('март(4 цк)'!F487+'март(4 цк)'!F488*9.68%)/1000</f>
        <v>1.2246715520000002</v>
      </c>
      <c r="J414" s="315">
        <f>('март(4 цк)'!G487+'март(4 цк)'!G488*9.68%)/1000</f>
        <v>1.2295194079999998</v>
      </c>
      <c r="K414" s="315">
        <f>('март(4 цк)'!H487+'март(4 цк)'!H488*9.68%)/1000</f>
        <v>1.2118718960000001</v>
      </c>
      <c r="L414" s="315">
        <f>('март(4 цк)'!I487+'март(4 цк)'!I488*9.68%)/1000</f>
        <v>1.1920088480000002</v>
      </c>
      <c r="M414" s="315">
        <f>('март(4 цк)'!J487+'март(4 цк)'!J488*9.68%)/1000</f>
        <v>1.203656864</v>
      </c>
      <c r="N414" s="315">
        <f>('март(4 цк)'!K487+'март(4 цк)'!K488*9.68%)/1000</f>
        <v>1.2046110800000001</v>
      </c>
      <c r="O414" s="315">
        <f>('март(4 цк)'!L487+'март(4 цк)'!L488*9.68%)/1000</f>
        <v>1.2436900640000002</v>
      </c>
      <c r="P414" s="315">
        <f>('март(4 цк)'!M487+'март(4 цк)'!M488*9.68%)/1000</f>
        <v>1.200870992</v>
      </c>
      <c r="Q414" s="315">
        <f>('март(4 цк)'!N487+'март(4 цк)'!N488*9.68%)/1000</f>
        <v>1.203426536</v>
      </c>
      <c r="R414" s="315">
        <f>('март(4 цк)'!O487+'март(4 цк)'!O488*9.68%)/1000</f>
        <v>1.196067008</v>
      </c>
      <c r="S414" s="315">
        <f>('март(4 цк)'!P487+'март(4 цк)'!P488*9.68%)/1000</f>
        <v>1.2035910560000003</v>
      </c>
      <c r="T414" s="315">
        <f>('март(4 цк)'!Q487+'март(4 цк)'!Q488*9.68%)/1000</f>
        <v>1.229661992</v>
      </c>
      <c r="U414" s="315">
        <f>('март(4 цк)'!R487+'март(4 цк)'!R488*9.68%)/1000</f>
        <v>1.2360453680000001</v>
      </c>
      <c r="V414" s="315">
        <f>('март(4 цк)'!S487+'март(4 цк)'!S488*9.68%)/1000</f>
        <v>1.3571430560000002</v>
      </c>
      <c r="W414" s="315">
        <f>('март(4 цк)'!T487+'март(4 цк)'!T488*9.68%)/1000</f>
        <v>1.2201746720000002</v>
      </c>
      <c r="X414" s="315">
        <f>('март(4 цк)'!U487+'март(4 цк)'!U488*9.68%)/1000</f>
        <v>1.2107312240000001</v>
      </c>
      <c r="Y414" s="315">
        <f>('март(4 цк)'!V487+'март(4 цк)'!V488*9.68%)/1000</f>
        <v>1.2075724399999999</v>
      </c>
      <c r="Z414" s="315">
        <f>('март(4 цк)'!W487+'март(4 цк)'!W488*9.68%)/1000</f>
        <v>1.2099524960000001</v>
      </c>
      <c r="AA414" s="315">
        <f>('март(4 цк)'!X487+'март(4 цк)'!X488*9.68%)/1000</f>
        <v>1.1903197760000004</v>
      </c>
      <c r="AB414" s="315">
        <f>('март(4 цк)'!Y487+'март(4 цк)'!Y488*9.68%)/1000</f>
        <v>1.1786936960000001</v>
      </c>
    </row>
    <row r="415" spans="1:28" s="213" customFormat="1" ht="13.5" thickBot="1" x14ac:dyDescent="0.25">
      <c r="A415" s="323">
        <v>26</v>
      </c>
      <c r="B415" s="294" t="s">
        <v>201</v>
      </c>
      <c r="C415" s="295" t="s">
        <v>174</v>
      </c>
      <c r="D415" s="261"/>
      <c r="E415" s="315">
        <f>('март(4 цк)'!B491+'март(4 цк)'!B492*9.68%)/1000</f>
        <v>1.230451688</v>
      </c>
      <c r="F415" s="335">
        <f>('март(4 цк)'!C491+'март(4 цк)'!C492*9.68%)/1000</f>
        <v>1.2201746720000002</v>
      </c>
      <c r="G415" s="335">
        <f>('март(4 цк)'!D491+'март(4 цк)'!D492*9.68%)/1000</f>
        <v>1.2360234319999999</v>
      </c>
      <c r="H415" s="315">
        <f>('март(4 цк)'!E491+'март(4 цк)'!E492*9.68%)/1000</f>
        <v>1.253440616</v>
      </c>
      <c r="I415" s="315">
        <f>('март(4 цк)'!F491+'март(4 цк)'!F492*9.68%)/1000</f>
        <v>1.2421764800000001</v>
      </c>
      <c r="J415" s="315">
        <f>('март(4 цк)'!G491+'март(4 цк)'!G492*9.68%)/1000</f>
        <v>1.5117699200000001</v>
      </c>
      <c r="K415" s="315">
        <f>('март(4 цк)'!H491+'март(4 цк)'!H492*9.68%)/1000</f>
        <v>1.2361331120000003</v>
      </c>
      <c r="L415" s="315">
        <f>('март(4 цк)'!I491+'март(4 цк)'!I492*9.68%)/1000</f>
        <v>1.2339724160000001</v>
      </c>
      <c r="M415" s="315">
        <f>('март(4 цк)'!J491+'март(4 цк)'!J492*9.68%)/1000</f>
        <v>1.2336982160000003</v>
      </c>
      <c r="N415" s="315">
        <f>('март(4 цк)'!K491+'март(4 цк)'!K492*9.68%)/1000</f>
        <v>1.226174168</v>
      </c>
      <c r="O415" s="315">
        <f>('март(4 цк)'!L491+'март(4 цк)'!L492*9.68%)/1000</f>
        <v>1.227797432</v>
      </c>
      <c r="P415" s="315">
        <f>('март(4 цк)'!M491+'март(4 цк)'!M492*9.68%)/1000</f>
        <v>1.2335666000000001</v>
      </c>
      <c r="Q415" s="315">
        <f>('март(4 цк)'!N491+'март(4 цк)'!N492*9.68%)/1000</f>
        <v>1.2526399520000002</v>
      </c>
      <c r="R415" s="315">
        <f>('март(4 цк)'!O491+'март(4 цк)'!O492*9.68%)/1000</f>
        <v>1.22018564</v>
      </c>
      <c r="S415" s="315">
        <f>('март(4 цк)'!P491+'март(4 цк)'!P492*9.68%)/1000</f>
        <v>1.25336384</v>
      </c>
      <c r="T415" s="315">
        <f>('март(4 цк)'!Q491+'март(4 цк)'!Q492*9.68%)/1000</f>
        <v>1.258672352</v>
      </c>
      <c r="U415" s="315">
        <f>('март(4 цк)'!R491+'март(4 цк)'!R492*9.68%)/1000</f>
        <v>1.25676392</v>
      </c>
      <c r="V415" s="315">
        <f>('март(4 цк)'!S491+'март(4 цк)'!S492*9.68%)/1000</f>
        <v>1.384453376</v>
      </c>
      <c r="W415" s="315">
        <f>('март(4 цк)'!T491+'март(4 цк)'!T492*9.68%)/1000</f>
        <v>1.224945752</v>
      </c>
      <c r="X415" s="315">
        <f>('март(4 цк)'!U491+'март(4 цк)'!U492*9.68%)/1000</f>
        <v>1.2260206160000002</v>
      </c>
      <c r="Y415" s="315">
        <f>('март(4 цк)'!V491+'март(4 цк)'!V492*9.68%)/1000</f>
        <v>1.2276767840000002</v>
      </c>
      <c r="Z415" s="315">
        <f>('март(4 цк)'!W491+'март(4 цк)'!W492*9.68%)/1000</f>
        <v>1.228170344</v>
      </c>
      <c r="AA415" s="315">
        <f>('март(4 цк)'!X491+'март(4 цк)'!X492*9.68%)/1000</f>
        <v>1.223903792</v>
      </c>
      <c r="AB415" s="315">
        <f>('март(4 цк)'!Y491+'март(4 цк)'!Y492*9.68%)/1000</f>
        <v>1.2089873120000001</v>
      </c>
    </row>
    <row r="416" spans="1:28" s="213" customFormat="1" ht="13.5" thickBot="1" x14ac:dyDescent="0.25">
      <c r="A416" s="323">
        <v>27</v>
      </c>
      <c r="B416" s="294" t="s">
        <v>201</v>
      </c>
      <c r="C416" s="295" t="s">
        <v>174</v>
      </c>
      <c r="D416" s="261"/>
      <c r="E416" s="315">
        <f>('март(4 цк)'!B495+'март(4 цк)'!B496*9.68%)/1000</f>
        <v>1.2245838079999998</v>
      </c>
      <c r="F416" s="335">
        <f>('март(4 цк)'!C495+'март(4 цк)'!C496*9.68%)/1000</f>
        <v>1.2370873280000001</v>
      </c>
      <c r="G416" s="335">
        <f>('март(4 цк)'!D495+'март(4 цк)'!D496*9.68%)/1000</f>
        <v>1.2575207120000003</v>
      </c>
      <c r="H416" s="315">
        <f>('март(4 цк)'!E495+'март(4 цк)'!E496*9.68%)/1000</f>
        <v>1.25868332</v>
      </c>
      <c r="I416" s="315">
        <f>('март(4 цк)'!F495+'март(4 цк)'!F496*9.68%)/1000</f>
        <v>1.2556890560000002</v>
      </c>
      <c r="J416" s="315">
        <f>('март(4 цк)'!G495+'март(4 цк)'!G496*9.68%)/1000</f>
        <v>1.0345193359999998</v>
      </c>
      <c r="K416" s="315">
        <f>('март(4 цк)'!H495+'март(4 цк)'!H496*9.68%)/1000</f>
        <v>1.2401035280000001</v>
      </c>
      <c r="L416" s="315">
        <f>('март(4 цк)'!I495+'март(4 цк)'!I496*9.68%)/1000</f>
        <v>1.229651024</v>
      </c>
      <c r="M416" s="315">
        <f>('март(4 цк)'!J495+'март(4 цк)'!J496*9.68%)/1000</f>
        <v>1.231000088</v>
      </c>
      <c r="N416" s="315">
        <f>('март(4 цк)'!K495+'март(4 цк)'!K496*9.68%)/1000</f>
        <v>1.2313400960000001</v>
      </c>
      <c r="O416" s="315">
        <f>('март(4 цк)'!L495+'март(4 цк)'!L496*9.68%)/1000</f>
        <v>1.2304736240000003</v>
      </c>
      <c r="P416" s="315">
        <f>('март(4 цк)'!M495+'март(4 цк)'!M496*9.68%)/1000</f>
        <v>1.2070130720000001</v>
      </c>
      <c r="Q416" s="315">
        <f>('март(4 цк)'!N495+'март(4 цк)'!N496*9.68%)/1000</f>
        <v>1.227578072</v>
      </c>
      <c r="R416" s="315">
        <f>('март(4 цк)'!O495+'март(4 цк)'!O496*9.68%)/1000</f>
        <v>1.2319652719999998</v>
      </c>
      <c r="S416" s="315">
        <f>('март(4 цк)'!P495+'март(4 цк)'!P496*9.68%)/1000</f>
        <v>1.2446771840000002</v>
      </c>
      <c r="T416" s="315">
        <f>('март(4 цк)'!Q495+'март(4 цк)'!Q496*9.68%)/1000</f>
        <v>1.2455546240000002</v>
      </c>
      <c r="U416" s="315">
        <f>('март(4 цк)'!R495+'март(4 цк)'!R496*9.68%)/1000</f>
        <v>1.2467062640000002</v>
      </c>
      <c r="V416" s="315">
        <f>('март(4 цк)'!S495+'март(4 цк)'!S496*9.68%)/1000</f>
        <v>1.2358150399999999</v>
      </c>
      <c r="W416" s="315">
        <f>('март(4 цк)'!T495+'март(4 цк)'!T496*9.68%)/1000</f>
        <v>1.2437997440000002</v>
      </c>
      <c r="X416" s="315">
        <f>('март(4 цк)'!U495+'март(4 цк)'!U496*9.68%)/1000</f>
        <v>1.2098757200000001</v>
      </c>
      <c r="Y416" s="315">
        <f>('март(4 цк)'!V495+'март(4 цк)'!V496*9.68%)/1000</f>
        <v>1.2216553520000002</v>
      </c>
      <c r="Z416" s="315">
        <f>('март(4 цк)'!W495+'март(4 цк)'!W496*9.68%)/1000</f>
        <v>1.2193849760000002</v>
      </c>
      <c r="AA416" s="315">
        <f>('март(4 цк)'!X495+'март(4 цк)'!X496*9.68%)/1000</f>
        <v>1.2232676480000002</v>
      </c>
      <c r="AB416" s="315">
        <f>('март(4 цк)'!Y495+'март(4 цк)'!Y496*9.68%)/1000</f>
        <v>1.2235528160000002</v>
      </c>
    </row>
    <row r="417" spans="1:28" s="213" customFormat="1" ht="13.5" thickBot="1" x14ac:dyDescent="0.25">
      <c r="A417" s="323">
        <v>28</v>
      </c>
      <c r="B417" s="294" t="s">
        <v>201</v>
      </c>
      <c r="C417" s="295" t="s">
        <v>174</v>
      </c>
      <c r="D417" s="261"/>
      <c r="E417" s="315">
        <f>('март(4 цк)'!B499+'март(4 цк)'!B500*9.68%)/1000</f>
        <v>1.1648191760000002</v>
      </c>
      <c r="F417" s="335">
        <f>('март(4 цк)'!C499+'март(4 цк)'!C500*9.68%)/1000</f>
        <v>1.172891624</v>
      </c>
      <c r="G417" s="335">
        <f>('март(4 цк)'!D499+'март(4 цк)'!D500*9.68%)/1000</f>
        <v>1.174547792</v>
      </c>
      <c r="H417" s="315">
        <f>('март(4 цк)'!E499+'март(4 цк)'!E500*9.68%)/1000</f>
        <v>1.1831357359999999</v>
      </c>
      <c r="I417" s="315">
        <f>('март(4 цк)'!F499+'март(4 цк)'!F500*9.68%)/1000</f>
        <v>1.17061028</v>
      </c>
      <c r="J417" s="315">
        <f>('март(4 цк)'!G499+'март(4 цк)'!G500*9.68%)/1000</f>
        <v>1.1724858079999998</v>
      </c>
      <c r="K417" s="315">
        <f>('март(4 цк)'!H499+'март(4 цк)'!H500*9.68%)/1000</f>
        <v>1.171794824</v>
      </c>
      <c r="L417" s="315">
        <f>('март(4 цк)'!I499+'март(4 цк)'!I500*9.68%)/1000</f>
        <v>1.143870296</v>
      </c>
      <c r="M417" s="315">
        <f>('март(4 цк)'!J499+'март(4 цк)'!J500*9.68%)/1000</f>
        <v>1.1284163840000001</v>
      </c>
      <c r="N417" s="315">
        <f>('март(4 цк)'!K499+'март(4 цк)'!K500*9.68%)/1000</f>
        <v>1.140020528</v>
      </c>
      <c r="O417" s="315">
        <f>('март(4 цк)'!L499+'март(4 цк)'!L500*9.68%)/1000</f>
        <v>1.1330010079999999</v>
      </c>
      <c r="P417" s="315">
        <f>('март(4 цк)'!M499+'март(4 цк)'!M500*9.68%)/1000</f>
        <v>1.14653552</v>
      </c>
      <c r="Q417" s="315">
        <f>('март(4 цк)'!N499+'март(4 цк)'!N500*9.68%)/1000</f>
        <v>1.063112912</v>
      </c>
      <c r="R417" s="315">
        <f>('март(4 цк)'!O499+'март(4 цк)'!O500*9.68%)/1000</f>
        <v>1.0517500639999999</v>
      </c>
      <c r="S417" s="315">
        <f>('март(4 цк)'!P499+'март(4 цк)'!P500*9.68%)/1000</f>
        <v>1.05988832</v>
      </c>
      <c r="T417" s="315">
        <f>('март(4 цк)'!Q499+'март(4 цк)'!Q500*9.68%)/1000</f>
        <v>1.1837280080000001</v>
      </c>
      <c r="U417" s="315">
        <f>('март(4 цк)'!R499+'март(4 цк)'!R500*9.68%)/1000</f>
        <v>1.1826750800000001</v>
      </c>
      <c r="V417" s="315">
        <f>('март(4 цк)'!S499+'март(4 цк)'!S500*9.68%)/1000</f>
        <v>1.1847151280000001</v>
      </c>
      <c r="W417" s="315">
        <f>('март(4 цк)'!T499+'март(4 цк)'!T500*9.68%)/1000</f>
        <v>1.1637333440000002</v>
      </c>
      <c r="X417" s="315">
        <f>('март(4 цк)'!U499+'март(4 цк)'!U500*9.68%)/1000</f>
        <v>1.167528272</v>
      </c>
      <c r="Y417" s="315">
        <f>('март(4 цк)'!V499+'март(4 цк)'!V500*9.68%)/1000</f>
        <v>1.145427752</v>
      </c>
      <c r="Z417" s="315">
        <f>('март(4 цк)'!W499+'март(4 цк)'!W500*9.68%)/1000</f>
        <v>1.1598506720000001</v>
      </c>
      <c r="AA417" s="315">
        <f>('март(4 цк)'!X499+'март(4 цк)'!X500*9.68%)/1000</f>
        <v>1.1502865760000003</v>
      </c>
      <c r="AB417" s="315">
        <f>('март(4 цк)'!Y499+'март(4 цк)'!Y500*9.68%)/1000</f>
        <v>1.1526776000000001</v>
      </c>
    </row>
    <row r="418" spans="1:28" s="213" customFormat="1" ht="13.5" thickBot="1" x14ac:dyDescent="0.25">
      <c r="A418" s="323">
        <v>29</v>
      </c>
      <c r="B418" s="294" t="s">
        <v>201</v>
      </c>
      <c r="C418" s="295" t="s">
        <v>174</v>
      </c>
      <c r="D418" s="261"/>
      <c r="E418" s="315">
        <f>('март(4 цк)'!B503+'март(4 цк)'!B504*9.68%)/1000</f>
        <v>1.199313536</v>
      </c>
      <c r="F418" s="335">
        <f>('март(4 цк)'!C503+'март(4 цк)'!C504*9.68%)/1000</f>
        <v>1.1896616960000002</v>
      </c>
      <c r="G418" s="335">
        <f>('март(4 цк)'!D503+'март(4 цк)'!D504*9.68%)/1000</f>
        <v>1.0861018399999998</v>
      </c>
      <c r="H418" s="315">
        <f>('март(4 цк)'!E503+'март(4 цк)'!E504*9.68%)/1000</f>
        <v>1.093055552</v>
      </c>
      <c r="I418" s="315">
        <f>('март(4 цк)'!F503+'март(4 цк)'!F504*9.68%)/1000</f>
        <v>1.0973111359999999</v>
      </c>
      <c r="J418" s="315">
        <f>('март(4 цк)'!G503+'март(4 цк)'!G504*9.68%)/1000</f>
        <v>1.1127760160000002</v>
      </c>
      <c r="K418" s="315">
        <f>('март(4 цк)'!H503+'март(4 цк)'!H504*9.68%)/1000</f>
        <v>1.1114159840000002</v>
      </c>
      <c r="L418" s="315">
        <f>('март(4 цк)'!I503+'март(4 цк)'!I504*9.68%)/1000</f>
        <v>1.1026854559999999</v>
      </c>
      <c r="M418" s="315">
        <f>('март(4 цк)'!J503+'март(4 цк)'!J504*9.68%)/1000</f>
        <v>1.08473084</v>
      </c>
      <c r="N418" s="315">
        <f>('март(4 цк)'!K503+'март(4 цк)'!K504*9.68%)/1000</f>
        <v>1.082964992</v>
      </c>
      <c r="O418" s="315">
        <f>('март(4 цк)'!L503+'март(4 цк)'!L504*9.68%)/1000</f>
        <v>1.084862456</v>
      </c>
      <c r="P418" s="315">
        <f>('март(4 цк)'!M503+'март(4 цк)'!M504*9.68%)/1000</f>
        <v>1.0815610879999999</v>
      </c>
      <c r="Q418" s="315">
        <f>('март(4 цк)'!N503+'март(4 цк)'!N504*9.68%)/1000</f>
        <v>1.0852243999999998</v>
      </c>
      <c r="R418" s="315">
        <f>('март(4 цк)'!O503+'март(4 цк)'!O504*9.68%)/1000</f>
        <v>1.0803655760000002</v>
      </c>
      <c r="S418" s="315">
        <f>('март(4 цк)'!P503+'март(4 цк)'!P504*9.68%)/1000</f>
        <v>1.0882844719999998</v>
      </c>
      <c r="T418" s="315">
        <f>('март(4 цк)'!Q503+'март(4 цк)'!Q504*9.68%)/1000</f>
        <v>1.201671656</v>
      </c>
      <c r="U418" s="315">
        <f>('март(4 цк)'!R503+'март(4 цк)'!R504*9.68%)/1000</f>
        <v>1.201112288</v>
      </c>
      <c r="V418" s="315">
        <f>('март(4 цк)'!S503+'март(4 цк)'!S504*9.68%)/1000</f>
        <v>1.2142080800000001</v>
      </c>
      <c r="W418" s="315">
        <f>('март(4 цк)'!T503+'март(4 цк)'!T504*9.68%)/1000</f>
        <v>1.20159488</v>
      </c>
      <c r="X418" s="315">
        <f>('март(4 цк)'!U503+'март(4 цк)'!U504*9.68%)/1000</f>
        <v>1.19907224</v>
      </c>
      <c r="Y418" s="315">
        <f>('март(4 цк)'!V503+'март(4 цк)'!V504*9.68%)/1000</f>
        <v>1.1855048240000001</v>
      </c>
      <c r="Z418" s="315">
        <f>('март(4 цк)'!W503+'март(4 цк)'!W504*9.68%)/1000</f>
        <v>1.198403192</v>
      </c>
      <c r="AA418" s="315">
        <f>('март(4 цк)'!X503+'март(4 цк)'!X504*9.68%)/1000</f>
        <v>1.197416072</v>
      </c>
      <c r="AB418" s="315">
        <f>('март(4 цк)'!Y503+'март(4 цк)'!Y504*9.68%)/1000</f>
        <v>1.193215328</v>
      </c>
    </row>
    <row r="419" spans="1:28" s="213" customFormat="1" ht="13.5" thickBot="1" x14ac:dyDescent="0.25">
      <c r="A419" s="323">
        <v>30</v>
      </c>
      <c r="B419" s="294" t="s">
        <v>201</v>
      </c>
      <c r="C419" s="295" t="s">
        <v>174</v>
      </c>
      <c r="D419" s="261"/>
      <c r="E419" s="315">
        <f>('март(4 цк)'!B507+'март(4 цк)'!B508*9.68%)/1000</f>
        <v>1.196483792</v>
      </c>
      <c r="F419" s="335">
        <f>('март(4 цк)'!C507+'март(4 цк)'!C508*9.68%)/1000</f>
        <v>1.1858667680000001</v>
      </c>
      <c r="G419" s="335">
        <f>('март(4 цк)'!D507+'март(4 цк)'!D508*9.68%)/1000</f>
        <v>1.2248689760000002</v>
      </c>
      <c r="H419" s="315">
        <f>('март(4 цк)'!E507+'март(4 цк)'!E508*9.68%)/1000</f>
        <v>1.1383862960000002</v>
      </c>
      <c r="I419" s="315">
        <f>('март(4 цк)'!F507+'март(4 цк)'!F508*9.68%)/1000</f>
        <v>1.1276157200000003</v>
      </c>
      <c r="J419" s="315">
        <f>('март(4 цк)'!G507+'март(4 цк)'!G508*9.68%)/1000</f>
        <v>1.12043168</v>
      </c>
      <c r="K419" s="315">
        <f>('март(4 цк)'!H507+'март(4 цк)'!H508*9.68%)/1000</f>
        <v>1.1328035840000001</v>
      </c>
      <c r="L419" s="315">
        <f>('март(4 цк)'!I507+'март(4 цк)'!I508*9.68%)/1000</f>
        <v>1.11971876</v>
      </c>
      <c r="M419" s="315">
        <f>('март(4 цк)'!J507+'март(4 цк)'!J508*9.68%)/1000</f>
        <v>1.111470824</v>
      </c>
      <c r="N419" s="315">
        <f>('март(4 цк)'!K507+'март(4 цк)'!K508*9.68%)/1000</f>
        <v>1.1080707440000002</v>
      </c>
      <c r="O419" s="315">
        <f>('март(4 цк)'!L507+'март(4 цк)'!L508*9.68%)/1000</f>
        <v>1.1060965040000001</v>
      </c>
      <c r="P419" s="315">
        <f>('март(4 цк)'!M507+'март(4 цк)'!M508*9.68%)/1000</f>
        <v>1.0992963440000001</v>
      </c>
      <c r="Q419" s="315">
        <f>('март(4 цк)'!N507+'март(4 цк)'!N508*9.68%)/1000</f>
        <v>1.1064913520000002</v>
      </c>
      <c r="R419" s="315">
        <f>('март(4 цк)'!O507+'март(4 цк)'!O508*9.68%)/1000</f>
        <v>1.0978814719999999</v>
      </c>
      <c r="S419" s="315">
        <f>('март(4 цк)'!P507+'март(4 цк)'!P508*9.68%)/1000</f>
        <v>1.1266724719999999</v>
      </c>
      <c r="T419" s="315">
        <f>('март(4 цк)'!Q507+'март(4 цк)'!Q508*9.68%)/1000</f>
        <v>1.2192423920000002</v>
      </c>
      <c r="U419" s="315">
        <f>('март(4 цк)'!R507+'март(4 цк)'!R508*9.68%)/1000</f>
        <v>1.2445784719999999</v>
      </c>
      <c r="V419" s="315">
        <f>('март(4 цк)'!S507+'март(4 цк)'!S508*9.68%)/1000</f>
        <v>1.2673919120000003</v>
      </c>
      <c r="W419" s="315">
        <f>('март(4 цк)'!T507+'март(4 цк)'!T508*9.68%)/1000</f>
        <v>1.2424726160000001</v>
      </c>
      <c r="X419" s="315">
        <f>('март(4 цк)'!U507+'март(4 цк)'!U508*9.68%)/1000</f>
        <v>1.229958128</v>
      </c>
      <c r="Y419" s="315">
        <f>('март(4 цк)'!V507+'март(4 цк)'!V508*9.68%)/1000</f>
        <v>1.2365937679999999</v>
      </c>
      <c r="Z419" s="315">
        <f>('март(4 цк)'!W507+'март(4 цк)'!W508*9.68%)/1000</f>
        <v>1.2409041920000001</v>
      </c>
      <c r="AA419" s="315">
        <f>('март(4 цк)'!X507+'март(4 цк)'!X508*9.68%)/1000</f>
        <v>1.2428674640000001</v>
      </c>
      <c r="AB419" s="315">
        <f>('март(4 цк)'!Y507+'март(4 цк)'!Y508*9.68%)/1000</f>
        <v>1.2365169920000001</v>
      </c>
    </row>
    <row r="420" spans="1:28" s="301" customFormat="1" ht="13.5" thickBot="1" x14ac:dyDescent="0.25">
      <c r="A420" s="324">
        <v>31</v>
      </c>
      <c r="B420" s="310" t="s">
        <v>201</v>
      </c>
      <c r="C420" s="311" t="s">
        <v>174</v>
      </c>
      <c r="D420" s="312"/>
      <c r="E420" s="315">
        <f>('март(4 цк)'!B511+'март(4 цк)'!B512*9.68%)/1000</f>
        <v>1.250216024</v>
      </c>
      <c r="F420" s="335">
        <f>('март(4 цк)'!C511+'март(4 цк)'!C512*9.68%)/1000</f>
        <v>1.2336872480000003</v>
      </c>
      <c r="G420" s="335">
        <f>('март(4 цк)'!D511+'март(4 цк)'!D512*9.68%)/1000</f>
        <v>1.2264374</v>
      </c>
      <c r="H420" s="315">
        <f>('март(4 цк)'!E511+'март(4 цк)'!E512*9.68%)/1000</f>
        <v>1.1365327039999999</v>
      </c>
      <c r="I420" s="315">
        <f>('март(4 цк)'!F511+'март(4 цк)'!F512*9.68%)/1000</f>
        <v>1.137388208</v>
      </c>
      <c r="J420" s="315">
        <f>('март(4 цк)'!G511+'март(4 цк)'!G512*9.68%)/1000</f>
        <v>1.13819984</v>
      </c>
      <c r="K420" s="315">
        <f>('март(4 цк)'!H511+'март(4 цк)'!H512*9.68%)/1000</f>
        <v>1.146217448</v>
      </c>
      <c r="L420" s="315">
        <f>('март(4 цк)'!I511+'март(4 цк)'!I512*9.68%)/1000</f>
        <v>1.1335165039999999</v>
      </c>
      <c r="M420" s="315">
        <f>('март(4 цк)'!J511+'март(4 цк)'!J512*9.68%)/1000</f>
        <v>1.1252246960000001</v>
      </c>
      <c r="N420" s="315">
        <f>('март(4 цк)'!K511+'март(4 цк)'!K512*9.68%)/1000</f>
        <v>1.1250382399999999</v>
      </c>
      <c r="O420" s="315">
        <f>('март(4 цк)'!L511+'март(4 цк)'!L512*9.68%)/1000</f>
        <v>1.1241278960000001</v>
      </c>
      <c r="P420" s="315">
        <f>('март(4 цк)'!M511+'март(4 цк)'!M512*9.68%)/1000</f>
        <v>1.1235685280000001</v>
      </c>
      <c r="Q420" s="315">
        <f>('март(4 цк)'!N511+'март(4 цк)'!N512*9.68%)/1000</f>
        <v>1.1340758719999999</v>
      </c>
      <c r="R420" s="315">
        <f>('март(4 цк)'!O511+'март(4 цк)'!O512*9.68%)/1000</f>
        <v>1.1243362880000003</v>
      </c>
      <c r="S420" s="315">
        <f>('март(4 цк)'!P511+'март(4 цк)'!P512*9.68%)/1000</f>
        <v>1.1651262800000002</v>
      </c>
      <c r="T420" s="315">
        <f>('март(4 цк)'!Q511+'март(4 цк)'!Q512*9.68%)/1000</f>
        <v>1.2961061360000001</v>
      </c>
      <c r="U420" s="315">
        <f>('март(4 цк)'!R511+'март(4 цк)'!R512*9.68%)/1000</f>
        <v>1.3024675760000002</v>
      </c>
      <c r="V420" s="315">
        <f>('март(4 цк)'!S511+'март(4 цк)'!S512*9.68%)/1000</f>
        <v>1.3148175440000001</v>
      </c>
      <c r="W420" s="315">
        <f>('март(4 цк)'!T511+'март(4 цк)'!T512*9.68%)/1000</f>
        <v>1.2658344560000001</v>
      </c>
      <c r="X420" s="315">
        <f>('март(4 цк)'!U511+'март(4 цк)'!U512*9.68%)/1000</f>
        <v>1.2440300719999999</v>
      </c>
      <c r="Y420" s="315">
        <f>('март(4 цк)'!V511+'март(4 цк)'!V512*9.68%)/1000</f>
        <v>1.248384368</v>
      </c>
      <c r="Z420" s="315">
        <f>('март(4 цк)'!W511+'март(4 цк)'!W512*9.68%)/1000</f>
        <v>1.2492837440000002</v>
      </c>
      <c r="AA420" s="315">
        <f>('март(4 цк)'!X511+'март(4 цк)'!X512*9.68%)/1000</f>
        <v>1.256303264</v>
      </c>
      <c r="AB420" s="315">
        <f>('март(4 цк)'!Y511+'март(4 цк)'!Y512*9.68%)/1000</f>
        <v>1.2493056800000002</v>
      </c>
    </row>
    <row r="421" spans="1:28" s="300" customFormat="1" ht="13.5" thickBot="1" x14ac:dyDescent="0.25">
      <c r="A421" s="321">
        <v>1</v>
      </c>
      <c r="B421" s="305" t="s">
        <v>202</v>
      </c>
      <c r="C421" s="306" t="s">
        <v>174</v>
      </c>
      <c r="D421" s="307"/>
      <c r="E421" s="315">
        <f>('март(4 цк)'!B391+'март(4 цк)'!B392*9.11%)/1000</f>
        <v>1.1700547159999999</v>
      </c>
      <c r="F421" s="335">
        <f>('март(4 цк)'!C391+'март(4 цк)'!C392*9.11%)/1000</f>
        <v>1.174582781</v>
      </c>
      <c r="G421" s="335">
        <f>('март(4 цк)'!D391+'март(4 цк)'!D392*9.11%)/1000</f>
        <v>1.2163937329999999</v>
      </c>
      <c r="H421" s="315">
        <f>('март(4 цк)'!E391+'март(4 цк)'!E392*9.11%)/1000</f>
        <v>1.2229076000000001</v>
      </c>
      <c r="I421" s="315">
        <f>('март(4 цк)'!F391+'март(4 цк)'!F392*9.11%)/1000</f>
        <v>1.222372961</v>
      </c>
      <c r="J421" s="315">
        <f>('март(4 цк)'!G391+'март(4 цк)'!G392*9.11%)/1000</f>
        <v>1.2260717900000002</v>
      </c>
      <c r="K421" s="315">
        <f>('март(4 цк)'!H391+'март(4 цк)'!H392*9.11%)/1000</f>
        <v>1.2176048540000002</v>
      </c>
      <c r="L421" s="315">
        <f>('март(4 цк)'!I391+'март(4 цк)'!I392*9.11%)/1000</f>
        <v>1.2192960589999999</v>
      </c>
      <c r="M421" s="315">
        <f>('март(4 цк)'!J391+'март(4 цк)'!J392*9.11%)/1000</f>
        <v>1.205788241</v>
      </c>
      <c r="N421" s="315">
        <f>('март(4 цк)'!K391+'март(4 цк)'!K392*9.11%)/1000</f>
        <v>1.209028808</v>
      </c>
      <c r="O421" s="315">
        <f>('март(4 цк)'!L391+'март(4 цк)'!L392*9.11%)/1000</f>
        <v>1.1789362700000001</v>
      </c>
      <c r="P421" s="315">
        <f>('март(4 цк)'!M391+'март(4 цк)'!M392*9.11%)/1000</f>
        <v>1.1804747209999999</v>
      </c>
      <c r="Q421" s="315">
        <f>('март(4 цк)'!N391+'март(4 цк)'!N392*9.11%)/1000</f>
        <v>1.191440276</v>
      </c>
      <c r="R421" s="315">
        <f>('март(4 цк)'!O391+'март(4 цк)'!O392*9.11%)/1000</f>
        <v>1.1838134870000001</v>
      </c>
      <c r="S421" s="315">
        <f>('март(4 цк)'!P391+'март(4 цк)'!P392*9.11%)/1000</f>
        <v>1.2240532550000001</v>
      </c>
      <c r="T421" s="315">
        <f>('март(4 цк)'!Q391+'март(4 цк)'!Q392*9.11%)/1000</f>
        <v>1.241052593</v>
      </c>
      <c r="U421" s="315">
        <f>('март(4 цк)'!R391+'март(4 цк)'!R392*9.11%)/1000</f>
        <v>1.2392959219999999</v>
      </c>
      <c r="V421" s="315">
        <f>('март(4 цк)'!S391+'март(4 цк)'!S392*9.11%)/1000</f>
        <v>1.2391540790000002</v>
      </c>
      <c r="W421" s="315">
        <f>('март(4 цк)'!T391+'март(4 цк)'!T392*9.11%)/1000</f>
        <v>1.181642198</v>
      </c>
      <c r="X421" s="315">
        <f>('март(4 цк)'!U391+'март(4 цк)'!U392*9.11%)/1000</f>
        <v>1.1756520589999999</v>
      </c>
      <c r="Y421" s="315">
        <f>('март(4 цк)'!V391+'март(4 цк)'!V392*9.11%)/1000</f>
        <v>1.1654939180000001</v>
      </c>
      <c r="Z421" s="315">
        <f>('март(4 цк)'!W391+'март(4 цк)'!W392*9.11%)/1000</f>
        <v>1.1608894760000001</v>
      </c>
      <c r="AA421" s="315">
        <f>('март(4 цк)'!X391+'март(4 цк)'!X392*9.11%)/1000</f>
        <v>1.1494983919999999</v>
      </c>
      <c r="AB421" s="315">
        <f>('март(4 цк)'!Y391+'март(4 цк)'!Y392*9.11%)/1000</f>
        <v>1.1618605550000001</v>
      </c>
    </row>
    <row r="422" spans="1:28" s="213" customFormat="1" ht="13.5" thickBot="1" x14ac:dyDescent="0.25">
      <c r="A422" s="323">
        <v>2</v>
      </c>
      <c r="B422" s="294" t="s">
        <v>202</v>
      </c>
      <c r="C422" s="295" t="s">
        <v>174</v>
      </c>
      <c r="D422" s="261"/>
      <c r="E422" s="315">
        <f>('март(4 цк)'!B395+'март(4 цк)'!B396*9.11%)/1000</f>
        <v>1.2638565829999999</v>
      </c>
      <c r="F422" s="335">
        <f>('март(4 цк)'!C395+'март(4 цк)'!C396*9.11%)/1000</f>
        <v>1.2726290270000002</v>
      </c>
      <c r="G422" s="335">
        <f>('март(4 цк)'!D395+'март(4 цк)'!D396*9.11%)/1000</f>
        <v>1.2773971340000001</v>
      </c>
      <c r="H422" s="315">
        <f>('март(4 цк)'!E395+'март(4 цк)'!E396*9.11%)/1000</f>
        <v>1.3045000580000001</v>
      </c>
      <c r="I422" s="315">
        <f>('март(4 цк)'!F395+'март(4 цк)'!F396*9.11%)/1000</f>
        <v>1.2834636500000001</v>
      </c>
      <c r="J422" s="315">
        <f>('март(4 цк)'!G395+'март(4 цк)'!G396*9.11%)/1000</f>
        <v>1.335105413</v>
      </c>
      <c r="K422" s="315">
        <f>('март(4 цк)'!H395+'март(4 цк)'!H396*9.11%)/1000</f>
        <v>1.3527485000000001</v>
      </c>
      <c r="L422" s="315">
        <f>('март(4 цк)'!I395+'март(4 цк)'!I396*9.11%)/1000</f>
        <v>1.3220013019999999</v>
      </c>
      <c r="M422" s="315">
        <f>('март(4 цк)'!J395+'март(4 цк)'!J396*9.11%)/1000</f>
        <v>1.32798053</v>
      </c>
      <c r="N422" s="315">
        <f>('март(4 цк)'!K395+'март(4 цк)'!K396*9.11%)/1000</f>
        <v>1.2764260549999999</v>
      </c>
      <c r="O422" s="315">
        <f>('март(4 цк)'!L395+'март(4 цк)'!L396*9.11%)/1000</f>
        <v>1.2850566560000001</v>
      </c>
      <c r="P422" s="315">
        <f>('март(4 цк)'!M395+'март(4 цк)'!M396*9.11%)/1000</f>
        <v>1.2904794230000001</v>
      </c>
      <c r="Q422" s="315">
        <f>('март(4 цк)'!N395+'март(4 цк)'!N396*9.11%)/1000</f>
        <v>1.2840419329999999</v>
      </c>
      <c r="R422" s="315">
        <f>('март(4 цк)'!O395+'март(4 цк)'!O396*9.11%)/1000</f>
        <v>1.3086135050000001</v>
      </c>
      <c r="S422" s="315">
        <f>('март(4 цк)'!P395+'март(4 цк)'!P396*9.11%)/1000</f>
        <v>1.3273695139999999</v>
      </c>
      <c r="T422" s="315">
        <f>('март(4 цк)'!Q395+'март(4 цк)'!Q396*9.11%)/1000</f>
        <v>1.3509045409999998</v>
      </c>
      <c r="U422" s="315">
        <f>('март(4 цк)'!R395+'март(4 цк)'!R396*9.11%)/1000</f>
        <v>1.34216483</v>
      </c>
      <c r="V422" s="315">
        <f>('март(4 цк)'!S395+'март(4 цк)'!S396*9.11%)/1000</f>
        <v>1.3552252970000001</v>
      </c>
      <c r="W422" s="315">
        <f>('март(4 цк)'!T395+'март(4 цк)'!T396*9.11%)/1000</f>
        <v>1.3116140299999999</v>
      </c>
      <c r="X422" s="315">
        <f>('март(4 цк)'!U395+'март(4 цк)'!U396*9.11%)/1000</f>
        <v>1.312137758</v>
      </c>
      <c r="Y422" s="315">
        <f>('март(4 цк)'!V395+'март(4 цк)'!V396*9.11%)/1000</f>
        <v>1.304260016</v>
      </c>
      <c r="Z422" s="315">
        <f>('март(4 цк)'!W395+'март(4 цк)'!W396*9.11%)/1000</f>
        <v>1.2538621070000002</v>
      </c>
      <c r="AA422" s="315">
        <f>('март(4 цк)'!X395+'март(4 цк)'!X396*9.11%)/1000</f>
        <v>1.3209865790000002</v>
      </c>
      <c r="AB422" s="315">
        <f>('март(4 цк)'!Y395+'март(4 цк)'!Y396*9.11%)/1000</f>
        <v>1.318978955</v>
      </c>
    </row>
    <row r="423" spans="1:28" s="213" customFormat="1" ht="13.5" thickBot="1" x14ac:dyDescent="0.25">
      <c r="A423" s="323">
        <v>3</v>
      </c>
      <c r="B423" s="294" t="s">
        <v>202</v>
      </c>
      <c r="C423" s="295" t="s">
        <v>174</v>
      </c>
      <c r="D423" s="261"/>
      <c r="E423" s="315">
        <f>('март(4 цк)'!B399+'март(4 цк)'!B400*9.11%)/1000</f>
        <v>1.1700874490000002</v>
      </c>
      <c r="F423" s="335">
        <f>('март(4 цк)'!C399+'март(4 цк)'!C400*9.11%)/1000</f>
        <v>1.1666832170000001</v>
      </c>
      <c r="G423" s="335">
        <f>('март(4 цк)'!D399+'март(4 цк)'!D400*9.11%)/1000</f>
        <v>1.1613040940000001</v>
      </c>
      <c r="H423" s="315">
        <f>('март(4 цк)'!E399+'март(4 цк)'!E400*9.11%)/1000</f>
        <v>1.1673487880000002</v>
      </c>
      <c r="I423" s="315">
        <f>('март(4 цк)'!F399+'март(4 цк)'!F400*9.11%)/1000</f>
        <v>1.1638681790000001</v>
      </c>
      <c r="J423" s="315">
        <f>('март(4 цк)'!G399+'март(4 цк)'!G400*9.11%)/1000</f>
        <v>1.1762848969999999</v>
      </c>
      <c r="K423" s="315">
        <f>('март(4 цк)'!H399+'март(4 цк)'!H400*9.11%)/1000</f>
        <v>1.1817622189999999</v>
      </c>
      <c r="L423" s="315">
        <f>('март(4 цк)'!I399+'март(4 цк)'!I400*9.11%)/1000</f>
        <v>1.1729788640000001</v>
      </c>
      <c r="M423" s="315">
        <f>('март(4 цк)'!J399+'март(4 цк)'!J400*9.11%)/1000</f>
        <v>1.164239153</v>
      </c>
      <c r="N423" s="315">
        <f>('март(4 цк)'!K399+'март(4 цк)'!K400*9.11%)/1000</f>
        <v>1.163148053</v>
      </c>
      <c r="O423" s="315">
        <f>('март(4 цк)'!L399+'март(4 цк)'!L400*9.11%)/1000</f>
        <v>1.1570160710000001</v>
      </c>
      <c r="P423" s="315">
        <f>('март(4 цк)'!M399+'март(4 цк)'!M400*9.11%)/1000</f>
        <v>1.160911298</v>
      </c>
      <c r="Q423" s="315">
        <f>('март(4 цк)'!N399+'март(4 цк)'!N400*9.11%)/1000</f>
        <v>1.154484719</v>
      </c>
      <c r="R423" s="315">
        <f>('март(4 цк)'!O399+'март(4 цк)'!O400*9.11%)/1000</f>
        <v>1.1597547320000001</v>
      </c>
      <c r="S423" s="315">
        <f>('март(4 цк)'!P399+'март(4 цк)'!P400*9.11%)/1000</f>
        <v>1.1720841620000002</v>
      </c>
      <c r="T423" s="315">
        <f>('март(4 цк)'!Q399+'март(4 цк)'!Q400*9.11%)/1000</f>
        <v>1.1731861729999999</v>
      </c>
      <c r="U423" s="315">
        <f>('март(4 цк)'!R399+'март(4 цк)'!R400*9.11%)/1000</f>
        <v>1.178543474</v>
      </c>
      <c r="V423" s="315">
        <f>('март(4 цк)'!S399+'март(4 цк)'!S400*9.11%)/1000</f>
        <v>1.1840098850000003</v>
      </c>
      <c r="W423" s="315">
        <f>('март(4 цк)'!T399+'март(4 цк)'!T400*9.11%)/1000</f>
        <v>1.1643046189999999</v>
      </c>
      <c r="X423" s="315">
        <f>('март(4 цк)'!U399+'март(4 цк)'!U400*9.11%)/1000</f>
        <v>1.1644901059999999</v>
      </c>
      <c r="Y423" s="315">
        <f>('март(4 цк)'!V399+'март(4 цк)'!V400*9.11%)/1000</f>
        <v>1.1576270870000001</v>
      </c>
      <c r="Z423" s="315">
        <f>('март(4 цк)'!W399+'март(4 цк)'!W400*9.11%)/1000</f>
        <v>1.1572452020000004</v>
      </c>
      <c r="AA423" s="315">
        <f>('март(4 цк)'!X399+'март(4 цк)'!X400*9.11%)/1000</f>
        <v>1.1471525270000003</v>
      </c>
      <c r="AB423" s="315">
        <f>('март(4 цк)'!Y399+'март(4 цк)'!Y400*9.11%)/1000</f>
        <v>1.008430073</v>
      </c>
    </row>
    <row r="424" spans="1:28" s="213" customFormat="1" ht="13.5" thickBot="1" x14ac:dyDescent="0.25">
      <c r="A424" s="323">
        <v>4</v>
      </c>
      <c r="B424" s="294" t="s">
        <v>202</v>
      </c>
      <c r="C424" s="295" t="s">
        <v>174</v>
      </c>
      <c r="D424" s="261"/>
      <c r="E424" s="315">
        <f>('март(4 цк)'!B403+'март(4 цк)'!B404*9.11%)/1000</f>
        <v>1.1834097799999999</v>
      </c>
      <c r="F424" s="335">
        <f>('март(4 цк)'!C403+'март(4 цк)'!C404*9.11%)/1000</f>
        <v>1.2007255370000001</v>
      </c>
      <c r="G424" s="335">
        <f>('март(4 цк)'!D403+'март(4 цк)'!D404*9.11%)/1000</f>
        <v>1.1774632850000002</v>
      </c>
      <c r="H424" s="315">
        <f>('март(4 цк)'!E403+'март(4 цк)'!E404*9.11%)/1000</f>
        <v>1.1901418670000001</v>
      </c>
      <c r="I424" s="315">
        <f>('март(4 цк)'!F403+'март(4 цк)'!F404*9.11%)/1000</f>
        <v>1.1888761910000001</v>
      </c>
      <c r="J424" s="315">
        <f>('март(4 цк)'!G403+'март(4 цк)'!G404*9.11%)/1000</f>
        <v>1.1926623079999998</v>
      </c>
      <c r="K424" s="315">
        <f>('март(4 цк)'!H403+'март(4 цк)'!H404*9.11%)/1000</f>
        <v>1.1965684460000001</v>
      </c>
      <c r="L424" s="315">
        <f>('март(4 цк)'!I403+'март(4 цк)'!I404*9.11%)/1000</f>
        <v>1.184970053</v>
      </c>
      <c r="M424" s="315">
        <f>('март(4 цк)'!J403+'март(4 цк)'!J404*9.11%)/1000</f>
        <v>1.198150541</v>
      </c>
      <c r="N424" s="315">
        <f>('март(4 цк)'!K403+'март(4 цк)'!K404*9.11%)/1000</f>
        <v>1.193404256</v>
      </c>
      <c r="O424" s="315">
        <f>('март(4 цк)'!L403+'март(4 цк)'!L404*9.11%)/1000</f>
        <v>1.1715058790000001</v>
      </c>
      <c r="P424" s="315">
        <f>('март(4 цк)'!M403+'март(4 цк)'!M404*9.11%)/1000</f>
        <v>1.1766231380000001</v>
      </c>
      <c r="Q424" s="315">
        <f>('март(4 цк)'!N403+'март(4 цк)'!N404*9.11%)/1000</f>
        <v>1.2044789210000002</v>
      </c>
      <c r="R424" s="315">
        <f>('март(4 цк)'!O403+'март(4 цк)'!O404*9.11%)/1000</f>
        <v>1.200823736</v>
      </c>
      <c r="S424" s="315">
        <f>('март(4 цк)'!P403+'март(4 цк)'!P404*9.11%)/1000</f>
        <v>1.2000817880000001</v>
      </c>
      <c r="T424" s="315">
        <f>('март(4 цк)'!Q403+'март(4 цк)'!Q404*9.11%)/1000</f>
        <v>1.2209545310000001</v>
      </c>
      <c r="U424" s="315">
        <f>('март(4 цк)'!R403+'март(4 цк)'!R404*9.11%)/1000</f>
        <v>1.212771281</v>
      </c>
      <c r="V424" s="315">
        <f>('март(4 цк)'!S403+'март(4 цк)'!S404*9.11%)/1000</f>
        <v>1.2178121630000003</v>
      </c>
      <c r="W424" s="315">
        <f>('март(4 цк)'!T403+'март(4 цк)'!T404*9.11%)/1000</f>
        <v>1.2043698110000001</v>
      </c>
      <c r="X424" s="315">
        <f>('март(4 цк)'!U403+'март(4 цк)'!U404*9.11%)/1000</f>
        <v>1.2015438620000001</v>
      </c>
      <c r="Y424" s="315">
        <f>('март(4 цк)'!V403+'март(4 цк)'!V404*9.11%)/1000</f>
        <v>1.196219294</v>
      </c>
      <c r="Z424" s="315">
        <f>('март(4 цк)'!W403+'март(4 цк)'!W404*9.11%)/1000</f>
        <v>1.2022203440000001</v>
      </c>
      <c r="AA424" s="315">
        <f>('март(4 цк)'!X403+'март(4 цк)'!X404*9.11%)/1000</f>
        <v>1.1949754400000001</v>
      </c>
      <c r="AB424" s="315">
        <f>('март(4 цк)'!Y403+'март(4 цк)'!Y404*9.11%)/1000</f>
        <v>1.1909711030000001</v>
      </c>
    </row>
    <row r="425" spans="1:28" s="213" customFormat="1" ht="13.5" thickBot="1" x14ac:dyDescent="0.25">
      <c r="A425" s="323">
        <v>5</v>
      </c>
      <c r="B425" s="294" t="s">
        <v>202</v>
      </c>
      <c r="C425" s="295" t="s">
        <v>174</v>
      </c>
      <c r="D425" s="261"/>
      <c r="E425" s="315">
        <f>('март(4 цк)'!B407+'март(4 цк)'!B408*9.11%)/1000</f>
        <v>1.2170593040000002</v>
      </c>
      <c r="F425" s="335">
        <f>('март(4 цк)'!C407+'март(4 цк)'!C408*9.11%)/1000</f>
        <v>1.2165137540000002</v>
      </c>
      <c r="G425" s="335">
        <f>('март(4 цк)'!D407+'март(4 цк)'!D408*9.11%)/1000</f>
        <v>1.2136659830000001</v>
      </c>
      <c r="H425" s="315">
        <f>('март(4 цк)'!E407+'март(4 цк)'!E408*9.11%)/1000</f>
        <v>1.229945195</v>
      </c>
      <c r="I425" s="315">
        <f>('март(4 цк)'!F407+'март(4 цк)'!F408*9.11%)/1000</f>
        <v>1.212400307</v>
      </c>
      <c r="J425" s="315">
        <f>('март(4 цк)'!G407+'март(4 цк)'!G408*9.11%)/1000</f>
        <v>1.2247188259999999</v>
      </c>
      <c r="K425" s="315">
        <f>('март(4 цк)'!H407+'март(4 цк)'!H408*9.11%)/1000</f>
        <v>1.2252643760000002</v>
      </c>
      <c r="L425" s="315">
        <f>('март(4 цк)'!I407+'март(4 цк)'!I408*9.11%)/1000</f>
        <v>1.213818737</v>
      </c>
      <c r="M425" s="315">
        <f>('март(4 цк)'!J407+'март(4 цк)'!J408*9.11%)/1000</f>
        <v>1.219154216</v>
      </c>
      <c r="N425" s="315">
        <f>('март(4 цк)'!K407+'март(4 цк)'!K408*9.11%)/1000</f>
        <v>1.2129458570000002</v>
      </c>
      <c r="O425" s="315">
        <f>('март(4 цк)'!L407+'март(4 цк)'!L408*9.11%)/1000</f>
        <v>1.207894064</v>
      </c>
      <c r="P425" s="315">
        <f>('март(4 цк)'!M407+'март(4 цк)'!M408*9.11%)/1000</f>
        <v>1.2119202230000001</v>
      </c>
      <c r="Q425" s="315">
        <f>('март(4 цк)'!N407+'март(4 цк)'!N408*9.11%)/1000</f>
        <v>1.2225366260000001</v>
      </c>
      <c r="R425" s="315">
        <f>('март(4 цк)'!O407+'март(4 цк)'!O408*9.11%)/1000</f>
        <v>1.2146479730000002</v>
      </c>
      <c r="S425" s="315">
        <f>('март(4 цк)'!P407+'март(4 цк)'!P408*9.11%)/1000</f>
        <v>1.2185322890000001</v>
      </c>
      <c r="T425" s="315">
        <f>('март(4 цк)'!Q407+'март(4 цк)'!Q408*9.11%)/1000</f>
        <v>1.2406707080000001</v>
      </c>
      <c r="U425" s="315">
        <f>('март(4 цк)'!R407+'март(4 цк)'!R408*9.11%)/1000</f>
        <v>1.23654635</v>
      </c>
      <c r="V425" s="315">
        <f>('март(4 цк)'!S407+'март(4 цк)'!S408*9.11%)/1000</f>
        <v>1.2386521730000002</v>
      </c>
      <c r="W425" s="315">
        <f>('март(4 цк)'!T407+'март(4 цк)'!T408*9.11%)/1000</f>
        <v>1.2289195609999999</v>
      </c>
      <c r="X425" s="315">
        <f>('март(4 цк)'!U407+'март(4 цк)'!U408*9.11%)/1000</f>
        <v>1.2172229689999998</v>
      </c>
      <c r="Y425" s="315">
        <f>('март(4 цк)'!V407+'март(4 цк)'!V408*9.11%)/1000</f>
        <v>1.1941571150000001</v>
      </c>
      <c r="Z425" s="315">
        <f>('март(4 цк)'!W407+'март(4 цк)'!W408*9.11%)/1000</f>
        <v>1.2060828380000002</v>
      </c>
      <c r="AA425" s="315">
        <f>('март(4 цк)'!X407+'март(4 цк)'!X408*9.11%)/1000</f>
        <v>1.1947790420000002</v>
      </c>
      <c r="AB425" s="315">
        <f>('март(4 цк)'!Y407+'март(4 цк)'!Y408*9.11%)/1000</f>
        <v>1.1944735340000001</v>
      </c>
    </row>
    <row r="426" spans="1:28" s="213" customFormat="1" ht="13.5" thickBot="1" x14ac:dyDescent="0.25">
      <c r="A426" s="323">
        <v>6</v>
      </c>
      <c r="B426" s="294" t="s">
        <v>202</v>
      </c>
      <c r="C426" s="295" t="s">
        <v>174</v>
      </c>
      <c r="D426" s="261"/>
      <c r="E426" s="315">
        <f>('март(4 цк)'!B411+'март(4 цк)'!B412*9.11%)/1000</f>
        <v>1.1603439259999999</v>
      </c>
      <c r="F426" s="335">
        <f>('март(4 цк)'!C411+'март(4 цк)'!C412*9.11%)/1000</f>
        <v>1.1670105470000001</v>
      </c>
      <c r="G426" s="335">
        <f>('март(4 цк)'!D411+'март(4 цк)'!D412*9.11%)/1000</f>
        <v>1.1705893550000002</v>
      </c>
      <c r="H426" s="315">
        <f>('март(4 цк)'!E411+'март(4 цк)'!E412*9.11%)/1000</f>
        <v>1.1862575510000002</v>
      </c>
      <c r="I426" s="315">
        <f>('март(4 цк)'!F411+'март(4 цк)'!F412*9.11%)/1000</f>
        <v>1.1815439990000003</v>
      </c>
      <c r="J426" s="315">
        <f>('март(4 цк)'!G411+'март(4 цк)'!G412*9.11%)/1000</f>
        <v>1.1854501370000001</v>
      </c>
      <c r="K426" s="315">
        <f>('март(4 цк)'!H411+'март(4 цк)'!H412*9.11%)/1000</f>
        <v>1.1877196249999999</v>
      </c>
      <c r="L426" s="315">
        <f>('март(4 цк)'!I411+'март(4 цк)'!I412*9.11%)/1000</f>
        <v>1.179830972</v>
      </c>
      <c r="M426" s="315">
        <f>('март(4 цк)'!J411+'март(4 цк)'!J412*9.11%)/1000</f>
        <v>1.1824496120000001</v>
      </c>
      <c r="N426" s="315">
        <f>('март(4 цк)'!K411+'март(4 цк)'!K412*9.11%)/1000</f>
        <v>1.1778342590000002</v>
      </c>
      <c r="O426" s="315">
        <f>('март(4 цк)'!L411+'март(4 цк)'!L412*9.11%)/1000</f>
        <v>1.1710148840000001</v>
      </c>
      <c r="P426" s="315">
        <f>('март(4 цк)'!M411+'март(4 цк)'!M412*9.11%)/1000</f>
        <v>1.1649483680000001</v>
      </c>
      <c r="Q426" s="315">
        <f>('март(4 цк)'!N411+'март(4 цк)'!N412*9.11%)/1000</f>
        <v>1.1619260210000002</v>
      </c>
      <c r="R426" s="315">
        <f>('март(4 цк)'!O411+'март(4 цк)'!O412*9.11%)/1000</f>
        <v>1.1576379980000002</v>
      </c>
      <c r="S426" s="315">
        <f>('март(4 цк)'!P411+'март(4 цк)'!P412*9.11%)/1000</f>
        <v>1.1671523900000003</v>
      </c>
      <c r="T426" s="315">
        <f>('март(4 цк)'!Q411+'март(4 цк)'!Q412*9.11%)/1000</f>
        <v>1.223202197</v>
      </c>
      <c r="U426" s="315">
        <f>('март(4 цк)'!R411+'март(4 цк)'!R412*9.11%)/1000</f>
        <v>1.194451712</v>
      </c>
      <c r="V426" s="315">
        <f>('март(4 цк)'!S411+'март(4 цк)'!S412*9.11%)/1000</f>
        <v>1.1922804230000001</v>
      </c>
      <c r="W426" s="315">
        <f>('март(4 цк)'!T411+'март(4 цк)'!T412*9.11%)/1000</f>
        <v>1.1796236630000003</v>
      </c>
      <c r="X426" s="315">
        <f>('март(4 цк)'!U411+'март(4 цк)'!U412*9.11%)/1000</f>
        <v>1.1688763280000001</v>
      </c>
      <c r="Y426" s="315">
        <f>('март(4 цк)'!V411+'март(4 цк)'!V412*9.11%)/1000</f>
        <v>1.161293183</v>
      </c>
      <c r="Z426" s="315">
        <f>('март(4 цк)'!W411+'март(4 цк)'!W412*9.11%)/1000</f>
        <v>1.171309481</v>
      </c>
      <c r="AA426" s="315">
        <f>('март(4 цк)'!X411+'март(4 цк)'!X412*9.11%)/1000</f>
        <v>1.1648610799999999</v>
      </c>
      <c r="AB426" s="315">
        <f>('март(4 цк)'!Y411+'март(4 цк)'!Y412*9.11%)/1000</f>
        <v>1.1607258110000001</v>
      </c>
    </row>
    <row r="427" spans="1:28" s="213" customFormat="1" ht="13.5" thickBot="1" x14ac:dyDescent="0.25">
      <c r="A427" s="323">
        <v>7</v>
      </c>
      <c r="B427" s="294" t="s">
        <v>202</v>
      </c>
      <c r="C427" s="295" t="s">
        <v>174</v>
      </c>
      <c r="D427" s="261"/>
      <c r="E427" s="315">
        <f>('март(4 цк)'!B415+'март(4 цк)'!B416*9.11%)/1000</f>
        <v>1.3147563979999999</v>
      </c>
      <c r="F427" s="335">
        <f>('март(4 цк)'!C415+'март(4 цк)'!C416*9.11%)/1000</f>
        <v>1.3409537090000001</v>
      </c>
      <c r="G427" s="335">
        <f>('март(4 цк)'!D415+'март(4 цк)'!D416*9.11%)/1000</f>
        <v>1.380211487</v>
      </c>
      <c r="H427" s="315">
        <f>('март(4 цк)'!E415+'март(4 цк)'!E416*9.11%)/1000</f>
        <v>1.4321260250000001</v>
      </c>
      <c r="I427" s="315">
        <f>('март(4 цк)'!F415+'март(4 цк)'!F416*9.11%)/1000</f>
        <v>1.4284599290000002</v>
      </c>
      <c r="J427" s="315">
        <f>('март(4 цк)'!G415+'март(4 цк)'!G416*9.11%)/1000</f>
        <v>1.3340906900000002</v>
      </c>
      <c r="K427" s="315">
        <f>('март(4 цк)'!H415+'март(4 цк)'!H416*9.11%)/1000</f>
        <v>1.3976690870000001</v>
      </c>
      <c r="L427" s="315">
        <f>('март(4 цк)'!I415+'март(4 цк)'!I416*9.11%)/1000</f>
        <v>1.38493595</v>
      </c>
      <c r="M427" s="315">
        <f>('март(4 цк)'!J415+'март(4 цк)'!J416*9.11%)/1000</f>
        <v>1.3647287780000001</v>
      </c>
      <c r="N427" s="315">
        <f>('март(4 цк)'!K415+'март(4 цк)'!K416*9.11%)/1000</f>
        <v>1.351461002</v>
      </c>
      <c r="O427" s="315">
        <f>('март(4 цк)'!L415+'март(4 цк)'!L416*9.11%)/1000</f>
        <v>1.3372985239999999</v>
      </c>
      <c r="P427" s="315">
        <f>('март(4 цк)'!M415+'март(4 цк)'!M416*9.11%)/1000</f>
        <v>1.3434959719999999</v>
      </c>
      <c r="Q427" s="315">
        <f>('март(4 цк)'!N415+'март(4 цк)'!N416*9.11%)/1000</f>
        <v>1.3657435010000001</v>
      </c>
      <c r="R427" s="315">
        <f>('март(4 цк)'!O415+'март(4 цк)'!O416*9.11%)/1000</f>
        <v>1.3665945590000002</v>
      </c>
      <c r="S427" s="315">
        <f>('март(4 цк)'!P415+'март(4 цк)'!P416*9.11%)/1000</f>
        <v>1.3780511090000001</v>
      </c>
      <c r="T427" s="315">
        <f>('март(4 цк)'!Q415+'март(4 цк)'!Q416*9.11%)/1000</f>
        <v>1.4318096060000001</v>
      </c>
      <c r="U427" s="315">
        <f>('март(4 цк)'!R415+'март(4 цк)'!R416*9.11%)/1000</f>
        <v>1.4271178760000001</v>
      </c>
      <c r="V427" s="315">
        <f>('март(4 цк)'!S415+'март(4 цк)'!S416*9.11%)/1000</f>
        <v>1.3902059629999999</v>
      </c>
      <c r="W427" s="315">
        <f>('март(4 цк)'!T415+'март(4 цк)'!T416*9.11%)/1000</f>
        <v>1.3457654599999997</v>
      </c>
      <c r="X427" s="315">
        <f>('март(4 цк)'!U415+'март(4 цк)'!U416*9.11%)/1000</f>
        <v>1.379011277</v>
      </c>
      <c r="Y427" s="315">
        <f>('март(4 цк)'!V415+'март(4 цк)'!V416*9.11%)/1000</f>
        <v>1.3512646040000003</v>
      </c>
      <c r="Z427" s="315">
        <f>('март(4 цк)'!W415+'март(4 цк)'!W416*9.11%)/1000</f>
        <v>1.3399389860000002</v>
      </c>
      <c r="AA427" s="315">
        <f>('март(4 цк)'!X415+'март(4 цк)'!X416*9.11%)/1000</f>
        <v>1.321695794</v>
      </c>
      <c r="AB427" s="315">
        <f>('март(4 цк)'!Y415+'март(4 цк)'!Y416*9.11%)/1000</f>
        <v>1.3414010599999999</v>
      </c>
    </row>
    <row r="428" spans="1:28" s="213" customFormat="1" ht="13.5" thickBot="1" x14ac:dyDescent="0.25">
      <c r="A428" s="323">
        <v>8</v>
      </c>
      <c r="B428" s="294" t="s">
        <v>202</v>
      </c>
      <c r="C428" s="295" t="s">
        <v>174</v>
      </c>
      <c r="D428" s="261"/>
      <c r="E428" s="315">
        <f>('март(4 цк)'!B419+'март(4 цк)'!B420*9.11%)/1000</f>
        <v>1.1618605550000001</v>
      </c>
      <c r="F428" s="335">
        <f>('март(4 цк)'!C419+'март(4 цк)'!C420*9.11%)/1000</f>
        <v>1.184424503</v>
      </c>
      <c r="G428" s="335">
        <f>('март(4 цк)'!D419+'март(4 цк)'!D420*9.11%)/1000</f>
        <v>1.1639009120000001</v>
      </c>
      <c r="H428" s="315">
        <f>('март(4 цк)'!E419+'март(4 цк)'!E420*9.11%)/1000</f>
        <v>1.1830715389999999</v>
      </c>
      <c r="I428" s="315">
        <f>('март(4 цк)'!F419+'март(4 цк)'!F420*9.11%)/1000</f>
        <v>1.1941134710000001</v>
      </c>
      <c r="J428" s="315">
        <f>('март(4 цк)'!G419+'март(4 цк)'!G420*9.11%)/1000</f>
        <v>1.2017620820000001</v>
      </c>
      <c r="K428" s="315">
        <f>('март(4 цк)'!H419+'март(4 цк)'!H420*9.11%)/1000</f>
        <v>1.2022094329999999</v>
      </c>
      <c r="L428" s="315">
        <f>('март(4 цк)'!I419+'март(4 цк)'!I420*9.11%)/1000</f>
        <v>1.2040424809999999</v>
      </c>
      <c r="M428" s="315">
        <f>('март(4 цк)'!J419+'март(4 цк)'!J420*9.11%)/1000</f>
        <v>1.190120045</v>
      </c>
      <c r="N428" s="315">
        <f>('март(4 цк)'!K419+'март(4 цк)'!K420*9.11%)/1000</f>
        <v>1.1676870290000001</v>
      </c>
      <c r="O428" s="315">
        <f>('март(4 цк)'!L419+'март(4 цк)'!L420*9.11%)/1000</f>
        <v>1.1784343639999999</v>
      </c>
      <c r="P428" s="315">
        <f>('март(4 цк)'!M419+'март(4 цк)'!M420*9.11%)/1000</f>
        <v>1.1769722900000001</v>
      </c>
      <c r="Q428" s="315">
        <f>('март(4 цк)'!N419+'март(4 цк)'!N420*9.11%)/1000</f>
        <v>1.180376522</v>
      </c>
      <c r="R428" s="315">
        <f>('март(4 цк)'!O419+'март(4 цк)'!O420*9.11%)/1000</f>
        <v>1.1874032059999999</v>
      </c>
      <c r="S428" s="315">
        <f>('март(4 цк)'!P419+'март(4 цк)'!P420*9.11%)/1000</f>
        <v>1.1889198350000001</v>
      </c>
      <c r="T428" s="315">
        <f>('март(4 цк)'!Q419+'март(4 цк)'!Q420*9.11%)/1000</f>
        <v>1.2113201180000002</v>
      </c>
      <c r="U428" s="315">
        <f>('март(4 цк)'!R419+'март(4 цк)'!R420*9.11%)/1000</f>
        <v>1.205199047</v>
      </c>
      <c r="V428" s="315">
        <f>('март(4 цк)'!S419+'март(4 цк)'!S420*9.11%)/1000</f>
        <v>1.201652972</v>
      </c>
      <c r="W428" s="315">
        <f>('март(4 цк)'!T419+'март(4 цк)'!T420*9.11%)/1000</f>
        <v>1.1741026970000001</v>
      </c>
      <c r="X428" s="315">
        <f>('март(4 цк)'!U419+'март(4 цк)'!U420*9.11%)/1000</f>
        <v>1.1754120170000002</v>
      </c>
      <c r="Y428" s="315">
        <f>('март(4 цк)'!V419+'март(4 цк)'!V420*9.11%)/1000</f>
        <v>1.177092311</v>
      </c>
      <c r="Z428" s="315">
        <f>('март(4 цк)'!W419+'март(4 цк)'!W420*9.11%)/1000</f>
        <v>1.1775287510000001</v>
      </c>
      <c r="AA428" s="315">
        <f>('март(4 цк)'!X419+'март(4 цк)'!X420*9.11%)/1000</f>
        <v>1.1747464460000001</v>
      </c>
      <c r="AB428" s="315">
        <f>('март(4 цк)'!Y419+'март(4 цк)'!Y420*9.11%)/1000</f>
        <v>1.1754665719999999</v>
      </c>
    </row>
    <row r="429" spans="1:28" s="213" customFormat="1" ht="13.5" thickBot="1" x14ac:dyDescent="0.25">
      <c r="A429" s="323">
        <v>9</v>
      </c>
      <c r="B429" s="294" t="s">
        <v>202</v>
      </c>
      <c r="C429" s="295" t="s">
        <v>174</v>
      </c>
      <c r="D429" s="261"/>
      <c r="E429" s="315">
        <f>('март(4 цк)'!B423+'март(4 цк)'!B424*9.11%)/1000</f>
        <v>1.1719314079999998</v>
      </c>
      <c r="F429" s="335">
        <f>('март(4 цк)'!C423+'март(4 цк)'!C424*9.11%)/1000</f>
        <v>1.169127281</v>
      </c>
      <c r="G429" s="335">
        <f>('март(4 цк)'!D423+'март(4 цк)'!D424*9.11%)/1000</f>
        <v>1.1698364960000001</v>
      </c>
      <c r="H429" s="315">
        <f>('март(4 цк)'!E423+'март(4 цк)'!E424*9.11%)/1000</f>
        <v>1.181194847</v>
      </c>
      <c r="I429" s="315">
        <f>('март(4 цк)'!F423+'март(4 цк)'!F424*9.11%)/1000</f>
        <v>1.176874091</v>
      </c>
      <c r="J429" s="315">
        <f>('март(4 цк)'!G423+'март(4 цк)'!G424*9.11%)/1000</f>
        <v>1.1808020510000001</v>
      </c>
      <c r="K429" s="315">
        <f>('март(4 цк)'!H423+'март(4 цк)'!H424*9.11%)/1000</f>
        <v>1.200561872</v>
      </c>
      <c r="L429" s="315">
        <f>('март(4 цк)'!I423+'март(4 цк)'!I424*9.11%)/1000</f>
        <v>1.189705427</v>
      </c>
      <c r="M429" s="315">
        <f>('март(4 цк)'!J423+'март(4 цк)'!J424*9.11%)/1000</f>
        <v>1.1901418670000001</v>
      </c>
      <c r="N429" s="315">
        <f>('март(4 цк)'!K423+'март(4 цк)'!K424*9.11%)/1000</f>
        <v>1.1869667660000001</v>
      </c>
      <c r="O429" s="315">
        <f>('март(4 цк)'!L423+'март(4 цк)'!L424*9.11%)/1000</f>
        <v>1.1892908090000001</v>
      </c>
      <c r="P429" s="315">
        <f>('март(4 цк)'!M423+'март(4 цк)'!M424*9.11%)/1000</f>
        <v>1.194266225</v>
      </c>
      <c r="Q429" s="315">
        <f>('март(4 цк)'!N423+'март(4 цк)'!N424*9.11%)/1000</f>
        <v>1.189890914</v>
      </c>
      <c r="R429" s="315">
        <f>('март(4 цк)'!O423+'март(4 цк)'!O424*9.11%)/1000</f>
        <v>1.1810748260000001</v>
      </c>
      <c r="S429" s="315">
        <f>('март(4 цк)'!P423+'март(4 цк)'!P424*9.11%)/1000</f>
        <v>1.1897272490000002</v>
      </c>
      <c r="T429" s="315">
        <f>('март(4 цк)'!Q423+'март(4 цк)'!Q424*9.11%)/1000</f>
        <v>1.200605516</v>
      </c>
      <c r="U429" s="315">
        <f>('март(4 цк)'!R423+'март(4 цк)'!R424*9.11%)/1000</f>
        <v>1.1942116700000001</v>
      </c>
      <c r="V429" s="315">
        <f>('март(4 цк)'!S423+'март(4 цк)'!S424*9.11%)/1000</f>
        <v>1.189389008</v>
      </c>
      <c r="W429" s="315">
        <f>('март(4 цк)'!T423+'март(4 цк)'!T424*9.11%)/1000</f>
        <v>1.174124519</v>
      </c>
      <c r="X429" s="315">
        <f>('март(4 цк)'!U423+'март(4 цк)'!U424*9.11%)/1000</f>
        <v>1.1890180340000003</v>
      </c>
      <c r="Y429" s="315">
        <f>('март(4 цк)'!V423+'март(4 цк)'!V424*9.11%)/1000</f>
        <v>1.1792636000000001</v>
      </c>
      <c r="Z429" s="315">
        <f>('март(4 цк)'!W423+'март(4 цк)'!W424*9.11%)/1000</f>
        <v>1.172727911</v>
      </c>
      <c r="AA429" s="315">
        <f>('март(4 цк)'!X423+'март(4 цк)'!X424*9.11%)/1000</f>
        <v>1.1662904210000002</v>
      </c>
      <c r="AB429" s="315">
        <f>('март(4 цк)'!Y423+'март(4 цк)'!Y424*9.11%)/1000</f>
        <v>1.1665850180000001</v>
      </c>
    </row>
    <row r="430" spans="1:28" s="213" customFormat="1" ht="13.5" thickBot="1" x14ac:dyDescent="0.25">
      <c r="A430" s="323">
        <v>10</v>
      </c>
      <c r="B430" s="294" t="s">
        <v>202</v>
      </c>
      <c r="C430" s="295" t="s">
        <v>174</v>
      </c>
      <c r="D430" s="261"/>
      <c r="E430" s="315">
        <f>('март(4 цк)'!B427+'март(4 цк)'!B428*9.11%)/1000</f>
        <v>1.1942989580000001</v>
      </c>
      <c r="F430" s="335">
        <f>('март(4 цк)'!C427+'март(4 цк)'!C428*9.11%)/1000</f>
        <v>1.1648829020000002</v>
      </c>
      <c r="G430" s="335">
        <f>('март(4 цк)'!D427+'март(4 цк)'!D428*9.11%)/1000</f>
        <v>1.1678834270000003</v>
      </c>
      <c r="H430" s="315">
        <f>('март(4 цк)'!E427+'март(4 цк)'!E428*9.11%)/1000</f>
        <v>1.178237966</v>
      </c>
      <c r="I430" s="315">
        <f>('март(4 цк)'!F427+'март(4 цк)'!F428*9.11%)/1000</f>
        <v>1.1850791630000002</v>
      </c>
      <c r="J430" s="315">
        <f>('март(4 цк)'!G427+'март(4 цк)'!G428*9.11%)/1000</f>
        <v>1.181053004</v>
      </c>
      <c r="K430" s="315">
        <f>('март(4 цк)'!H427+'март(4 цк)'!H428*9.11%)/1000</f>
        <v>1.2069011630000002</v>
      </c>
      <c r="L430" s="315">
        <f>('март(4 цк)'!I427+'март(4 цк)'!I428*9.11%)/1000</f>
        <v>1.1778888140000001</v>
      </c>
      <c r="M430" s="315">
        <f>('март(4 цк)'!J427+'март(4 цк)'!J428*9.11%)/1000</f>
        <v>1.17358988</v>
      </c>
      <c r="N430" s="315">
        <f>('март(4 цк)'!K427+'март(4 цк)'!K428*9.11%)/1000</f>
        <v>1.1784780080000001</v>
      </c>
      <c r="O430" s="315">
        <f>('март(4 цк)'!L427+'март(4 цк)'!L428*9.11%)/1000</f>
        <v>1.1683198670000001</v>
      </c>
      <c r="P430" s="315">
        <f>('март(4 цк)'!M427+'март(4 цк)'!M428*9.11%)/1000</f>
        <v>1.1704038680000002</v>
      </c>
      <c r="Q430" s="315">
        <f>('март(4 цк)'!N427+'март(4 цк)'!N428*9.11%)/1000</f>
        <v>1.1866067030000003</v>
      </c>
      <c r="R430" s="315">
        <f>('март(4 цк)'!O427+'март(4 цк)'!O428*9.11%)/1000</f>
        <v>1.1782052329999999</v>
      </c>
      <c r="S430" s="315">
        <f>('март(4 цк)'!P427+'март(4 цк)'!P428*9.11%)/1000</f>
        <v>1.1770050230000002</v>
      </c>
      <c r="T430" s="315">
        <f>('март(4 цк)'!Q427+'март(4 цк)'!Q428*9.11%)/1000</f>
        <v>1.1927059520000003</v>
      </c>
      <c r="U430" s="315">
        <f>('март(4 цк)'!R427+'март(4 цк)'!R428*9.11%)/1000</f>
        <v>1.1871304310000002</v>
      </c>
      <c r="V430" s="315">
        <f>('март(4 цк)'!S427+'март(4 цк)'!S428*9.11%)/1000</f>
        <v>1.1862575510000002</v>
      </c>
      <c r="W430" s="315">
        <f>('март(4 цк)'!T427+'март(4 цк)'!T428*9.11%)/1000</f>
        <v>1.1771577770000001</v>
      </c>
      <c r="X430" s="315">
        <f>('март(4 цк)'!U427+'март(4 цк)'!U428*9.11%)/1000</f>
        <v>1.1824277900000002</v>
      </c>
      <c r="Y430" s="315">
        <f>('март(4 цк)'!V427+'март(4 цк)'!V428*9.11%)/1000</f>
        <v>1.1682653119999999</v>
      </c>
      <c r="Z430" s="315">
        <f>('март(4 цк)'!W427+'март(4 цк)'!W428*9.11%)/1000</f>
        <v>1.169705564</v>
      </c>
      <c r="AA430" s="315">
        <f>('март(4 цк)'!X427+'март(4 цк)'!X428*9.11%)/1000</f>
        <v>1.171396769</v>
      </c>
      <c r="AB430" s="315">
        <f>('март(4 цк)'!Y427+'март(4 цк)'!Y428*9.11%)/1000</f>
        <v>1.1668250600000001</v>
      </c>
    </row>
    <row r="431" spans="1:28" s="213" customFormat="1" ht="13.5" thickBot="1" x14ac:dyDescent="0.25">
      <c r="A431" s="323">
        <v>11</v>
      </c>
      <c r="B431" s="294" t="s">
        <v>202</v>
      </c>
      <c r="C431" s="295" t="s">
        <v>174</v>
      </c>
      <c r="D431" s="261"/>
      <c r="E431" s="315">
        <f>('март(4 цк)'!B431+'март(4 цк)'!B432*9.11%)/1000</f>
        <v>1.289944784</v>
      </c>
      <c r="F431" s="335">
        <f>('март(4 цк)'!C431+'март(4 цк)'!C432*9.11%)/1000</f>
        <v>1.3120613809999999</v>
      </c>
      <c r="G431" s="335">
        <f>('март(4 цк)'!D431+'март(4 цк)'!D432*9.11%)/1000</f>
        <v>1.3053838489999998</v>
      </c>
      <c r="H431" s="315">
        <f>('март(4 цк)'!E431+'март(4 цк)'!E432*9.11%)/1000</f>
        <v>1.3290716299999998</v>
      </c>
      <c r="I431" s="315">
        <f>('март(4 цк)'!F431+'март(4 цк)'!F432*9.11%)/1000</f>
        <v>1.326583922</v>
      </c>
      <c r="J431" s="315">
        <f>('март(4 цк)'!G431+'март(4 цк)'!G432*9.11%)/1000</f>
        <v>1.3276531999999999</v>
      </c>
      <c r="K431" s="315">
        <f>('март(4 цк)'!H431+'март(4 цк)'!H432*9.11%)/1000</f>
        <v>1.4565339319999999</v>
      </c>
      <c r="L431" s="315">
        <f>('март(4 цк)'!I431+'март(4 цк)'!I432*9.11%)/1000</f>
        <v>1.3124759989999999</v>
      </c>
      <c r="M431" s="315">
        <f>('март(4 цк)'!J431+'март(4 цк)'!J432*9.11%)/1000</f>
        <v>1.314603644</v>
      </c>
      <c r="N431" s="315">
        <f>('март(4 цк)'!K431+'март(4 цк)'!K432*9.11%)/1000</f>
        <v>1.308798992</v>
      </c>
      <c r="O431" s="315">
        <f>('март(4 цк)'!L431+'март(4 цк)'!L432*9.11%)/1000</f>
        <v>1.310762972</v>
      </c>
      <c r="P431" s="315">
        <f>('март(4 цк)'!M431+'март(4 цк)'!M432*9.11%)/1000</f>
        <v>1.3238125280000002</v>
      </c>
      <c r="Q431" s="315">
        <f>('март(4 цк)'!N431+'март(4 цк)'!N432*9.11%)/1000</f>
        <v>1.3285042579999999</v>
      </c>
      <c r="R431" s="315">
        <f>('март(4 цк)'!O431+'март(4 цк)'!O432*9.11%)/1000</f>
        <v>1.29426554</v>
      </c>
      <c r="S431" s="315">
        <f>('март(4 цк)'!P431+'март(4 цк)'!P432*9.11%)/1000</f>
        <v>1.3240307480000002</v>
      </c>
      <c r="T431" s="315">
        <f>('март(4 цк)'!Q431+'март(4 цк)'!Q432*9.11%)/1000</f>
        <v>1.3273367810000001</v>
      </c>
      <c r="U431" s="315">
        <f>('март(4 цк)'!R431+'март(4 цк)'!R432*9.11%)/1000</f>
        <v>1.326431168</v>
      </c>
      <c r="V431" s="315">
        <f>('март(4 цк)'!S431+'март(4 цк)'!S432*9.11%)/1000</f>
        <v>1.369398686</v>
      </c>
      <c r="W431" s="315">
        <f>('март(4 цк)'!T431+'март(4 цк)'!T432*9.11%)/1000</f>
        <v>1.3297153790000003</v>
      </c>
      <c r="X431" s="315">
        <f>('март(4 цк)'!U431+'март(4 цк)'!U432*9.11%)/1000</f>
        <v>1.2994046209999999</v>
      </c>
      <c r="Y431" s="315">
        <f>('март(4 цк)'!V431+'март(4 цк)'!V432*9.11%)/1000</f>
        <v>1.2881553799999998</v>
      </c>
      <c r="Z431" s="315">
        <f>('март(4 цк)'!W431+'март(4 цк)'!W432*9.11%)/1000</f>
        <v>1.285853159</v>
      </c>
      <c r="AA431" s="315">
        <f>('март(4 цк)'!X431+'март(4 цк)'!X432*9.11%)/1000</f>
        <v>1.2796229780000001</v>
      </c>
      <c r="AB431" s="315">
        <f>('март(4 цк)'!Y431+'март(4 цк)'!Y432*9.11%)/1000</f>
        <v>1.2722034980000001</v>
      </c>
    </row>
    <row r="432" spans="1:28" s="213" customFormat="1" ht="13.5" thickBot="1" x14ac:dyDescent="0.25">
      <c r="A432" s="323">
        <v>12</v>
      </c>
      <c r="B432" s="294" t="s">
        <v>202</v>
      </c>
      <c r="C432" s="295" t="s">
        <v>174</v>
      </c>
      <c r="D432" s="261"/>
      <c r="E432" s="315">
        <f>('март(4 цк)'!B435+'март(4 цк)'!B436*9.11%)/1000</f>
        <v>1.2445986680000001</v>
      </c>
      <c r="F432" s="335">
        <f>('март(4 цк)'!C435+'март(4 цк)'!C436*9.11%)/1000</f>
        <v>1.2418600070000003</v>
      </c>
      <c r="G432" s="335">
        <f>('март(4 цк)'!D435+'март(4 цк)'!D436*9.11%)/1000</f>
        <v>1.247162753</v>
      </c>
      <c r="H432" s="315">
        <f>('март(4 цк)'!E435+'март(4 цк)'!E436*9.11%)/1000</f>
        <v>1.2587284130000003</v>
      </c>
      <c r="I432" s="315">
        <f>('март(4 цк)'!F435+'март(4 цк)'!F436*9.11%)/1000</f>
        <v>1.2461480300000001</v>
      </c>
      <c r="J432" s="315">
        <f>('март(4 цк)'!G435+'март(4 цк)'!G436*9.11%)/1000</f>
        <v>1.3258637959999999</v>
      </c>
      <c r="K432" s="315">
        <f>('март(4 цк)'!H435+'март(4 цк)'!H436*9.11%)/1000</f>
        <v>1.3618591849999999</v>
      </c>
      <c r="L432" s="315">
        <f>('март(4 цк)'!I435+'март(4 цк)'!I436*9.11%)/1000</f>
        <v>1.2470427320000002</v>
      </c>
      <c r="M432" s="315">
        <f>('март(4 цк)'!J435+'март(4 цк)'!J436*9.11%)/1000</f>
        <v>1.281783356</v>
      </c>
      <c r="N432" s="315">
        <f>('март(4 цк)'!K435+'март(4 цк)'!K436*9.11%)/1000</f>
        <v>1.2721925869999999</v>
      </c>
      <c r="O432" s="315">
        <f>('март(4 цк)'!L435+'март(4 цк)'!L436*9.11%)/1000</f>
        <v>1.290533978</v>
      </c>
      <c r="P432" s="315">
        <f>('март(4 цк)'!M435+'март(4 цк)'!M436*9.11%)/1000</f>
        <v>1.305983954</v>
      </c>
      <c r="Q432" s="315">
        <f>('март(4 цк)'!N435+'март(4 цк)'!N436*9.11%)/1000</f>
        <v>1.24647536</v>
      </c>
      <c r="R432" s="315">
        <f>('март(4 цк)'!O435+'март(4 цк)'!O436*9.11%)/1000</f>
        <v>1.2452315060000001</v>
      </c>
      <c r="S432" s="315">
        <f>('март(4 цк)'!P435+'март(4 цк)'!P436*9.11%)/1000</f>
        <v>1.263889316</v>
      </c>
      <c r="T432" s="315">
        <f>('март(4 цк)'!Q435+'март(4 цк)'!Q436*9.11%)/1000</f>
        <v>1.3070750540000002</v>
      </c>
      <c r="U432" s="315">
        <f>('март(4 цк)'!R435+'март(4 цк)'!R436*9.11%)/1000</f>
        <v>1.3560872660000001</v>
      </c>
      <c r="V432" s="315">
        <f>('март(4 цк)'!S435+'март(4 цк)'!S436*9.11%)/1000</f>
        <v>1.2669334850000002</v>
      </c>
      <c r="W432" s="315">
        <f>('март(4 цк)'!T435+'март(4 цк)'!T436*9.11%)/1000</f>
        <v>1.226169989</v>
      </c>
      <c r="X432" s="315">
        <f>('март(4 цк)'!U435+'март(4 цк)'!U436*9.11%)/1000</f>
        <v>1.2129785900000001</v>
      </c>
      <c r="Y432" s="315">
        <f>('март(4 цк)'!V435+'март(4 цк)'!V436*9.11%)/1000</f>
        <v>1.2239877889999999</v>
      </c>
      <c r="Z432" s="315">
        <f>('март(4 цк)'!W435+'март(4 цк)'!W436*9.11%)/1000</f>
        <v>1.2221329189999999</v>
      </c>
      <c r="AA432" s="315">
        <f>('март(4 цк)'!X435+'март(4 цк)'!X436*9.11%)/1000</f>
        <v>1.225482596</v>
      </c>
      <c r="AB432" s="315">
        <f>('март(4 цк)'!Y435+'март(4 цк)'!Y436*9.11%)/1000</f>
        <v>1.2354770719999999</v>
      </c>
    </row>
    <row r="433" spans="1:28" s="213" customFormat="1" ht="13.5" thickBot="1" x14ac:dyDescent="0.25">
      <c r="A433" s="323">
        <v>13</v>
      </c>
      <c r="B433" s="294" t="s">
        <v>202</v>
      </c>
      <c r="C433" s="295" t="s">
        <v>174</v>
      </c>
      <c r="D433" s="261"/>
      <c r="E433" s="315">
        <f>('март(4 цк)'!B439+'март(4 цк)'!B440*9.11%)/1000</f>
        <v>1.285613117</v>
      </c>
      <c r="F433" s="335">
        <f>('март(4 цк)'!C439+'март(4 цк)'!C440*9.11%)/1000</f>
        <v>1.3011831139999999</v>
      </c>
      <c r="G433" s="335">
        <f>('март(4 цк)'!D439+'март(4 цк)'!D440*9.11%)/1000</f>
        <v>1.293632702</v>
      </c>
      <c r="H433" s="315">
        <f>('март(4 цк)'!E439+'март(4 цк)'!E440*9.11%)/1000</f>
        <v>1.317320483</v>
      </c>
      <c r="I433" s="315">
        <f>('март(4 цк)'!F439+'март(4 цк)'!F440*9.11%)/1000</f>
        <v>1.3085698610000001</v>
      </c>
      <c r="J433" s="315">
        <f>('март(4 цк)'!G439+'март(4 цк)'!G440*9.11%)/1000</f>
        <v>1.2956403260000002</v>
      </c>
      <c r="K433" s="315">
        <f>('март(4 цк)'!H439+'март(4 цк)'!H440*9.11%)/1000</f>
        <v>1.3055584249999999</v>
      </c>
      <c r="L433" s="315">
        <f>('март(4 цк)'!I439+'март(4 цк)'!I440*9.11%)/1000</f>
        <v>1.2907521980000001</v>
      </c>
      <c r="M433" s="315">
        <f>('март(4 цк)'!J439+'март(4 цк)'!J440*9.11%)/1000</f>
        <v>1.271821613</v>
      </c>
      <c r="N433" s="315">
        <f>('март(4 цк)'!K439+'март(4 цк)'!K440*9.11%)/1000</f>
        <v>1.2922142719999998</v>
      </c>
      <c r="O433" s="315">
        <f>('март(4 цк)'!L439+'март(4 цк)'!L440*9.11%)/1000</f>
        <v>1.2957167030000001</v>
      </c>
      <c r="P433" s="315">
        <f>('март(4 цк)'!M439+'март(4 цк)'!M440*9.11%)/1000</f>
        <v>1.297189688</v>
      </c>
      <c r="Q433" s="315">
        <f>('март(4 цк)'!N439+'март(4 цк)'!N440*9.11%)/1000</f>
        <v>1.2813469159999999</v>
      </c>
      <c r="R433" s="315">
        <f>('март(4 цк)'!O439+'март(4 цк)'!O440*9.11%)/1000</f>
        <v>1.2836273150000002</v>
      </c>
      <c r="S433" s="315">
        <f>('март(4 цк)'!P439+'март(4 цк)'!P440*9.11%)/1000</f>
        <v>1.2835727600000002</v>
      </c>
      <c r="T433" s="315">
        <f>('март(4 цк)'!Q439+'март(4 цк)'!Q440*9.11%)/1000</f>
        <v>1.309311809</v>
      </c>
      <c r="U433" s="315">
        <f>('март(4 цк)'!R439+'март(4 цк)'!R440*9.11%)/1000</f>
        <v>1.3100864900000002</v>
      </c>
      <c r="V433" s="315">
        <f>('март(4 цк)'!S439+'март(4 цк)'!S440*9.11%)/1000</f>
        <v>1.3020341720000002</v>
      </c>
      <c r="W433" s="315">
        <f>('март(4 цк)'!T439+'март(4 цк)'!T440*9.11%)/1000</f>
        <v>1.3002556790000002</v>
      </c>
      <c r="X433" s="315">
        <f>('март(4 цк)'!U439+'март(4 цк)'!U440*9.11%)/1000</f>
        <v>1.2955312159999999</v>
      </c>
      <c r="Y433" s="315">
        <f>('март(4 цк)'!V439+'март(4 цк)'!V440*9.11%)/1000</f>
        <v>1.2594812719999999</v>
      </c>
      <c r="Z433" s="315">
        <f>('март(4 цк)'!W439+'март(4 цк)'!W440*9.11%)/1000</f>
        <v>1.2814996700000001</v>
      </c>
      <c r="AA433" s="315">
        <f>('март(4 цк)'!X439+'март(4 цк)'!X440*9.11%)/1000</f>
        <v>1.2784664120000002</v>
      </c>
      <c r="AB433" s="315">
        <f>('март(4 цк)'!Y439+'март(4 цк)'!Y440*9.11%)/1000</f>
        <v>1.2635292530000002</v>
      </c>
    </row>
    <row r="434" spans="1:28" s="213" customFormat="1" ht="13.5" thickBot="1" x14ac:dyDescent="0.25">
      <c r="A434" s="323">
        <v>14</v>
      </c>
      <c r="B434" s="294" t="s">
        <v>202</v>
      </c>
      <c r="C434" s="295" t="s">
        <v>174</v>
      </c>
      <c r="D434" s="261"/>
      <c r="E434" s="315">
        <f>('март(4 цк)'!B443+'март(4 цк)'!B444*9.11%)/1000</f>
        <v>1.2085705460000002</v>
      </c>
      <c r="F434" s="335">
        <f>('март(4 цк)'!C443+'март(4 цк)'!C444*9.11%)/1000</f>
        <v>1.208079551</v>
      </c>
      <c r="G434" s="335">
        <f>('март(4 цк)'!D443+'март(4 цк)'!D444*9.11%)/1000</f>
        <v>1.225286198</v>
      </c>
      <c r="H434" s="315">
        <f>('март(4 цк)'!E443+'март(4 цк)'!E444*9.11%)/1000</f>
        <v>1.2211836620000001</v>
      </c>
      <c r="I434" s="315">
        <f>('март(4 цк)'!F443+'март(4 цк)'!F444*9.11%)/1000</f>
        <v>1.231123583</v>
      </c>
      <c r="J434" s="315">
        <f>('март(4 цк)'!G443+'март(4 цк)'!G444*9.11%)/1000</f>
        <v>1.225700816</v>
      </c>
      <c r="K434" s="315">
        <f>('март(4 цк)'!H443+'март(4 цк)'!H444*9.11%)/1000</f>
        <v>1.233633113</v>
      </c>
      <c r="L434" s="315">
        <f>('март(4 цк)'!I443+'март(4 цк)'!I444*9.11%)/1000</f>
        <v>1.2184450010000001</v>
      </c>
      <c r="M434" s="315">
        <f>('март(4 цк)'!J443+'март(4 цк)'!J444*9.11%)/1000</f>
        <v>1.2170811260000001</v>
      </c>
      <c r="N434" s="315">
        <f>('март(4 цк)'!K443+'март(4 цк)'!K444*9.11%)/1000</f>
        <v>1.205788241</v>
      </c>
      <c r="O434" s="315">
        <f>('март(4 цк)'!L443+'март(4 цк)'!L444*9.11%)/1000</f>
        <v>1.1924549990000002</v>
      </c>
      <c r="P434" s="315">
        <f>('март(4 цк)'!M443+'март(4 цк)'!M444*9.11%)/1000</f>
        <v>1.1932078580000001</v>
      </c>
      <c r="Q434" s="315">
        <f>('март(4 цк)'!N443+'март(4 цк)'!N444*9.11%)/1000</f>
        <v>0.26463009999999998</v>
      </c>
      <c r="R434" s="315">
        <f>('март(4 цк)'!O443+'март(4 цк)'!O444*9.11%)/1000</f>
        <v>1.1883524630000002</v>
      </c>
      <c r="S434" s="315">
        <f>('март(4 цк)'!P443+'март(4 цк)'!P444*9.11%)/1000</f>
        <v>1.2184450010000001</v>
      </c>
      <c r="T434" s="315">
        <f>('март(4 цк)'!Q443+'март(4 цк)'!Q444*9.11%)/1000</f>
        <v>1.2212163950000001</v>
      </c>
      <c r="U434" s="315">
        <f>('март(4 цк)'!R443+'март(4 цк)'!R444*9.11%)/1000</f>
        <v>1.2424492010000001</v>
      </c>
      <c r="V434" s="315">
        <f>('март(4 цк)'!S443+'март(4 цк)'!S444*9.11%)/1000</f>
        <v>1.2424055570000001</v>
      </c>
      <c r="W434" s="315">
        <f>('март(4 цк)'!T443+'март(4 цк)'!T444*9.11%)/1000</f>
        <v>1.3110030140000002</v>
      </c>
      <c r="X434" s="315">
        <f>('март(4 цк)'!U443+'март(4 цк)'!U444*9.11%)/1000</f>
        <v>1.204784429</v>
      </c>
      <c r="Y434" s="315">
        <f>('март(4 цк)'!V443+'март(4 цк)'!V444*9.11%)/1000</f>
        <v>1.2134914070000002</v>
      </c>
      <c r="Z434" s="315">
        <f>('март(4 цк)'!W443+'март(4 цк)'!W444*9.11%)/1000</f>
        <v>1.2050462930000001</v>
      </c>
      <c r="AA434" s="315">
        <f>('март(4 цк)'!X443+'март(4 цк)'!X444*9.11%)/1000</f>
        <v>1.198957955</v>
      </c>
      <c r="AB434" s="315">
        <f>('март(4 цк)'!Y443+'март(4 цк)'!Y444*9.11%)/1000</f>
        <v>1.1964375139999999</v>
      </c>
    </row>
    <row r="435" spans="1:28" s="213" customFormat="1" ht="13.5" thickBot="1" x14ac:dyDescent="0.25">
      <c r="A435" s="323">
        <v>15</v>
      </c>
      <c r="B435" s="294" t="s">
        <v>202</v>
      </c>
      <c r="C435" s="295" t="s">
        <v>174</v>
      </c>
      <c r="D435" s="261"/>
      <c r="E435" s="315">
        <f>('март(4 цк)'!B447+'март(4 цк)'!B448*9.11%)/1000</f>
        <v>1.2234967939999999</v>
      </c>
      <c r="F435" s="335">
        <f>('март(4 цк)'!C447+'март(4 цк)'!C448*9.11%)/1000</f>
        <v>1.2200380070000001</v>
      </c>
      <c r="G435" s="335">
        <f>('март(4 цк)'!D447+'март(4 цк)'!D448*9.11%)/1000</f>
        <v>1.2174411890000001</v>
      </c>
      <c r="H435" s="315">
        <f>('март(4 цк)'!E447+'март(4 цк)'!E448*9.11%)/1000</f>
        <v>1.2437694320000001</v>
      </c>
      <c r="I435" s="315">
        <f>('март(4 цк)'!F447+'март(4 цк)'!F448*9.11%)/1000</f>
        <v>1.2305998549999999</v>
      </c>
      <c r="J435" s="315">
        <f>('март(4 цк)'!G447+'март(4 цк)'!G448*9.11%)/1000</f>
        <v>1.236589994</v>
      </c>
      <c r="K435" s="315">
        <f>('март(4 цк)'!H447+'март(4 цк)'!H448*9.11%)/1000</f>
        <v>1.2805613240000002</v>
      </c>
      <c r="L435" s="315">
        <f>('март(4 цк)'!I447+'март(4 цк)'!I448*9.11%)/1000</f>
        <v>1.2399178490000002</v>
      </c>
      <c r="M435" s="315">
        <f>('март(4 цк)'!J447+'март(4 цк)'!J448*9.11%)/1000</f>
        <v>1.2405943310000001</v>
      </c>
      <c r="N435" s="315">
        <f>('март(4 цк)'!K447+'март(4 цк)'!K448*9.11%)/1000</f>
        <v>1.2320946620000002</v>
      </c>
      <c r="O435" s="315">
        <f>('март(4 цк)'!L447+'март(4 цк)'!L448*9.11%)/1000</f>
        <v>1.2311563160000001</v>
      </c>
      <c r="P435" s="315">
        <f>('март(4 цк)'!M447+'март(4 цк)'!M448*9.11%)/1000</f>
        <v>1.2364372400000001</v>
      </c>
      <c r="Q435" s="315">
        <f>('март(4 цк)'!N447+'март(4 цк)'!N448*9.11%)/1000</f>
        <v>1.2238677680000001</v>
      </c>
      <c r="R435" s="315">
        <f>('март(4 цк)'!O447+'март(4 цк)'!O448*9.11%)/1000</f>
        <v>1.2155208529999999</v>
      </c>
      <c r="S435" s="315">
        <f>('март(4 цк)'!P447+'март(4 цк)'!P448*9.11%)/1000</f>
        <v>1.24069253</v>
      </c>
      <c r="T435" s="315">
        <f>('март(4 цк)'!Q447+'март(4 цк)'!Q448*9.11%)/1000</f>
        <v>1.257091763</v>
      </c>
      <c r="U435" s="315">
        <f>('март(4 цк)'!R447+'март(4 цк)'!R448*9.11%)/1000</f>
        <v>1.254309458</v>
      </c>
      <c r="V435" s="315">
        <f>('март(4 цк)'!S447+'март(4 цк)'!S448*9.11%)/1000</f>
        <v>1.2335785579999998</v>
      </c>
      <c r="W435" s="315">
        <f>('март(4 цк)'!T447+'март(4 цк)'!T448*9.11%)/1000</f>
        <v>1.2260499680000001</v>
      </c>
      <c r="X435" s="315">
        <f>('март(4 цк)'!U447+'март(4 цк)'!U448*9.11%)/1000</f>
        <v>1.205788241</v>
      </c>
      <c r="Y435" s="315">
        <f>('март(4 цк)'!V447+'март(4 цк)'!V448*9.11%)/1000</f>
        <v>1.188657971</v>
      </c>
      <c r="Z435" s="315">
        <f>('март(4 цк)'!W447+'март(4 цк)'!W448*9.11%)/1000</f>
        <v>1.2109818770000003</v>
      </c>
      <c r="AA435" s="315">
        <f>('март(4 цк)'!X447+'март(4 цк)'!X448*9.11%)/1000</f>
        <v>1.2150189470000001</v>
      </c>
      <c r="AB435" s="315">
        <f>('март(4 цк)'!Y447+'март(4 цк)'!Y448*9.11%)/1000</f>
        <v>1.2099016880000002</v>
      </c>
    </row>
    <row r="436" spans="1:28" s="213" customFormat="1" ht="13.5" thickBot="1" x14ac:dyDescent="0.25">
      <c r="A436" s="323">
        <v>16</v>
      </c>
      <c r="B436" s="294" t="s">
        <v>202</v>
      </c>
      <c r="C436" s="295" t="s">
        <v>174</v>
      </c>
      <c r="D436" s="261"/>
      <c r="E436" s="315">
        <f>('март(4 цк)'!B451+'март(4 цк)'!B452*9.11%)/1000</f>
        <v>1.3034526019999999</v>
      </c>
      <c r="F436" s="335">
        <f>('март(4 цк)'!C451+'март(4 цк)'!C452*9.11%)/1000</f>
        <v>1.288493621</v>
      </c>
      <c r="G436" s="335">
        <f>('март(4 цк)'!D451+'март(4 цк)'!D452*9.11%)/1000</f>
        <v>1.2789137630000003</v>
      </c>
      <c r="H436" s="315">
        <f>('март(4 цк)'!E451+'март(4 цк)'!E452*9.11%)/1000</f>
        <v>1.2658860290000002</v>
      </c>
      <c r="I436" s="315">
        <f>('март(4 цк)'!F451+'март(4 цк)'!F452*9.11%)/1000</f>
        <v>1.328362415</v>
      </c>
      <c r="J436" s="315">
        <f>('март(4 цк)'!G451+'март(4 цк)'!G452*9.11%)/1000</f>
        <v>1.2892901240000001</v>
      </c>
      <c r="K436" s="315">
        <f>('март(4 цк)'!H451+'март(4 цк)'!H452*9.11%)/1000</f>
        <v>1.2712869740000001</v>
      </c>
      <c r="L436" s="315">
        <f>('март(4 цк)'!I451+'март(4 цк)'!I452*9.11%)/1000</f>
        <v>1.281008675</v>
      </c>
      <c r="M436" s="315">
        <f>('март(4 цк)'!J451+'март(4 цк)'!J452*9.11%)/1000</f>
        <v>1.301423156</v>
      </c>
      <c r="N436" s="315">
        <f>('март(4 цк)'!K451+'март(4 цк)'!K452*9.11%)/1000</f>
        <v>1.3015322659999999</v>
      </c>
      <c r="O436" s="315">
        <f>('март(4 цк)'!L451+'март(4 цк)'!L452*9.11%)/1000</f>
        <v>1.306671347</v>
      </c>
      <c r="P436" s="315">
        <f>('март(4 цк)'!M451+'март(4 цк)'!M452*9.11%)/1000</f>
        <v>1.3069113890000001</v>
      </c>
      <c r="Q436" s="315">
        <f>('март(4 цк)'!N451+'март(4 цк)'!N452*9.11%)/1000</f>
        <v>1.273818326</v>
      </c>
      <c r="R436" s="315">
        <f>('март(4 цк)'!O451+'март(4 цк)'!O452*9.11%)/1000</f>
        <v>1.2666825320000004</v>
      </c>
      <c r="S436" s="315">
        <f>('март(4 цк)'!P451+'март(4 цк)'!P452*9.11%)/1000</f>
        <v>1.3204192069999998</v>
      </c>
      <c r="T436" s="315">
        <f>('март(4 цк)'!Q451+'март(4 цк)'!Q452*9.11%)/1000</f>
        <v>1.3530212750000001</v>
      </c>
      <c r="U436" s="315">
        <f>('март(4 цк)'!R451+'март(4 цк)'!R452*9.11%)/1000</f>
        <v>1.4601782060000001</v>
      </c>
      <c r="V436" s="315">
        <f>('март(4 цк)'!S451+'март(4 цк)'!S452*9.11%)/1000</f>
        <v>1.3956614629999999</v>
      </c>
      <c r="W436" s="315">
        <f>('март(4 цк)'!T451+'март(4 цк)'!T452*9.11%)/1000</f>
        <v>1.3678711459999999</v>
      </c>
      <c r="X436" s="315">
        <f>('март(4 цк)'!U451+'март(4 цк)'!U452*9.11%)/1000</f>
        <v>1.3435941709999999</v>
      </c>
      <c r="Y436" s="315">
        <f>('март(4 цк)'!V451+'март(4 цк)'!V452*9.11%)/1000</f>
        <v>1.2892792130000001</v>
      </c>
      <c r="Z436" s="315">
        <f>('март(4 цк)'!W451+'март(4 цк)'!W452*9.11%)/1000</f>
        <v>1.273370975</v>
      </c>
      <c r="AA436" s="315">
        <f>('март(4 цк)'!X451+'март(4 цк)'!X452*9.11%)/1000</f>
        <v>1.285340342</v>
      </c>
      <c r="AB436" s="315">
        <f>('март(4 цк)'!Y451+'март(4 цк)'!Y452*9.11%)/1000</f>
        <v>1.3058312000000001</v>
      </c>
    </row>
    <row r="437" spans="1:28" s="213" customFormat="1" ht="13.5" thickBot="1" x14ac:dyDescent="0.25">
      <c r="A437" s="323">
        <v>17</v>
      </c>
      <c r="B437" s="294" t="s">
        <v>202</v>
      </c>
      <c r="C437" s="295" t="s">
        <v>174</v>
      </c>
      <c r="D437" s="261"/>
      <c r="E437" s="315">
        <f>('март(4 цк)'!B455+'март(4 цк)'!B456*9.11%)/1000</f>
        <v>1.304751011</v>
      </c>
      <c r="F437" s="335">
        <f>('март(4 цк)'!C455+'март(4 цк)'!C456*9.11%)/1000</f>
        <v>1.3276422890000001</v>
      </c>
      <c r="G437" s="335">
        <f>('март(4 цк)'!D455+'март(4 цк)'!D456*9.11%)/1000</f>
        <v>1.3222195220000001</v>
      </c>
      <c r="H437" s="315">
        <f>('март(4 цк)'!E455+'март(4 цк)'!E456*9.11%)/1000</f>
        <v>1.3413137719999999</v>
      </c>
      <c r="I437" s="315">
        <f>('март(4 цк)'!F455+'март(4 цк)'!F456*9.11%)/1000</f>
        <v>1.3412264840000001</v>
      </c>
      <c r="J437" s="315">
        <f>('март(4 цк)'!G455+'март(4 цк)'!G456*9.11%)/1000</f>
        <v>1.3330323230000001</v>
      </c>
      <c r="K437" s="315">
        <f>('март(4 цк)'!H455+'март(4 цк)'!H456*9.11%)/1000</f>
        <v>1.3447070930000002</v>
      </c>
      <c r="L437" s="315">
        <f>('март(4 цк)'!I455+'март(4 цк)'!I456*9.11%)/1000</f>
        <v>1.3346144180000001</v>
      </c>
      <c r="M437" s="315">
        <f>('март(4 цк)'!J455+'март(4 цк)'!J456*9.11%)/1000</f>
        <v>1.3964034110000001</v>
      </c>
      <c r="N437" s="315">
        <f>('март(4 цк)'!K455+'март(4 цк)'!K456*9.11%)/1000</f>
        <v>1.3654925480000002</v>
      </c>
      <c r="O437" s="315">
        <f>('март(4 цк)'!L455+'март(4 цк)'!L456*9.11%)/1000</f>
        <v>1.3354763870000002</v>
      </c>
      <c r="P437" s="315">
        <f>('март(4 цк)'!M455+'март(4 цк)'!M456*9.11%)/1000</f>
        <v>1.3486459640000001</v>
      </c>
      <c r="Q437" s="315">
        <f>('март(4 цк)'!N455+'март(4 цк)'!N456*9.11%)/1000</f>
        <v>1.3231906010000001</v>
      </c>
      <c r="R437" s="315">
        <f>('март(4 цк)'!O455+'март(4 цк)'!O456*9.11%)/1000</f>
        <v>1.32688943</v>
      </c>
      <c r="S437" s="315">
        <f>('март(4 цк)'!P455+'март(4 цк)'!P456*9.11%)/1000</f>
        <v>1.3075114940000001</v>
      </c>
      <c r="T437" s="315">
        <f>('март(4 цк)'!Q455+'март(4 цк)'!Q456*9.11%)/1000</f>
        <v>1.3834193209999999</v>
      </c>
      <c r="U437" s="315">
        <f>('март(4 цк)'!R455+'март(4 цк)'!R456*9.11%)/1000</f>
        <v>1.376381726</v>
      </c>
      <c r="V437" s="315">
        <f>('март(4 цк)'!S455+'март(4 цк)'!S456*9.11%)/1000</f>
        <v>1.3183897609999999</v>
      </c>
      <c r="W437" s="315">
        <f>('март(4 цк)'!T455+'март(4 цк)'!T456*9.11%)/1000</f>
        <v>1.3247945180000003</v>
      </c>
      <c r="X437" s="315">
        <f>('март(4 цк)'!U455+'март(4 цк)'!U456*9.11%)/1000</f>
        <v>1.3247836069999999</v>
      </c>
      <c r="Y437" s="315">
        <f>('март(4 цк)'!V455+'март(4 цк)'!V456*9.11%)/1000</f>
        <v>1.3298899550000001</v>
      </c>
      <c r="Z437" s="315">
        <f>('март(4 цк)'!W455+'март(4 цк)'!W456*9.11%)/1000</f>
        <v>1.307631515</v>
      </c>
      <c r="AA437" s="315">
        <f>('март(4 цк)'!X455+'март(4 цк)'!X456*9.11%)/1000</f>
        <v>1.29655685</v>
      </c>
      <c r="AB437" s="315">
        <f>('март(4 цк)'!Y455+'март(4 цк)'!Y456*9.11%)/1000</f>
        <v>1.2854058079999999</v>
      </c>
    </row>
    <row r="438" spans="1:28" s="213" customFormat="1" ht="13.5" thickBot="1" x14ac:dyDescent="0.25">
      <c r="A438" s="323">
        <v>18</v>
      </c>
      <c r="B438" s="294" t="s">
        <v>202</v>
      </c>
      <c r="C438" s="295" t="s">
        <v>174</v>
      </c>
      <c r="D438" s="261"/>
      <c r="E438" s="315">
        <f>('март(4 цк)'!B459+'март(4 цк)'!B460*9.11%)/1000</f>
        <v>1.3275222680000001</v>
      </c>
      <c r="F438" s="335">
        <f>('март(4 цк)'!C459+'март(4 цк)'!C460*9.11%)/1000</f>
        <v>1.2992518669999999</v>
      </c>
      <c r="G438" s="335">
        <f>('март(4 цк)'!D459+'март(4 цк)'!D460*9.11%)/1000</f>
        <v>1.314647288</v>
      </c>
      <c r="H438" s="315">
        <f>('март(4 цк)'!E459+'март(4 цк)'!E460*9.11%)/1000</f>
        <v>1.319786369</v>
      </c>
      <c r="I438" s="315">
        <f>('март(4 цк)'!F459+'март(4 цк)'!F460*9.11%)/1000</f>
        <v>1.3057875560000001</v>
      </c>
      <c r="J438" s="315">
        <f>('март(4 цк)'!G459+'март(4 цк)'!G460*9.11%)/1000</f>
        <v>1.30070303</v>
      </c>
      <c r="K438" s="315">
        <f>('март(4 цк)'!H459+'март(4 цк)'!H460*9.11%)/1000</f>
        <v>1.3022633029999999</v>
      </c>
      <c r="L438" s="315">
        <f>('март(4 цк)'!I459+'март(4 цк)'!I460*9.11%)/1000</f>
        <v>1.2852857870000001</v>
      </c>
      <c r="M438" s="315">
        <f>('март(4 цк)'!J459+'март(4 цк)'!J460*9.11%)/1000</f>
        <v>1.261107011</v>
      </c>
      <c r="N438" s="315">
        <f>('март(4 цк)'!K459+'март(4 цк)'!K460*9.11%)/1000</f>
        <v>1.2557060659999999</v>
      </c>
      <c r="O438" s="315">
        <f>('март(4 цк)'!L459+'март(4 цк)'!L460*9.11%)/1000</f>
        <v>1.255815176</v>
      </c>
      <c r="P438" s="315">
        <f>('март(4 цк)'!M459+'март(4 цк)'!M460*9.11%)/1000</f>
        <v>1.263845672</v>
      </c>
      <c r="Q438" s="315">
        <f>('март(4 цк)'!N459+'март(4 цк)'!N460*9.11%)/1000</f>
        <v>1.3066822580000002</v>
      </c>
      <c r="R438" s="315">
        <f>('март(4 цк)'!O459+'март(4 цк)'!O460*9.11%)/1000</f>
        <v>1.3020014390000001</v>
      </c>
      <c r="S438" s="315">
        <f>('март(4 цк)'!P459+'март(4 цк)'!P460*9.11%)/1000</f>
        <v>1.307304185</v>
      </c>
      <c r="T438" s="315">
        <f>('март(4 цк)'!Q459+'март(4 цк)'!Q460*9.11%)/1000</f>
        <v>1.3193608400000001</v>
      </c>
      <c r="U438" s="315">
        <f>('март(4 цк)'!R459+'март(4 цк)'!R460*9.11%)/1000</f>
        <v>1.3077406250000001</v>
      </c>
      <c r="V438" s="315">
        <f>('март(4 цк)'!S459+'март(4 цк)'!S460*9.11%)/1000</f>
        <v>1.3230924019999999</v>
      </c>
      <c r="W438" s="315">
        <f>('март(4 цк)'!T459+'март(4 цк)'!T460*9.11%)/1000</f>
        <v>1.3176805459999998</v>
      </c>
      <c r="X438" s="315">
        <f>('март(4 цк)'!U459+'март(4 цк)'!U460*9.11%)/1000</f>
        <v>1.3099882909999998</v>
      </c>
      <c r="Y438" s="315">
        <f>('март(4 цк)'!V459+'март(4 цк)'!V460*9.11%)/1000</f>
        <v>1.2875116310000001</v>
      </c>
      <c r="Z438" s="315">
        <f>('март(4 цк)'!W459+'март(4 цк)'!W460*9.11%)/1000</f>
        <v>1.3143526910000001</v>
      </c>
      <c r="AA438" s="315">
        <f>('март(4 цк)'!X459+'март(4 цк)'!X460*9.11%)/1000</f>
        <v>1.306344017</v>
      </c>
      <c r="AB438" s="315">
        <f>('март(4 цк)'!Y459+'март(4 цк)'!Y460*9.11%)/1000</f>
        <v>1.3008012290000002</v>
      </c>
    </row>
    <row r="439" spans="1:28" s="213" customFormat="1" ht="13.5" thickBot="1" x14ac:dyDescent="0.25">
      <c r="A439" s="323">
        <v>19</v>
      </c>
      <c r="B439" s="294" t="s">
        <v>202</v>
      </c>
      <c r="C439" s="295" t="s">
        <v>174</v>
      </c>
      <c r="D439" s="261"/>
      <c r="E439" s="315">
        <f>('март(4 цк)'!B463+'март(4 цк)'!B464*9.11%)/1000</f>
        <v>1.2014565740000003</v>
      </c>
      <c r="F439" s="335">
        <f>('март(4 цк)'!C463+'март(4 цк)'!C464*9.11%)/1000</f>
        <v>1.2002672749999999</v>
      </c>
      <c r="G439" s="335">
        <f>('март(4 цк)'!D463+'март(4 цк)'!D464*9.11%)/1000</f>
        <v>1.1977141010000001</v>
      </c>
      <c r="H439" s="315">
        <f>('март(4 цк)'!E463+'март(4 цк)'!E464*9.11%)/1000</f>
        <v>1.2141024230000002</v>
      </c>
      <c r="I439" s="315">
        <f>('март(4 цк)'!F463+'март(4 цк)'!F464*9.11%)/1000</f>
        <v>1.209978065</v>
      </c>
      <c r="J439" s="315">
        <f>('март(4 цк)'!G463+'март(4 цк)'!G464*9.11%)/1000</f>
        <v>1.2183031579999999</v>
      </c>
      <c r="K439" s="315">
        <f>('март(4 цк)'!H463+'март(4 цк)'!H464*9.11%)/1000</f>
        <v>1.2220128980000002</v>
      </c>
      <c r="L439" s="315">
        <f>('март(4 цк)'!I463+'март(4 цк)'!I464*9.11%)/1000</f>
        <v>1.2149753030000001</v>
      </c>
      <c r="M439" s="315">
        <f>('март(4 цк)'!J463+'март(4 цк)'!J464*9.11%)/1000</f>
        <v>1.204195235</v>
      </c>
      <c r="N439" s="315">
        <f>('март(4 цк)'!K463+'март(4 цк)'!K464*9.11%)/1000</f>
        <v>1.1976704570000001</v>
      </c>
      <c r="O439" s="315">
        <f>('март(4 цк)'!L463+'март(4 цк)'!L464*9.11%)/1000</f>
        <v>1.1986088030000002</v>
      </c>
      <c r="P439" s="315">
        <f>('март(4 цк)'!M463+'март(4 цк)'!M464*9.11%)/1000</f>
        <v>1.1980632529999999</v>
      </c>
      <c r="Q439" s="315">
        <f>('март(4 цк)'!N463+'март(4 цк)'!N464*9.11%)/1000</f>
        <v>1.221565547</v>
      </c>
      <c r="R439" s="315">
        <f>('март(4 цк)'!O463+'март(4 цк)'!O464*9.11%)/1000</f>
        <v>1.2063556130000002</v>
      </c>
      <c r="S439" s="315">
        <f>('март(4 цк)'!P463+'март(4 цк)'!P464*9.11%)/1000</f>
        <v>1.2109164109999999</v>
      </c>
      <c r="T439" s="315">
        <f>('март(4 цк)'!Q463+'март(4 цк)'!Q464*9.11%)/1000</f>
        <v>1.2224493380000001</v>
      </c>
      <c r="U439" s="315">
        <f>('март(4 цк)'!R463+'март(4 цк)'!R464*9.11%)/1000</f>
        <v>1.224609716</v>
      </c>
      <c r="V439" s="315">
        <f>('март(4 цк)'!S463+'март(4 цк)'!S464*9.11%)/1000</f>
        <v>1.2373428530000001</v>
      </c>
      <c r="W439" s="315">
        <f>('март(4 цк)'!T463+'март(4 цк)'!T464*9.11%)/1000</f>
        <v>1.2205944680000003</v>
      </c>
      <c r="X439" s="315">
        <f>('март(4 цк)'!U463+'март(4 цк)'!U464*9.11%)/1000</f>
        <v>1.2209872640000001</v>
      </c>
      <c r="Y439" s="315">
        <f>('март(4 цк)'!V463+'март(4 цк)'!V464*9.11%)/1000</f>
        <v>1.208166839</v>
      </c>
      <c r="Z439" s="315">
        <f>('март(4 цк)'!W463+'март(4 цк)'!W464*9.11%)/1000</f>
        <v>1.2101744630000002</v>
      </c>
      <c r="AA439" s="315">
        <f>('март(4 цк)'!X463+'март(4 цк)'!X464*9.11%)/1000</f>
        <v>1.2099453320000002</v>
      </c>
      <c r="AB439" s="315">
        <f>('март(4 цк)'!Y463+'март(4 цк)'!Y464*9.11%)/1000</f>
        <v>1.2111018980000001</v>
      </c>
    </row>
    <row r="440" spans="1:28" s="213" customFormat="1" ht="13.5" thickBot="1" x14ac:dyDescent="0.25">
      <c r="A440" s="323">
        <v>20</v>
      </c>
      <c r="B440" s="294" t="s">
        <v>202</v>
      </c>
      <c r="C440" s="295" t="s">
        <v>174</v>
      </c>
      <c r="D440" s="261"/>
      <c r="E440" s="315">
        <f>('март(4 цк)'!B467+'март(4 цк)'!B468*9.11%)/1000</f>
        <v>1.1880578659999999</v>
      </c>
      <c r="F440" s="335">
        <f>('март(4 цк)'!C467+'март(4 цк)'!C468*9.11%)/1000</f>
        <v>1.1860938860000001</v>
      </c>
      <c r="G440" s="335">
        <f>('март(4 цк)'!D467+'март(4 цк)'!D468*9.11%)/1000</f>
        <v>1.1930223710000003</v>
      </c>
      <c r="H440" s="315">
        <f>('март(4 цк)'!E467+'март(4 цк)'!E468*9.11%)/1000</f>
        <v>1.204838984</v>
      </c>
      <c r="I440" s="315">
        <f>('март(4 цк)'!F467+'март(4 цк)'!F468*9.11%)/1000</f>
        <v>1.1891053220000001</v>
      </c>
      <c r="J440" s="315">
        <f>('март(4 цк)'!G467+'март(4 цк)'!G468*9.11%)/1000</f>
        <v>1.1954337020000003</v>
      </c>
      <c r="K440" s="315">
        <f>('март(4 цк)'!H467+'март(4 цк)'!H468*9.11%)/1000</f>
        <v>1.2013474639999999</v>
      </c>
      <c r="L440" s="315">
        <f>('март(4 цк)'!I467+'март(4 цк)'!I468*9.11%)/1000</f>
        <v>1.1946590210000001</v>
      </c>
      <c r="M440" s="315">
        <f>('март(4 цк)'!J467+'март(4 цк)'!J468*9.11%)/1000</f>
        <v>1.5319944080000001</v>
      </c>
      <c r="N440" s="315">
        <f>('март(4 цк)'!K467+'март(4 цк)'!K468*9.11%)/1000</f>
        <v>1.1796127520000002</v>
      </c>
      <c r="O440" s="315">
        <f>('март(4 цк)'!L467+'март(4 цк)'!L468*9.11%)/1000</f>
        <v>1.512060011</v>
      </c>
      <c r="P440" s="315">
        <f>('март(4 цк)'!M467+'март(4 цк)'!M468*9.11%)/1000</f>
        <v>1.1836825549999999</v>
      </c>
      <c r="Q440" s="315">
        <f>('март(4 цк)'!N467+'март(4 цк)'!N468*9.11%)/1000</f>
        <v>1.1918658049999999</v>
      </c>
      <c r="R440" s="315">
        <f>('март(4 цк)'!O467+'март(4 цк)'!O468*9.11%)/1000</f>
        <v>1.1873704730000001</v>
      </c>
      <c r="S440" s="315">
        <f>('март(4 цк)'!P467+'март(4 цк)'!P468*9.11%)/1000</f>
        <v>1.1878287350000001</v>
      </c>
      <c r="T440" s="315">
        <f>('март(4 цк)'!Q467+'март(4 цк)'!Q468*9.11%)/1000</f>
        <v>1.2004527620000001</v>
      </c>
      <c r="U440" s="315">
        <f>('март(4 цк)'!R467+'март(4 цк)'!R468*9.11%)/1000</f>
        <v>1.1984014940000001</v>
      </c>
      <c r="V440" s="315">
        <f>('март(4 цк)'!S467+'март(4 цк)'!S468*9.11%)/1000</f>
        <v>1.2007037150000002</v>
      </c>
      <c r="W440" s="315">
        <f>('март(4 цк)'!T467+'март(4 цк)'!T468*9.11%)/1000</f>
        <v>1.1888761910000001</v>
      </c>
      <c r="X440" s="315">
        <f>('март(4 цк)'!U467+'март(4 цк)'!U468*9.11%)/1000</f>
        <v>1.1809548050000001</v>
      </c>
      <c r="Y440" s="315">
        <f>('март(4 цк)'!V467+'март(4 цк)'!V468*9.11%)/1000</f>
        <v>1.1764049180000002</v>
      </c>
      <c r="Z440" s="315">
        <f>('март(4 цк)'!W467+'март(4 цк)'!W468*9.11%)/1000</f>
        <v>1.180092836</v>
      </c>
      <c r="AA440" s="315">
        <f>('март(4 цк)'!X467+'март(4 цк)'!X468*9.11%)/1000</f>
        <v>1.1766558710000001</v>
      </c>
      <c r="AB440" s="315">
        <f>('март(4 цк)'!Y467+'март(4 цк)'!Y468*9.11%)/1000</f>
        <v>1.1744627600000002</v>
      </c>
    </row>
    <row r="441" spans="1:28" s="213" customFormat="1" ht="13.5" thickBot="1" x14ac:dyDescent="0.25">
      <c r="A441" s="323">
        <v>21</v>
      </c>
      <c r="B441" s="294" t="s">
        <v>202</v>
      </c>
      <c r="C441" s="295" t="s">
        <v>174</v>
      </c>
      <c r="D441" s="261"/>
      <c r="E441" s="315">
        <f>('март(4 цк)'!B471+'март(4 цк)'!B472*9.11%)/1000</f>
        <v>1.334101601</v>
      </c>
      <c r="F441" s="335">
        <f>('март(4 цк)'!C471+'март(4 цк)'!C472*9.11%)/1000</f>
        <v>1.307042321</v>
      </c>
      <c r="G441" s="335">
        <f>('март(4 цк)'!D471+'март(4 цк)'!D472*9.11%)/1000</f>
        <v>1.3278823310000001</v>
      </c>
      <c r="H441" s="315">
        <f>('март(4 цк)'!E471+'март(4 цк)'!E472*9.11%)/1000</f>
        <v>1.333403297</v>
      </c>
      <c r="I441" s="315">
        <f>('март(4 цк)'!F471+'март(4 цк)'!F472*9.11%)/1000</f>
        <v>1.3106102180000003</v>
      </c>
      <c r="J441" s="315">
        <f>('март(4 цк)'!G471+'март(4 цк)'!G472*9.11%)/1000</f>
        <v>1.3217830819999998</v>
      </c>
      <c r="K441" s="315">
        <f>('март(4 цк)'!H471+'март(4 цк)'!H472*9.11%)/1000</f>
        <v>1.321117511</v>
      </c>
      <c r="L441" s="315">
        <f>('март(4 цк)'!I471+'март(4 цк)'!I472*9.11%)/1000</f>
        <v>1.3213029980000002</v>
      </c>
      <c r="M441" s="315">
        <f>('март(4 цк)'!J471+'март(4 цк)'!J472*9.11%)/1000</f>
        <v>1.3174077709999998</v>
      </c>
      <c r="N441" s="315">
        <f>('март(4 цк)'!K471+'март(4 цк)'!K472*9.11%)/1000</f>
        <v>1.3141344709999998</v>
      </c>
      <c r="O441" s="315">
        <f>('март(4 цк)'!L471+'март(4 цк)'!L472*9.11%)/1000</f>
        <v>1.317320483</v>
      </c>
      <c r="P441" s="315">
        <f>('март(4 цк)'!M471+'март(4 цк)'!M472*9.11%)/1000</f>
        <v>1.3125523760000002</v>
      </c>
      <c r="Q441" s="315">
        <f>('март(4 цк)'!N471+'март(4 цк)'!N472*9.11%)/1000</f>
        <v>1.337418545</v>
      </c>
      <c r="R441" s="315">
        <f>('март(4 цк)'!O471+'март(4 цк)'!O472*9.11%)/1000</f>
        <v>1.317604169</v>
      </c>
      <c r="S441" s="315">
        <f>('март(4 цк)'!P471+'март(4 цк)'!P472*9.11%)/1000</f>
        <v>1.334734439</v>
      </c>
      <c r="T441" s="315">
        <f>('март(4 цк)'!Q471+'март(4 цк)'!Q472*9.11%)/1000</f>
        <v>1.3347671720000001</v>
      </c>
      <c r="U441" s="315">
        <f>('март(4 цк)'!R471+'март(4 цк)'!R472*9.11%)/1000</f>
        <v>1.343299574</v>
      </c>
      <c r="V441" s="315">
        <f>('март(4 цк)'!S471+'март(4 цк)'!S472*9.11%)/1000</f>
        <v>1.3427540239999998</v>
      </c>
      <c r="W441" s="315">
        <f>('март(4 цк)'!T471+'март(4 цк)'!T472*9.11%)/1000</f>
        <v>1.338193226</v>
      </c>
      <c r="X441" s="315">
        <f>('март(4 цк)'!U471+'март(4 цк)'!U472*9.11%)/1000</f>
        <v>1.352595746</v>
      </c>
      <c r="Y441" s="315">
        <f>('март(4 цк)'!V471+'март(4 цк)'!V472*9.11%)/1000</f>
        <v>1.3409646200000003</v>
      </c>
      <c r="Z441" s="315">
        <f>('март(4 цк)'!W471+'март(4 цк)'!W472*9.11%)/1000</f>
        <v>1.3489296500000001</v>
      </c>
      <c r="AA441" s="315">
        <f>('март(4 цк)'!X471+'март(4 цк)'!X472*9.11%)/1000</f>
        <v>1.3363601780000001</v>
      </c>
      <c r="AB441" s="315">
        <f>('март(4 цк)'!Y471+'март(4 цк)'!Y472*9.11%)/1000</f>
        <v>1.339786232</v>
      </c>
    </row>
    <row r="442" spans="1:28" s="213" customFormat="1" ht="13.5" thickBot="1" x14ac:dyDescent="0.25">
      <c r="A442" s="323">
        <v>22</v>
      </c>
      <c r="B442" s="294" t="s">
        <v>202</v>
      </c>
      <c r="C442" s="295" t="s">
        <v>174</v>
      </c>
      <c r="D442" s="261"/>
      <c r="E442" s="315">
        <f>('март(4 цк)'!B475+'март(4 цк)'!B476*9.11%)/1000</f>
        <v>1.3553016740000001</v>
      </c>
      <c r="F442" s="335">
        <f>('март(4 цк)'!C475+'март(4 цк)'!C476*9.11%)/1000</f>
        <v>1.3615864099999999</v>
      </c>
      <c r="G442" s="335">
        <f>('март(4 цк)'!D475+'март(4 цк)'!D476*9.11%)/1000</f>
        <v>1.3497807079999999</v>
      </c>
      <c r="H442" s="315">
        <f>('март(4 цк)'!E475+'март(4 цк)'!E476*9.11%)/1000</f>
        <v>1.360615331</v>
      </c>
      <c r="I442" s="315">
        <f>('март(4 цк)'!F475+'март(4 цк)'!F476*9.11%)/1000</f>
        <v>1.3478385499999999</v>
      </c>
      <c r="J442" s="315">
        <f>('март(4 цк)'!G475+'март(4 цк)'!G476*9.11%)/1000</f>
        <v>1.3563927739999999</v>
      </c>
      <c r="K442" s="315">
        <f>('март(4 цк)'!H475+'март(4 цк)'!H476*9.11%)/1000</f>
        <v>1.333730627</v>
      </c>
      <c r="L442" s="315">
        <f>('март(4 цк)'!I475+'март(4 цк)'!I476*9.11%)/1000</f>
        <v>1.5976786280000002</v>
      </c>
      <c r="M442" s="315">
        <f>('март(4 цк)'!J475+'март(4 цк)'!J476*9.11%)/1000</f>
        <v>1.5748855489999998</v>
      </c>
      <c r="N442" s="315">
        <f>('март(4 цк)'!K475+'март(4 цк)'!K476*9.11%)/1000</f>
        <v>1.5479572010000002</v>
      </c>
      <c r="O442" s="315">
        <f>('март(4 цк)'!L475+'март(4 цк)'!L476*9.11%)/1000</f>
        <v>1.546320551</v>
      </c>
      <c r="P442" s="315">
        <f>('март(4 цк)'!M475+'март(4 цк)'!M476*9.11%)/1000</f>
        <v>1.3364365549999999</v>
      </c>
      <c r="Q442" s="315">
        <f>('март(4 цк)'!N475+'март(4 цк)'!N476*9.11%)/1000</f>
        <v>1.3424048720000001</v>
      </c>
      <c r="R442" s="315">
        <f>('март(4 цк)'!O475+'март(4 цк)'!O476*9.11%)/1000</f>
        <v>1.3487332519999999</v>
      </c>
      <c r="S442" s="315">
        <f>('март(4 цк)'!P475+'март(4 цк)'!P476*9.11%)/1000</f>
        <v>1.3403099600000001</v>
      </c>
      <c r="T442" s="315">
        <f>('март(4 цк)'!Q475+'март(4 цк)'!Q476*9.11%)/1000</f>
        <v>1.35733112</v>
      </c>
      <c r="U442" s="315">
        <f>('март(4 цк)'!R475+'март(4 цк)'!R476*9.11%)/1000</f>
        <v>1.3540250870000001</v>
      </c>
      <c r="V442" s="315">
        <f>('март(4 цк)'!S475+'март(4 цк)'!S476*9.11%)/1000</f>
        <v>1.354286951</v>
      </c>
      <c r="W442" s="315">
        <f>('март(4 цк)'!T475+'март(4 цк)'!T476*9.11%)/1000</f>
        <v>1.3522575050000001</v>
      </c>
      <c r="X442" s="315">
        <f>('март(4 цк)'!U475+'март(4 цк)'!U476*9.11%)/1000</f>
        <v>1.351188227</v>
      </c>
      <c r="Y442" s="315">
        <f>('март(4 цк)'!V475+'март(4 цк)'!V476*9.11%)/1000</f>
        <v>1.341521081</v>
      </c>
      <c r="Z442" s="315">
        <f>('март(4 цк)'!W475+'март(4 цк)'!W476*9.11%)/1000</f>
        <v>1.4293873640000001</v>
      </c>
      <c r="AA442" s="315">
        <f>('март(4 цк)'!X475+'март(4 цк)'!X476*9.11%)/1000</f>
        <v>1.4344937120000001</v>
      </c>
      <c r="AB442" s="315">
        <f>('март(4 цк)'!Y475+'март(4 цк)'!Y476*9.11%)/1000</f>
        <v>1.3451980879999998</v>
      </c>
    </row>
    <row r="443" spans="1:28" s="213" customFormat="1" ht="13.5" thickBot="1" x14ac:dyDescent="0.25">
      <c r="A443" s="323">
        <v>23</v>
      </c>
      <c r="B443" s="294" t="s">
        <v>202</v>
      </c>
      <c r="C443" s="295" t="s">
        <v>174</v>
      </c>
      <c r="D443" s="261"/>
      <c r="E443" s="315">
        <f>('март(4 цк)'!B479+'март(4 цк)'!B480*9.11%)/1000</f>
        <v>1.200823736</v>
      </c>
      <c r="F443" s="335">
        <f>('март(4 цк)'!C479+'март(4 цк)'!C480*9.11%)/1000</f>
        <v>1.1960774510000001</v>
      </c>
      <c r="G443" s="335">
        <f>('март(4 цк)'!D479+'март(4 цк)'!D480*9.11%)/1000</f>
        <v>1.1853846710000002</v>
      </c>
      <c r="H443" s="315">
        <f>('март(4 цк)'!E479+'март(4 цк)'!E480*9.11%)/1000</f>
        <v>1.1987615570000003</v>
      </c>
      <c r="I443" s="315">
        <f>('март(4 цк)'!F479+'март(4 цк)'!F480*9.11%)/1000</f>
        <v>1.1908838150000001</v>
      </c>
      <c r="J443" s="315">
        <f>('март(4 цк)'!G479+'март(4 цк)'!G480*9.11%)/1000</f>
        <v>1.359196901</v>
      </c>
      <c r="K443" s="315">
        <f>('март(4 цк)'!H479+'март(4 цк)'!H480*9.11%)/1000</f>
        <v>1.2030714020000002</v>
      </c>
      <c r="L443" s="315">
        <f>('март(4 цк)'!I479+'март(4 цк)'!I480*9.11%)/1000</f>
        <v>1.1969830640000001</v>
      </c>
      <c r="M443" s="315">
        <f>('март(4 цк)'!J479+'март(4 цк)'!J480*9.11%)/1000</f>
        <v>1.1876868920000001</v>
      </c>
      <c r="N443" s="315">
        <f>('март(4 цк)'!K479+'март(4 цк)'!K480*9.11%)/1000</f>
        <v>1.1856683570000002</v>
      </c>
      <c r="O443" s="315">
        <f>('март(4 цк)'!L479+'март(4 цк)'!L480*9.11%)/1000</f>
        <v>1.1810420930000001</v>
      </c>
      <c r="P443" s="315">
        <f>('март(4 цк)'!M479+'март(4 цк)'!M480*9.11%)/1000</f>
        <v>1.18570109</v>
      </c>
      <c r="Q443" s="315">
        <f>('март(4 цк)'!N479+'март(4 цк)'!N480*9.11%)/1000</f>
        <v>1.1927495960000001</v>
      </c>
      <c r="R443" s="315">
        <f>('март(4 цк)'!O479+'март(4 цк)'!O480*9.11%)/1000</f>
        <v>1.1920294700000003</v>
      </c>
      <c r="S443" s="315">
        <f>('март(4 цк)'!P479+'март(4 цк)'!P480*9.11%)/1000</f>
        <v>1.1916584960000003</v>
      </c>
      <c r="T443" s="315">
        <f>('март(4 цк)'!Q479+'март(4 цк)'!Q480*9.11%)/1000</f>
        <v>1.2060064609999999</v>
      </c>
      <c r="U443" s="315">
        <f>('март(4 цк)'!R479+'март(4 цк)'!R480*9.11%)/1000</f>
        <v>1.2084068810000002</v>
      </c>
      <c r="V443" s="315">
        <f>('март(4 цк)'!S479+'март(4 цк)'!S480*9.11%)/1000</f>
        <v>1.2127494590000001</v>
      </c>
      <c r="W443" s="315">
        <f>('март(4 цк)'!T479+'март(4 цк)'!T480*9.11%)/1000</f>
        <v>1.1976377240000002</v>
      </c>
      <c r="X443" s="315">
        <f>('март(4 цк)'!U479+'март(4 цк)'!U480*9.11%)/1000</f>
        <v>1.183387958</v>
      </c>
      <c r="Y443" s="315">
        <f>('март(4 цк)'!V479+'март(4 цк)'!V480*9.11%)/1000</f>
        <v>1.1852319170000001</v>
      </c>
      <c r="Z443" s="315">
        <f>('март(4 цк)'!W479+'март(4 цк)'!W480*9.11%)/1000</f>
        <v>1.1824277900000002</v>
      </c>
      <c r="AA443" s="315">
        <f>('март(4 цк)'!X479+'март(4 цк)'!X480*9.11%)/1000</f>
        <v>1.1801910350000002</v>
      </c>
      <c r="AB443" s="315">
        <f>('март(4 цк)'!Y479+'март(4 цк)'!Y480*9.11%)/1000</f>
        <v>1.1806602079999999</v>
      </c>
    </row>
    <row r="444" spans="1:28" s="213" customFormat="1" ht="13.5" thickBot="1" x14ac:dyDescent="0.25">
      <c r="A444" s="323">
        <v>24</v>
      </c>
      <c r="B444" s="294" t="s">
        <v>202</v>
      </c>
      <c r="C444" s="295" t="s">
        <v>174</v>
      </c>
      <c r="D444" s="261"/>
      <c r="E444" s="315">
        <f>('март(4 цк)'!B483+'март(4 цк)'!B484*9.11%)/1000</f>
        <v>1.17653585</v>
      </c>
      <c r="F444" s="335">
        <f>('март(4 цк)'!C483+'март(4 цк)'!C484*9.11%)/1000</f>
        <v>1.1705566220000001</v>
      </c>
      <c r="G444" s="335">
        <f>('март(4 цк)'!D483+'март(4 цк)'!D484*9.11%)/1000</f>
        <v>1.1705566220000001</v>
      </c>
      <c r="H444" s="315">
        <f>('март(4 цк)'!E483+'март(4 цк)'!E484*9.11%)/1000</f>
        <v>1.1782052329999999</v>
      </c>
      <c r="I444" s="315">
        <f>('март(4 цк)'!F483+'март(4 цк)'!F484*9.11%)/1000</f>
        <v>1.175313818</v>
      </c>
      <c r="J444" s="315">
        <f>('март(4 цк)'!G483+'март(4 цк)'!G484*9.11%)/1000</f>
        <v>1.176044855</v>
      </c>
      <c r="K444" s="315">
        <f>('март(4 цк)'!H483+'март(4 цк)'!H484*9.11%)/1000</f>
        <v>1.174822823</v>
      </c>
      <c r="L444" s="315">
        <f>('март(4 цк)'!I483+'март(4 цк)'!I484*9.11%)/1000</f>
        <v>1.1704584230000001</v>
      </c>
      <c r="M444" s="315">
        <f>('март(4 цк)'!J483+'март(4 цк)'!J484*9.11%)/1000</f>
        <v>1.166563196</v>
      </c>
      <c r="N444" s="315">
        <f>('март(4 цк)'!K483+'март(4 цк)'!K484*9.11%)/1000</f>
        <v>1.158729098</v>
      </c>
      <c r="O444" s="315">
        <f>('март(4 цк)'!L483+'март(4 цк)'!L484*9.11%)/1000</f>
        <v>1.1610531409999998</v>
      </c>
      <c r="P444" s="315">
        <f>('март(4 цк)'!M483+'март(4 цк)'!M484*9.11%)/1000</f>
        <v>1.1619478430000001</v>
      </c>
      <c r="Q444" s="315">
        <f>('март(4 цк)'!N483+'март(4 цк)'!N484*9.11%)/1000</f>
        <v>1.1727933770000001</v>
      </c>
      <c r="R444" s="315">
        <f>('март(4 цк)'!O483+'март(4 цк)'!O484*9.11%)/1000</f>
        <v>1.1730988850000001</v>
      </c>
      <c r="S444" s="315">
        <f>('март(4 цк)'!P483+'март(4 цк)'!P484*9.11%)/1000</f>
        <v>1.1848718540000003</v>
      </c>
      <c r="T444" s="315">
        <f>('март(4 цк)'!Q483+'март(4 цк)'!Q484*9.11%)/1000</f>
        <v>1.181925884</v>
      </c>
      <c r="U444" s="315">
        <f>('март(4 цк)'!R483+'март(4 цк)'!R484*9.11%)/1000</f>
        <v>1.1913857210000001</v>
      </c>
      <c r="V444" s="315">
        <f>('март(4 цк)'!S483+'март(4 цк)'!S484*9.11%)/1000</f>
        <v>1.1772450650000001</v>
      </c>
      <c r="W444" s="315">
        <f>('март(4 цк)'!T483+'март(4 цк)'!T484*9.11%)/1000</f>
        <v>1.1823186800000001</v>
      </c>
      <c r="X444" s="315">
        <f>('март(4 цк)'!U483+'март(4 цк)'!U484*9.11%)/1000</f>
        <v>1.1843044820000002</v>
      </c>
      <c r="Y444" s="315">
        <f>('март(4 цк)'!V483+'март(4 цк)'!V484*9.11%)/1000</f>
        <v>1.1814457999999999</v>
      </c>
      <c r="Z444" s="315">
        <f>('март(4 цк)'!W483+'март(4 цк)'!W484*9.11%)/1000</f>
        <v>1.175139242</v>
      </c>
      <c r="AA444" s="315">
        <f>('март(4 цк)'!X483+'март(4 цк)'!X484*9.11%)/1000</f>
        <v>1.1726951779999999</v>
      </c>
      <c r="AB444" s="315">
        <f>('март(4 цк)'!Y483+'март(4 цк)'!Y484*9.11%)/1000</f>
        <v>1.1675233640000002</v>
      </c>
    </row>
    <row r="445" spans="1:28" s="213" customFormat="1" ht="13.5" thickBot="1" x14ac:dyDescent="0.25">
      <c r="A445" s="323">
        <v>25</v>
      </c>
      <c r="B445" s="294" t="s">
        <v>202</v>
      </c>
      <c r="C445" s="295" t="s">
        <v>174</v>
      </c>
      <c r="D445" s="261"/>
      <c r="E445" s="315">
        <f>('март(4 цк)'!B487+'март(4 цк)'!B488*9.11%)/1000</f>
        <v>1.1865194150000002</v>
      </c>
      <c r="F445" s="335">
        <f>('март(4 цк)'!C487+'март(4 цк)'!C488*9.11%)/1000</f>
        <v>1.1966230010000001</v>
      </c>
      <c r="G445" s="335">
        <f>('март(4 цк)'!D487+'март(4 цк)'!D488*9.11%)/1000</f>
        <v>1.1849918749999999</v>
      </c>
      <c r="H445" s="315">
        <f>('март(4 цк)'!E487+'март(4 цк)'!E488*9.11%)/1000</f>
        <v>1.2315600229999999</v>
      </c>
      <c r="I445" s="315">
        <f>('март(4 цк)'!F487+'март(4 цк)'!F488*9.11%)/1000</f>
        <v>1.219241504</v>
      </c>
      <c r="J445" s="315">
        <f>('март(4 цк)'!G487+'март(4 цк)'!G488*9.11%)/1000</f>
        <v>1.2240641659999998</v>
      </c>
      <c r="K445" s="315">
        <f>('март(4 цк)'!H487+'март(4 цк)'!H488*9.11%)/1000</f>
        <v>1.2065083670000001</v>
      </c>
      <c r="L445" s="315">
        <f>('март(4 цк)'!I487+'март(4 цк)'!I488*9.11%)/1000</f>
        <v>1.1867485460000002</v>
      </c>
      <c r="M445" s="315">
        <f>('март(4 цк)'!J487+'март(4 цк)'!J488*9.11%)/1000</f>
        <v>1.1983360280000002</v>
      </c>
      <c r="N445" s="315">
        <f>('март(4 цк)'!K487+'март(4 цк)'!K488*9.11%)/1000</f>
        <v>1.1992852850000002</v>
      </c>
      <c r="O445" s="315">
        <f>('март(4 цк)'!L487+'март(4 цк)'!L488*9.11%)/1000</f>
        <v>1.2381611780000001</v>
      </c>
      <c r="P445" s="315">
        <f>('март(4 цк)'!M487+'март(4 цк)'!M488*9.11%)/1000</f>
        <v>1.1955646340000001</v>
      </c>
      <c r="Q445" s="315">
        <f>('март(4 цк)'!N487+'март(4 цк)'!N488*9.11%)/1000</f>
        <v>1.1981068970000002</v>
      </c>
      <c r="R445" s="315">
        <f>('март(4 цк)'!O487+'март(4 цк)'!O488*9.11%)/1000</f>
        <v>1.1907856159999999</v>
      </c>
      <c r="S445" s="315">
        <f>('март(4 цк)'!P487+'март(4 цк)'!P488*9.11%)/1000</f>
        <v>1.1982705620000003</v>
      </c>
      <c r="T445" s="315">
        <f>('март(4 цк)'!Q487+'март(4 цк)'!Q488*9.11%)/1000</f>
        <v>1.224206009</v>
      </c>
      <c r="U445" s="315">
        <f>('март(4 цк)'!R487+'март(4 цк)'!R488*9.11%)/1000</f>
        <v>1.2305562110000001</v>
      </c>
      <c r="V445" s="315">
        <f>('март(4 цк)'!S487+'март(4 цк)'!S488*9.11%)/1000</f>
        <v>1.3510245620000001</v>
      </c>
      <c r="W445" s="315">
        <f>('март(4 цк)'!T487+'март(4 цк)'!T488*9.11%)/1000</f>
        <v>1.214767994</v>
      </c>
      <c r="X445" s="315">
        <f>('март(4 цк)'!U487+'март(4 цк)'!U488*9.11%)/1000</f>
        <v>1.2053736230000003</v>
      </c>
      <c r="Y445" s="315">
        <f>('март(4 цк)'!V487+'март(4 цк)'!V488*9.11%)/1000</f>
        <v>1.2022312549999998</v>
      </c>
      <c r="Z445" s="315">
        <f>('март(4 цк)'!W487+'март(4 цк)'!W488*9.11%)/1000</f>
        <v>1.2045989420000001</v>
      </c>
      <c r="AA445" s="315">
        <f>('март(4 цк)'!X487+'март(4 цк)'!X488*9.11%)/1000</f>
        <v>1.1850682520000002</v>
      </c>
      <c r="AB445" s="315">
        <f>('март(4 цк)'!Y487+'март(4 цк)'!Y488*9.11%)/1000</f>
        <v>1.173502592</v>
      </c>
    </row>
    <row r="446" spans="1:28" s="213" customFormat="1" ht="13.5" thickBot="1" x14ac:dyDescent="0.25">
      <c r="A446" s="323">
        <v>26</v>
      </c>
      <c r="B446" s="294" t="s">
        <v>202</v>
      </c>
      <c r="C446" s="295" t="s">
        <v>174</v>
      </c>
      <c r="D446" s="261"/>
      <c r="E446" s="315">
        <f>('март(4 цк)'!B491+'март(4 цк)'!B492*9.11%)/1000</f>
        <v>1.2249916010000002</v>
      </c>
      <c r="F446" s="335">
        <f>('март(4 цк)'!C491+'март(4 цк)'!C492*9.11%)/1000</f>
        <v>1.214767994</v>
      </c>
      <c r="G446" s="335">
        <f>('март(4 цк)'!D491+'март(4 цк)'!D492*9.11%)/1000</f>
        <v>1.2305343890000002</v>
      </c>
      <c r="H446" s="315">
        <f>('март(4 цк)'!E491+'март(4 цк)'!E492*9.11%)/1000</f>
        <v>1.2478610570000002</v>
      </c>
      <c r="I446" s="315">
        <f>('март(4 цк)'!F491+'март(4 цк)'!F492*9.11%)/1000</f>
        <v>1.2366554600000002</v>
      </c>
      <c r="J446" s="315">
        <f>('март(4 цк)'!G491+'март(4 цк)'!G492*9.11%)/1000</f>
        <v>1.50484784</v>
      </c>
      <c r="K446" s="315">
        <f>('март(4 цк)'!H491+'март(4 цк)'!H492*9.11%)/1000</f>
        <v>1.2306434990000001</v>
      </c>
      <c r="L446" s="315">
        <f>('март(4 цк)'!I491+'март(4 цк)'!I492*9.11%)/1000</f>
        <v>1.228494032</v>
      </c>
      <c r="M446" s="315">
        <f>('март(4 цк)'!J491+'март(4 цк)'!J492*9.11%)/1000</f>
        <v>1.2282212570000002</v>
      </c>
      <c r="N446" s="315">
        <f>('март(4 цк)'!K491+'март(4 цк)'!K492*9.11%)/1000</f>
        <v>1.220736311</v>
      </c>
      <c r="O446" s="315">
        <f>('март(4 цк)'!L491+'март(4 цк)'!L492*9.11%)/1000</f>
        <v>1.2223511390000001</v>
      </c>
      <c r="P446" s="315">
        <f>('март(4 цк)'!M491+'март(4 цк)'!M492*9.11%)/1000</f>
        <v>1.2280903250000001</v>
      </c>
      <c r="Q446" s="315">
        <f>('март(4 цк)'!N491+'март(4 цк)'!N492*9.11%)/1000</f>
        <v>1.247064554</v>
      </c>
      <c r="R446" s="315">
        <f>('март(4 цк)'!O491+'март(4 цк)'!O492*9.11%)/1000</f>
        <v>1.214778905</v>
      </c>
      <c r="S446" s="315">
        <f>('март(4 цк)'!P491+'март(4 цк)'!P492*9.11%)/1000</f>
        <v>1.2477846800000001</v>
      </c>
      <c r="T446" s="315">
        <f>('март(4 цк)'!Q491+'март(4 цк)'!Q492*9.11%)/1000</f>
        <v>1.2530656040000001</v>
      </c>
      <c r="U446" s="315">
        <f>('март(4 цк)'!R491+'март(4 цк)'!R492*9.11%)/1000</f>
        <v>1.25116709</v>
      </c>
      <c r="V446" s="315">
        <f>('март(4 цк)'!S491+'март(4 цк)'!S492*9.11%)/1000</f>
        <v>1.3781929519999998</v>
      </c>
      <c r="W446" s="315">
        <f>('март(4 цк)'!T491+'март(4 цк)'!T492*9.11%)/1000</f>
        <v>1.2195142790000002</v>
      </c>
      <c r="X446" s="315">
        <f>('март(4 цк)'!U491+'март(4 цк)'!U492*9.11%)/1000</f>
        <v>1.2205835570000001</v>
      </c>
      <c r="Y446" s="315">
        <f>('март(4 цк)'!V491+'март(4 цк)'!V492*9.11%)/1000</f>
        <v>1.2222311180000001</v>
      </c>
      <c r="Z446" s="315">
        <f>('март(4 цк)'!W491+'март(4 цк)'!W492*9.11%)/1000</f>
        <v>1.2227221130000003</v>
      </c>
      <c r="AA446" s="315">
        <f>('март(4 цк)'!X491+'март(4 цк)'!X492*9.11%)/1000</f>
        <v>1.2184777340000001</v>
      </c>
      <c r="AB446" s="315">
        <f>('март(4 цк)'!Y491+'март(4 цк)'!Y492*9.11%)/1000</f>
        <v>1.2036387740000003</v>
      </c>
    </row>
    <row r="447" spans="1:28" s="213" customFormat="1" ht="13.5" thickBot="1" x14ac:dyDescent="0.25">
      <c r="A447" s="323">
        <v>27</v>
      </c>
      <c r="B447" s="294" t="s">
        <v>202</v>
      </c>
      <c r="C447" s="295" t="s">
        <v>174</v>
      </c>
      <c r="D447" s="261"/>
      <c r="E447" s="315">
        <f>('март(4 цк)'!B495+'март(4 цк)'!B496*9.11%)/1000</f>
        <v>1.219154216</v>
      </c>
      <c r="F447" s="335">
        <f>('март(4 цк)'!C495+'март(4 цк)'!C496*9.11%)/1000</f>
        <v>1.231592756</v>
      </c>
      <c r="G447" s="335">
        <f>('март(4 цк)'!D495+'март(4 цк)'!D496*9.11%)/1000</f>
        <v>1.2519199490000001</v>
      </c>
      <c r="H447" s="315">
        <f>('март(4 цк)'!E495+'март(4 цк)'!E496*9.11%)/1000</f>
        <v>1.2530765150000003</v>
      </c>
      <c r="I447" s="315">
        <f>('март(4 цк)'!F495+'март(4 цк)'!F496*9.11%)/1000</f>
        <v>1.2500978120000001</v>
      </c>
      <c r="J447" s="315">
        <f>('март(4 цк)'!G495+'март(4 цк)'!G496*9.11%)/1000</f>
        <v>1.030077497</v>
      </c>
      <c r="K447" s="315">
        <f>('март(4 цк)'!H495+'март(4 цк)'!H496*9.11%)/1000</f>
        <v>1.2345932810000002</v>
      </c>
      <c r="L447" s="315">
        <f>('март(4 цк)'!I495+'март(4 цк)'!I496*9.11%)/1000</f>
        <v>1.224195098</v>
      </c>
      <c r="M447" s="315">
        <f>('март(4 цк)'!J495+'март(4 цк)'!J496*9.11%)/1000</f>
        <v>1.2255371509999999</v>
      </c>
      <c r="N447" s="315">
        <f>('март(4 цк)'!K495+'март(4 цк)'!K496*9.11%)/1000</f>
        <v>1.2258753920000001</v>
      </c>
      <c r="O447" s="315">
        <f>('март(4 цк)'!L495+'март(4 цк)'!L496*9.11%)/1000</f>
        <v>1.225013423</v>
      </c>
      <c r="P447" s="315">
        <f>('март(4 цк)'!M495+'март(4 цк)'!M496*9.11%)/1000</f>
        <v>1.2016747940000001</v>
      </c>
      <c r="Q447" s="315">
        <f>('март(4 цк)'!N495+'март(4 цк)'!N496*9.11%)/1000</f>
        <v>1.2221329189999999</v>
      </c>
      <c r="R447" s="315">
        <f>('март(4 цк)'!O495+'март(4 цк)'!O496*9.11%)/1000</f>
        <v>1.2264973190000001</v>
      </c>
      <c r="S447" s="315">
        <f>('март(4 цк)'!P495+'март(4 цк)'!P496*9.11%)/1000</f>
        <v>1.239143168</v>
      </c>
      <c r="T447" s="315">
        <f>('март(4 цк)'!Q495+'март(4 цк)'!Q496*9.11%)/1000</f>
        <v>1.2400160480000002</v>
      </c>
      <c r="U447" s="315">
        <f>('март(4 цк)'!R495+'март(4 цк)'!R496*9.11%)/1000</f>
        <v>1.2411617029999999</v>
      </c>
      <c r="V447" s="315">
        <f>('март(4 цк)'!S495+'март(4 цк)'!S496*9.11%)/1000</f>
        <v>1.2303270800000001</v>
      </c>
      <c r="W447" s="315">
        <f>('март(4 цк)'!T495+'март(4 цк)'!T496*9.11%)/1000</f>
        <v>1.2382702880000003</v>
      </c>
      <c r="X447" s="315">
        <f>('март(4 цк)'!U495+'март(4 цк)'!U496*9.11%)/1000</f>
        <v>1.2045225650000002</v>
      </c>
      <c r="Y447" s="315">
        <f>('март(4 цк)'!V495+'март(4 цк)'!V496*9.11%)/1000</f>
        <v>1.2162409790000002</v>
      </c>
      <c r="Z447" s="315">
        <f>('март(4 цк)'!W495+'март(4 цк)'!W496*9.11%)/1000</f>
        <v>1.2139824020000001</v>
      </c>
      <c r="AA447" s="315">
        <f>('март(4 цк)'!X495+'март(4 цк)'!X496*9.11%)/1000</f>
        <v>1.2178448960000001</v>
      </c>
      <c r="AB447" s="315">
        <f>('март(4 цк)'!Y495+'март(4 цк)'!Y496*9.11%)/1000</f>
        <v>1.2181285820000001</v>
      </c>
    </row>
    <row r="448" spans="1:28" s="213" customFormat="1" ht="13.5" thickBot="1" x14ac:dyDescent="0.25">
      <c r="A448" s="323">
        <v>28</v>
      </c>
      <c r="B448" s="294" t="s">
        <v>202</v>
      </c>
      <c r="C448" s="295" t="s">
        <v>174</v>
      </c>
      <c r="D448" s="261"/>
      <c r="E448" s="315">
        <f>('март(4 цк)'!B499+'март(4 цк)'!B500*9.11%)/1000</f>
        <v>1.1597001770000002</v>
      </c>
      <c r="F448" s="335">
        <f>('март(4 цк)'!C499+'март(4 цк)'!C500*9.11%)/1000</f>
        <v>1.1677306730000001</v>
      </c>
      <c r="G448" s="335">
        <f>('март(4 цк)'!D499+'март(4 цк)'!D500*9.11%)/1000</f>
        <v>1.1693782340000001</v>
      </c>
      <c r="H448" s="315">
        <f>('март(4 цк)'!E499+'март(4 цк)'!E500*9.11%)/1000</f>
        <v>1.177921547</v>
      </c>
      <c r="I448" s="315">
        <f>('март(4 цк)'!F499+'март(4 цк)'!F500*9.11%)/1000</f>
        <v>1.1654611850000001</v>
      </c>
      <c r="J448" s="315">
        <f>('март(4 цк)'!G499+'март(4 цк)'!G500*9.11%)/1000</f>
        <v>1.1673269660000001</v>
      </c>
      <c r="K448" s="315">
        <f>('март(4 цк)'!H499+'март(4 цк)'!H500*9.11%)/1000</f>
        <v>1.1666395730000001</v>
      </c>
      <c r="L448" s="315">
        <f>('март(4 цк)'!I499+'март(4 цк)'!I500*9.11%)/1000</f>
        <v>1.138860167</v>
      </c>
      <c r="M448" s="315">
        <f>('март(4 цк)'!J499+'март(4 цк)'!J500*9.11%)/1000</f>
        <v>1.1234865680000001</v>
      </c>
      <c r="N448" s="315">
        <f>('март(4 цк)'!K499+'март(4 цк)'!K500*9.11%)/1000</f>
        <v>1.135030406</v>
      </c>
      <c r="O448" s="315">
        <f>('март(4 цк)'!L499+'март(4 цк)'!L500*9.11%)/1000</f>
        <v>1.1280473660000001</v>
      </c>
      <c r="P448" s="315">
        <f>('март(4 цк)'!M499+'март(4 цк)'!M500*9.11%)/1000</f>
        <v>1.1415115400000002</v>
      </c>
      <c r="Q448" s="315">
        <f>('март(4 цк)'!N499+'март(4 цк)'!N500*9.11%)/1000</f>
        <v>1.0585224740000001</v>
      </c>
      <c r="R448" s="315">
        <f>('март(4 цк)'!O499+'март(4 цк)'!O500*9.11%)/1000</f>
        <v>1.0472186779999999</v>
      </c>
      <c r="S448" s="315">
        <f>('март(4 цк)'!P499+'март(4 цк)'!P500*9.11%)/1000</f>
        <v>1.05531464</v>
      </c>
      <c r="T448" s="315">
        <f>('март(4 цк)'!Q499+'март(4 цк)'!Q500*9.11%)/1000</f>
        <v>1.178510741</v>
      </c>
      <c r="U448" s="315">
        <f>('март(4 цк)'!R499+'март(4 цк)'!R500*9.11%)/1000</f>
        <v>1.1774632850000002</v>
      </c>
      <c r="V448" s="315">
        <f>('март(4 цк)'!S499+'март(4 цк)'!S500*9.11%)/1000</f>
        <v>1.1794927310000001</v>
      </c>
      <c r="W448" s="315">
        <f>('март(4 цк)'!T499+'март(4 цк)'!T500*9.11%)/1000</f>
        <v>1.1586199880000001</v>
      </c>
      <c r="X448" s="315">
        <f>('март(4 цк)'!U499+'март(4 цк)'!U500*9.11%)/1000</f>
        <v>1.1623951939999999</v>
      </c>
      <c r="Y448" s="315">
        <f>('март(4 цк)'!V499+'март(4 цк)'!V500*9.11%)/1000</f>
        <v>1.140409529</v>
      </c>
      <c r="Z448" s="315">
        <f>('март(4 цк)'!W499+'март(4 цк)'!W500*9.11%)/1000</f>
        <v>1.1547574940000001</v>
      </c>
      <c r="AA448" s="315">
        <f>('март(4 цк)'!X499+'март(4 цк)'!X500*9.11%)/1000</f>
        <v>1.1452431020000002</v>
      </c>
      <c r="AB448" s="315">
        <f>('март(4 цк)'!Y499+'март(4 цк)'!Y500*9.11%)/1000</f>
        <v>1.1476217000000002</v>
      </c>
    </row>
    <row r="449" spans="1:28" s="213" customFormat="1" ht="13.5" thickBot="1" x14ac:dyDescent="0.25">
      <c r="A449" s="323">
        <v>29</v>
      </c>
      <c r="B449" s="294" t="s">
        <v>202</v>
      </c>
      <c r="C449" s="295" t="s">
        <v>174</v>
      </c>
      <c r="D449" s="261"/>
      <c r="E449" s="315">
        <f>('март(4 цк)'!B503+'март(4 цк)'!B504*9.11%)/1000</f>
        <v>1.1940152720000001</v>
      </c>
      <c r="F449" s="335">
        <f>('март(4 цк)'!C503+'март(4 цк)'!C504*9.11%)/1000</f>
        <v>1.1844135920000001</v>
      </c>
      <c r="G449" s="335">
        <f>('март(4 цк)'!D503+'март(4 цк)'!D504*9.11%)/1000</f>
        <v>1.0813919299999997</v>
      </c>
      <c r="H449" s="315">
        <f>('март(4 цк)'!E503+'март(4 цк)'!E504*9.11%)/1000</f>
        <v>1.0883095040000001</v>
      </c>
      <c r="I449" s="315">
        <f>('март(4 цк)'!F503+'март(4 цк)'!F504*9.11%)/1000</f>
        <v>1.0925429719999999</v>
      </c>
      <c r="J449" s="315">
        <f>('март(4 цк)'!G503+'март(4 цк)'!G504*9.11%)/1000</f>
        <v>1.107927482</v>
      </c>
      <c r="K449" s="315">
        <f>('март(4 цк)'!H503+'март(4 цк)'!H504*9.11%)/1000</f>
        <v>1.1065745180000002</v>
      </c>
      <c r="L449" s="315">
        <f>('март(4 цк)'!I503+'март(4 цк)'!I504*9.11%)/1000</f>
        <v>1.0978893619999999</v>
      </c>
      <c r="M449" s="315">
        <f>('март(4 цк)'!J503+'март(4 цк)'!J504*9.11%)/1000</f>
        <v>1.0800280549999999</v>
      </c>
      <c r="N449" s="315">
        <f>('март(4 цк)'!K503+'март(4 цк)'!K504*9.11%)/1000</f>
        <v>1.078271384</v>
      </c>
      <c r="O449" s="315">
        <f>('март(4 цк)'!L503+'март(4 цк)'!L504*9.11%)/1000</f>
        <v>1.0801589870000001</v>
      </c>
      <c r="P449" s="315">
        <f>('март(4 цк)'!M503+'март(4 цк)'!M504*9.11%)/1000</f>
        <v>1.0768747760000001</v>
      </c>
      <c r="Q449" s="315">
        <f>('март(4 цк)'!N503+'март(4 цк)'!N504*9.11%)/1000</f>
        <v>1.0805190499999999</v>
      </c>
      <c r="R449" s="315">
        <f>('март(4 цк)'!O503+'март(4 цк)'!O504*9.11%)/1000</f>
        <v>1.0756854769999999</v>
      </c>
      <c r="S449" s="315">
        <f>('март(4 цк)'!P503+'март(4 цк)'!P504*9.11%)/1000</f>
        <v>1.083563219</v>
      </c>
      <c r="T449" s="315">
        <f>('март(4 цк)'!Q503+'март(4 цк)'!Q504*9.11%)/1000</f>
        <v>1.196361137</v>
      </c>
      <c r="U449" s="315">
        <f>('март(4 цк)'!R503+'март(4 цк)'!R504*9.11%)/1000</f>
        <v>1.1958046760000003</v>
      </c>
      <c r="V449" s="315">
        <f>('март(4 цк)'!S503+'март(4 цк)'!S504*9.11%)/1000</f>
        <v>1.2088324100000003</v>
      </c>
      <c r="W449" s="315">
        <f>('март(4 цк)'!T503+'март(4 цк)'!T504*9.11%)/1000</f>
        <v>1.1962847600000002</v>
      </c>
      <c r="X449" s="315">
        <f>('март(4 цк)'!U503+'март(4 цк)'!U504*9.11%)/1000</f>
        <v>1.19377523</v>
      </c>
      <c r="Y449" s="315">
        <f>('март(4 цк)'!V503+'март(4 цк)'!V504*9.11%)/1000</f>
        <v>1.180278323</v>
      </c>
      <c r="Z449" s="315">
        <f>('март(4 цк)'!W503+'март(4 цк)'!W504*9.11%)/1000</f>
        <v>1.1931096590000001</v>
      </c>
      <c r="AA449" s="315">
        <f>('март(4 цк)'!X503+'март(4 цк)'!X504*9.11%)/1000</f>
        <v>1.192127669</v>
      </c>
      <c r="AB449" s="315">
        <f>('март(4 цк)'!Y503+'март(4 цк)'!Y504*9.11%)/1000</f>
        <v>1.1879487559999999</v>
      </c>
    </row>
    <row r="450" spans="1:28" s="213" customFormat="1" ht="13.5" thickBot="1" x14ac:dyDescent="0.25">
      <c r="A450" s="323">
        <v>30</v>
      </c>
      <c r="B450" s="294" t="s">
        <v>202</v>
      </c>
      <c r="C450" s="295" t="s">
        <v>174</v>
      </c>
      <c r="D450" s="261"/>
      <c r="E450" s="315">
        <f>('март(4 цк)'!B507+'март(4 цк)'!B508*9.11%)/1000</f>
        <v>1.1912002340000001</v>
      </c>
      <c r="F450" s="335">
        <f>('март(4 цк)'!C507+'март(4 цк)'!C508*9.11%)/1000</f>
        <v>1.180638386</v>
      </c>
      <c r="G450" s="335">
        <f>('март(4 цк)'!D507+'март(4 цк)'!D508*9.11%)/1000</f>
        <v>1.2194379020000001</v>
      </c>
      <c r="H450" s="315">
        <f>('март(4 цк)'!E507+'март(4 цк)'!E508*9.11%)/1000</f>
        <v>1.133404667</v>
      </c>
      <c r="I450" s="315">
        <f>('март(4 цк)'!F507+'март(4 цк)'!F508*9.11%)/1000</f>
        <v>1.1226900650000002</v>
      </c>
      <c r="J450" s="315">
        <f>('март(4 цк)'!G507+'март(4 цк)'!G508*9.11%)/1000</f>
        <v>1.1155433600000002</v>
      </c>
      <c r="K450" s="315">
        <f>('март(4 цк)'!H507+'март(4 цк)'!H508*9.11%)/1000</f>
        <v>1.1278509680000002</v>
      </c>
      <c r="L450" s="315">
        <f>('март(4 цк)'!I507+'март(4 цк)'!I508*9.11%)/1000</f>
        <v>1.1148341450000001</v>
      </c>
      <c r="M450" s="315">
        <f>('март(4 цк)'!J507+'март(4 цк)'!J508*9.11%)/1000</f>
        <v>1.1066290730000001</v>
      </c>
      <c r="N450" s="315">
        <f>('март(4 цк)'!K507+'март(4 цк)'!K508*9.11%)/1000</f>
        <v>1.1032466630000002</v>
      </c>
      <c r="O450" s="315">
        <f>('март(4 цк)'!L507+'март(4 цк)'!L508*9.11%)/1000</f>
        <v>1.101282683</v>
      </c>
      <c r="P450" s="315">
        <f>('март(4 цк)'!M507+'март(4 цк)'!M508*9.11%)/1000</f>
        <v>1.0945178630000001</v>
      </c>
      <c r="Q450" s="315">
        <f>('март(4 цк)'!N507+'март(4 цк)'!N508*9.11%)/1000</f>
        <v>1.1016754790000003</v>
      </c>
      <c r="R450" s="315">
        <f>('март(4 цк)'!O507+'март(4 цк)'!O508*9.11%)/1000</f>
        <v>1.0931103439999998</v>
      </c>
      <c r="S450" s="315">
        <f>('март(4 цк)'!P507+'март(4 цк)'!P508*9.11%)/1000</f>
        <v>1.1217517190000001</v>
      </c>
      <c r="T450" s="315">
        <f>('март(4 цк)'!Q507+'март(4 цк)'!Q508*9.11%)/1000</f>
        <v>1.2138405589999999</v>
      </c>
      <c r="U450" s="315">
        <f>('март(4 цк)'!R507+'март(4 цк)'!R508*9.11%)/1000</f>
        <v>1.2390449690000001</v>
      </c>
      <c r="V450" s="315">
        <f>('март(4 цк)'!S507+'март(4 цк)'!S508*9.11%)/1000</f>
        <v>1.2617398490000002</v>
      </c>
      <c r="W450" s="315">
        <f>('март(4 цк)'!T507+'март(4 цк)'!T508*9.11%)/1000</f>
        <v>1.2369500570000003</v>
      </c>
      <c r="X450" s="315">
        <f>('март(4 цк)'!U507+'март(4 цк)'!U508*9.11%)/1000</f>
        <v>1.2245006060000001</v>
      </c>
      <c r="Y450" s="315">
        <f>('март(4 цк)'!V507+'март(4 цк)'!V508*9.11%)/1000</f>
        <v>1.2311017610000001</v>
      </c>
      <c r="Z450" s="315">
        <f>('март(4 цк)'!W507+'март(4 цк)'!W508*9.11%)/1000</f>
        <v>1.2353897840000001</v>
      </c>
      <c r="AA450" s="315">
        <f>('март(4 цк)'!X507+'март(4 цк)'!X508*9.11%)/1000</f>
        <v>1.2373428530000001</v>
      </c>
      <c r="AB450" s="315">
        <f>('март(4 цк)'!Y507+'март(4 цк)'!Y508*9.11%)/1000</f>
        <v>1.2310253840000001</v>
      </c>
    </row>
    <row r="451" spans="1:28" s="301" customFormat="1" ht="13.5" thickBot="1" x14ac:dyDescent="0.25">
      <c r="A451" s="324">
        <v>31</v>
      </c>
      <c r="B451" s="310" t="s">
        <v>202</v>
      </c>
      <c r="C451" s="311" t="s">
        <v>174</v>
      </c>
      <c r="D451" s="312"/>
      <c r="E451" s="315">
        <f>('март(4 цк)'!B511+'март(4 цк)'!B512*9.11%)/1000</f>
        <v>1.244653223</v>
      </c>
      <c r="F451" s="335">
        <f>('март(4 цк)'!C511+'март(4 цк)'!C512*9.11%)/1000</f>
        <v>1.228210346</v>
      </c>
      <c r="G451" s="335">
        <f>('март(4 цк)'!D511+'март(4 цк)'!D512*9.11%)/1000</f>
        <v>1.2209981749999999</v>
      </c>
      <c r="H451" s="315">
        <f>('март(4 цк)'!E511+'март(4 цк)'!E512*9.11%)/1000</f>
        <v>1.1315607080000001</v>
      </c>
      <c r="I451" s="315">
        <f>('март(4 цк)'!F511+'март(4 цк)'!F512*9.11%)/1000</f>
        <v>1.1324117659999999</v>
      </c>
      <c r="J451" s="315">
        <f>('март(4 цк)'!G511+'март(4 цк)'!G512*9.11%)/1000</f>
        <v>1.13321918</v>
      </c>
      <c r="K451" s="315">
        <f>('март(4 цк)'!H511+'март(4 цк)'!H512*9.11%)/1000</f>
        <v>1.1411951210000002</v>
      </c>
      <c r="L451" s="315">
        <f>('март(4 цк)'!I511+'март(4 цк)'!I512*9.11%)/1000</f>
        <v>1.1285601830000001</v>
      </c>
      <c r="M451" s="315">
        <f>('март(4 цк)'!J511+'март(4 цк)'!J512*9.11%)/1000</f>
        <v>1.1203114670000001</v>
      </c>
      <c r="N451" s="315">
        <f>('март(4 цк)'!K511+'март(4 цк)'!K512*9.11%)/1000</f>
        <v>1.1201259800000001</v>
      </c>
      <c r="O451" s="315">
        <f>('март(4 цк)'!L511+'март(4 цк)'!L512*9.11%)/1000</f>
        <v>1.119220367</v>
      </c>
      <c r="P451" s="315">
        <f>('март(4 цк)'!M511+'март(4 цк)'!M512*9.11%)/1000</f>
        <v>1.1186639060000001</v>
      </c>
      <c r="Q451" s="315">
        <f>('март(4 цк)'!N511+'март(4 цк)'!N512*9.11%)/1000</f>
        <v>1.129116644</v>
      </c>
      <c r="R451" s="315">
        <f>('март(4 цк)'!O511+'март(4 цк)'!O512*9.11%)/1000</f>
        <v>1.1194276759999999</v>
      </c>
      <c r="S451" s="315">
        <f>('март(4 цк)'!P511+'март(4 цк)'!P512*9.11%)/1000</f>
        <v>1.160005685</v>
      </c>
      <c r="T451" s="315">
        <f>('март(4 цк)'!Q511+'март(4 цк)'!Q512*9.11%)/1000</f>
        <v>1.290304847</v>
      </c>
      <c r="U451" s="315">
        <f>('март(4 цк)'!R511+'март(4 цк)'!R512*9.11%)/1000</f>
        <v>1.2966332270000003</v>
      </c>
      <c r="V451" s="315">
        <f>('март(4 цк)'!S511+'март(4 цк)'!S512*9.11%)/1000</f>
        <v>1.3089190129999999</v>
      </c>
      <c r="W451" s="315">
        <f>('март(4 цк)'!T511+'март(4 цк)'!T512*9.11%)/1000</f>
        <v>1.260190487</v>
      </c>
      <c r="X451" s="315">
        <f>('март(4 цк)'!U511+'март(4 цк)'!U512*9.11%)/1000</f>
        <v>1.238499419</v>
      </c>
      <c r="Y451" s="315">
        <f>('март(4 цк)'!V511+'март(4 цк)'!V512*9.11%)/1000</f>
        <v>1.2428310860000003</v>
      </c>
      <c r="Z451" s="315">
        <f>('март(4 цк)'!W511+'март(4 цк)'!W512*9.11%)/1000</f>
        <v>1.2437257880000001</v>
      </c>
      <c r="AA451" s="315">
        <f>('март(4 цк)'!X511+'март(4 цк)'!X512*9.11%)/1000</f>
        <v>1.2507088280000001</v>
      </c>
      <c r="AB451" s="315">
        <f>('март(4 цк)'!Y511+'март(4 цк)'!Y512*9.11%)/1000</f>
        <v>1.2437476100000002</v>
      </c>
    </row>
    <row r="452" spans="1:28" s="300" customFormat="1" ht="13.5" thickBot="1" x14ac:dyDescent="0.25">
      <c r="A452" s="321">
        <v>1</v>
      </c>
      <c r="B452" s="305" t="s">
        <v>203</v>
      </c>
      <c r="C452" s="306" t="s">
        <v>174</v>
      </c>
      <c r="D452" s="307"/>
      <c r="E452" s="315">
        <f>('март(4 цк)'!B391+'март(4 цк)'!B392*5.79%)/1000</f>
        <v>1.139923724</v>
      </c>
      <c r="F452" s="335">
        <f>('март(4 цк)'!C391+'март(4 цк)'!C392*5.79%)/1000</f>
        <v>1.1443140090000001</v>
      </c>
      <c r="G452" s="335">
        <f>('март(4 цк)'!D391+'март(4 цк)'!D392*5.79%)/1000</f>
        <v>1.1848527369999999</v>
      </c>
      <c r="H452" s="315">
        <f>('март(4 цк)'!E391+'март(4 цк)'!E392*5.79%)/1000</f>
        <v>1.1911684</v>
      </c>
      <c r="I452" s="315">
        <f>('март(4 цк)'!F391+'март(4 цк)'!F392*5.79%)/1000</f>
        <v>1.1906500290000002</v>
      </c>
      <c r="J452" s="315">
        <f>('март(4 цк)'!G391+'март(4 цк)'!G392*5.79%)/1000</f>
        <v>1.1942363100000002</v>
      </c>
      <c r="K452" s="315">
        <f>('март(4 цк)'!H391+'март(4 цк)'!H392*5.79%)/1000</f>
        <v>1.186027006</v>
      </c>
      <c r="L452" s="315">
        <f>('март(4 цк)'!I391+'март(4 цк)'!I392*5.79%)/1000</f>
        <v>1.1876667510000003</v>
      </c>
      <c r="M452" s="315">
        <f>('март(4 цк)'!J391+'март(4 цк)'!J392*5.79%)/1000</f>
        <v>1.1745699489999999</v>
      </c>
      <c r="N452" s="315">
        <f>('март(4 цк)'!K391+'март(4 цк)'!K392*5.79%)/1000</f>
        <v>1.1777119119999999</v>
      </c>
      <c r="O452" s="315">
        <f>('март(4 цк)'!L391+'март(4 цк)'!L392*5.79%)/1000</f>
        <v>1.1485350299999999</v>
      </c>
      <c r="P452" s="315">
        <f>('март(4 цк)'!M391+'март(4 цк)'!M392*5.79%)/1000</f>
        <v>1.1500266690000001</v>
      </c>
      <c r="Q452" s="315">
        <f>('март(4 цк)'!N391+'март(4 цк)'!N392*5.79%)/1000</f>
        <v>1.160658564</v>
      </c>
      <c r="R452" s="315">
        <f>('март(4 цк)'!O391+'март(4 цк)'!O392*5.79%)/1000</f>
        <v>1.1532638430000002</v>
      </c>
      <c r="S452" s="315">
        <f>('март(4 цк)'!P391+'март(4 цк)'!P392*5.79%)/1000</f>
        <v>1.192279195</v>
      </c>
      <c r="T452" s="315">
        <f>('март(4 цк)'!Q391+'март(4 цк)'!Q392*5.79%)/1000</f>
        <v>1.208761277</v>
      </c>
      <c r="U452" s="315">
        <f>('март(4 цк)'!R391+'март(4 цк)'!R392*5.79%)/1000</f>
        <v>1.2070580580000001</v>
      </c>
      <c r="V452" s="315">
        <f>('март(4 цк)'!S391+'март(4 цк)'!S392*5.79%)/1000</f>
        <v>1.2069205310000002</v>
      </c>
      <c r="W452" s="315">
        <f>('март(4 цк)'!T391+'март(4 цк)'!T392*5.79%)/1000</f>
        <v>1.1511586220000001</v>
      </c>
      <c r="X452" s="315">
        <f>('март(4 цк)'!U391+'март(4 цк)'!U392*5.79%)/1000</f>
        <v>1.1453507510000003</v>
      </c>
      <c r="Y452" s="315">
        <f>('март(4 цк)'!V391+'март(4 цк)'!V392*5.79%)/1000</f>
        <v>1.135501702</v>
      </c>
      <c r="Z452" s="315">
        <f>('март(4 цк)'!W391+'март(4 цк)'!W392*5.79%)/1000</f>
        <v>1.131037364</v>
      </c>
      <c r="AA452" s="315">
        <f>('март(4 цк)'!X391+'март(4 цк)'!X392*5.79%)/1000</f>
        <v>1.1199928880000001</v>
      </c>
      <c r="AB452" s="315">
        <f>('март(4 цк)'!Y391+'март(4 цк)'!Y392*5.79%)/1000</f>
        <v>1.131978895</v>
      </c>
    </row>
    <row r="453" spans="1:28" s="213" customFormat="1" ht="13.5" thickBot="1" x14ac:dyDescent="0.25">
      <c r="A453" s="323">
        <v>2</v>
      </c>
      <c r="B453" s="294" t="s">
        <v>203</v>
      </c>
      <c r="C453" s="295" t="s">
        <v>174</v>
      </c>
      <c r="D453" s="261"/>
      <c r="E453" s="315">
        <f>('март(4 цк)'!B395+'март(4 цк)'!B396*5.79%)/1000</f>
        <v>1.2308713869999999</v>
      </c>
      <c r="F453" s="335">
        <f>('март(4 цк)'!C395+'март(4 цк)'!C396*5.79%)/1000</f>
        <v>1.2393769030000004</v>
      </c>
      <c r="G453" s="335">
        <f>('март(4 цк)'!D395+'март(4 цк)'!D396*5.79%)/1000</f>
        <v>1.2439999260000001</v>
      </c>
      <c r="H453" s="315">
        <f>('март(4 цк)'!E395+'март(4 цк)'!E396*5.79%)/1000</f>
        <v>1.2702781620000001</v>
      </c>
      <c r="I453" s="315">
        <f>('март(4 цк)'!F395+'март(4 цк)'!F396*5.79%)/1000</f>
        <v>1.24988185</v>
      </c>
      <c r="J453" s="315">
        <f>('март(4 цк)'!G395+'март(4 цк)'!G396*5.79%)/1000</f>
        <v>1.2999522569999999</v>
      </c>
      <c r="K453" s="315">
        <f>('март(4 цк)'!H395+'март(4 цк)'!H396*5.79%)/1000</f>
        <v>1.3170585000000001</v>
      </c>
      <c r="L453" s="315">
        <f>('март(4 цк)'!I395+'март(4 цк)'!I396*5.79%)/1000</f>
        <v>1.2872468779999999</v>
      </c>
      <c r="M453" s="315">
        <f>('март(4 цк)'!J395+'март(4 цк)'!J396*5.79%)/1000</f>
        <v>1.2930441699999999</v>
      </c>
      <c r="N453" s="315">
        <f>('март(4 цк)'!K395+'март(4 цк)'!K396*5.79%)/1000</f>
        <v>1.243058395</v>
      </c>
      <c r="O453" s="315">
        <f>('март(4 цк)'!L395+'март(4 цк)'!L396*5.79%)/1000</f>
        <v>1.2514263840000002</v>
      </c>
      <c r="P453" s="315">
        <f>('март(4 цк)'!M395+'март(4 цк)'!M396*5.79%)/1000</f>
        <v>1.2566841470000001</v>
      </c>
      <c r="Q453" s="315">
        <f>('март(4 цк)'!N395+'март(4 цк)'!N396*5.79%)/1000</f>
        <v>1.2504425369999999</v>
      </c>
      <c r="R453" s="315">
        <f>('март(4 цк)'!O395+'март(4 цк)'!O396*5.79%)/1000</f>
        <v>1.2742664450000001</v>
      </c>
      <c r="S453" s="315">
        <f>('март(4 цк)'!P395+'март(4 цк)'!P396*5.79%)/1000</f>
        <v>1.292451746</v>
      </c>
      <c r="T453" s="315">
        <f>('март(4 цк)'!Q395+'март(4 цк)'!Q396*5.79%)/1000</f>
        <v>1.3152706490000001</v>
      </c>
      <c r="U453" s="315">
        <f>('март(4 цк)'!R395+'март(4 цк)'!R396*5.79%)/1000</f>
        <v>1.3067968699999999</v>
      </c>
      <c r="V453" s="315">
        <f>('март(4 цк)'!S395+'март(4 цк)'!S396*5.79%)/1000</f>
        <v>1.3194599330000001</v>
      </c>
      <c r="W453" s="315">
        <f>('март(4 цк)'!T395+'март(4 цк)'!T396*5.79%)/1000</f>
        <v>1.2771756700000001</v>
      </c>
      <c r="X453" s="315">
        <f>('март(4 цк)'!U395+'март(4 цк)'!U396*5.79%)/1000</f>
        <v>1.2776834619999999</v>
      </c>
      <c r="Y453" s="315">
        <f>('март(4 цк)'!V395+'март(4 цк)'!V396*5.79%)/1000</f>
        <v>1.2700454239999999</v>
      </c>
      <c r="Z453" s="315">
        <f>('март(4 цк)'!W395+'март(4 цк)'!W396*5.79%)/1000</f>
        <v>1.2211810230000002</v>
      </c>
      <c r="AA453" s="315">
        <f>('март(4 цк)'!X395+'март(4 цк)'!X396*5.79%)/1000</f>
        <v>1.2862630310000003</v>
      </c>
      <c r="AB453" s="315">
        <f>('март(4 цк)'!Y395+'март(4 цк)'!Y396*5.79%)/1000</f>
        <v>1.2843164950000001</v>
      </c>
    </row>
    <row r="454" spans="1:28" s="213" customFormat="1" ht="13.5" thickBot="1" x14ac:dyDescent="0.25">
      <c r="A454" s="323">
        <v>3</v>
      </c>
      <c r="B454" s="294" t="s">
        <v>203</v>
      </c>
      <c r="C454" s="295" t="s">
        <v>174</v>
      </c>
      <c r="D454" s="261"/>
      <c r="E454" s="315">
        <f>('март(4 цк)'!B399+'март(4 цк)'!B400*5.79%)/1000</f>
        <v>1.1399554610000002</v>
      </c>
      <c r="F454" s="335">
        <f>('март(4 цк)'!C399+'март(4 цк)'!C400*5.79%)/1000</f>
        <v>1.136654813</v>
      </c>
      <c r="G454" s="335">
        <f>('март(4 цк)'!D399+'март(4 цк)'!D400*5.79%)/1000</f>
        <v>1.1314393660000002</v>
      </c>
      <c r="H454" s="315">
        <f>('март(4 цк)'!E399+'март(4 цк)'!E400*5.79%)/1000</f>
        <v>1.1373001320000002</v>
      </c>
      <c r="I454" s="315">
        <f>('март(4 цк)'!F399+'март(4 цк)'!F400*5.79%)/1000</f>
        <v>1.1339254310000002</v>
      </c>
      <c r="J454" s="315">
        <f>('март(4 цк)'!G399+'март(4 цк)'!G400*5.79%)/1000</f>
        <v>1.145964333</v>
      </c>
      <c r="K454" s="315">
        <f>('март(4 цк)'!H399+'март(4 цк)'!H400*5.79%)/1000</f>
        <v>1.151274991</v>
      </c>
      <c r="L454" s="315">
        <f>('март(4 цк)'!I399+'март(4 цк)'!I400*5.79%)/1000</f>
        <v>1.1427588960000001</v>
      </c>
      <c r="M454" s="315">
        <f>('март(4 цк)'!J399+'март(4 цк)'!J400*5.79%)/1000</f>
        <v>1.1342851170000001</v>
      </c>
      <c r="N454" s="315">
        <f>('март(4 цк)'!K399+'март(4 цк)'!K400*5.79%)/1000</f>
        <v>1.1332272170000002</v>
      </c>
      <c r="O454" s="315">
        <f>('март(4 цк)'!L399+'март(4 цк)'!L400*5.79%)/1000</f>
        <v>1.1272818190000002</v>
      </c>
      <c r="P454" s="315">
        <f>('март(4 цк)'!M399+'март(4 цк)'!M400*5.79%)/1000</f>
        <v>1.131058522</v>
      </c>
      <c r="Q454" s="315">
        <f>('март(4 цк)'!N399+'март(4 цк)'!N400*5.79%)/1000</f>
        <v>1.124827491</v>
      </c>
      <c r="R454" s="315">
        <f>('март(4 цк)'!O399+'март(4 цк)'!O400*5.79%)/1000</f>
        <v>1.1299371480000002</v>
      </c>
      <c r="S454" s="315">
        <f>('март(4 цк)'!P399+'март(4 цк)'!P400*5.79%)/1000</f>
        <v>1.1418914180000002</v>
      </c>
      <c r="T454" s="315">
        <f>('март(4 цк)'!Q399+'март(4 цк)'!Q400*5.79%)/1000</f>
        <v>1.1429598970000001</v>
      </c>
      <c r="U454" s="315">
        <f>('март(4 цк)'!R399+'март(4 цк)'!R400*5.79%)/1000</f>
        <v>1.1481541860000002</v>
      </c>
      <c r="V454" s="315">
        <f>('март(4 цк)'!S399+'март(4 цк)'!S400*5.79%)/1000</f>
        <v>1.1534542650000001</v>
      </c>
      <c r="W454" s="315">
        <f>('март(4 цк)'!T399+'март(4 цк)'!T400*5.79%)/1000</f>
        <v>1.134348591</v>
      </c>
      <c r="X454" s="315">
        <f>('март(4 цк)'!U399+'март(4 цк)'!U400*5.79%)/1000</f>
        <v>1.1345284340000001</v>
      </c>
      <c r="Y454" s="315">
        <f>('март(4 цк)'!V399+'март(4 цк)'!V400*5.79%)/1000</f>
        <v>1.1278742430000002</v>
      </c>
      <c r="Z454" s="315">
        <f>('март(4 цк)'!W399+'март(4 цк)'!W400*5.79%)/1000</f>
        <v>1.1275039780000002</v>
      </c>
      <c r="AA454" s="315">
        <f>('март(4 цк)'!X399+'март(4 цк)'!X400*5.79%)/1000</f>
        <v>1.1177184030000002</v>
      </c>
      <c r="AB454" s="315">
        <f>('март(4 цк)'!Y399+'март(4 цк)'!Y400*5.79%)/1000</f>
        <v>0.98321699699999998</v>
      </c>
    </row>
    <row r="455" spans="1:28" s="213" customFormat="1" ht="13.5" thickBot="1" x14ac:dyDescent="0.25">
      <c r="A455" s="323">
        <v>4</v>
      </c>
      <c r="B455" s="294" t="s">
        <v>203</v>
      </c>
      <c r="C455" s="295" t="s">
        <v>174</v>
      </c>
      <c r="D455" s="261"/>
      <c r="E455" s="315">
        <f>('март(4 цк)'!B403+'март(4 цк)'!B404*5.79%)/1000</f>
        <v>1.15287242</v>
      </c>
      <c r="F455" s="335">
        <f>('март(4 цк)'!C403+'март(4 цк)'!C404*5.79%)/1000</f>
        <v>1.1696612930000001</v>
      </c>
      <c r="G455" s="335">
        <f>('март(4 цк)'!D403+'март(4 цк)'!D404*5.79%)/1000</f>
        <v>1.1471068650000003</v>
      </c>
      <c r="H455" s="315">
        <f>('март(4 цк)'!E403+'март(4 цк)'!E404*5.79%)/1000</f>
        <v>1.1593996630000001</v>
      </c>
      <c r="I455" s="315">
        <f>('март(4 цк)'!F403+'март(4 цк)'!F404*5.79%)/1000</f>
        <v>1.158172499</v>
      </c>
      <c r="J455" s="315">
        <f>('март(4 цк)'!G403+'март(4 цк)'!G404*5.79%)/1000</f>
        <v>1.1618434119999999</v>
      </c>
      <c r="K455" s="315">
        <f>('март(4 цк)'!H403+'март(4 цк)'!H404*5.79%)/1000</f>
        <v>1.1656306940000001</v>
      </c>
      <c r="L455" s="315">
        <f>('март(4 цк)'!I403+'март(4 цк)'!I404*5.79%)/1000</f>
        <v>1.154385217</v>
      </c>
      <c r="M455" s="315">
        <f>('март(4 цк)'!J403+'март(4 цк)'!J404*5.79%)/1000</f>
        <v>1.1671646490000001</v>
      </c>
      <c r="N455" s="315">
        <f>('март(4 цк)'!K403+'март(4 цк)'!K404*5.79%)/1000</f>
        <v>1.1625627839999999</v>
      </c>
      <c r="O455" s="315">
        <f>('март(4 цк)'!L403+'март(4 цк)'!L404*5.79%)/1000</f>
        <v>1.141330731</v>
      </c>
      <c r="P455" s="315">
        <f>('март(4 цк)'!M403+'март(4 цк)'!M404*5.79%)/1000</f>
        <v>1.1462922820000001</v>
      </c>
      <c r="Q455" s="315">
        <f>('март(4 цк)'!N403+'март(4 цк)'!N404*5.79%)/1000</f>
        <v>1.1733004690000002</v>
      </c>
      <c r="R455" s="315">
        <f>('март(4 цк)'!O403+'март(4 цк)'!O404*5.79%)/1000</f>
        <v>1.169756504</v>
      </c>
      <c r="S455" s="315">
        <f>('март(4 цк)'!P403+'март(4 цк)'!P404*5.79%)/1000</f>
        <v>1.1690371320000001</v>
      </c>
      <c r="T455" s="315">
        <f>('март(4 цк)'!Q403+'март(4 цк)'!Q404*5.79%)/1000</f>
        <v>1.1892747590000001</v>
      </c>
      <c r="U455" s="315">
        <f>('март(4 цк)'!R403+'март(4 цк)'!R404*5.79%)/1000</f>
        <v>1.1813405090000002</v>
      </c>
      <c r="V455" s="315">
        <f>('март(4 цк)'!S403+'март(4 цк)'!S404*5.79%)/1000</f>
        <v>1.1862280070000002</v>
      </c>
      <c r="W455" s="315">
        <f>('март(4 цк)'!T403+'март(4 цк)'!T404*5.79%)/1000</f>
        <v>1.1731946789999999</v>
      </c>
      <c r="X455" s="315">
        <f>('март(4 цк)'!U403+'март(4 цк)'!U404*5.79%)/1000</f>
        <v>1.1704547180000002</v>
      </c>
      <c r="Y455" s="315">
        <f>('март(4 цк)'!V403+'март(4 цк)'!V404*5.79%)/1000</f>
        <v>1.165292166</v>
      </c>
      <c r="Z455" s="315">
        <f>('март(4 цк)'!W403+'март(4 цк)'!W404*5.79%)/1000</f>
        <v>1.171110616</v>
      </c>
      <c r="AA455" s="315">
        <f>('март(4 цк)'!X403+'март(4 цк)'!X404*5.79%)/1000</f>
        <v>1.1640861600000001</v>
      </c>
      <c r="AB455" s="315">
        <f>('март(4 цк)'!Y403+'март(4 цк)'!Y404*5.79%)/1000</f>
        <v>1.160203667</v>
      </c>
    </row>
    <row r="456" spans="1:28" s="213" customFormat="1" ht="13.5" thickBot="1" x14ac:dyDescent="0.25">
      <c r="A456" s="323">
        <v>5</v>
      </c>
      <c r="B456" s="294" t="s">
        <v>203</v>
      </c>
      <c r="C456" s="295" t="s">
        <v>174</v>
      </c>
      <c r="D456" s="261"/>
      <c r="E456" s="315">
        <f>('март(4 цк)'!B407+'март(4 цк)'!B408*5.79%)/1000</f>
        <v>1.1854980560000001</v>
      </c>
      <c r="F456" s="335">
        <f>('март(4 цк)'!C407+'март(4 цк)'!C408*5.79%)/1000</f>
        <v>1.1849691060000003</v>
      </c>
      <c r="G456" s="335">
        <f>('март(4 цк)'!D407+'март(4 цк)'!D408*5.79%)/1000</f>
        <v>1.182207987</v>
      </c>
      <c r="H456" s="315">
        <f>('март(4 цк)'!E407+'март(4 цк)'!E408*5.79%)/1000</f>
        <v>1.1979918549999999</v>
      </c>
      <c r="I456" s="315">
        <f>('март(4 цк)'!F407+'март(4 цк)'!F408*5.79%)/1000</f>
        <v>1.1809808230000001</v>
      </c>
      <c r="J456" s="315">
        <f>('март(4 цк)'!G407+'март(4 цк)'!G408*5.79%)/1000</f>
        <v>1.192924514</v>
      </c>
      <c r="K456" s="315">
        <f>('март(4 цк)'!H407+'март(4 цк)'!H408*5.79%)/1000</f>
        <v>1.1934534640000001</v>
      </c>
      <c r="L456" s="315">
        <f>('март(4 цк)'!I407+'март(4 цк)'!I408*5.79%)/1000</f>
        <v>1.1823560930000001</v>
      </c>
      <c r="M456" s="315">
        <f>('март(4 цк)'!J407+'март(4 цк)'!J408*5.79%)/1000</f>
        <v>1.1875292239999999</v>
      </c>
      <c r="N456" s="315">
        <f>('март(4 цк)'!K407+'март(4 цк)'!K408*5.79%)/1000</f>
        <v>1.1815097730000002</v>
      </c>
      <c r="O456" s="315">
        <f>('март(4 цк)'!L407+'март(4 цк)'!L408*5.79%)/1000</f>
        <v>1.1766116959999999</v>
      </c>
      <c r="P456" s="315">
        <f>('март(4 цк)'!M407+'март(4 цк)'!M408*5.79%)/1000</f>
        <v>1.180515347</v>
      </c>
      <c r="Q456" s="315">
        <f>('март(4 цк)'!N407+'март(4 цк)'!N408*5.79%)/1000</f>
        <v>1.1908087140000001</v>
      </c>
      <c r="R456" s="315">
        <f>('март(4 цк)'!O407+'март(4 цк)'!O408*5.79%)/1000</f>
        <v>1.1831600970000002</v>
      </c>
      <c r="S456" s="315">
        <f>('март(4 цк)'!P407+'март(4 цк)'!P408*5.79%)/1000</f>
        <v>1.186926221</v>
      </c>
      <c r="T456" s="315">
        <f>('март(4 цк)'!Q407+'март(4 цк)'!Q408*5.79%)/1000</f>
        <v>1.2083910120000001</v>
      </c>
      <c r="U456" s="315">
        <f>('март(4 цк)'!R407+'март(4 цк)'!R408*5.79%)/1000</f>
        <v>1.2043921500000001</v>
      </c>
      <c r="V456" s="315">
        <f>('март(4 цк)'!S407+'март(4 цк)'!S408*5.79%)/1000</f>
        <v>1.2064338970000001</v>
      </c>
      <c r="W456" s="315">
        <f>('март(4 цк)'!T407+'март(4 цк)'!T408*5.79%)/1000</f>
        <v>1.1969974290000001</v>
      </c>
      <c r="X456" s="315">
        <f>('март(4 цк)'!U407+'март(4 цк)'!U408*5.79%)/1000</f>
        <v>1.1856567410000001</v>
      </c>
      <c r="Y456" s="315">
        <f>('март(4 цк)'!V407+'март(4 цк)'!V408*5.79%)/1000</f>
        <v>1.1632927350000002</v>
      </c>
      <c r="Z456" s="315">
        <f>('март(4 цк)'!W407+'март(4 цк)'!W408*5.79%)/1000</f>
        <v>1.1748555820000002</v>
      </c>
      <c r="AA456" s="315">
        <f>('март(4 цк)'!X407+'март(4 цк)'!X408*5.79%)/1000</f>
        <v>1.1638957380000001</v>
      </c>
      <c r="AB456" s="315">
        <f>('март(4 цк)'!Y407+'март(4 цк)'!Y408*5.79%)/1000</f>
        <v>1.1635995260000003</v>
      </c>
    </row>
    <row r="457" spans="1:28" s="213" customFormat="1" ht="13.5" thickBot="1" x14ac:dyDescent="0.25">
      <c r="A457" s="323">
        <v>6</v>
      </c>
      <c r="B457" s="294" t="s">
        <v>203</v>
      </c>
      <c r="C457" s="295" t="s">
        <v>174</v>
      </c>
      <c r="D457" s="261"/>
      <c r="E457" s="315">
        <f>('март(4 цк)'!B411+'март(4 цк)'!B412*5.79%)/1000</f>
        <v>1.1305084140000001</v>
      </c>
      <c r="F457" s="335">
        <f>('март(4 цк)'!C411+'март(4 цк)'!C412*5.79%)/1000</f>
        <v>1.1369721830000001</v>
      </c>
      <c r="G457" s="335">
        <f>('март(4 цк)'!D411+'март(4 цк)'!D412*5.79%)/1000</f>
        <v>1.1404420949999998</v>
      </c>
      <c r="H457" s="315">
        <f>('март(4 цк)'!E411+'март(4 цк)'!E412*5.79%)/1000</f>
        <v>1.1556335390000001</v>
      </c>
      <c r="I457" s="315">
        <f>('март(4 цк)'!F411+'март(4 цк)'!F412*5.79%)/1000</f>
        <v>1.151063411</v>
      </c>
      <c r="J457" s="315">
        <f>('март(4 цк)'!G411+'март(4 цк)'!G412*5.79%)/1000</f>
        <v>1.154850693</v>
      </c>
      <c r="K457" s="315">
        <f>('март(4 цк)'!H411+'март(4 цк)'!H412*5.79%)/1000</f>
        <v>1.157051125</v>
      </c>
      <c r="L457" s="315">
        <f>('март(4 цк)'!I411+'март(4 цк)'!I412*5.79%)/1000</f>
        <v>1.1494025080000001</v>
      </c>
      <c r="M457" s="315">
        <f>('март(4 цк)'!J411+'март(4 цк)'!J412*5.79%)/1000</f>
        <v>1.151941468</v>
      </c>
      <c r="N457" s="315">
        <f>('март(4 цк)'!K411+'март(4 цк)'!K412*5.79%)/1000</f>
        <v>1.1474665509999999</v>
      </c>
      <c r="O457" s="315">
        <f>('март(4 цк)'!L411+'март(4 цк)'!L412*5.79%)/1000</f>
        <v>1.1408546760000002</v>
      </c>
      <c r="P457" s="315">
        <f>('март(4 цк)'!M411+'март(4 цк)'!M412*5.79%)/1000</f>
        <v>1.1349727520000001</v>
      </c>
      <c r="Q457" s="315">
        <f>('март(4 цк)'!N411+'март(4 цк)'!N412*5.79%)/1000</f>
        <v>1.1320423690000003</v>
      </c>
      <c r="R457" s="315">
        <f>('март(4 цк)'!O411+'март(4 цк)'!O412*5.79%)/1000</f>
        <v>1.127884822</v>
      </c>
      <c r="S457" s="315">
        <f>('март(4 цк)'!P411+'март(4 цк)'!P412*5.79%)/1000</f>
        <v>1.1371097100000003</v>
      </c>
      <c r="T457" s="315">
        <f>('март(4 цк)'!Q411+'март(4 цк)'!Q412*5.79%)/1000</f>
        <v>1.1914540330000001</v>
      </c>
      <c r="U457" s="315">
        <f>('март(4 цк)'!R411+'март(4 цк)'!R412*5.79%)/1000</f>
        <v>1.1635783680000003</v>
      </c>
      <c r="V457" s="315">
        <f>('март(4 цк)'!S411+'март(4 цк)'!S412*5.79%)/1000</f>
        <v>1.1614731470000002</v>
      </c>
      <c r="W457" s="315">
        <f>('март(4 цк)'!T411+'март(4 цк)'!T412*5.79%)/1000</f>
        <v>1.1492015070000001</v>
      </c>
      <c r="X457" s="315">
        <f>('март(4 цк)'!U411+'март(4 цк)'!U412*5.79%)/1000</f>
        <v>1.1387811920000002</v>
      </c>
      <c r="Y457" s="315">
        <f>('март(4 цк)'!V411+'март(4 цк)'!V412*5.79%)/1000</f>
        <v>1.1314287870000002</v>
      </c>
      <c r="Z457" s="315">
        <f>('март(4 цк)'!W411+'март(4 цк)'!W412*5.79%)/1000</f>
        <v>1.1411403090000001</v>
      </c>
      <c r="AA457" s="315">
        <f>('март(4 цк)'!X411+'март(4 цк)'!X412*5.79%)/1000</f>
        <v>1.1348881200000001</v>
      </c>
      <c r="AB457" s="315">
        <f>('март(4 цк)'!Y411+'март(4 цк)'!Y412*5.79%)/1000</f>
        <v>1.1308786789999998</v>
      </c>
    </row>
    <row r="458" spans="1:28" s="213" customFormat="1" ht="13.5" thickBot="1" x14ac:dyDescent="0.25">
      <c r="A458" s="323">
        <v>7</v>
      </c>
      <c r="B458" s="294" t="s">
        <v>203</v>
      </c>
      <c r="C458" s="295" t="s">
        <v>174</v>
      </c>
      <c r="D458" s="261"/>
      <c r="E458" s="315">
        <f>('март(4 цк)'!B415+'март(4 цк)'!B416*5.79%)/1000</f>
        <v>1.280222422</v>
      </c>
      <c r="F458" s="335">
        <f>('март(4 цк)'!C415+'март(4 цк)'!C416*5.79%)/1000</f>
        <v>1.305622601</v>
      </c>
      <c r="G458" s="335">
        <f>('март(4 цк)'!D415+'март(4 цк)'!D416*5.79%)/1000</f>
        <v>1.3436858430000003</v>
      </c>
      <c r="H458" s="315">
        <f>('март(4 цк)'!E415+'март(4 цк)'!E416*5.79%)/1000</f>
        <v>1.3940207250000001</v>
      </c>
      <c r="I458" s="315">
        <f>('март(4 цк)'!F415+'март(4 цк)'!F416*5.79%)/1000</f>
        <v>1.3904661810000003</v>
      </c>
      <c r="J458" s="315">
        <f>('март(4 цк)'!G415+'март(4 цк)'!G416*5.79%)/1000</f>
        <v>1.2989684100000001</v>
      </c>
      <c r="K458" s="315">
        <f>('март(4 цк)'!H415+'март(4 цк)'!H416*5.79%)/1000</f>
        <v>1.3606122430000001</v>
      </c>
      <c r="L458" s="315">
        <f>('март(4 цк)'!I415+'март(4 цк)'!I416*5.79%)/1000</f>
        <v>1.34826655</v>
      </c>
      <c r="M458" s="315">
        <f>('март(4 цк)'!J415+'март(4 цк)'!J416*5.79%)/1000</f>
        <v>1.3286742419999999</v>
      </c>
      <c r="N458" s="315">
        <f>('март(4 цк)'!K415+'март(4 цк)'!K416*5.79%)/1000</f>
        <v>1.315810178</v>
      </c>
      <c r="O458" s="315">
        <f>('март(4 цк)'!L415+'март(4 цк)'!L416*5.79%)/1000</f>
        <v>1.3020786360000001</v>
      </c>
      <c r="P458" s="315">
        <f>('март(4 цк)'!M415+'март(4 цк)'!M416*5.79%)/1000</f>
        <v>1.3080875080000001</v>
      </c>
      <c r="Q458" s="315">
        <f>('март(4 цк)'!N415+'март(4 цк)'!N416*5.79%)/1000</f>
        <v>1.329658089</v>
      </c>
      <c r="R458" s="315">
        <f>('март(4 цк)'!O415+'март(4 цк)'!O416*5.79%)/1000</f>
        <v>1.3304832510000002</v>
      </c>
      <c r="S458" s="315">
        <f>('март(4 цк)'!P415+'март(4 цк)'!P416*5.79%)/1000</f>
        <v>1.3415912010000002</v>
      </c>
      <c r="T458" s="315">
        <f>('март(4 цк)'!Q415+'март(4 цк)'!Q416*5.79%)/1000</f>
        <v>1.3937139340000002</v>
      </c>
      <c r="U458" s="315">
        <f>('март(4 цк)'!R415+'март(4 цк)'!R416*5.79%)/1000</f>
        <v>1.3891649640000001</v>
      </c>
      <c r="V458" s="315">
        <f>('март(4 цк)'!S415+'март(4 цк)'!S416*5.79%)/1000</f>
        <v>1.3533762069999999</v>
      </c>
      <c r="W458" s="315">
        <f>('март(4 цк)'!T415+'март(4 цк)'!T416*5.79%)/1000</f>
        <v>1.31028794</v>
      </c>
      <c r="X458" s="315">
        <f>('март(4 цк)'!U415+'март(4 цк)'!U416*5.79%)/1000</f>
        <v>1.342522153</v>
      </c>
      <c r="Y458" s="315">
        <f>('март(4 цк)'!V415+'март(4 цк)'!V416*5.79%)/1000</f>
        <v>1.315619756</v>
      </c>
      <c r="Z458" s="315">
        <f>('март(4 цк)'!W415+'март(4 цк)'!W416*5.79%)/1000</f>
        <v>1.304638754</v>
      </c>
      <c r="AA458" s="315">
        <f>('март(4 цк)'!X415+'март(4 цк)'!X416*5.79%)/1000</f>
        <v>1.2869506659999999</v>
      </c>
      <c r="AB458" s="315">
        <f>('март(4 цк)'!Y415+'март(4 цк)'!Y416*5.79%)/1000</f>
        <v>1.3060563399999998</v>
      </c>
    </row>
    <row r="459" spans="1:28" s="213" customFormat="1" ht="13.5" thickBot="1" x14ac:dyDescent="0.25">
      <c r="A459" s="323">
        <v>8</v>
      </c>
      <c r="B459" s="294" t="s">
        <v>203</v>
      </c>
      <c r="C459" s="295" t="s">
        <v>174</v>
      </c>
      <c r="D459" s="261"/>
      <c r="E459" s="315">
        <f>('март(4 цк)'!B419+'март(4 цк)'!B420*5.79%)/1000</f>
        <v>1.131978895</v>
      </c>
      <c r="F459" s="335">
        <f>('март(4 цк)'!C419+'март(4 цк)'!C420*5.79%)/1000</f>
        <v>1.1538562670000001</v>
      </c>
      <c r="G459" s="335">
        <f>('март(4 цк)'!D419+'март(4 цк)'!D420*5.79%)/1000</f>
        <v>1.1339571680000002</v>
      </c>
      <c r="H459" s="315">
        <f>('март(4 цк)'!E419+'март(4 цк)'!E420*5.79%)/1000</f>
        <v>1.1525444710000001</v>
      </c>
      <c r="I459" s="315">
        <f>('март(4 цк)'!F419+'март(4 цк)'!F420*5.79%)/1000</f>
        <v>1.1632504190000001</v>
      </c>
      <c r="J459" s="315">
        <f>('март(4 цк)'!G419+'март(4 цк)'!G420*5.79%)/1000</f>
        <v>1.170666298</v>
      </c>
      <c r="K459" s="315">
        <f>('март(4 цк)'!H419+'март(4 цк)'!H420*5.79%)/1000</f>
        <v>1.171100037</v>
      </c>
      <c r="L459" s="315">
        <f>('март(4 цк)'!I419+'март(4 цк)'!I420*5.79%)/1000</f>
        <v>1.172877309</v>
      </c>
      <c r="M459" s="315">
        <f>('март(4 цк)'!J419+'март(4 цк)'!J420*5.79%)/1000</f>
        <v>1.1593785050000001</v>
      </c>
      <c r="N459" s="315">
        <f>('март(4 цк)'!K419+'март(4 цк)'!K420*5.79%)/1000</f>
        <v>1.1376280810000001</v>
      </c>
      <c r="O459" s="315">
        <f>('март(4 цк)'!L419+'март(4 цк)'!L420*5.79%)/1000</f>
        <v>1.1480483960000001</v>
      </c>
      <c r="P459" s="315">
        <f>('март(4 цк)'!M419+'март(4 цк)'!M420*5.79%)/1000</f>
        <v>1.14663081</v>
      </c>
      <c r="Q459" s="315">
        <f>('март(4 цк)'!N419+'март(4 цк)'!N420*5.79%)/1000</f>
        <v>1.149931458</v>
      </c>
      <c r="R459" s="315">
        <f>('март(4 цк)'!O419+'март(4 цк)'!O420*5.79%)/1000</f>
        <v>1.1567443339999999</v>
      </c>
      <c r="S459" s="315">
        <f>('март(4 цк)'!P419+'март(4 цк)'!P420*5.79%)/1000</f>
        <v>1.1582148150000002</v>
      </c>
      <c r="T459" s="315">
        <f>('март(4 цк)'!Q419+'март(4 цк)'!Q420*5.79%)/1000</f>
        <v>1.1799335020000001</v>
      </c>
      <c r="U459" s="315">
        <f>('март(4 цк)'!R419+'март(4 цк)'!R420*5.79%)/1000</f>
        <v>1.173998683</v>
      </c>
      <c r="V459" s="315">
        <f>('март(4 цк)'!S419+'март(4 цк)'!S420*5.79%)/1000</f>
        <v>1.1705605080000001</v>
      </c>
      <c r="W459" s="315">
        <f>('март(4 цк)'!T419+'март(4 цк)'!T420*5.79%)/1000</f>
        <v>1.1438485330000001</v>
      </c>
      <c r="X459" s="315">
        <f>('март(4 цк)'!U419+'март(4 цк)'!U420*5.79%)/1000</f>
        <v>1.145118013</v>
      </c>
      <c r="Y459" s="315">
        <f>('март(4 цк)'!V419+'март(4 цк)'!V420*5.79%)/1000</f>
        <v>1.1467471789999999</v>
      </c>
      <c r="Z459" s="315">
        <f>('март(4 цк)'!W419+'март(4 цк)'!W420*5.79%)/1000</f>
        <v>1.1471703390000001</v>
      </c>
      <c r="AA459" s="315">
        <f>('март(4 цк)'!X419+'март(4 цк)'!X420*5.79%)/1000</f>
        <v>1.1444726940000001</v>
      </c>
      <c r="AB459" s="315">
        <f>('март(4 цк)'!Y419+'март(4 цк)'!Y420*5.79%)/1000</f>
        <v>1.1451709080000001</v>
      </c>
    </row>
    <row r="460" spans="1:28" s="213" customFormat="1" ht="13.5" thickBot="1" x14ac:dyDescent="0.25">
      <c r="A460" s="323">
        <v>9</v>
      </c>
      <c r="B460" s="294" t="s">
        <v>203</v>
      </c>
      <c r="C460" s="295" t="s">
        <v>174</v>
      </c>
      <c r="D460" s="261"/>
      <c r="E460" s="315">
        <f>('март(4 цк)'!B423+'март(4 цк)'!B424*5.79%)/1000</f>
        <v>1.141743312</v>
      </c>
      <c r="F460" s="335">
        <f>('март(4 цк)'!C423+'март(4 цк)'!C424*5.79%)/1000</f>
        <v>1.1390245090000002</v>
      </c>
      <c r="G460" s="335">
        <f>('март(4 цк)'!D423+'март(4 цк)'!D424*5.79%)/1000</f>
        <v>1.139712144</v>
      </c>
      <c r="H460" s="315">
        <f>('март(4 цк)'!E423+'март(4 цк)'!E424*5.79%)/1000</f>
        <v>1.1507248830000001</v>
      </c>
      <c r="I460" s="315">
        <f>('март(4 цк)'!F423+'март(4 цк)'!F424*5.79%)/1000</f>
        <v>1.1465355990000001</v>
      </c>
      <c r="J460" s="315">
        <f>('март(4 цк)'!G423+'март(4 цк)'!G424*5.79%)/1000</f>
        <v>1.1503440390000002</v>
      </c>
      <c r="K460" s="315">
        <f>('март(4 цк)'!H423+'март(4 цк)'!H424*5.79%)/1000</f>
        <v>1.1695026079999999</v>
      </c>
      <c r="L460" s="315">
        <f>('март(4 цк)'!I423+'март(4 цк)'!I424*5.79%)/1000</f>
        <v>1.1589765030000001</v>
      </c>
      <c r="M460" s="315">
        <f>('март(4 цк)'!J423+'март(4 цк)'!J424*5.79%)/1000</f>
        <v>1.1593996630000001</v>
      </c>
      <c r="N460" s="315">
        <f>('март(4 цк)'!K423+'март(4 цк)'!K424*5.79%)/1000</f>
        <v>1.1563211739999999</v>
      </c>
      <c r="O460" s="315">
        <f>('март(4 цк)'!L423+'март(4 цк)'!L424*5.79%)/1000</f>
        <v>1.1585745010000001</v>
      </c>
      <c r="P460" s="315">
        <f>('март(4 цк)'!M423+'март(4 цк)'!M424*5.79%)/1000</f>
        <v>1.1633985250000001</v>
      </c>
      <c r="Q460" s="315">
        <f>('март(4 цк)'!N423+'март(4 цк)'!N424*5.79%)/1000</f>
        <v>1.1591563460000001</v>
      </c>
      <c r="R460" s="315">
        <f>('март(4 цк)'!O423+'март(4 цк)'!O424*5.79%)/1000</f>
        <v>1.150608514</v>
      </c>
      <c r="S460" s="315">
        <f>('март(4 цк)'!P423+'март(4 цк)'!P424*5.79%)/1000</f>
        <v>1.1589976610000001</v>
      </c>
      <c r="T460" s="315">
        <f>('март(4 цк)'!Q423+'март(4 цк)'!Q424*5.79%)/1000</f>
        <v>1.169544924</v>
      </c>
      <c r="U460" s="315">
        <f>('март(4 цк)'!R423+'март(4 цк)'!R424*5.79%)/1000</f>
        <v>1.16334563</v>
      </c>
      <c r="V460" s="315">
        <f>('март(4 цк)'!S423+'март(4 цк)'!S424*5.79%)/1000</f>
        <v>1.1586697119999998</v>
      </c>
      <c r="W460" s="315">
        <f>('март(4 цк)'!T423+'март(4 цк)'!T424*5.79%)/1000</f>
        <v>1.1438696910000001</v>
      </c>
      <c r="X460" s="315">
        <f>('март(4 цк)'!U423+'март(4 цк)'!U424*5.79%)/1000</f>
        <v>1.1583100260000001</v>
      </c>
      <c r="Y460" s="315">
        <f>('март(4 цк)'!V423+'март(4 цк)'!V424*5.79%)/1000</f>
        <v>1.1488524</v>
      </c>
      <c r="Z460" s="315">
        <f>('март(4 цк)'!W423+'март(4 цк)'!W424*5.79%)/1000</f>
        <v>1.1425155790000001</v>
      </c>
      <c r="AA460" s="315">
        <f>('март(4 цк)'!X423+'март(4 цк)'!X424*5.79%)/1000</f>
        <v>1.1362739690000001</v>
      </c>
      <c r="AB460" s="315">
        <f>('март(4 цк)'!Y423+'март(4 цк)'!Y424*5.79%)/1000</f>
        <v>1.1365596019999999</v>
      </c>
    </row>
    <row r="461" spans="1:28" s="213" customFormat="1" ht="13.5" thickBot="1" x14ac:dyDescent="0.25">
      <c r="A461" s="323">
        <v>10</v>
      </c>
      <c r="B461" s="294" t="s">
        <v>203</v>
      </c>
      <c r="C461" s="295" t="s">
        <v>174</v>
      </c>
      <c r="D461" s="261"/>
      <c r="E461" s="315">
        <f>('март(4 цк)'!B427+'март(4 цк)'!B428*5.79%)/1000</f>
        <v>1.1634302620000001</v>
      </c>
      <c r="F461" s="335">
        <f>('март(4 цк)'!C427+'март(4 цк)'!C428*5.79%)/1000</f>
        <v>1.1349092780000001</v>
      </c>
      <c r="G461" s="335">
        <f>('март(4 цк)'!D427+'март(4 цк)'!D428*5.79%)/1000</f>
        <v>1.1378185030000001</v>
      </c>
      <c r="H461" s="315">
        <f>('март(4 цк)'!E427+'март(4 цк)'!E428*5.79%)/1000</f>
        <v>1.1478579740000001</v>
      </c>
      <c r="I461" s="315">
        <f>('март(4 цк)'!F427+'март(4 цк)'!F428*5.79%)/1000</f>
        <v>1.1544910070000001</v>
      </c>
      <c r="J461" s="315">
        <f>('март(4 цк)'!G427+'март(4 цк)'!G428*5.79%)/1000</f>
        <v>1.1505873560000002</v>
      </c>
      <c r="K461" s="315">
        <f>('март(4 цк)'!H427+'март(4 цк)'!H428*5.79%)/1000</f>
        <v>1.1756490070000003</v>
      </c>
      <c r="L461" s="315">
        <f>('март(4 цк)'!I427+'март(4 цк)'!I428*5.79%)/1000</f>
        <v>1.147519446</v>
      </c>
      <c r="M461" s="315">
        <f>('март(4 цк)'!J427+'март(4 цк)'!J428*5.79%)/1000</f>
        <v>1.1433513200000001</v>
      </c>
      <c r="N461" s="315">
        <f>('март(4 цк)'!K427+'март(4 цк)'!K428*5.79%)/1000</f>
        <v>1.1480907119999999</v>
      </c>
      <c r="O461" s="315">
        <f>('март(4 цк)'!L427+'март(4 цк)'!L428*5.79%)/1000</f>
        <v>1.1382416630000001</v>
      </c>
      <c r="P461" s="315">
        <f>('март(4 цк)'!M427+'март(4 цк)'!M428*5.79%)/1000</f>
        <v>1.1402622520000003</v>
      </c>
      <c r="Q461" s="315">
        <f>('март(4 цк)'!N427+'март(4 цк)'!N428*5.79%)/1000</f>
        <v>1.1559720670000002</v>
      </c>
      <c r="R461" s="315">
        <f>('март(4 цк)'!O427+'март(4 цк)'!O428*5.79%)/1000</f>
        <v>1.1478262370000001</v>
      </c>
      <c r="S461" s="315">
        <f>('март(4 цк)'!P427+'март(4 цк)'!P428*5.79%)/1000</f>
        <v>1.146662547</v>
      </c>
      <c r="T461" s="315">
        <f>('март(4 цк)'!Q427+'март(4 цк)'!Q428*5.79%)/1000</f>
        <v>1.1618857280000001</v>
      </c>
      <c r="U461" s="315">
        <f>('март(4 цк)'!R427+'март(4 цк)'!R428*5.79%)/1000</f>
        <v>1.1564798590000001</v>
      </c>
      <c r="V461" s="315">
        <f>('март(4 цк)'!S427+'март(4 цк)'!S428*5.79%)/1000</f>
        <v>1.1556335390000001</v>
      </c>
      <c r="W461" s="315">
        <f>('март(4 цк)'!T427+'март(4 цк)'!T428*5.79%)/1000</f>
        <v>1.1468106530000002</v>
      </c>
      <c r="X461" s="315">
        <f>('март(4 цк)'!U427+'март(4 цк)'!U428*5.79%)/1000</f>
        <v>1.1519203100000002</v>
      </c>
      <c r="Y461" s="315">
        <f>('март(4 цк)'!V427+'март(4 цк)'!V428*5.79%)/1000</f>
        <v>1.1381887680000002</v>
      </c>
      <c r="Z461" s="315">
        <f>('март(4 цк)'!W427+'март(4 цк)'!W428*5.79%)/1000</f>
        <v>1.1395851960000001</v>
      </c>
      <c r="AA461" s="315">
        <f>('март(4 цк)'!X427+'март(4 цк)'!X428*5.79%)/1000</f>
        <v>1.1412249409999999</v>
      </c>
      <c r="AB461" s="315">
        <f>('март(4 цк)'!Y427+'март(4 цк)'!Y428*5.79%)/1000</f>
        <v>1.1367923400000002</v>
      </c>
    </row>
    <row r="462" spans="1:28" s="213" customFormat="1" ht="13.5" thickBot="1" x14ac:dyDescent="0.25">
      <c r="A462" s="323">
        <v>11</v>
      </c>
      <c r="B462" s="294" t="s">
        <v>203</v>
      </c>
      <c r="C462" s="295" t="s">
        <v>174</v>
      </c>
      <c r="D462" s="261"/>
      <c r="E462" s="315">
        <f>('март(4 цк)'!B431+'март(4 цк)'!B432*5.79%)/1000</f>
        <v>1.256165776</v>
      </c>
      <c r="F462" s="335">
        <f>('март(4 цк)'!C431+'март(4 цк)'!C432*5.79%)/1000</f>
        <v>1.2776094090000001</v>
      </c>
      <c r="G462" s="335">
        <f>('март(4 цк)'!D431+'март(4 цк)'!D432*5.79%)/1000</f>
        <v>1.2711350609999998</v>
      </c>
      <c r="H462" s="315">
        <f>('март(4 цк)'!E431+'март(4 цк)'!E432*5.79%)/1000</f>
        <v>1.2941020699999999</v>
      </c>
      <c r="I462" s="315">
        <f>('март(4 цк)'!F431+'март(4 цк)'!F432*5.79%)/1000</f>
        <v>1.2916900579999999</v>
      </c>
      <c r="J462" s="315">
        <f>('март(4 цк)'!G431+'март(4 цк)'!G432*5.79%)/1000</f>
        <v>1.2927268000000001</v>
      </c>
      <c r="K462" s="315">
        <f>('март(4 цк)'!H431+'март(4 цк)'!H432*5.79%)/1000</f>
        <v>1.4176859479999999</v>
      </c>
      <c r="L462" s="315">
        <f>('март(4 цк)'!I431+'март(4 цк)'!I432*5.79%)/1000</f>
        <v>1.278011411</v>
      </c>
      <c r="M462" s="315">
        <f>('март(4 цк)'!J431+'март(4 цк)'!J432*5.79%)/1000</f>
        <v>1.2800743159999999</v>
      </c>
      <c r="N462" s="315">
        <f>('март(4 цк)'!K431+'март(4 цк)'!K432*5.79%)/1000</f>
        <v>1.274446288</v>
      </c>
      <c r="O462" s="315">
        <f>('март(4 цк)'!L431+'март(4 цк)'!L432*5.79%)/1000</f>
        <v>1.2763505079999999</v>
      </c>
      <c r="P462" s="315">
        <f>('март(4 цк)'!M431+'март(4 цк)'!M432*5.79%)/1000</f>
        <v>1.2890029919999999</v>
      </c>
      <c r="Q462" s="315">
        <f>('март(4 цк)'!N431+'март(4 цк)'!N432*5.79%)/1000</f>
        <v>1.293551962</v>
      </c>
      <c r="R462" s="315">
        <f>('март(4 цк)'!O431+'март(4 цк)'!O432*5.79%)/1000</f>
        <v>1.2603550600000002</v>
      </c>
      <c r="S462" s="315">
        <f>('март(4 цк)'!P431+'март(4 цк)'!P432*5.79%)/1000</f>
        <v>1.2892145720000001</v>
      </c>
      <c r="T462" s="315">
        <f>('март(4 цк)'!Q431+'март(4 цк)'!Q432*5.79%)/1000</f>
        <v>1.2924200090000002</v>
      </c>
      <c r="U462" s="315">
        <f>('март(4 цк)'!R431+'март(4 цк)'!R432*5.79%)/1000</f>
        <v>1.291541952</v>
      </c>
      <c r="V462" s="315">
        <f>('март(4 цк)'!S431+'март(4 цк)'!S432*5.79%)/1000</f>
        <v>1.333202054</v>
      </c>
      <c r="W462" s="315">
        <f>('март(4 цк)'!T431+'март(4 цк)'!T432*5.79%)/1000</f>
        <v>1.2947262310000001</v>
      </c>
      <c r="X462" s="315">
        <f>('март(4 цк)'!U431+'март(4 цк)'!U432*5.79%)/1000</f>
        <v>1.2653377690000001</v>
      </c>
      <c r="Y462" s="315">
        <f>('март(4 цк)'!V431+'март(4 цк)'!V432*5.79%)/1000</f>
        <v>1.2544308200000001</v>
      </c>
      <c r="Z462" s="315">
        <f>('март(4 цк)'!W431+'март(4 цк)'!W432*5.79%)/1000</f>
        <v>1.2521986510000001</v>
      </c>
      <c r="AA462" s="315">
        <f>('март(4 цк)'!X431+'март(4 цк)'!X432*5.79%)/1000</f>
        <v>1.246158042</v>
      </c>
      <c r="AB462" s="315">
        <f>('март(4 цк)'!Y431+'март(4 цк)'!Y432*5.79%)/1000</f>
        <v>1.238964322</v>
      </c>
    </row>
    <row r="463" spans="1:28" s="213" customFormat="1" ht="13.5" thickBot="1" x14ac:dyDescent="0.25">
      <c r="A463" s="323">
        <v>12</v>
      </c>
      <c r="B463" s="294" t="s">
        <v>203</v>
      </c>
      <c r="C463" s="295" t="s">
        <v>174</v>
      </c>
      <c r="D463" s="261"/>
      <c r="E463" s="315">
        <f>('март(4 цк)'!B435+'март(4 цк)'!B436*5.79%)/1000</f>
        <v>1.2121994520000001</v>
      </c>
      <c r="F463" s="335">
        <f>('март(4 цк)'!C435+'март(4 цк)'!C436*5.79%)/1000</f>
        <v>1.2095441230000001</v>
      </c>
      <c r="G463" s="335">
        <f>('март(4 цк)'!D435+'март(4 цк)'!D436*5.79%)/1000</f>
        <v>1.2146855170000002</v>
      </c>
      <c r="H463" s="315">
        <f>('март(4 цк)'!E435+'март(4 цк)'!E436*5.79%)/1000</f>
        <v>1.2258992570000002</v>
      </c>
      <c r="I463" s="315">
        <f>('март(4 цк)'!F435+'март(4 цк)'!F436*5.79%)/1000</f>
        <v>1.2137016699999998</v>
      </c>
      <c r="J463" s="315">
        <f>('март(4 цк)'!G435+'март(4 цк)'!G436*5.79%)/1000</f>
        <v>1.2909918439999999</v>
      </c>
      <c r="K463" s="315">
        <f>('март(4 цк)'!H435+'март(4 цк)'!H436*5.79%)/1000</f>
        <v>1.3258919650000001</v>
      </c>
      <c r="L463" s="315">
        <f>('март(4 цк)'!I435+'март(4 цк)'!I436*5.79%)/1000</f>
        <v>1.214569148</v>
      </c>
      <c r="M463" s="315">
        <f>('март(4 цк)'!J435+'март(4 цк)'!J436*5.79%)/1000</f>
        <v>1.2482526840000001</v>
      </c>
      <c r="N463" s="315">
        <f>('март(4 цк)'!K435+'март(4 цк)'!K436*5.79%)/1000</f>
        <v>1.2389537429999999</v>
      </c>
      <c r="O463" s="315">
        <f>('март(4 цк)'!L435+'март(4 цк)'!L436*5.79%)/1000</f>
        <v>1.2567370419999999</v>
      </c>
      <c r="P463" s="315">
        <f>('март(4 цк)'!M435+'март(4 цк)'!M436*5.79%)/1000</f>
        <v>1.2717169060000002</v>
      </c>
      <c r="Q463" s="315">
        <f>('март(4 цк)'!N435+'март(4 цк)'!N436*5.79%)/1000</f>
        <v>1.2140190400000002</v>
      </c>
      <c r="R463" s="315">
        <f>('март(4 цк)'!O435+'март(4 цк)'!O436*5.79%)/1000</f>
        <v>1.2128130340000001</v>
      </c>
      <c r="S463" s="315">
        <f>('март(4 цк)'!P435+'март(4 цк)'!P436*5.79%)/1000</f>
        <v>1.2309031239999999</v>
      </c>
      <c r="T463" s="315">
        <f>('март(4 цк)'!Q435+'март(4 цк)'!Q436*5.79%)/1000</f>
        <v>1.2727748060000001</v>
      </c>
      <c r="U463" s="315">
        <f>('март(4 цк)'!R435+'март(4 цк)'!R436*5.79%)/1000</f>
        <v>1.320295674</v>
      </c>
      <c r="V463" s="315">
        <f>('март(4 цк)'!S435+'март(4 цк)'!S436*5.79%)/1000</f>
        <v>1.233854665</v>
      </c>
      <c r="W463" s="315">
        <f>('март(4 цк)'!T435+'март(4 цк)'!T436*5.79%)/1000</f>
        <v>1.1943315210000001</v>
      </c>
      <c r="X463" s="315">
        <f>('март(4 цк)'!U435+'март(4 цк)'!U436*5.79%)/1000</f>
        <v>1.18154151</v>
      </c>
      <c r="Y463" s="315">
        <f>('март(4 цк)'!V435+'март(4 цк)'!V436*5.79%)/1000</f>
        <v>1.192215721</v>
      </c>
      <c r="Z463" s="315">
        <f>('март(4 цк)'!W435+'март(4 цк)'!W436*5.79%)/1000</f>
        <v>1.1904172909999999</v>
      </c>
      <c r="AA463" s="315">
        <f>('март(4 цк)'!X435+'март(4 цк)'!X436*5.79%)/1000</f>
        <v>1.1936650440000001</v>
      </c>
      <c r="AB463" s="315">
        <f>('март(4 цк)'!Y435+'март(4 цк)'!Y436*5.79%)/1000</f>
        <v>1.203355408</v>
      </c>
    </row>
    <row r="464" spans="1:28" s="213" customFormat="1" ht="13.5" thickBot="1" x14ac:dyDescent="0.25">
      <c r="A464" s="323">
        <v>13</v>
      </c>
      <c r="B464" s="294" t="s">
        <v>203</v>
      </c>
      <c r="C464" s="295" t="s">
        <v>174</v>
      </c>
      <c r="D464" s="261"/>
      <c r="E464" s="315">
        <f>('март(4 цк)'!B439+'март(4 цк)'!B440*5.79%)/1000</f>
        <v>1.251965913</v>
      </c>
      <c r="F464" s="335">
        <f>('март(4 цк)'!C439+'март(4 цк)'!C440*5.79%)/1000</f>
        <v>1.267062146</v>
      </c>
      <c r="G464" s="335">
        <f>('март(4 цк)'!D439+'март(4 цк)'!D440*5.79%)/1000</f>
        <v>1.2597414780000002</v>
      </c>
      <c r="H464" s="315">
        <f>('март(4 цк)'!E439+'март(4 цк)'!E440*5.79%)/1000</f>
        <v>1.2827084870000001</v>
      </c>
      <c r="I464" s="315">
        <f>('март(4 цк)'!F439+'март(4 цк)'!F440*5.79%)/1000</f>
        <v>1.274224129</v>
      </c>
      <c r="J464" s="315">
        <f>('март(4 цк)'!G439+'март(4 цк)'!G440*5.79%)/1000</f>
        <v>1.261688014</v>
      </c>
      <c r="K464" s="315">
        <f>('март(4 цк)'!H439+'март(4 цк)'!H440*5.79%)/1000</f>
        <v>1.271304325</v>
      </c>
      <c r="L464" s="315">
        <f>('март(4 цк)'!I439+'март(4 цк)'!I440*5.79%)/1000</f>
        <v>1.2569486220000001</v>
      </c>
      <c r="M464" s="315">
        <f>('март(4 цк)'!J439+'март(4 цк)'!J440*5.79%)/1000</f>
        <v>1.2385940570000002</v>
      </c>
      <c r="N464" s="315">
        <f>('март(4 цк)'!K439+'март(4 цк)'!K440*5.79%)/1000</f>
        <v>1.258366208</v>
      </c>
      <c r="O464" s="315">
        <f>('март(4 цк)'!L439+'март(4 цк)'!L440*5.79%)/1000</f>
        <v>1.261762067</v>
      </c>
      <c r="P464" s="315">
        <f>('март(4 цк)'!M439+'март(4 цк)'!M440*5.79%)/1000</f>
        <v>1.2631902319999999</v>
      </c>
      <c r="Q464" s="315">
        <f>('март(4 цк)'!N439+'март(4 цк)'!N440*5.79%)/1000</f>
        <v>1.2478295239999999</v>
      </c>
      <c r="R464" s="315">
        <f>('март(4 цк)'!O439+'март(4 цк)'!O440*5.79%)/1000</f>
        <v>1.2500405350000001</v>
      </c>
      <c r="S464" s="315">
        <f>('март(4 цк)'!P439+'март(4 цк)'!P440*5.79%)/1000</f>
        <v>1.2499876400000003</v>
      </c>
      <c r="T464" s="315">
        <f>('март(4 цк)'!Q439+'март(4 цк)'!Q440*5.79%)/1000</f>
        <v>1.2749435010000001</v>
      </c>
      <c r="U464" s="315">
        <f>('март(4 цк)'!R439+'март(4 цк)'!R440*5.79%)/1000</f>
        <v>1.27569461</v>
      </c>
      <c r="V464" s="315">
        <f>('март(4 цк)'!S439+'март(4 цк)'!S440*5.79%)/1000</f>
        <v>1.2678873080000002</v>
      </c>
      <c r="W464" s="315">
        <f>('март(4 цк)'!T439+'март(4 цк)'!T440*5.79%)/1000</f>
        <v>1.266162931</v>
      </c>
      <c r="X464" s="315">
        <f>('март(4 цк)'!U439+'март(4 цк)'!U440*5.79%)/1000</f>
        <v>1.2615822240000001</v>
      </c>
      <c r="Y464" s="315">
        <f>('март(4 цк)'!V439+'март(4 цк)'!V440*5.79%)/1000</f>
        <v>1.2266292080000001</v>
      </c>
      <c r="Z464" s="315">
        <f>('март(4 цк)'!W439+'март(4 цк)'!W440*5.79%)/1000</f>
        <v>1.2479776300000001</v>
      </c>
      <c r="AA464" s="315">
        <f>('март(4 цк)'!X439+'март(4 цк)'!X440*5.79%)/1000</f>
        <v>1.2450366680000002</v>
      </c>
      <c r="AB464" s="315">
        <f>('март(4 цк)'!Y439+'март(4 цк)'!Y440*5.79%)/1000</f>
        <v>1.2305540170000002</v>
      </c>
    </row>
    <row r="465" spans="1:28" s="213" customFormat="1" ht="13.5" thickBot="1" x14ac:dyDescent="0.25">
      <c r="A465" s="323">
        <v>14</v>
      </c>
      <c r="B465" s="294" t="s">
        <v>203</v>
      </c>
      <c r="C465" s="295" t="s">
        <v>174</v>
      </c>
      <c r="D465" s="261"/>
      <c r="E465" s="315">
        <f>('март(4 цк)'!B443+'март(4 цк)'!B444*5.79%)/1000</f>
        <v>1.1772675940000001</v>
      </c>
      <c r="F465" s="335">
        <f>('март(4 цк)'!C443+'март(4 цк)'!C444*5.79%)/1000</f>
        <v>1.1767915390000001</v>
      </c>
      <c r="G465" s="335">
        <f>('март(4 цк)'!D443+'март(4 цк)'!D444*5.79%)/1000</f>
        <v>1.1934746220000001</v>
      </c>
      <c r="H465" s="315">
        <f>('март(4 цк)'!E443+'март(4 цк)'!E444*5.79%)/1000</f>
        <v>1.1894969180000001</v>
      </c>
      <c r="I465" s="315">
        <f>('март(4 цк)'!F443+'март(4 цк)'!F444*5.79%)/1000</f>
        <v>1.199134387</v>
      </c>
      <c r="J465" s="315">
        <f>('март(4 цк)'!G443+'март(4 цк)'!G444*5.79%)/1000</f>
        <v>1.1938766240000001</v>
      </c>
      <c r="K465" s="315">
        <f>('март(4 цк)'!H443+'март(4 цк)'!H444*5.79%)/1000</f>
        <v>1.2015675570000002</v>
      </c>
      <c r="L465" s="315">
        <f>('март(4 цк)'!I443+'март(4 цк)'!I444*5.79%)/1000</f>
        <v>1.1868415890000001</v>
      </c>
      <c r="M465" s="315">
        <f>('март(4 цк)'!J443+'март(4 цк)'!J444*5.79%)/1000</f>
        <v>1.1855192140000002</v>
      </c>
      <c r="N465" s="315">
        <f>('март(4 цк)'!K443+'март(4 цк)'!K444*5.79%)/1000</f>
        <v>1.1745699489999999</v>
      </c>
      <c r="O465" s="315">
        <f>('март(4 цк)'!L443+'март(4 цк)'!L444*5.79%)/1000</f>
        <v>1.1616424110000003</v>
      </c>
      <c r="P465" s="315">
        <f>('март(4 цк)'!M443+'март(4 цк)'!M444*5.79%)/1000</f>
        <v>1.1623723620000002</v>
      </c>
      <c r="Q465" s="315">
        <f>('март(4 цк)'!N443+'март(4 цк)'!N444*5.79%)/1000</f>
        <v>0.23372090000000001</v>
      </c>
      <c r="R465" s="315">
        <f>('март(4 цк)'!O443+'март(4 цк)'!O444*5.79%)/1000</f>
        <v>1.1576647070000001</v>
      </c>
      <c r="S465" s="315">
        <f>('март(4 цк)'!P443+'март(4 цк)'!P444*5.79%)/1000</f>
        <v>1.1868415890000001</v>
      </c>
      <c r="T465" s="315">
        <f>('март(4 цк)'!Q443+'март(4 цк)'!Q444*5.79%)/1000</f>
        <v>1.1895286550000002</v>
      </c>
      <c r="U465" s="315">
        <f>('март(4 цк)'!R443+'март(4 цк)'!R444*5.79%)/1000</f>
        <v>1.210115389</v>
      </c>
      <c r="V465" s="315">
        <f>('март(4 цк)'!S443+'март(4 цк)'!S444*5.79%)/1000</f>
        <v>1.2100730730000002</v>
      </c>
      <c r="W465" s="315">
        <f>('март(4 цк)'!T443+'март(4 цк)'!T444*5.79%)/1000</f>
        <v>1.2765832460000002</v>
      </c>
      <c r="X465" s="315">
        <f>('март(4 цк)'!U443+'март(4 цк)'!U444*5.79%)/1000</f>
        <v>1.1735966810000003</v>
      </c>
      <c r="Y465" s="315">
        <f>('март(4 цк)'!V443+'март(4 цк)'!V444*5.79%)/1000</f>
        <v>1.182038723</v>
      </c>
      <c r="Z465" s="315">
        <f>('март(4 цк)'!W443+'март(4 цк)'!W444*5.79%)/1000</f>
        <v>1.1738505770000001</v>
      </c>
      <c r="AA465" s="315">
        <f>('март(4 цк)'!X443+'март(4 цк)'!X444*5.79%)/1000</f>
        <v>1.1679474949999999</v>
      </c>
      <c r="AB465" s="315">
        <f>('март(4 цк)'!Y443+'март(4 цк)'!Y444*5.79%)/1000</f>
        <v>1.1655037460000002</v>
      </c>
    </row>
    <row r="466" spans="1:28" s="213" customFormat="1" ht="13.5" thickBot="1" x14ac:dyDescent="0.25">
      <c r="A466" s="323">
        <v>15</v>
      </c>
      <c r="B466" s="294" t="s">
        <v>203</v>
      </c>
      <c r="C466" s="295" t="s">
        <v>174</v>
      </c>
      <c r="D466" s="261"/>
      <c r="E466" s="315">
        <f>('март(4 цк)'!B447+'март(4 цк)'!B448*5.79%)/1000</f>
        <v>1.1917396659999999</v>
      </c>
      <c r="F466" s="335">
        <f>('март(4 цк)'!C447+'март(4 цк)'!C448*5.79%)/1000</f>
        <v>1.1883861230000001</v>
      </c>
      <c r="G466" s="335">
        <f>('март(4 цк)'!D447+'март(4 цк)'!D448*5.79%)/1000</f>
        <v>1.1858683209999998</v>
      </c>
      <c r="H466" s="315">
        <f>('март(4 цк)'!E447+'март(4 цк)'!E448*5.79%)/1000</f>
        <v>1.2113954480000002</v>
      </c>
      <c r="I466" s="315">
        <f>('март(4 цк)'!F447+'март(4 цк)'!F448*5.79%)/1000</f>
        <v>1.1986265949999999</v>
      </c>
      <c r="J466" s="315">
        <f>('март(4 цк)'!G447+'март(4 цк)'!G448*5.79%)/1000</f>
        <v>1.2044344659999999</v>
      </c>
      <c r="K466" s="315">
        <f>('март(4 цк)'!H447+'март(4 цк)'!H448*5.79%)/1000</f>
        <v>1.2470678360000003</v>
      </c>
      <c r="L466" s="315">
        <f>('март(4 цк)'!I447+'март(4 цк)'!I448*5.79%)/1000</f>
        <v>1.2076610610000003</v>
      </c>
      <c r="M466" s="315">
        <f>('март(4 цк)'!J447+'март(4 цк)'!J448*5.79%)/1000</f>
        <v>1.208316959</v>
      </c>
      <c r="N466" s="315">
        <f>('март(4 цк)'!K447+'март(4 цк)'!K448*5.79%)/1000</f>
        <v>1.200075918</v>
      </c>
      <c r="O466" s="315">
        <f>('март(4 цк)'!L447+'март(4 цк)'!L448*5.79%)/1000</f>
        <v>1.199166124</v>
      </c>
      <c r="P466" s="315">
        <f>('март(4 цк)'!M447+'март(4 цк)'!M448*5.79%)/1000</f>
        <v>1.20428636</v>
      </c>
      <c r="Q466" s="315">
        <f>('март(4 цк)'!N447+'март(4 цк)'!N448*5.79%)/1000</f>
        <v>1.1920993520000003</v>
      </c>
      <c r="R466" s="315">
        <f>('март(4 цк)'!O447+'март(4 цк)'!O448*5.79%)/1000</f>
        <v>1.184006417</v>
      </c>
      <c r="S466" s="315">
        <f>('март(4 цк)'!P447+'март(4 цк)'!P448*5.79%)/1000</f>
        <v>1.2084121700000001</v>
      </c>
      <c r="T466" s="315">
        <f>('март(4 цк)'!Q447+'март(4 цк)'!Q448*5.79%)/1000</f>
        <v>1.2243124070000002</v>
      </c>
      <c r="U466" s="315">
        <f>('март(4 цк)'!R447+'март(4 цк)'!R448*5.79%)/1000</f>
        <v>1.221614762</v>
      </c>
      <c r="V466" s="315">
        <f>('март(4 цк)'!S447+'март(4 цк)'!S448*5.79%)/1000</f>
        <v>1.2015146620000001</v>
      </c>
      <c r="W466" s="315">
        <f>('март(4 цк)'!T447+'март(4 цк)'!T448*5.79%)/1000</f>
        <v>1.1942151520000002</v>
      </c>
      <c r="X466" s="315">
        <f>('март(4 цк)'!U447+'март(4 цк)'!U448*5.79%)/1000</f>
        <v>1.1745699489999999</v>
      </c>
      <c r="Y466" s="315">
        <f>('март(4 цк)'!V447+'март(4 цк)'!V448*5.79%)/1000</f>
        <v>1.1579609190000002</v>
      </c>
      <c r="Z466" s="315">
        <f>('март(4 цк)'!W447+'март(4 цк)'!W448*5.79%)/1000</f>
        <v>1.179605553</v>
      </c>
      <c r="AA466" s="315">
        <f>('март(4 цк)'!X447+'март(4 цк)'!X448*5.79%)/1000</f>
        <v>1.1835197829999999</v>
      </c>
      <c r="AB466" s="315">
        <f>('март(4 цк)'!Y447+'март(4 цк)'!Y448*5.79%)/1000</f>
        <v>1.1785582320000001</v>
      </c>
    </row>
    <row r="467" spans="1:28" s="213" customFormat="1" ht="13.5" thickBot="1" x14ac:dyDescent="0.25">
      <c r="A467" s="323">
        <v>16</v>
      </c>
      <c r="B467" s="294" t="s">
        <v>203</v>
      </c>
      <c r="C467" s="295" t="s">
        <v>174</v>
      </c>
      <c r="D467" s="261"/>
      <c r="E467" s="315">
        <f>('март(4 цк)'!B451+'март(4 цк)'!B452*5.79%)/1000</f>
        <v>1.2692625779999998</v>
      </c>
      <c r="F467" s="335">
        <f>('март(4 цк)'!C451+'март(4 цк)'!C452*5.79%)/1000</f>
        <v>1.2547587690000002</v>
      </c>
      <c r="G467" s="335">
        <f>('март(4 цк)'!D451+'март(4 цк)'!D452*5.79%)/1000</f>
        <v>1.2454704070000002</v>
      </c>
      <c r="H467" s="315">
        <f>('март(4 цк)'!E451+'март(4 цк)'!E452*5.79%)/1000</f>
        <v>1.2328390810000001</v>
      </c>
      <c r="I467" s="315">
        <f>('март(4 цк)'!F451+'март(4 цк)'!F452*5.79%)/1000</f>
        <v>1.2934144350000001</v>
      </c>
      <c r="J467" s="315">
        <f>('март(4 цк)'!G451+'март(4 цк)'!G452*5.79%)/1000</f>
        <v>1.255531036</v>
      </c>
      <c r="K467" s="315">
        <f>('март(4 цк)'!H451+'март(4 цк)'!H452*5.79%)/1000</f>
        <v>1.2380756860000002</v>
      </c>
      <c r="L467" s="315">
        <f>('март(4 цк)'!I451+'март(4 цк)'!I452*5.79%)/1000</f>
        <v>1.247501575</v>
      </c>
      <c r="M467" s="315">
        <f>('март(4 цк)'!J451+'март(4 цк)'!J452*5.79%)/1000</f>
        <v>1.2672948840000002</v>
      </c>
      <c r="N467" s="315">
        <f>('март(4 цк)'!K451+'март(4 цк)'!K452*5.79%)/1000</f>
        <v>1.2674006739999999</v>
      </c>
      <c r="O467" s="315">
        <f>('март(4 цк)'!L451+'март(4 цк)'!L452*5.79%)/1000</f>
        <v>1.2723833830000002</v>
      </c>
      <c r="P467" s="315">
        <f>('март(4 цк)'!M451+'март(4 цк)'!M452*5.79%)/1000</f>
        <v>1.272616121</v>
      </c>
      <c r="Q467" s="315">
        <f>('март(4 цк)'!N451+'март(4 цк)'!N452*5.79%)/1000</f>
        <v>1.2405300140000002</v>
      </c>
      <c r="R467" s="315">
        <f>('март(4 цк)'!O451+'март(4 цк)'!O452*5.79%)/1000</f>
        <v>1.2336113480000002</v>
      </c>
      <c r="S467" s="315">
        <f>('март(4 цк)'!P451+'март(4 цк)'!P452*5.79%)/1000</f>
        <v>1.2857129229999997</v>
      </c>
      <c r="T467" s="315">
        <f>('март(4 цк)'!Q451+'март(4 цк)'!Q452*5.79%)/1000</f>
        <v>1.317322975</v>
      </c>
      <c r="U467" s="315">
        <f>('март(4 цк)'!R451+'март(4 цк)'!R452*5.79%)/1000</f>
        <v>1.4212193340000001</v>
      </c>
      <c r="V467" s="315">
        <f>('март(4 цк)'!S451+'март(4 цк)'!S452*5.79%)/1000</f>
        <v>1.3586657069999999</v>
      </c>
      <c r="W467" s="315">
        <f>('март(4 цк)'!T451+'март(4 цк)'!T452*5.79%)/1000</f>
        <v>1.3317209940000001</v>
      </c>
      <c r="X467" s="315">
        <f>('март(4 цк)'!U451+'март(4 цк)'!U452*5.79%)/1000</f>
        <v>1.3081827189999999</v>
      </c>
      <c r="Y467" s="315">
        <f>('март(4 цк)'!V451+'март(4 цк)'!V452*5.79%)/1000</f>
        <v>1.255520457</v>
      </c>
      <c r="Z467" s="315">
        <f>('март(4 цк)'!W451+'март(4 цк)'!W452*5.79%)/1000</f>
        <v>1.2400962750000002</v>
      </c>
      <c r="AA467" s="315">
        <f>('март(4 цк)'!X451+'март(4 цк)'!X452*5.79%)/1000</f>
        <v>1.251701438</v>
      </c>
      <c r="AB467" s="315">
        <f>('март(4 цк)'!Y451+'март(4 цк)'!Y452*5.79%)/1000</f>
        <v>1.2715688000000001</v>
      </c>
    </row>
    <row r="468" spans="1:28" s="213" customFormat="1" ht="13.5" thickBot="1" x14ac:dyDescent="0.25">
      <c r="A468" s="323">
        <v>17</v>
      </c>
      <c r="B468" s="294" t="s">
        <v>203</v>
      </c>
      <c r="C468" s="295" t="s">
        <v>174</v>
      </c>
      <c r="D468" s="261"/>
      <c r="E468" s="315">
        <f>('март(4 цк)'!B455+'март(4 цк)'!B456*5.79%)/1000</f>
        <v>1.2705214789999999</v>
      </c>
      <c r="F468" s="335">
        <f>('март(4 цк)'!C455+'март(4 цк)'!C456*5.79%)/1000</f>
        <v>1.2927162210000001</v>
      </c>
      <c r="G468" s="335">
        <f>('март(4 цк)'!D455+'март(4 цк)'!D456*5.79%)/1000</f>
        <v>1.2874584580000001</v>
      </c>
      <c r="H468" s="315">
        <f>('март(4 цк)'!E455+'март(4 цк)'!E456*5.79%)/1000</f>
        <v>1.305971708</v>
      </c>
      <c r="I468" s="315">
        <f>('март(4 цк)'!F455+'март(4 цк)'!F456*5.79%)/1000</f>
        <v>1.3058870759999999</v>
      </c>
      <c r="J468" s="315">
        <f>('март(4 цк)'!G455+'март(4 цк)'!G456*5.79%)/1000</f>
        <v>1.2979422470000002</v>
      </c>
      <c r="K468" s="315">
        <f>('март(4 цк)'!H455+'март(4 цк)'!H456*5.79%)/1000</f>
        <v>1.3092617770000001</v>
      </c>
      <c r="L468" s="315">
        <f>('март(4 цк)'!I455+'март(4 цк)'!I456*5.79%)/1000</f>
        <v>1.2994762020000001</v>
      </c>
      <c r="M468" s="315">
        <f>('март(4 цк)'!J455+'март(4 цк)'!J456*5.79%)/1000</f>
        <v>1.3593850790000002</v>
      </c>
      <c r="N468" s="315">
        <f>('март(4 цк)'!K455+'март(4 цк)'!K456*5.79%)/1000</f>
        <v>1.329414772</v>
      </c>
      <c r="O468" s="315">
        <f>('март(4 цк)'!L455+'март(4 цк)'!L456*5.79%)/1000</f>
        <v>1.3003119430000001</v>
      </c>
      <c r="P468" s="315">
        <f>('март(4 цк)'!M455+'март(4 цк)'!M456*5.79%)/1000</f>
        <v>1.3130807959999999</v>
      </c>
      <c r="Q468" s="315">
        <f>('март(4 цк)'!N455+'март(4 цк)'!N456*5.79%)/1000</f>
        <v>1.288399989</v>
      </c>
      <c r="R468" s="315">
        <f>('март(4 цк)'!O455+'март(4 цк)'!O456*5.79%)/1000</f>
        <v>1.2919862699999998</v>
      </c>
      <c r="S468" s="315">
        <f>('март(4 цк)'!P455+'март(4 цк)'!P456*5.79%)/1000</f>
        <v>1.2731979659999999</v>
      </c>
      <c r="T468" s="315">
        <f>('март(4 цк)'!Q455+'март(4 цк)'!Q456*5.79%)/1000</f>
        <v>1.346796069</v>
      </c>
      <c r="U468" s="315">
        <f>('март(4 цк)'!R455+'март(4 цк)'!R456*5.79%)/1000</f>
        <v>1.3399726140000001</v>
      </c>
      <c r="V468" s="315">
        <f>('март(4 цк)'!S455+'март(4 цк)'!S456*5.79%)/1000</f>
        <v>1.2837452290000002</v>
      </c>
      <c r="W468" s="315">
        <f>('март(4 цк)'!T455+'март(4 цк)'!T456*5.79%)/1000</f>
        <v>1.2899551020000002</v>
      </c>
      <c r="X468" s="315">
        <f>('март(4 цк)'!U455+'март(4 цк)'!U456*5.79%)/1000</f>
        <v>1.289944523</v>
      </c>
      <c r="Y468" s="315">
        <f>('март(4 цк)'!V455+'март(4 цк)'!V456*5.79%)/1000</f>
        <v>1.294895495</v>
      </c>
      <c r="Z468" s="315">
        <f>('март(4 цк)'!W455+'март(4 цк)'!W456*5.79%)/1000</f>
        <v>1.273314335</v>
      </c>
      <c r="AA468" s="315">
        <f>('март(4 цк)'!X455+'март(4 цк)'!X456*5.79%)/1000</f>
        <v>1.26257665</v>
      </c>
      <c r="AB468" s="315">
        <f>('март(4 цк)'!Y455+'март(4 цк)'!Y456*5.79%)/1000</f>
        <v>1.2517649120000001</v>
      </c>
    </row>
    <row r="469" spans="1:28" s="213" customFormat="1" ht="13.5" thickBot="1" x14ac:dyDescent="0.25">
      <c r="A469" s="323">
        <v>18</v>
      </c>
      <c r="B469" s="294" t="s">
        <v>203</v>
      </c>
      <c r="C469" s="295" t="s">
        <v>174</v>
      </c>
      <c r="D469" s="261"/>
      <c r="E469" s="315">
        <f>('март(4 цк)'!B459+'март(4 цк)'!B460*5.79%)/1000</f>
        <v>1.2925998520000002</v>
      </c>
      <c r="F469" s="335">
        <f>('март(4 цк)'!C459+'март(4 цк)'!C460*5.79%)/1000</f>
        <v>1.2651896630000001</v>
      </c>
      <c r="G469" s="335">
        <f>('март(4 цк)'!D459+'март(4 цк)'!D460*5.79%)/1000</f>
        <v>1.2801166319999999</v>
      </c>
      <c r="H469" s="315">
        <f>('март(4 цк)'!E459+'март(4 цк)'!E460*5.79%)/1000</f>
        <v>1.285099341</v>
      </c>
      <c r="I469" s="315">
        <f>('март(4 цк)'!F459+'март(4 цк)'!F460*5.79%)/1000</f>
        <v>1.271526484</v>
      </c>
      <c r="J469" s="315">
        <f>('март(4 цк)'!G459+'март(4 цк)'!G460*5.79%)/1000</f>
        <v>1.26659667</v>
      </c>
      <c r="K469" s="315">
        <f>('март(4 цк)'!H459+'март(4 цк)'!H460*5.79%)/1000</f>
        <v>1.2681094669999999</v>
      </c>
      <c r="L469" s="315">
        <f>('март(4 цк)'!I459+'март(4 цк)'!I460*5.79%)/1000</f>
        <v>1.2516485429999999</v>
      </c>
      <c r="M469" s="315">
        <f>('март(4 цк)'!J459+'март(4 цк)'!J460*5.79%)/1000</f>
        <v>1.2282054789999999</v>
      </c>
      <c r="N469" s="315">
        <f>('март(4 цк)'!K459+'март(4 цк)'!K460*5.79%)/1000</f>
        <v>1.222968874</v>
      </c>
      <c r="O469" s="315">
        <f>('март(4 цк)'!L459+'март(4 цк)'!L460*5.79%)/1000</f>
        <v>1.2230746640000003</v>
      </c>
      <c r="P469" s="315">
        <f>('март(4 цк)'!M459+'март(4 цк)'!M460*5.79%)/1000</f>
        <v>1.2308608079999999</v>
      </c>
      <c r="Q469" s="315">
        <f>('март(4 цк)'!N459+'март(4 цк)'!N460*5.79%)/1000</f>
        <v>1.2723939620000002</v>
      </c>
      <c r="R469" s="315">
        <f>('март(4 цк)'!O459+'март(4 цк)'!O460*5.79%)/1000</f>
        <v>1.2678555710000001</v>
      </c>
      <c r="S469" s="315">
        <f>('март(4 цк)'!P459+'март(4 цк)'!P460*5.79%)/1000</f>
        <v>1.2729969649999999</v>
      </c>
      <c r="T469" s="315">
        <f>('март(4 цк)'!Q459+'март(4 цк)'!Q460*5.79%)/1000</f>
        <v>1.28468676</v>
      </c>
      <c r="U469" s="315">
        <f>('март(4 цк)'!R459+'март(4 цк)'!R460*5.79%)/1000</f>
        <v>1.2734201250000001</v>
      </c>
      <c r="V469" s="315">
        <f>('март(4 цк)'!S459+'март(4 цк)'!S460*5.79%)/1000</f>
        <v>1.2883047779999999</v>
      </c>
      <c r="W469" s="315">
        <f>('март(4 цк)'!T459+'март(4 цк)'!T460*5.79%)/1000</f>
        <v>1.283057594</v>
      </c>
      <c r="X469" s="315">
        <f>('март(4 цк)'!U459+'март(4 цк)'!U460*5.79%)/1000</f>
        <v>1.2755993989999999</v>
      </c>
      <c r="Y469" s="315">
        <f>('март(4 цк)'!V459+'март(4 цк)'!V460*5.79%)/1000</f>
        <v>1.2538066590000001</v>
      </c>
      <c r="Z469" s="315">
        <f>('март(4 цк)'!W459+'март(4 цк)'!W460*5.79%)/1000</f>
        <v>1.2798309990000001</v>
      </c>
      <c r="AA469" s="315">
        <f>('март(4 цк)'!X459+'март(4 цк)'!X460*5.79%)/1000</f>
        <v>1.2720660130000001</v>
      </c>
      <c r="AB469" s="315">
        <f>('март(4 цк)'!Y459+'март(4 цк)'!Y460*5.79%)/1000</f>
        <v>1.2666918810000003</v>
      </c>
    </row>
    <row r="470" spans="1:28" s="213" customFormat="1" ht="13.5" thickBot="1" x14ac:dyDescent="0.25">
      <c r="A470" s="323">
        <v>19</v>
      </c>
      <c r="B470" s="294" t="s">
        <v>203</v>
      </c>
      <c r="C470" s="295" t="s">
        <v>174</v>
      </c>
      <c r="D470" s="261"/>
      <c r="E470" s="315">
        <f>('март(4 цк)'!B463+'март(4 цк)'!B464*5.79%)/1000</f>
        <v>1.1703700860000001</v>
      </c>
      <c r="F470" s="335">
        <f>('март(4 цк)'!C463+'март(4 цк)'!C464*5.79%)/1000</f>
        <v>1.1692169750000001</v>
      </c>
      <c r="G470" s="335">
        <f>('март(4 цк)'!D463+'март(4 цк)'!D464*5.79%)/1000</f>
        <v>1.1667414890000001</v>
      </c>
      <c r="H470" s="315">
        <f>('март(4 цк)'!E463+'март(4 цк)'!E464*5.79%)/1000</f>
        <v>1.1826311470000002</v>
      </c>
      <c r="I470" s="315">
        <f>('март(4 цк)'!F463+'март(4 цк)'!F464*5.79%)/1000</f>
        <v>1.1786322850000002</v>
      </c>
      <c r="J470" s="315">
        <f>('март(4 цк)'!G463+'март(4 цк)'!G464*5.79%)/1000</f>
        <v>1.186704062</v>
      </c>
      <c r="K470" s="315">
        <f>('март(4 цк)'!H463+'март(4 цк)'!H464*5.79%)/1000</f>
        <v>1.190300922</v>
      </c>
      <c r="L470" s="315">
        <f>('март(4 цк)'!I463+'март(4 цк)'!I464*5.79%)/1000</f>
        <v>1.1834774670000001</v>
      </c>
      <c r="M470" s="315">
        <f>('март(4 цк)'!J463+'март(4 цк)'!J464*5.79%)/1000</f>
        <v>1.1730254150000001</v>
      </c>
      <c r="N470" s="315">
        <f>('март(4 цк)'!K463+'март(4 цк)'!K464*5.79%)/1000</f>
        <v>1.1666991730000003</v>
      </c>
      <c r="O470" s="315">
        <f>('март(4 цк)'!L463+'март(4 цк)'!L464*5.79%)/1000</f>
        <v>1.1676089670000001</v>
      </c>
      <c r="P470" s="315">
        <f>('март(4 цк)'!M463+'март(4 цк)'!M464*5.79%)/1000</f>
        <v>1.167080017</v>
      </c>
      <c r="Q470" s="315">
        <f>('март(4 цк)'!N463+'март(4 цк)'!N464*5.79%)/1000</f>
        <v>1.1898671830000001</v>
      </c>
      <c r="R470" s="315">
        <f>('март(4 цк)'!O463+'март(4 цк)'!O464*5.79%)/1000</f>
        <v>1.175120057</v>
      </c>
      <c r="S470" s="315">
        <f>('март(4 цк)'!P463+'март(4 цк)'!P464*5.79%)/1000</f>
        <v>1.179542079</v>
      </c>
      <c r="T470" s="315">
        <f>('март(4 цк)'!Q463+'март(4 цк)'!Q464*5.79%)/1000</f>
        <v>1.1907240820000002</v>
      </c>
      <c r="U470" s="315">
        <f>('март(4 цк)'!R463+'март(4 цк)'!R464*5.79%)/1000</f>
        <v>1.1928187239999999</v>
      </c>
      <c r="V470" s="315">
        <f>('март(4 цк)'!S463+'март(4 цк)'!S464*5.79%)/1000</f>
        <v>1.205164417</v>
      </c>
      <c r="W470" s="315">
        <f>('март(4 цк)'!T463+'март(4 цк)'!T464*5.79%)/1000</f>
        <v>1.1889256520000002</v>
      </c>
      <c r="X470" s="315">
        <f>('март(4 цк)'!U463+'март(4 цк)'!U464*5.79%)/1000</f>
        <v>1.1893064960000002</v>
      </c>
      <c r="Y470" s="315">
        <f>('март(4 цк)'!V463+'март(4 цк)'!V464*5.79%)/1000</f>
        <v>1.1768761710000002</v>
      </c>
      <c r="Z470" s="315">
        <f>('март(4 цк)'!W463+'март(4 цк)'!W464*5.79%)/1000</f>
        <v>1.1788227070000004</v>
      </c>
      <c r="AA470" s="315">
        <f>('март(4 цк)'!X463+'март(4 цк)'!X464*5.79%)/1000</f>
        <v>1.1786005480000001</v>
      </c>
      <c r="AB470" s="315">
        <f>('март(4 цк)'!Y463+'март(4 цк)'!Y464*5.79%)/1000</f>
        <v>1.1797219220000001</v>
      </c>
    </row>
    <row r="471" spans="1:28" s="213" customFormat="1" ht="13.5" thickBot="1" x14ac:dyDescent="0.25">
      <c r="A471" s="323">
        <v>20</v>
      </c>
      <c r="B471" s="294" t="s">
        <v>203</v>
      </c>
      <c r="C471" s="295" t="s">
        <v>174</v>
      </c>
      <c r="D471" s="261"/>
      <c r="E471" s="315">
        <f>('март(4 цк)'!B467+'март(4 цк)'!B468*5.79%)/1000</f>
        <v>1.1573790739999998</v>
      </c>
      <c r="F471" s="335">
        <f>('март(4 цк)'!C467+'март(4 цк)'!C468*5.79%)/1000</f>
        <v>1.1554748539999999</v>
      </c>
      <c r="G471" s="335">
        <f>('март(4 цк)'!D467+'март(4 цк)'!D468*5.79%)/1000</f>
        <v>1.1621925190000002</v>
      </c>
      <c r="H471" s="315">
        <f>('март(4 цк)'!E467+'март(4 цк)'!E468*5.79%)/1000</f>
        <v>1.1736495760000001</v>
      </c>
      <c r="I471" s="315">
        <f>('март(4 цк)'!F467+'март(4 цк)'!F468*5.79%)/1000</f>
        <v>1.158394658</v>
      </c>
      <c r="J471" s="315">
        <f>('март(4 цк)'!G467+'март(4 цк)'!G468*5.79%)/1000</f>
        <v>1.1645304780000001</v>
      </c>
      <c r="K471" s="315">
        <f>('март(4 цк)'!H467+'март(4 цк)'!H468*5.79%)/1000</f>
        <v>1.170264296</v>
      </c>
      <c r="L471" s="315">
        <f>('март(4 цк)'!I467+'март(4 цк)'!I468*5.79%)/1000</f>
        <v>1.163779369</v>
      </c>
      <c r="M471" s="315">
        <f>('март(4 цк)'!J467+'март(4 цк)'!J468*5.79%)/1000</f>
        <v>1.4908503120000001</v>
      </c>
      <c r="N471" s="315">
        <f>('март(4 цк)'!K467+'март(4 цк)'!K468*5.79%)/1000</f>
        <v>1.1491909280000001</v>
      </c>
      <c r="O471" s="315">
        <f>('март(4 цк)'!L467+'март(4 цк)'!L468*5.79%)/1000</f>
        <v>1.4715224789999999</v>
      </c>
      <c r="P471" s="315">
        <f>('март(4 цк)'!M467+'март(4 цк)'!M468*5.79%)/1000</f>
        <v>1.1531368950000001</v>
      </c>
      <c r="Q471" s="315">
        <f>('март(4 цк)'!N467+'март(4 цк)'!N468*5.79%)/1000</f>
        <v>1.161071145</v>
      </c>
      <c r="R471" s="315">
        <f>('март(4 цк)'!O467+'март(4 цк)'!O468*5.79%)/1000</f>
        <v>1.1567125970000003</v>
      </c>
      <c r="S471" s="315">
        <f>('март(4 цк)'!P467+'март(4 цк)'!P468*5.79%)/1000</f>
        <v>1.1571569150000003</v>
      </c>
      <c r="T471" s="315">
        <f>('март(4 цк)'!Q467+'март(4 цк)'!Q468*5.79%)/1000</f>
        <v>1.1693968180000001</v>
      </c>
      <c r="U471" s="315">
        <f>('март(4 цк)'!R467+'март(4 цк)'!R468*5.79%)/1000</f>
        <v>1.1674079660000001</v>
      </c>
      <c r="V471" s="315">
        <f>('март(4 цк)'!S467+'март(4 цк)'!S468*5.79%)/1000</f>
        <v>1.1696401350000001</v>
      </c>
      <c r="W471" s="315">
        <f>('март(4 цк)'!T467+'март(4 цк)'!T468*5.79%)/1000</f>
        <v>1.158172499</v>
      </c>
      <c r="X471" s="315">
        <f>('март(4 цк)'!U467+'март(4 цк)'!U468*5.79%)/1000</f>
        <v>1.1504921449999999</v>
      </c>
      <c r="Y471" s="315">
        <f>('март(4 цк)'!V467+'март(4 цк)'!V468*5.79%)/1000</f>
        <v>1.1460807020000001</v>
      </c>
      <c r="Z471" s="315">
        <f>('март(4 цк)'!W467+'март(4 цк)'!W468*5.79%)/1000</f>
        <v>1.1496564040000001</v>
      </c>
      <c r="AA471" s="315">
        <f>('март(4 цк)'!X467+'март(4 цк)'!X468*5.79%)/1000</f>
        <v>1.1463240190000001</v>
      </c>
      <c r="AB471" s="315">
        <f>('март(4 цк)'!Y467+'март(4 цк)'!Y468*5.79%)/1000</f>
        <v>1.14419764</v>
      </c>
    </row>
    <row r="472" spans="1:28" s="213" customFormat="1" ht="13.5" thickBot="1" x14ac:dyDescent="0.25">
      <c r="A472" s="323">
        <v>21</v>
      </c>
      <c r="B472" s="294" t="s">
        <v>203</v>
      </c>
      <c r="C472" s="295" t="s">
        <v>174</v>
      </c>
      <c r="D472" s="261"/>
      <c r="E472" s="315">
        <f>('март(4 цк)'!B471+'март(4 цк)'!B472*5.79%)/1000</f>
        <v>1.2989789890000001</v>
      </c>
      <c r="F472" s="335">
        <f>('март(4 цк)'!C471+'март(4 цк)'!C472*5.79%)/1000</f>
        <v>1.2727430689999999</v>
      </c>
      <c r="G472" s="335">
        <f>('март(4 цк)'!D471+'март(4 цк)'!D472*5.79%)/1000</f>
        <v>1.2929489590000001</v>
      </c>
      <c r="H472" s="315">
        <f>('март(4 цк)'!E471+'март(4 цк)'!E472*5.79%)/1000</f>
        <v>1.2983019329999999</v>
      </c>
      <c r="I472" s="315">
        <f>('март(4 цк)'!F471+'март(4 цк)'!F472*5.79%)/1000</f>
        <v>1.276202402</v>
      </c>
      <c r="J472" s="315">
        <f>('март(4 цк)'!G471+'март(4 цк)'!G472*5.79%)/1000</f>
        <v>1.2870352979999999</v>
      </c>
      <c r="K472" s="315">
        <f>('март(4 цк)'!H471+'март(4 цк)'!H472*5.79%)/1000</f>
        <v>1.286389979</v>
      </c>
      <c r="L472" s="315">
        <f>('март(4 цк)'!I471+'март(4 цк)'!I472*5.79%)/1000</f>
        <v>1.2865698220000001</v>
      </c>
      <c r="M472" s="315">
        <f>('март(4 цк)'!J471+'март(4 цк)'!J472*5.79%)/1000</f>
        <v>1.2827931189999999</v>
      </c>
      <c r="N472" s="315">
        <f>('март(4 цк)'!K471+'март(4 цк)'!K472*5.79%)/1000</f>
        <v>1.2796194189999999</v>
      </c>
      <c r="O472" s="315">
        <f>('март(4 цк)'!L471+'март(4 цк)'!L472*5.79%)/1000</f>
        <v>1.2827084870000001</v>
      </c>
      <c r="P472" s="315">
        <f>('март(4 цк)'!M471+'март(4 цк)'!M472*5.79%)/1000</f>
        <v>1.2780854640000003</v>
      </c>
      <c r="Q472" s="315">
        <f>('март(4 цк)'!N471+'март(4 цк)'!N472*5.79%)/1000</f>
        <v>1.302195005</v>
      </c>
      <c r="R472" s="315">
        <f>('март(4 цк)'!O471+'март(4 цк)'!O472*5.79%)/1000</f>
        <v>1.2829835410000001</v>
      </c>
      <c r="S472" s="315">
        <f>('март(4 цк)'!P471+'март(4 цк)'!P472*5.79%)/1000</f>
        <v>1.299592571</v>
      </c>
      <c r="T472" s="315">
        <f>('март(4 цк)'!Q471+'март(4 цк)'!Q472*5.79%)/1000</f>
        <v>1.2996243079999998</v>
      </c>
      <c r="U472" s="315">
        <f>('март(4 цк)'!R471+'март(4 цк)'!R472*5.79%)/1000</f>
        <v>1.3078970859999999</v>
      </c>
      <c r="V472" s="315">
        <f>('март(4 цк)'!S471+'март(4 цк)'!S472*5.79%)/1000</f>
        <v>1.307368136</v>
      </c>
      <c r="W472" s="315">
        <f>('март(4 цк)'!T471+'март(4 цк)'!T472*5.79%)/1000</f>
        <v>1.302946114</v>
      </c>
      <c r="X472" s="315">
        <f>('март(4 цк)'!U471+'март(4 цк)'!U472*5.79%)/1000</f>
        <v>1.316910394</v>
      </c>
      <c r="Y472" s="315">
        <f>('март(4 цк)'!V471+'март(4 цк)'!V472*5.79%)/1000</f>
        <v>1.3056331800000001</v>
      </c>
      <c r="Z472" s="315">
        <f>('март(4 цк)'!W471+'март(4 цк)'!W472*5.79%)/1000</f>
        <v>1.31335585</v>
      </c>
      <c r="AA472" s="315">
        <f>('март(4 цк)'!X471+'март(4 цк)'!X472*5.79%)/1000</f>
        <v>1.301168842</v>
      </c>
      <c r="AB472" s="315">
        <f>('март(4 цк)'!Y471+'март(4 цк)'!Y472*5.79%)/1000</f>
        <v>1.304490648</v>
      </c>
    </row>
    <row r="473" spans="1:28" s="213" customFormat="1" ht="13.5" thickBot="1" x14ac:dyDescent="0.25">
      <c r="A473" s="323">
        <v>22</v>
      </c>
      <c r="B473" s="294" t="s">
        <v>203</v>
      </c>
      <c r="C473" s="295" t="s">
        <v>174</v>
      </c>
      <c r="D473" s="261"/>
      <c r="E473" s="315">
        <f>('март(4 цк)'!B475+'март(4 цк)'!B476*5.79%)/1000</f>
        <v>1.3195339859999999</v>
      </c>
      <c r="F473" s="335">
        <f>('март(4 цк)'!C475+'март(4 цк)'!C476*5.79%)/1000</f>
        <v>1.3256274899999998</v>
      </c>
      <c r="G473" s="335">
        <f>('март(4 цк)'!D475+'март(4 цк)'!D476*5.79%)/1000</f>
        <v>1.3141810119999999</v>
      </c>
      <c r="H473" s="315">
        <f>('март(4 цк)'!E475+'март(4 цк)'!E476*5.79%)/1000</f>
        <v>1.3246859590000002</v>
      </c>
      <c r="I473" s="315">
        <f>('март(4 цк)'!F475+'март(4 цк)'!F476*5.79%)/1000</f>
        <v>1.31229795</v>
      </c>
      <c r="J473" s="315">
        <f>('март(4 цк)'!G475+'март(4 цк)'!G476*5.79%)/1000</f>
        <v>1.3205918859999999</v>
      </c>
      <c r="K473" s="315">
        <f>('март(4 цк)'!H475+'март(4 цк)'!H476*5.79%)/1000</f>
        <v>1.2986193029999999</v>
      </c>
      <c r="L473" s="315">
        <f>('март(4 цк)'!I475+'март(4 цк)'!I476*5.79%)/1000</f>
        <v>1.5545358920000001</v>
      </c>
      <c r="M473" s="315">
        <f>('март(4 цк)'!J475+'март(4 цк)'!J476*5.79%)/1000</f>
        <v>1.532436361</v>
      </c>
      <c r="N473" s="315">
        <f>('март(4 цк)'!K475+'март(4 цк)'!K476*5.79%)/1000</f>
        <v>1.506327389</v>
      </c>
      <c r="O473" s="315">
        <f>('март(4 цк)'!L475+'март(4 цк)'!L476*5.79%)/1000</f>
        <v>1.5047405390000002</v>
      </c>
      <c r="P473" s="315">
        <f>('март(4 цк)'!M475+'март(4 цк)'!M476*5.79%)/1000</f>
        <v>1.3012428950000001</v>
      </c>
      <c r="Q473" s="315">
        <f>('март(4 цк)'!N475+'март(4 цк)'!N476*5.79%)/1000</f>
        <v>1.3070296080000001</v>
      </c>
      <c r="R473" s="315">
        <f>('март(4 цк)'!O475+'март(4 цк)'!O476*5.79%)/1000</f>
        <v>1.313165428</v>
      </c>
      <c r="S473" s="315">
        <f>('март(4 цк)'!P475+'март(4 цк)'!P476*5.79%)/1000</f>
        <v>1.3049984399999999</v>
      </c>
      <c r="T473" s="315">
        <f>('март(4 цк)'!Q475+'март(4 цк)'!Q476*5.79%)/1000</f>
        <v>1.3215016800000001</v>
      </c>
      <c r="U473" s="315">
        <f>('март(4 цк)'!R475+'март(4 цк)'!R476*5.79%)/1000</f>
        <v>1.318296243</v>
      </c>
      <c r="V473" s="315">
        <f>('март(4 цк)'!S475+'март(4 цк)'!S476*5.79%)/1000</f>
        <v>1.3185501390000001</v>
      </c>
      <c r="W473" s="315">
        <f>('март(4 цк)'!T475+'март(4 цк)'!T476*5.79%)/1000</f>
        <v>1.3165824450000001</v>
      </c>
      <c r="X473" s="315">
        <f>('март(4 цк)'!U475+'март(4 цк)'!U476*5.79%)/1000</f>
        <v>1.315545703</v>
      </c>
      <c r="Y473" s="315">
        <f>('март(4 цк)'!V475+'март(4 цк)'!V476*5.79%)/1000</f>
        <v>1.3061727090000002</v>
      </c>
      <c r="Z473" s="315">
        <f>('март(4 цк)'!W475+'март(4 цк)'!W476*5.79%)/1000</f>
        <v>1.3913653960000001</v>
      </c>
      <c r="AA473" s="315">
        <f>('март(4 цк)'!X475+'март(4 цк)'!X476*5.79%)/1000</f>
        <v>1.3963163679999999</v>
      </c>
      <c r="AB473" s="315">
        <f>('март(4 цк)'!Y475+'март(4 цк)'!Y476*5.79%)/1000</f>
        <v>1.3097378319999999</v>
      </c>
    </row>
    <row r="474" spans="1:28" s="213" customFormat="1" ht="13.5" thickBot="1" x14ac:dyDescent="0.25">
      <c r="A474" s="323">
        <v>23</v>
      </c>
      <c r="B474" s="294" t="s">
        <v>203</v>
      </c>
      <c r="C474" s="295" t="s">
        <v>174</v>
      </c>
      <c r="D474" s="261"/>
      <c r="E474" s="315">
        <f>('март(4 цк)'!B479+'март(4 цк)'!B480*5.79%)/1000</f>
        <v>1.169756504</v>
      </c>
      <c r="F474" s="335">
        <f>('март(4 цк)'!C479+'март(4 цк)'!C480*5.79%)/1000</f>
        <v>1.165154639</v>
      </c>
      <c r="G474" s="335">
        <f>('март(4 цк)'!D479+'март(4 цк)'!D480*5.79%)/1000</f>
        <v>1.1547872190000001</v>
      </c>
      <c r="H474" s="315">
        <f>('март(4 цк)'!E479+'март(4 цк)'!E480*5.79%)/1000</f>
        <v>1.1677570730000002</v>
      </c>
      <c r="I474" s="315">
        <f>('март(4 цк)'!F479+'март(4 цк)'!F480*5.79%)/1000</f>
        <v>1.1601190350000001</v>
      </c>
      <c r="J474" s="315">
        <f>('март(4 цк)'!G479+'март(4 цк)'!G480*5.79%)/1000</f>
        <v>1.3233106890000002</v>
      </c>
      <c r="K474" s="315">
        <f>('март(4 цк)'!H479+'март(4 цк)'!H480*5.79%)/1000</f>
        <v>1.1719357780000002</v>
      </c>
      <c r="L474" s="315">
        <f>('март(4 цк)'!I479+'март(4 цк)'!I480*5.79%)/1000</f>
        <v>1.166032696</v>
      </c>
      <c r="M474" s="315">
        <f>('март(4 цк)'!J479+'март(4 цк)'!J480*5.79%)/1000</f>
        <v>1.1570193880000001</v>
      </c>
      <c r="N474" s="315">
        <f>('март(4 цк)'!K479+'март(4 цк)'!K480*5.79%)/1000</f>
        <v>1.1550622730000002</v>
      </c>
      <c r="O474" s="315">
        <f>('март(4 цк)'!L479+'март(4 цк)'!L480*5.79%)/1000</f>
        <v>1.1505767770000002</v>
      </c>
      <c r="P474" s="315">
        <f>('март(4 цк)'!M479+'март(4 цк)'!M480*5.79%)/1000</f>
        <v>1.15509401</v>
      </c>
      <c r="Q474" s="315">
        <f>('март(4 цк)'!N479+'март(4 цк)'!N480*5.79%)/1000</f>
        <v>1.1619280440000002</v>
      </c>
      <c r="R474" s="315">
        <f>('март(4 цк)'!O479+'март(4 цк)'!O480*5.79%)/1000</f>
        <v>1.1612298299999999</v>
      </c>
      <c r="S474" s="315">
        <f>('март(4 цк)'!P479+'март(4 цк)'!P480*5.79%)/1000</f>
        <v>1.1608701440000002</v>
      </c>
      <c r="T474" s="315">
        <f>('март(4 цк)'!Q479+'март(4 цк)'!Q480*5.79%)/1000</f>
        <v>1.1747815290000001</v>
      </c>
      <c r="U474" s="315">
        <f>('март(4 цк)'!R479+'март(4 цк)'!R480*5.79%)/1000</f>
        <v>1.177108909</v>
      </c>
      <c r="V474" s="315">
        <f>('март(4 цк)'!S479+'март(4 цк)'!S480*5.79%)/1000</f>
        <v>1.1813193510000002</v>
      </c>
      <c r="W474" s="315">
        <f>('март(4 цк)'!T479+'март(4 цк)'!T480*5.79%)/1000</f>
        <v>1.1666674360000002</v>
      </c>
      <c r="X474" s="315">
        <f>('март(4 цк)'!U479+'март(4 цк)'!U480*5.79%)/1000</f>
        <v>1.152851262</v>
      </c>
      <c r="Y474" s="315">
        <f>('март(4 цк)'!V479+'март(4 цк)'!V480*5.79%)/1000</f>
        <v>1.154639113</v>
      </c>
      <c r="Z474" s="315">
        <f>('март(4 цк)'!W479+'март(4 цк)'!W480*5.79%)/1000</f>
        <v>1.1519203100000002</v>
      </c>
      <c r="AA474" s="315">
        <f>('март(4 цк)'!X479+'март(4 цк)'!X480*5.79%)/1000</f>
        <v>1.1497516150000002</v>
      </c>
      <c r="AB474" s="315">
        <f>('март(4 цк)'!Y479+'март(4 цк)'!Y480*5.79%)/1000</f>
        <v>1.150206512</v>
      </c>
    </row>
    <row r="475" spans="1:28" s="213" customFormat="1" ht="13.5" thickBot="1" x14ac:dyDescent="0.25">
      <c r="A475" s="323">
        <v>24</v>
      </c>
      <c r="B475" s="294" t="s">
        <v>203</v>
      </c>
      <c r="C475" s="295" t="s">
        <v>174</v>
      </c>
      <c r="D475" s="261"/>
      <c r="E475" s="315">
        <f>('март(4 цк)'!B483+'март(4 цк)'!B484*5.79%)/1000</f>
        <v>1.14620765</v>
      </c>
      <c r="F475" s="335">
        <f>('март(4 цк)'!C483+'март(4 цк)'!C484*5.79%)/1000</f>
        <v>1.140410358</v>
      </c>
      <c r="G475" s="335">
        <f>('март(4 цк)'!D483+'март(4 цк)'!D484*5.79%)/1000</f>
        <v>1.140410358</v>
      </c>
      <c r="H475" s="315">
        <f>('март(4 цк)'!E483+'март(4 цк)'!E484*5.79%)/1000</f>
        <v>1.1478262370000001</v>
      </c>
      <c r="I475" s="315">
        <f>('март(4 цк)'!F483+'март(4 цк)'!F484*5.79%)/1000</f>
        <v>1.1450228020000002</v>
      </c>
      <c r="J475" s="315">
        <f>('март(4 цк)'!G483+'март(4 цк)'!G484*5.79%)/1000</f>
        <v>1.145731595</v>
      </c>
      <c r="K475" s="315">
        <f>('март(4 цк)'!H483+'март(4 цк)'!H484*5.79%)/1000</f>
        <v>1.1445467470000001</v>
      </c>
      <c r="L475" s="315">
        <f>('март(4 цк)'!I483+'март(4 цк)'!I484*5.79%)/1000</f>
        <v>1.1403151469999999</v>
      </c>
      <c r="M475" s="315">
        <f>('март(4 цк)'!J483+'март(4 цк)'!J484*5.79%)/1000</f>
        <v>1.1365384440000001</v>
      </c>
      <c r="N475" s="315">
        <f>('март(4 цк)'!K483+'март(4 цк)'!K484*5.79%)/1000</f>
        <v>1.1289427219999999</v>
      </c>
      <c r="O475" s="315">
        <f>('март(4 цк)'!L483+'март(4 цк)'!L484*5.79%)/1000</f>
        <v>1.1311960489999999</v>
      </c>
      <c r="P475" s="315">
        <f>('март(4 цк)'!M483+'март(4 цк)'!M484*5.79%)/1000</f>
        <v>1.1320635270000003</v>
      </c>
      <c r="Q475" s="315">
        <f>('март(4 цк)'!N483+'март(4 цк)'!N484*5.79%)/1000</f>
        <v>1.1425790530000002</v>
      </c>
      <c r="R475" s="315">
        <f>('март(4 цк)'!O483+'март(4 цк)'!O484*5.79%)/1000</f>
        <v>1.142875265</v>
      </c>
      <c r="S475" s="315">
        <f>('март(4 цк)'!P483+'март(4 цк)'!P484*5.79%)/1000</f>
        <v>1.1542900060000001</v>
      </c>
      <c r="T475" s="315">
        <f>('март(4 цк)'!Q483+'март(4 цк)'!Q484*5.79%)/1000</f>
        <v>1.1514336760000001</v>
      </c>
      <c r="U475" s="315">
        <f>('март(4 цк)'!R483+'март(4 цк)'!R484*5.79%)/1000</f>
        <v>1.1606056690000002</v>
      </c>
      <c r="V475" s="315">
        <f>('март(4 цк)'!S483+'март(4 цк)'!S484*5.79%)/1000</f>
        <v>1.146895285</v>
      </c>
      <c r="W475" s="315">
        <f>('март(4 цк)'!T483+'март(4 цк)'!T484*5.79%)/1000</f>
        <v>1.1518145199999998</v>
      </c>
      <c r="X475" s="315">
        <f>('март(4 цк)'!U483+'март(4 цк)'!U484*5.79%)/1000</f>
        <v>1.1537398980000002</v>
      </c>
      <c r="Y475" s="315">
        <f>('март(4 цк)'!V483+'март(4 цк)'!V484*5.79%)/1000</f>
        <v>1.1509682000000001</v>
      </c>
      <c r="Z475" s="315">
        <f>('март(4 цк)'!W483+'март(4 цк)'!W484*5.79%)/1000</f>
        <v>1.144853538</v>
      </c>
      <c r="AA475" s="315">
        <f>('март(4 цк)'!X483+'март(4 цк)'!X484*5.79%)/1000</f>
        <v>1.1424838420000001</v>
      </c>
      <c r="AB475" s="315">
        <f>('март(4 цк)'!Y483+'март(4 цк)'!Y484*5.79%)/1000</f>
        <v>1.137469396</v>
      </c>
    </row>
    <row r="476" spans="1:28" s="213" customFormat="1" ht="13.5" thickBot="1" x14ac:dyDescent="0.25">
      <c r="A476" s="323">
        <v>25</v>
      </c>
      <c r="B476" s="294" t="s">
        <v>203</v>
      </c>
      <c r="C476" s="295" t="s">
        <v>174</v>
      </c>
      <c r="D476" s="261"/>
      <c r="E476" s="315">
        <f>('март(4 цк)'!B487+'март(4 цк)'!B488*5.79%)/1000</f>
        <v>1.1558874350000001</v>
      </c>
      <c r="F476" s="335">
        <f>('март(4 цк)'!C487+'март(4 цк)'!C488*5.79%)/1000</f>
        <v>1.1656835890000001</v>
      </c>
      <c r="G476" s="335">
        <f>('март(4 цк)'!D487+'март(4 цк)'!D488*5.79%)/1000</f>
        <v>1.154406375</v>
      </c>
      <c r="H476" s="315">
        <f>('март(4 цк)'!E487+'март(4 цк)'!E488*5.79%)/1000</f>
        <v>1.1995575470000002</v>
      </c>
      <c r="I476" s="315">
        <f>('март(4 цк)'!F487+'март(4 цк)'!F488*5.79%)/1000</f>
        <v>1.1876138560000002</v>
      </c>
      <c r="J476" s="315">
        <f>('март(4 цк)'!G487+'март(4 цк)'!G488*5.79%)/1000</f>
        <v>1.192289774</v>
      </c>
      <c r="K476" s="315">
        <f>('март(4 цк)'!H487+'март(4 цк)'!H488*5.79%)/1000</f>
        <v>1.1752681629999999</v>
      </c>
      <c r="L476" s="315">
        <f>('март(4 цк)'!I487+'март(4 цк)'!I488*5.79%)/1000</f>
        <v>1.1561095940000004</v>
      </c>
      <c r="M476" s="315">
        <f>('март(4 цк)'!J487+'март(4 цк)'!J488*5.79%)/1000</f>
        <v>1.167344492</v>
      </c>
      <c r="N476" s="315">
        <f>('март(4 цк)'!K487+'март(4 цк)'!K488*5.79%)/1000</f>
        <v>1.168264865</v>
      </c>
      <c r="O476" s="315">
        <f>('март(4 цк)'!L487+'март(4 цк)'!L488*5.79%)/1000</f>
        <v>1.2059578420000001</v>
      </c>
      <c r="P476" s="315">
        <f>('март(4 цк)'!M487+'март(4 цк)'!M488*5.79%)/1000</f>
        <v>1.164657426</v>
      </c>
      <c r="Q476" s="315">
        <f>('март(4 цк)'!N487+'март(4 цк)'!N488*5.79%)/1000</f>
        <v>1.167122333</v>
      </c>
      <c r="R476" s="315">
        <f>('март(4 цк)'!O487+'март(4 цк)'!O488*5.79%)/1000</f>
        <v>1.1600238239999998</v>
      </c>
      <c r="S476" s="315">
        <f>('март(4 цк)'!P487+'март(4 цк)'!P488*5.79%)/1000</f>
        <v>1.1672810180000002</v>
      </c>
      <c r="T476" s="315">
        <f>('март(4 цк)'!Q487+'март(4 цк)'!Q488*5.79%)/1000</f>
        <v>1.1924273010000002</v>
      </c>
      <c r="U476" s="315">
        <f>('март(4 цк)'!R487+'март(4 цк)'!R488*5.79%)/1000</f>
        <v>1.1985842789999999</v>
      </c>
      <c r="V476" s="315">
        <f>('март(4 цк)'!S487+'март(4 цк)'!S488*5.79%)/1000</f>
        <v>1.315387018</v>
      </c>
      <c r="W476" s="315">
        <f>('март(4 цк)'!T487+'март(4 цк)'!T488*5.79%)/1000</f>
        <v>1.1832764660000001</v>
      </c>
      <c r="X476" s="315">
        <f>('март(4 цк)'!U487+'март(4 цк)'!U488*5.79%)/1000</f>
        <v>1.1741679470000002</v>
      </c>
      <c r="Y476" s="315">
        <f>('март(4 цк)'!V487+'март(4 цк)'!V488*5.79%)/1000</f>
        <v>1.171121195</v>
      </c>
      <c r="Z476" s="315">
        <f>('март(4 цк)'!W487+'март(4 цк)'!W488*5.79%)/1000</f>
        <v>1.1734168380000001</v>
      </c>
      <c r="AA476" s="315">
        <f>('март(4 цк)'!X487+'март(4 цк)'!X488*5.79%)/1000</f>
        <v>1.1544804280000003</v>
      </c>
      <c r="AB476" s="315">
        <f>('март(4 цк)'!Y487+'март(4 цк)'!Y488*5.79%)/1000</f>
        <v>1.1432666880000002</v>
      </c>
    </row>
    <row r="477" spans="1:28" s="213" customFormat="1" ht="13.5" thickBot="1" x14ac:dyDescent="0.25">
      <c r="A477" s="323">
        <v>26</v>
      </c>
      <c r="B477" s="294" t="s">
        <v>203</v>
      </c>
      <c r="C477" s="295" t="s">
        <v>174</v>
      </c>
      <c r="D477" s="261"/>
      <c r="E477" s="315">
        <f>('март(4 цк)'!B491+'март(4 цк)'!B492*5.79%)/1000</f>
        <v>1.1931889890000003</v>
      </c>
      <c r="F477" s="335">
        <f>('март(4 цк)'!C491+'март(4 цк)'!C492*5.79%)/1000</f>
        <v>1.1832764660000001</v>
      </c>
      <c r="G477" s="335">
        <f>('март(4 цк)'!D491+'март(4 цк)'!D492*5.79%)/1000</f>
        <v>1.1985631210000001</v>
      </c>
      <c r="H477" s="315">
        <f>('март(4 цк)'!E491+'март(4 цк)'!E492*5.79%)/1000</f>
        <v>1.2153625730000002</v>
      </c>
      <c r="I477" s="315">
        <f>('март(4 цк)'!F491+'март(4 цк)'!F492*5.79%)/1000</f>
        <v>1.2044979400000002</v>
      </c>
      <c r="J477" s="315">
        <f>('март(4 цк)'!G491+'март(4 цк)'!G492*5.79%)/1000</f>
        <v>1.46452976</v>
      </c>
      <c r="K477" s="315">
        <f>('март(4 цк)'!H491+'март(4 цк)'!H492*5.79%)/1000</f>
        <v>1.1986689110000002</v>
      </c>
      <c r="L477" s="315">
        <f>('март(4 цк)'!I491+'март(4 цк)'!I492*5.79%)/1000</f>
        <v>1.1965848480000001</v>
      </c>
      <c r="M477" s="315">
        <f>('март(4 цк)'!J491+'март(4 цк)'!J492*5.79%)/1000</f>
        <v>1.1963203730000003</v>
      </c>
      <c r="N477" s="315">
        <f>('март(4 цк)'!K491+'март(4 цк)'!K492*5.79%)/1000</f>
        <v>1.1890631789999999</v>
      </c>
      <c r="O477" s="315">
        <f>('март(4 цк)'!L491+'март(4 цк)'!L492*5.79%)/1000</f>
        <v>1.1906288710000001</v>
      </c>
      <c r="P477" s="315">
        <f>('март(4 цк)'!M491+'март(4 цк)'!M492*5.79%)/1000</f>
        <v>1.1961934249999999</v>
      </c>
      <c r="Q477" s="315">
        <f>('март(4 цк)'!N491+'март(4 цк)'!N492*5.79%)/1000</f>
        <v>1.2145903060000001</v>
      </c>
      <c r="R477" s="315">
        <f>('март(4 цк)'!O491+'март(4 цк)'!O492*5.79%)/1000</f>
        <v>1.1832870449999999</v>
      </c>
      <c r="S477" s="315">
        <f>('март(4 цк)'!P491+'март(4 цк)'!P492*5.79%)/1000</f>
        <v>1.2152885200000001</v>
      </c>
      <c r="T477" s="315">
        <f>('март(4 цк)'!Q491+'март(4 цк)'!Q492*5.79%)/1000</f>
        <v>1.2204087560000001</v>
      </c>
      <c r="U477" s="315">
        <f>('март(4 цк)'!R491+'март(4 цк)'!R492*5.79%)/1000</f>
        <v>1.2185680100000003</v>
      </c>
      <c r="V477" s="315">
        <f>('март(4 цк)'!S491+'март(4 цк)'!S492*5.79%)/1000</f>
        <v>1.3417287280000001</v>
      </c>
      <c r="W477" s="315">
        <f>('март(4 цк)'!T491+'март(4 цк)'!T492*5.79%)/1000</f>
        <v>1.1878783310000001</v>
      </c>
      <c r="X477" s="315">
        <f>('март(4 цк)'!U491+'март(4 цк)'!U492*5.79%)/1000</f>
        <v>1.1889150730000002</v>
      </c>
      <c r="Y477" s="315">
        <f>('март(4 цк)'!V491+'март(4 цк)'!V492*5.79%)/1000</f>
        <v>1.190512502</v>
      </c>
      <c r="Z477" s="315">
        <f>('март(4 цк)'!W491+'март(4 цк)'!W492*5.79%)/1000</f>
        <v>1.1909885570000001</v>
      </c>
      <c r="AA477" s="315">
        <f>('март(4 цк)'!X491+'март(4 цк)'!X492*5.79%)/1000</f>
        <v>1.1868733260000002</v>
      </c>
      <c r="AB477" s="315">
        <f>('март(4 цк)'!Y491+'март(4 цк)'!Y492*5.79%)/1000</f>
        <v>1.1724858860000003</v>
      </c>
    </row>
    <row r="478" spans="1:28" s="213" customFormat="1" ht="13.5" thickBot="1" x14ac:dyDescent="0.25">
      <c r="A478" s="323">
        <v>27</v>
      </c>
      <c r="B478" s="294" t="s">
        <v>203</v>
      </c>
      <c r="C478" s="295" t="s">
        <v>174</v>
      </c>
      <c r="D478" s="261"/>
      <c r="E478" s="315">
        <f>('март(4 цк)'!B495+'март(4 цк)'!B496*5.79%)/1000</f>
        <v>1.1875292239999999</v>
      </c>
      <c r="F478" s="335">
        <f>('март(4 цк)'!C495+'март(4 цк)'!C496*5.79%)/1000</f>
        <v>1.1995892840000002</v>
      </c>
      <c r="G478" s="335">
        <f>('март(4 цк)'!D495+'март(4 цк)'!D496*5.79%)/1000</f>
        <v>1.2192979610000003</v>
      </c>
      <c r="H478" s="315">
        <f>('март(4 цк)'!E495+'март(4 цк)'!E496*5.79%)/1000</f>
        <v>1.2204193350000001</v>
      </c>
      <c r="I478" s="315">
        <f>('март(4 цк)'!F495+'март(4 цк)'!F496*5.79%)/1000</f>
        <v>1.2175312680000001</v>
      </c>
      <c r="J478" s="315">
        <f>('март(4 цк)'!G495+'март(4 цк)'!G496*5.79%)/1000</f>
        <v>1.0042057329999998</v>
      </c>
      <c r="K478" s="315">
        <f>('март(4 цк)'!H495+'март(4 цк)'!H496*5.79%)/1000</f>
        <v>1.202498509</v>
      </c>
      <c r="L478" s="315">
        <f>('март(4 цк)'!I495+'март(4 цк)'!I496*5.79%)/1000</f>
        <v>1.1924167220000002</v>
      </c>
      <c r="M478" s="315">
        <f>('март(4 цк)'!J495+'март(4 цк)'!J496*5.79%)/1000</f>
        <v>1.1937179390000001</v>
      </c>
      <c r="N478" s="315">
        <f>('март(4 цк)'!K495+'март(4 цк)'!K496*5.79%)/1000</f>
        <v>1.194045888</v>
      </c>
      <c r="O478" s="315">
        <f>('март(4 цк)'!L495+'март(4 цк)'!L496*5.79%)/1000</f>
        <v>1.1932101470000001</v>
      </c>
      <c r="P478" s="315">
        <f>('март(4 цк)'!M495+'март(4 цк)'!M496*5.79%)/1000</f>
        <v>1.1705816660000001</v>
      </c>
      <c r="Q478" s="315">
        <f>('март(4 цк)'!N495+'март(4 цк)'!N496*5.79%)/1000</f>
        <v>1.1904172909999999</v>
      </c>
      <c r="R478" s="315">
        <f>('март(4 цк)'!O495+'март(4 цк)'!O496*5.79%)/1000</f>
        <v>1.1946488910000002</v>
      </c>
      <c r="S478" s="315">
        <f>('март(4 цк)'!P495+'март(4 цк)'!P496*5.79%)/1000</f>
        <v>1.2069099520000002</v>
      </c>
      <c r="T478" s="315">
        <f>('март(4 цк)'!Q495+'март(4 цк)'!Q496*5.79%)/1000</f>
        <v>1.2077562720000001</v>
      </c>
      <c r="U478" s="315">
        <f>('март(4 цк)'!R495+'март(4 цк)'!R496*5.79%)/1000</f>
        <v>1.2088670670000001</v>
      </c>
      <c r="V478" s="315">
        <f>('март(4 цк)'!S495+'март(4 цк)'!S496*5.79%)/1000</f>
        <v>1.1983621200000001</v>
      </c>
      <c r="W478" s="315">
        <f>('март(4 цк)'!T495+'март(4 цк)'!T496*5.79%)/1000</f>
        <v>1.206063632</v>
      </c>
      <c r="X478" s="315">
        <f>('март(4 цк)'!U495+'март(4 цк)'!U496*5.79%)/1000</f>
        <v>1.173342785</v>
      </c>
      <c r="Y478" s="315">
        <f>('март(4 цк)'!V495+'март(4 цк)'!V496*5.79%)/1000</f>
        <v>1.184704631</v>
      </c>
      <c r="Z478" s="315">
        <f>('март(4 цк)'!W495+'март(4 цк)'!W496*5.79%)/1000</f>
        <v>1.1825147780000003</v>
      </c>
      <c r="AA478" s="315">
        <f>('март(4 цк)'!X495+'март(4 цк)'!X496*5.79%)/1000</f>
        <v>1.1862597440000002</v>
      </c>
      <c r="AB478" s="315">
        <f>('март(4 цк)'!Y495+'март(4 цк)'!Y496*5.79%)/1000</f>
        <v>1.1865347980000001</v>
      </c>
    </row>
    <row r="479" spans="1:28" s="213" customFormat="1" ht="13.5" thickBot="1" x14ac:dyDescent="0.25">
      <c r="A479" s="323">
        <v>28</v>
      </c>
      <c r="B479" s="294" t="s">
        <v>203</v>
      </c>
      <c r="C479" s="295" t="s">
        <v>174</v>
      </c>
      <c r="D479" s="261"/>
      <c r="E479" s="315">
        <f>('март(4 цк)'!B499+'март(4 цк)'!B500*5.79%)/1000</f>
        <v>1.1298842530000002</v>
      </c>
      <c r="F479" s="335">
        <f>('март(4 цк)'!C499+'март(4 цк)'!C500*5.79%)/1000</f>
        <v>1.1376703970000002</v>
      </c>
      <c r="G479" s="335">
        <f>('март(4 цк)'!D499+'март(4 цк)'!D500*5.79%)/1000</f>
        <v>1.139267826</v>
      </c>
      <c r="H479" s="315">
        <f>('март(4 цк)'!E499+'март(4 цк)'!E500*5.79%)/1000</f>
        <v>1.147551183</v>
      </c>
      <c r="I479" s="315">
        <f>('март(4 цк)'!F499+'март(4 цк)'!F500*5.79%)/1000</f>
        <v>1.1354699650000002</v>
      </c>
      <c r="J479" s="315">
        <f>('март(4 цк)'!G499+'март(4 цк)'!G500*5.79%)/1000</f>
        <v>1.137278974</v>
      </c>
      <c r="K479" s="315">
        <f>('март(4 цк)'!H499+'март(4 цк)'!H500*5.79%)/1000</f>
        <v>1.136612497</v>
      </c>
      <c r="L479" s="315">
        <f>('март(4 цк)'!I499+'март(4 цк)'!I500*5.79%)/1000</f>
        <v>1.109678363</v>
      </c>
      <c r="M479" s="315">
        <f>('март(4 цк)'!J499+'март(4 цк)'!J500*5.79%)/1000</f>
        <v>1.0947725520000002</v>
      </c>
      <c r="N479" s="315">
        <f>('март(4 цк)'!K499+'март(4 цк)'!K500*5.79%)/1000</f>
        <v>1.1059651340000001</v>
      </c>
      <c r="O479" s="315">
        <f>('март(4 цк)'!L499+'март(4 цк)'!L500*5.79%)/1000</f>
        <v>1.099194574</v>
      </c>
      <c r="P479" s="315">
        <f>('март(4 цк)'!M499+'март(4 цк)'!M500*5.79%)/1000</f>
        <v>1.1122490600000001</v>
      </c>
      <c r="Q479" s="315">
        <f>('март(4 цк)'!N499+'март(4 цк)'!N500*5.79%)/1000</f>
        <v>1.031785186</v>
      </c>
      <c r="R479" s="315">
        <f>('март(4 цк)'!O499+'март(4 цк)'!O500*5.79%)/1000</f>
        <v>1.020825342</v>
      </c>
      <c r="S479" s="315">
        <f>('март(4 цк)'!P499+'март(4 цк)'!P500*5.79%)/1000</f>
        <v>1.02867496</v>
      </c>
      <c r="T479" s="315">
        <f>('март(4 цк)'!Q499+'март(4 цк)'!Q500*5.79%)/1000</f>
        <v>1.1481224489999999</v>
      </c>
      <c r="U479" s="315">
        <f>('март(4 цк)'!R499+'март(4 цк)'!R500*5.79%)/1000</f>
        <v>1.1471068650000003</v>
      </c>
      <c r="V479" s="315">
        <f>('март(4 цк)'!S499+'март(4 цк)'!S500*5.79%)/1000</f>
        <v>1.1490745590000002</v>
      </c>
      <c r="W479" s="315">
        <f>('март(4 цк)'!T499+'март(4 цк)'!T500*5.79%)/1000</f>
        <v>1.1288369320000002</v>
      </c>
      <c r="X479" s="315">
        <f>('март(4 цк)'!U499+'март(4 цк)'!U500*5.79%)/1000</f>
        <v>1.1324972660000001</v>
      </c>
      <c r="Y479" s="315">
        <f>('март(4 цк)'!V499+'март(4 цк)'!V500*5.79%)/1000</f>
        <v>1.1111805810000002</v>
      </c>
      <c r="Z479" s="315">
        <f>('март(4 цк)'!W499+'март(4 цк)'!W500*5.79%)/1000</f>
        <v>1.1250919660000001</v>
      </c>
      <c r="AA479" s="315">
        <f>('март(4 цк)'!X499+'март(4 цк)'!X500*5.79%)/1000</f>
        <v>1.1158670780000002</v>
      </c>
      <c r="AB479" s="315">
        <f>('март(4 цк)'!Y499+'март(4 цк)'!Y500*5.79%)/1000</f>
        <v>1.1181733</v>
      </c>
    </row>
    <row r="480" spans="1:28" s="213" customFormat="1" ht="13.5" thickBot="1" x14ac:dyDescent="0.25">
      <c r="A480" s="323">
        <v>29</v>
      </c>
      <c r="B480" s="294" t="s">
        <v>203</v>
      </c>
      <c r="C480" s="295" t="s">
        <v>174</v>
      </c>
      <c r="D480" s="261"/>
      <c r="E480" s="315">
        <f>('март(4 цк)'!B503+'март(4 цк)'!B504*5.79%)/1000</f>
        <v>1.1631552079999998</v>
      </c>
      <c r="F480" s="335">
        <f>('март(4 цк)'!C503+'март(4 цк)'!C504*5.79%)/1000</f>
        <v>1.1538456880000001</v>
      </c>
      <c r="G480" s="335">
        <f>('март(4 цк)'!D503+'март(4 цк)'!D504*5.79%)/1000</f>
        <v>1.0539587699999999</v>
      </c>
      <c r="H480" s="315">
        <f>('март(4 цк)'!E503+'март(4 цк)'!E504*5.79%)/1000</f>
        <v>1.0606658560000002</v>
      </c>
      <c r="I480" s="315">
        <f>('март(4 цк)'!F503+'март(4 цк)'!F504*5.79%)/1000</f>
        <v>1.0647705079999998</v>
      </c>
      <c r="J480" s="315">
        <f>('март(4 цк)'!G503+'март(4 цк)'!G504*5.79%)/1000</f>
        <v>1.0796868980000001</v>
      </c>
      <c r="K480" s="315">
        <f>('март(4 цк)'!H503+'март(4 цк)'!H504*5.79%)/1000</f>
        <v>1.0783751020000003</v>
      </c>
      <c r="L480" s="315">
        <f>('март(4 цк)'!I503+'март(4 цк)'!I504*5.79%)/1000</f>
        <v>1.0699542180000001</v>
      </c>
      <c r="M480" s="315">
        <f>('март(4 цк)'!J503+'март(4 цк)'!J504*5.79%)/1000</f>
        <v>1.0526363949999997</v>
      </c>
      <c r="N480" s="315">
        <f>('март(4 цк)'!K503+'март(4 цк)'!K504*5.79%)/1000</f>
        <v>1.050933176</v>
      </c>
      <c r="O480" s="315">
        <f>('март(4 цк)'!L503+'март(4 цк)'!L504*5.79%)/1000</f>
        <v>1.0527633430000001</v>
      </c>
      <c r="P480" s="315">
        <f>('март(4 цк)'!M503+'март(4 цк)'!M504*5.79%)/1000</f>
        <v>1.049579064</v>
      </c>
      <c r="Q480" s="315">
        <f>('март(4 цк)'!N503+'март(4 цк)'!N504*5.79%)/1000</f>
        <v>1.0531124499999998</v>
      </c>
      <c r="R480" s="315">
        <f>('март(4 цк)'!O503+'март(4 цк)'!O504*5.79%)/1000</f>
        <v>1.0484259530000002</v>
      </c>
      <c r="S480" s="315">
        <f>('март(4 цк)'!P503+'март(4 цк)'!P504*5.79%)/1000</f>
        <v>1.056063991</v>
      </c>
      <c r="T480" s="315">
        <f>('март(4 цк)'!Q503+'март(4 цк)'!Q504*5.79%)/1000</f>
        <v>1.1654296930000001</v>
      </c>
      <c r="U480" s="315">
        <f>('март(4 цк)'!R503+'март(4 цк)'!R504*5.79%)/1000</f>
        <v>1.1648901640000002</v>
      </c>
      <c r="V480" s="315">
        <f>('март(4 цк)'!S503+'март(4 цк)'!S504*5.79%)/1000</f>
        <v>1.1775214900000002</v>
      </c>
      <c r="W480" s="315">
        <f>('март(4 цк)'!T503+'март(4 цк)'!T504*5.79%)/1000</f>
        <v>1.1653556400000002</v>
      </c>
      <c r="X480" s="315">
        <f>('март(4 цк)'!U503+'март(4 цк)'!U504*5.79%)/1000</f>
        <v>1.16292247</v>
      </c>
      <c r="Y480" s="315">
        <f>('март(4 цк)'!V503+'март(4 цк)'!V504*5.79%)/1000</f>
        <v>1.1498362470000001</v>
      </c>
      <c r="Z480" s="315">
        <f>('март(4 цк)'!W503+'март(4 цк)'!W504*5.79%)/1000</f>
        <v>1.1622771510000001</v>
      </c>
      <c r="AA480" s="315">
        <f>('март(4 цк)'!X503+'март(4 цк)'!X504*5.79%)/1000</f>
        <v>1.161325041</v>
      </c>
      <c r="AB480" s="315">
        <f>('март(4 цк)'!Y503+'март(4 цк)'!Y504*5.79%)/1000</f>
        <v>1.1572732840000002</v>
      </c>
    </row>
    <row r="481" spans="1:28" s="213" customFormat="1" ht="13.5" thickBot="1" x14ac:dyDescent="0.25">
      <c r="A481" s="323">
        <v>30</v>
      </c>
      <c r="B481" s="294" t="s">
        <v>203</v>
      </c>
      <c r="C481" s="295" t="s">
        <v>174</v>
      </c>
      <c r="D481" s="261"/>
      <c r="E481" s="315">
        <f>('март(4 цк)'!B507+'март(4 цк)'!B508*5.79%)/1000</f>
        <v>1.1604258260000002</v>
      </c>
      <c r="F481" s="335">
        <f>('март(4 цк)'!C507+'март(4 цк)'!C508*5.79%)/1000</f>
        <v>1.150185354</v>
      </c>
      <c r="G481" s="335">
        <f>('март(4 цк)'!D507+'март(4 цк)'!D508*5.79%)/1000</f>
        <v>1.1878042780000002</v>
      </c>
      <c r="H481" s="315">
        <f>('март(4 цк)'!E507+'март(4 цк)'!E508*5.79%)/1000</f>
        <v>1.1043888630000001</v>
      </c>
      <c r="I481" s="315">
        <f>('март(4 цк)'!F507+'март(4 цк)'!F508*5.79%)/1000</f>
        <v>1.0940002850000001</v>
      </c>
      <c r="J481" s="315">
        <f>('март(4 цк)'!G507+'март(4 цк)'!G508*5.79%)/1000</f>
        <v>1.0870710400000003</v>
      </c>
      <c r="K481" s="315">
        <f>('март(4 цк)'!H507+'март(4 цк)'!H508*5.79%)/1000</f>
        <v>1.0990041520000002</v>
      </c>
      <c r="L481" s="315">
        <f>('март(4 цк)'!I507+'март(4 цк)'!I508*5.79%)/1000</f>
        <v>1.0863834050000001</v>
      </c>
      <c r="M481" s="315">
        <f>('март(4 цк)'!J507+'март(4 цк)'!J508*5.79%)/1000</f>
        <v>1.0784279969999999</v>
      </c>
      <c r="N481" s="315">
        <f>('март(4 цк)'!K507+'март(4 цк)'!K508*5.79%)/1000</f>
        <v>1.0751485070000002</v>
      </c>
      <c r="O481" s="315">
        <f>('март(4 цк)'!L507+'март(4 цк)'!L508*5.79%)/1000</f>
        <v>1.0732442870000001</v>
      </c>
      <c r="P481" s="315">
        <f>('март(4 цк)'!M507+'март(4 цк)'!M508*5.79%)/1000</f>
        <v>1.066685307</v>
      </c>
      <c r="Q481" s="315">
        <f>('март(4 цк)'!N507+'март(4 цк)'!N508*5.79%)/1000</f>
        <v>1.0736251310000002</v>
      </c>
      <c r="R481" s="315">
        <f>('март(4 цк)'!O507+'март(4 цк)'!O508*5.79%)/1000</f>
        <v>1.0653206159999999</v>
      </c>
      <c r="S481" s="315">
        <f>('март(4 цк)'!P507+'март(4 цк)'!P508*5.79%)/1000</f>
        <v>1.0930904909999999</v>
      </c>
      <c r="T481" s="315">
        <f>('март(4 цк)'!Q507+'март(4 цк)'!Q508*5.79%)/1000</f>
        <v>1.1823772510000001</v>
      </c>
      <c r="U481" s="315">
        <f>('март(4 цк)'!R507+'март(4 цк)'!R508*5.79%)/1000</f>
        <v>1.2068147409999999</v>
      </c>
      <c r="V481" s="315">
        <f>('март(4 цк)'!S507+'март(4 цк)'!S508*5.79%)/1000</f>
        <v>1.228819061</v>
      </c>
      <c r="W481" s="315">
        <f>('март(4 цк)'!T507+'март(4 цк)'!T508*5.79%)/1000</f>
        <v>1.2047835730000001</v>
      </c>
      <c r="X481" s="315">
        <f>('март(4 цк)'!U507+'март(4 цк)'!U508*5.79%)/1000</f>
        <v>1.1927129340000002</v>
      </c>
      <c r="Y481" s="315">
        <f>('март(4 цк)'!V507+'март(4 цк)'!V508*5.79%)/1000</f>
        <v>1.1991132289999999</v>
      </c>
      <c r="Z481" s="315">
        <f>('март(4 цк)'!W507+'март(4 цк)'!W508*5.79%)/1000</f>
        <v>1.2032707760000001</v>
      </c>
      <c r="AA481" s="315">
        <f>('март(4 цк)'!X507+'март(4 цк)'!X508*5.79%)/1000</f>
        <v>1.205164417</v>
      </c>
      <c r="AB481" s="315">
        <f>('март(4 цк)'!Y507+'март(4 цк)'!Y508*5.79%)/1000</f>
        <v>1.1990391760000001</v>
      </c>
    </row>
    <row r="482" spans="1:28" s="301" customFormat="1" ht="13.5" thickBot="1" x14ac:dyDescent="0.25">
      <c r="A482" s="324">
        <v>31</v>
      </c>
      <c r="B482" s="310" t="s">
        <v>203</v>
      </c>
      <c r="C482" s="311" t="s">
        <v>174</v>
      </c>
      <c r="D482" s="312"/>
      <c r="E482" s="315">
        <f>('март(4 цк)'!B511+'март(4 цк)'!B512*5.79%)/1000</f>
        <v>1.2122523470000002</v>
      </c>
      <c r="F482" s="335">
        <f>('март(4 цк)'!C511+'март(4 цк)'!C512*5.79%)/1000</f>
        <v>1.1963097940000003</v>
      </c>
      <c r="G482" s="335">
        <f>('март(4 цк)'!D511+'март(4 цк)'!D512*5.79%)/1000</f>
        <v>1.1893170749999999</v>
      </c>
      <c r="H482" s="315">
        <f>('март(4 цк)'!E511+'март(4 цк)'!E512*5.79%)/1000</f>
        <v>1.102601012</v>
      </c>
      <c r="I482" s="315">
        <f>('март(4 цк)'!F511+'март(4 цк)'!F512*5.79%)/1000</f>
        <v>1.103426174</v>
      </c>
      <c r="J482" s="315">
        <f>('март(4 цк)'!G511+'март(4 цк)'!G512*5.79%)/1000</f>
        <v>1.1042090200000001</v>
      </c>
      <c r="K482" s="315">
        <f>('март(4 цк)'!H511+'март(4 цк)'!H512*5.79%)/1000</f>
        <v>1.111942269</v>
      </c>
      <c r="L482" s="315">
        <f>('март(4 цк)'!I511+'март(4 цк)'!I512*5.79%)/1000</f>
        <v>1.099691787</v>
      </c>
      <c r="M482" s="315">
        <f>('март(4 цк)'!J511+'март(4 цк)'!J512*5.79%)/1000</f>
        <v>1.091694063</v>
      </c>
      <c r="N482" s="315">
        <f>('март(4 цк)'!K511+'март(4 цк)'!K512*5.79%)/1000</f>
        <v>1.0915142200000001</v>
      </c>
      <c r="O482" s="315">
        <f>('март(4 цк)'!L511+'март(4 цк)'!L512*5.79%)/1000</f>
        <v>1.0906361630000001</v>
      </c>
      <c r="P482" s="315">
        <f>('март(4 цк)'!M511+'март(4 цк)'!M512*5.79%)/1000</f>
        <v>1.090096634</v>
      </c>
      <c r="Q482" s="315">
        <f>('март(4 цк)'!N511+'март(4 цк)'!N512*5.79%)/1000</f>
        <v>1.1002313159999999</v>
      </c>
      <c r="R482" s="315">
        <f>('март(4 цк)'!O511+'март(4 цк)'!O512*5.79%)/1000</f>
        <v>1.0908371640000001</v>
      </c>
      <c r="S482" s="315">
        <f>('март(4 цк)'!P511+'март(4 цк)'!P512*5.79%)/1000</f>
        <v>1.1301804650000002</v>
      </c>
      <c r="T482" s="315">
        <f>('март(4 цк)'!Q511+'март(4 цк)'!Q512*5.79%)/1000</f>
        <v>1.2565148830000001</v>
      </c>
      <c r="U482" s="315">
        <f>('март(4 цк)'!R511+'март(4 цк)'!R512*5.79%)/1000</f>
        <v>1.2626507030000003</v>
      </c>
      <c r="V482" s="315">
        <f>('март(4 цк)'!S511+'март(4 цк)'!S512*5.79%)/1000</f>
        <v>1.2745626569999999</v>
      </c>
      <c r="W482" s="315">
        <f>('март(4 цк)'!T511+'март(4 цк)'!T512*5.79%)/1000</f>
        <v>1.2273168430000001</v>
      </c>
      <c r="X482" s="315">
        <f>('март(4 цк)'!U511+'март(4 цк)'!U512*5.79%)/1000</f>
        <v>1.206285791</v>
      </c>
      <c r="Y482" s="315">
        <f>('март(4 цк)'!V511+'март(4 цк)'!V512*5.79%)/1000</f>
        <v>1.210485654</v>
      </c>
      <c r="Z482" s="315">
        <f>('март(4 цк)'!W511+'март(4 цк)'!W512*5.79%)/1000</f>
        <v>1.2113531320000002</v>
      </c>
      <c r="AA482" s="315">
        <f>('март(4 цк)'!X511+'март(4 цк)'!X512*5.79%)/1000</f>
        <v>1.218123692</v>
      </c>
      <c r="AB482" s="315">
        <f>('март(4 цк)'!Y511+'март(4 цк)'!Y512*5.79%)/1000</f>
        <v>1.2113742900000002</v>
      </c>
    </row>
    <row r="483" spans="1:28" s="300" customFormat="1" ht="13.5" thickBot="1" x14ac:dyDescent="0.25">
      <c r="A483" s="321">
        <v>1</v>
      </c>
      <c r="B483" s="305" t="s">
        <v>204</v>
      </c>
      <c r="C483" s="306" t="s">
        <v>174</v>
      </c>
      <c r="D483" s="307"/>
      <c r="E483" s="315">
        <f>('март(4 цк)'!B391+'март(4 цк)'!B392*3.1%)/1000</f>
        <v>1.11551036</v>
      </c>
      <c r="F483" s="335">
        <f>('март(4 цк)'!C391+'март(4 цк)'!C392*3.1%)/1000</f>
        <v>1.1197890099999999</v>
      </c>
      <c r="G483" s="335">
        <f>('март(4 цк)'!D391+'март(4 цк)'!D392*3.1%)/1000</f>
        <v>1.15929693</v>
      </c>
      <c r="H483" s="315">
        <f>('март(4 цк)'!E391+'март(4 цк)'!E392*3.1%)/1000</f>
        <v>1.1654519999999999</v>
      </c>
      <c r="I483" s="315">
        <f>('март(4 цк)'!F391+'март(4 цк)'!F392*3.1%)/1000</f>
        <v>1.16494681</v>
      </c>
      <c r="J483" s="315">
        <f>('март(4 цк)'!G391+'март(4 цк)'!G392*3.1%)/1000</f>
        <v>1.1684418999999999</v>
      </c>
      <c r="K483" s="315">
        <f>('март(4 цк)'!H391+'март(4 цк)'!H392*3.1%)/1000</f>
        <v>1.16044134</v>
      </c>
      <c r="L483" s="315">
        <f>('март(4 цк)'!I391+'март(4 цк)'!I392*3.1%)/1000</f>
        <v>1.1620393900000001</v>
      </c>
      <c r="M483" s="315">
        <f>('март(4 цк)'!J391+'март(4 цк)'!J392*3.1%)/1000</f>
        <v>1.1492756099999999</v>
      </c>
      <c r="N483" s="315">
        <f>('март(4 цк)'!K391+'март(4 цк)'!K392*3.1%)/1000</f>
        <v>1.15233768</v>
      </c>
      <c r="O483" s="315">
        <f>('март(4 цк)'!L391+'март(4 цк)'!L392*3.1%)/1000</f>
        <v>1.1239027000000001</v>
      </c>
      <c r="P483" s="315">
        <f>('март(4 цк)'!M391+'март(4 цк)'!M392*3.1%)/1000</f>
        <v>1.1253564100000002</v>
      </c>
      <c r="Q483" s="315">
        <f>('март(4 цк)'!N391+'март(4 цк)'!N392*3.1%)/1000</f>
        <v>1.1357179600000002</v>
      </c>
      <c r="R483" s="315">
        <f>('март(4 цк)'!O391+'март(4 цк)'!O392*3.1%)/1000</f>
        <v>1.1285112700000002</v>
      </c>
      <c r="S483" s="315">
        <f>('март(4 цк)'!P391+'март(4 цк)'!P392*3.1%)/1000</f>
        <v>1.1665345500000002</v>
      </c>
      <c r="T483" s="315">
        <f>('март(4 цк)'!Q391+'март(4 цк)'!Q392*3.1%)/1000</f>
        <v>1.1825975300000002</v>
      </c>
      <c r="U483" s="315">
        <f>('март(4 цк)'!R391+'март(4 цк)'!R392*3.1%)/1000</f>
        <v>1.1809376199999999</v>
      </c>
      <c r="V483" s="315">
        <f>('март(4 цк)'!S391+'март(4 цк)'!S392*3.1%)/1000</f>
        <v>1.1808035900000002</v>
      </c>
      <c r="W483" s="315">
        <f>('март(4 цк)'!T391+'март(4 цк)'!T392*3.1%)/1000</f>
        <v>1.1264595800000001</v>
      </c>
      <c r="X483" s="315">
        <f>('март(4 цк)'!U391+'март(4 цк)'!U392*3.1%)/1000</f>
        <v>1.1207993900000002</v>
      </c>
      <c r="Y483" s="315">
        <f>('март(4 цк)'!V391+'март(4 цк)'!V392*3.1%)/1000</f>
        <v>1.1112007800000001</v>
      </c>
      <c r="Z483" s="315">
        <f>('март(4 цк)'!W391+'март(4 цк)'!W392*3.1%)/1000</f>
        <v>1.1068499599999999</v>
      </c>
      <c r="AA483" s="315">
        <f>('март(4 цк)'!X391+'март(4 цк)'!X392*3.1%)/1000</f>
        <v>1.0960863200000002</v>
      </c>
      <c r="AB483" s="315">
        <f>('март(4 цк)'!Y391+'март(4 цк)'!Y392*3.1%)/1000</f>
        <v>1.1077675499999999</v>
      </c>
    </row>
    <row r="484" spans="1:28" s="213" customFormat="1" ht="13.5" thickBot="1" x14ac:dyDescent="0.25">
      <c r="A484" s="323">
        <v>2</v>
      </c>
      <c r="B484" s="294" t="s">
        <v>204</v>
      </c>
      <c r="C484" s="295" t="s">
        <v>174</v>
      </c>
      <c r="D484" s="261"/>
      <c r="E484" s="315">
        <f>('март(4 цк)'!B395+'март(4 цк)'!B396*3.1%)/1000</f>
        <v>1.2041454300000001</v>
      </c>
      <c r="F484" s="335">
        <f>('март(4 цк)'!C395+'март(4 цк)'!C396*3.1%)/1000</f>
        <v>1.2124346700000002</v>
      </c>
      <c r="G484" s="335">
        <f>('март(4 цк)'!D395+'март(4 цк)'!D396*3.1%)/1000</f>
        <v>1.2169401400000002</v>
      </c>
      <c r="H484" s="315">
        <f>('март(4 цк)'!E395+'март(4 цк)'!E396*3.1%)/1000</f>
        <v>1.2425501800000001</v>
      </c>
      <c r="I484" s="315">
        <f>('март(4 цк)'!F395+'март(4 цк)'!F396*3.1%)/1000</f>
        <v>1.2226725000000001</v>
      </c>
      <c r="J484" s="315">
        <f>('март(4 цк)'!G395+'март(4 цк)'!G396*3.1%)/1000</f>
        <v>1.27146973</v>
      </c>
      <c r="K484" s="315">
        <f>('март(4 цк)'!H395+'март(4 цк)'!H396*3.1%)/1000</f>
        <v>1.288141</v>
      </c>
      <c r="L484" s="315">
        <f>('март(4 цк)'!I395+'март(4 цк)'!I396*3.1%)/1000</f>
        <v>1.25908742</v>
      </c>
      <c r="M484" s="315">
        <f>('март(4 цк)'!J395+'март(4 цк)'!J396*3.1%)/1000</f>
        <v>1.2647373</v>
      </c>
      <c r="N484" s="315">
        <f>('март(4 цк)'!K395+'март(4 цк)'!K396*3.1%)/1000</f>
        <v>1.2160225499999999</v>
      </c>
      <c r="O484" s="315">
        <f>('март(4 цк)'!L395+'март(4 цк)'!L396*3.1%)/1000</f>
        <v>1.2241777600000001</v>
      </c>
      <c r="P484" s="315">
        <f>('март(4 цк)'!M395+'март(4 цк)'!M396*3.1%)/1000</f>
        <v>1.22930183</v>
      </c>
      <c r="Q484" s="315">
        <f>('март(4 цк)'!N395+'март(4 цк)'!N396*3.1%)/1000</f>
        <v>1.22321893</v>
      </c>
      <c r="R484" s="315">
        <f>('март(4 цк)'!O395+'март(4 цк)'!O396*3.1%)/1000</f>
        <v>1.2464370499999999</v>
      </c>
      <c r="S484" s="315">
        <f>('март(4 цк)'!P395+'март(4 цк)'!P396*3.1%)/1000</f>
        <v>1.2641599400000001</v>
      </c>
      <c r="T484" s="315">
        <f>('март(4 цк)'!Q395+'март(4 цк)'!Q396*3.1%)/1000</f>
        <v>1.28639861</v>
      </c>
      <c r="U484" s="315">
        <f>('март(4 цк)'!R395+'март(4 цк)'!R396*3.1%)/1000</f>
        <v>1.2781403</v>
      </c>
      <c r="V484" s="315">
        <f>('март(4 цк)'!S395+'март(4 цк)'!S396*3.1%)/1000</f>
        <v>1.29048137</v>
      </c>
      <c r="W484" s="315">
        <f>('март(4 цк)'!T395+'март(4 цк)'!T396*3.1%)/1000</f>
        <v>1.2492723000000001</v>
      </c>
      <c r="X484" s="315">
        <f>('март(4 цк)'!U395+'март(4 цк)'!U396*3.1%)/1000</f>
        <v>1.2497671800000001</v>
      </c>
      <c r="Y484" s="315">
        <f>('март(4 цк)'!V395+'март(4 цк)'!V396*3.1%)/1000</f>
        <v>1.2423233599999999</v>
      </c>
      <c r="Z484" s="315">
        <f>('март(4 цк)'!W395+'март(4 цк)'!W396*3.1%)/1000</f>
        <v>1.1947014700000003</v>
      </c>
      <c r="AA484" s="315">
        <f>('март(4 цк)'!X395+'март(4 цк)'!X396*3.1%)/1000</f>
        <v>1.2581285900000001</v>
      </c>
      <c r="AB484" s="315">
        <f>('март(4 цк)'!Y395+'март(4 цк)'!Y396*3.1%)/1000</f>
        <v>1.2562315499999999</v>
      </c>
    </row>
    <row r="485" spans="1:28" s="213" customFormat="1" ht="13.5" thickBot="1" x14ac:dyDescent="0.25">
      <c r="A485" s="323">
        <v>3</v>
      </c>
      <c r="B485" s="294" t="s">
        <v>204</v>
      </c>
      <c r="C485" s="295" t="s">
        <v>174</v>
      </c>
      <c r="D485" s="261"/>
      <c r="E485" s="315">
        <f>('март(4 цк)'!B399+'март(4 цк)'!B400*3.1%)/1000</f>
        <v>1.1155412900000001</v>
      </c>
      <c r="F485" s="335">
        <f>('март(4 цк)'!C399+'март(4 цк)'!C400*3.1%)/1000</f>
        <v>1.11232457</v>
      </c>
      <c r="G485" s="335">
        <f>('март(4 цк)'!D399+'март(4 цк)'!D400*3.1%)/1000</f>
        <v>1.1072417399999999</v>
      </c>
      <c r="H485" s="315">
        <f>('март(4 цк)'!E399+'март(4 цк)'!E400*3.1%)/1000</f>
        <v>1.1129534800000001</v>
      </c>
      <c r="I485" s="315">
        <f>('март(4 цк)'!F399+'март(4 цк)'!F400*3.1%)/1000</f>
        <v>1.1096645900000002</v>
      </c>
      <c r="J485" s="315">
        <f>('март(4 цк)'!G399+'март(4 цк)'!G400*3.1%)/1000</f>
        <v>1.1213973699999999</v>
      </c>
      <c r="K485" s="315">
        <f>('март(4 цк)'!H399+'март(4 цк)'!H400*3.1%)/1000</f>
        <v>1.1265729899999999</v>
      </c>
      <c r="L485" s="315">
        <f>('март(4 цк)'!I399+'март(4 цк)'!I400*3.1%)/1000</f>
        <v>1.1182734399999998</v>
      </c>
      <c r="M485" s="315">
        <f>('март(4 цк)'!J399+'март(4 цк)'!J400*3.1%)/1000</f>
        <v>1.1100151300000001</v>
      </c>
      <c r="N485" s="315">
        <f>('март(4 цк)'!K399+'март(4 цк)'!K400*3.1%)/1000</f>
        <v>1.1089841300000001</v>
      </c>
      <c r="O485" s="315">
        <f>('март(4 цк)'!L399+'март(4 цк)'!L400*3.1%)/1000</f>
        <v>1.10318991</v>
      </c>
      <c r="P485" s="315">
        <f>('март(4 цк)'!M399+'март(4 цк)'!M400*3.1%)/1000</f>
        <v>1.10687058</v>
      </c>
      <c r="Q485" s="315">
        <f>('март(4 цк)'!N399+'март(4 цк)'!N400*3.1%)/1000</f>
        <v>1.10079799</v>
      </c>
      <c r="R485" s="315">
        <f>('март(4 цк)'!O399+'март(4 цк)'!O400*3.1%)/1000</f>
        <v>1.1057777200000001</v>
      </c>
      <c r="S485" s="315">
        <f>('март(4 цк)'!P399+'март(4 цк)'!P400*3.1%)/1000</f>
        <v>1.11742802</v>
      </c>
      <c r="T485" s="315">
        <f>('март(4 цк)'!Q399+'март(4 цк)'!Q400*3.1%)/1000</f>
        <v>1.1184693300000002</v>
      </c>
      <c r="U485" s="315">
        <f>('март(4 цк)'!R399+'март(4 цк)'!R400*3.1%)/1000</f>
        <v>1.1235315400000001</v>
      </c>
      <c r="V485" s="315">
        <f>('март(4 цк)'!S399+'март(4 цк)'!S400*3.1%)/1000</f>
        <v>1.1286968500000003</v>
      </c>
      <c r="W485" s="315">
        <f>('март(4 цк)'!T399+'март(4 цк)'!T400*3.1%)/1000</f>
        <v>1.11007699</v>
      </c>
      <c r="X485" s="315">
        <f>('март(4 цк)'!U399+'март(4 цк)'!U400*3.1%)/1000</f>
        <v>1.11025226</v>
      </c>
      <c r="Y485" s="315">
        <f>('март(4 цк)'!V399+'март(4 цк)'!V400*3.1%)/1000</f>
        <v>1.1037672700000001</v>
      </c>
      <c r="Z485" s="315">
        <f>('март(4 цк)'!W399+'март(4 цк)'!W400*3.1%)/1000</f>
        <v>1.1034064200000002</v>
      </c>
      <c r="AA485" s="315">
        <f>('март(4 цк)'!X399+'март(4 цк)'!X400*3.1%)/1000</f>
        <v>1.0938696700000003</v>
      </c>
      <c r="AB485" s="315">
        <f>('март(4 цк)'!Y399+'март(4 цк)'!Y400*3.1%)/1000</f>
        <v>0.96278832999999997</v>
      </c>
    </row>
    <row r="486" spans="1:28" s="213" customFormat="1" ht="13.5" thickBot="1" x14ac:dyDescent="0.25">
      <c r="A486" s="323">
        <v>4</v>
      </c>
      <c r="B486" s="294" t="s">
        <v>204</v>
      </c>
      <c r="C486" s="295" t="s">
        <v>174</v>
      </c>
      <c r="D486" s="261"/>
      <c r="E486" s="315">
        <f>('март(4 цк)'!B403+'март(4 цк)'!B404*3.1%)/1000</f>
        <v>1.1281298</v>
      </c>
      <c r="F486" s="335">
        <f>('март(4 цк)'!C403+'март(4 цк)'!C404*3.1%)/1000</f>
        <v>1.1444917700000001</v>
      </c>
      <c r="G486" s="335">
        <f>('март(4 цк)'!D403+'март(4 цк)'!D404*3.1%)/1000</f>
        <v>1.1225108500000001</v>
      </c>
      <c r="H486" s="315">
        <f>('март(4 цк)'!E403+'март(4 цк)'!E404*3.1%)/1000</f>
        <v>1.1344910699999999</v>
      </c>
      <c r="I486" s="315">
        <f>('март(4 цк)'!F403+'март(4 цк)'!F404*3.1%)/1000</f>
        <v>1.1332951099999999</v>
      </c>
      <c r="J486" s="315">
        <f>('март(4 цк)'!G403+'март(4 цк)'!G404*3.1%)/1000</f>
        <v>1.13687268</v>
      </c>
      <c r="K486" s="315">
        <f>('март(4 цк)'!H403+'март(4 цк)'!H404*3.1%)/1000</f>
        <v>1.1405636600000002</v>
      </c>
      <c r="L486" s="315">
        <f>('март(4 цк)'!I403+'март(4 цк)'!I404*3.1%)/1000</f>
        <v>1.1296041299999999</v>
      </c>
      <c r="M486" s="315">
        <f>('март(4 цк)'!J403+'март(4 цк)'!J404*3.1%)/1000</f>
        <v>1.1420586100000001</v>
      </c>
      <c r="N486" s="315">
        <f>('март(4 цк)'!K403+'март(4 цк)'!K404*3.1%)/1000</f>
        <v>1.13757376</v>
      </c>
      <c r="O486" s="315">
        <f>('март(4 цк)'!L403+'март(4 цк)'!L404*3.1%)/1000</f>
        <v>1.1168815900000002</v>
      </c>
      <c r="P486" s="315">
        <f>('март(4 цк)'!M403+'март(4 цк)'!M404*3.1%)/1000</f>
        <v>1.1217169800000002</v>
      </c>
      <c r="Q486" s="315">
        <f>('март(4 цк)'!N403+'март(4 цк)'!N404*3.1%)/1000</f>
        <v>1.1480384100000001</v>
      </c>
      <c r="R486" s="315">
        <f>('март(4 цк)'!O403+'март(4 цк)'!O404*3.1%)/1000</f>
        <v>1.14458456</v>
      </c>
      <c r="S486" s="315">
        <f>('март(4 цк)'!P403+'март(4 цк)'!P404*3.1%)/1000</f>
        <v>1.1438834800000002</v>
      </c>
      <c r="T486" s="315">
        <f>('март(4 цк)'!Q403+'март(4 цк)'!Q404*3.1%)/1000</f>
        <v>1.1636065100000001</v>
      </c>
      <c r="U486" s="315">
        <f>('март(4 цк)'!R403+'март(4 цк)'!R404*3.1%)/1000</f>
        <v>1.15587401</v>
      </c>
      <c r="V486" s="315">
        <f>('март(4 цк)'!S403+'март(4 цк)'!S404*3.1%)/1000</f>
        <v>1.1606372300000003</v>
      </c>
      <c r="W486" s="315">
        <f>('март(4 цк)'!T403+'март(4 цк)'!T404*3.1%)/1000</f>
        <v>1.14793531</v>
      </c>
      <c r="X486" s="315">
        <f>('март(4 цк)'!U403+'март(4 цк)'!U404*3.1%)/1000</f>
        <v>1.1452650200000001</v>
      </c>
      <c r="Y486" s="315">
        <f>('март(4 цк)'!V403+'март(4 цк)'!V404*3.1%)/1000</f>
        <v>1.14023374</v>
      </c>
      <c r="Z486" s="315">
        <f>('март(4 цк)'!W403+'март(4 цк)'!W404*3.1%)/1000</f>
        <v>1.1459042400000001</v>
      </c>
      <c r="AA486" s="315">
        <f>('март(4 цк)'!X403+'март(4 цк)'!X404*3.1%)/1000</f>
        <v>1.1390584000000001</v>
      </c>
      <c r="AB486" s="315">
        <f>('март(4 цк)'!Y403+'март(4 цк)'!Y404*3.1%)/1000</f>
        <v>1.1352746300000001</v>
      </c>
    </row>
    <row r="487" spans="1:28" s="213" customFormat="1" ht="13.5" thickBot="1" x14ac:dyDescent="0.25">
      <c r="A487" s="323">
        <v>5</v>
      </c>
      <c r="B487" s="294" t="s">
        <v>204</v>
      </c>
      <c r="C487" s="295" t="s">
        <v>174</v>
      </c>
      <c r="D487" s="261"/>
      <c r="E487" s="315">
        <f>('март(4 цк)'!B407+'март(4 цк)'!B408*3.1%)/1000</f>
        <v>1.1599258400000001</v>
      </c>
      <c r="F487" s="335">
        <f>('март(4 цк)'!C407+'март(4 цк)'!C408*3.1%)/1000</f>
        <v>1.1594103400000002</v>
      </c>
      <c r="G487" s="335">
        <f>('март(4 цк)'!D407+'март(4 цк)'!D408*3.1%)/1000</f>
        <v>1.1567194300000001</v>
      </c>
      <c r="H487" s="315">
        <f>('март(4 цк)'!E407+'март(4 цк)'!E408*3.1%)/1000</f>
        <v>1.1721019500000001</v>
      </c>
      <c r="I487" s="315">
        <f>('март(4 цк)'!F407+'март(4 цк)'!F408*3.1%)/1000</f>
        <v>1.1555234700000001</v>
      </c>
      <c r="J487" s="315">
        <f>('март(4 цк)'!G407+'март(4 цк)'!G408*3.1%)/1000</f>
        <v>1.1671634600000003</v>
      </c>
      <c r="K487" s="315">
        <f>('март(4 цк)'!H407+'март(4 цк)'!H408*3.1%)/1000</f>
        <v>1.1676789600000002</v>
      </c>
      <c r="L487" s="315">
        <f>('март(4 цк)'!I407+'март(4 цк)'!I408*3.1%)/1000</f>
        <v>1.1568637700000002</v>
      </c>
      <c r="M487" s="315">
        <f>('март(4 цк)'!J407+'март(4 цк)'!J408*3.1%)/1000</f>
        <v>1.16190536</v>
      </c>
      <c r="N487" s="315">
        <f>('март(4 цк)'!K407+'март(4 цк)'!K408*3.1%)/1000</f>
        <v>1.15603897</v>
      </c>
      <c r="O487" s="315">
        <f>('март(4 цк)'!L407+'март(4 цк)'!L408*3.1%)/1000</f>
        <v>1.1512654400000002</v>
      </c>
      <c r="P487" s="315">
        <f>('март(4 цк)'!M407+'март(4 цк)'!M408*3.1%)/1000</f>
        <v>1.1550698300000002</v>
      </c>
      <c r="Q487" s="315">
        <f>('март(4 цк)'!N407+'март(4 цк)'!N408*3.1%)/1000</f>
        <v>1.16510146</v>
      </c>
      <c r="R487" s="315">
        <f>('март(4 цк)'!O407+'март(4 цк)'!O408*3.1%)/1000</f>
        <v>1.1576473300000001</v>
      </c>
      <c r="S487" s="315">
        <f>('март(4 цк)'!P407+'март(4 цк)'!P408*3.1%)/1000</f>
        <v>1.1613176900000002</v>
      </c>
      <c r="T487" s="315">
        <f>('март(4 цк)'!Q407+'март(4 цк)'!Q408*3.1%)/1000</f>
        <v>1.1822366799999999</v>
      </c>
      <c r="U487" s="315">
        <f>('март(4 цк)'!R407+'март(4 цк)'!R408*3.1%)/1000</f>
        <v>1.1783395000000001</v>
      </c>
      <c r="V487" s="315">
        <f>('март(4 цк)'!S407+'март(4 цк)'!S408*3.1%)/1000</f>
        <v>1.18032933</v>
      </c>
      <c r="W487" s="315">
        <f>('март(4 цк)'!T407+'март(4 цк)'!T408*3.1%)/1000</f>
        <v>1.17113281</v>
      </c>
      <c r="X487" s="315">
        <f>('март(4 цк)'!U407+'март(4 цк)'!U408*3.1%)/1000</f>
        <v>1.1600804900000001</v>
      </c>
      <c r="Y487" s="315">
        <f>('март(4 цк)'!V407+'март(4 цк)'!V408*3.1%)/1000</f>
        <v>1.1382851500000002</v>
      </c>
      <c r="Z487" s="315">
        <f>('март(4 цк)'!W407+'март(4 цк)'!W408*3.1%)/1000</f>
        <v>1.1495539800000001</v>
      </c>
      <c r="AA487" s="315">
        <f>('март(4 цк)'!X407+'март(4 цк)'!X408*3.1%)/1000</f>
        <v>1.13887282</v>
      </c>
      <c r="AB487" s="315">
        <f>('март(4 цк)'!Y407+'март(4 цк)'!Y408*3.1%)/1000</f>
        <v>1.1385841400000001</v>
      </c>
    </row>
    <row r="488" spans="1:28" s="213" customFormat="1" ht="13.5" thickBot="1" x14ac:dyDescent="0.25">
      <c r="A488" s="323">
        <v>6</v>
      </c>
      <c r="B488" s="294" t="s">
        <v>204</v>
      </c>
      <c r="C488" s="295" t="s">
        <v>174</v>
      </c>
      <c r="D488" s="261"/>
      <c r="E488" s="315">
        <f>('март(4 цк)'!B411+'март(4 цк)'!B412*3.1%)/1000</f>
        <v>1.10633446</v>
      </c>
      <c r="F488" s="335">
        <f>('март(4 цк)'!C411+'март(4 цк)'!C412*3.1%)/1000</f>
        <v>1.11263387</v>
      </c>
      <c r="G488" s="335">
        <f>('март(4 цк)'!D411+'март(4 цк)'!D412*3.1%)/1000</f>
        <v>1.11601555</v>
      </c>
      <c r="H488" s="315">
        <f>('март(4 цк)'!E411+'март(4 цк)'!E412*3.1%)/1000</f>
        <v>1.1308207100000003</v>
      </c>
      <c r="I488" s="315">
        <f>('март(4 цк)'!F411+'март(4 цк)'!F412*3.1%)/1000</f>
        <v>1.1263667900000003</v>
      </c>
      <c r="J488" s="315">
        <f>('март(4 цк)'!G411+'март(4 цк)'!G412*3.1%)/1000</f>
        <v>1.1300577700000001</v>
      </c>
      <c r="K488" s="315">
        <f>('март(4 цк)'!H411+'март(4 цк)'!H412*3.1%)/1000</f>
        <v>1.13220225</v>
      </c>
      <c r="L488" s="315">
        <f>('март(4 цк)'!I411+'март(4 цк)'!I412*3.1%)/1000</f>
        <v>1.12474812</v>
      </c>
      <c r="M488" s="315">
        <f>('март(4 цк)'!J411+'март(4 цк)'!J412*3.1%)/1000</f>
        <v>1.1272225200000001</v>
      </c>
      <c r="N488" s="315">
        <f>('март(4 цк)'!K411+'март(4 цк)'!K412*3.1%)/1000</f>
        <v>1.12286139</v>
      </c>
      <c r="O488" s="315">
        <f>('март(4 цк)'!L411+'март(4 цк)'!L412*3.1%)/1000</f>
        <v>1.1164176400000001</v>
      </c>
      <c r="P488" s="315">
        <f>('март(4 цк)'!M411+'март(4 цк)'!M412*3.1%)/1000</f>
        <v>1.1106852800000002</v>
      </c>
      <c r="Q488" s="315">
        <f>('март(4 цк)'!N411+'март(4 цк)'!N412*3.1%)/1000</f>
        <v>1.1078294100000001</v>
      </c>
      <c r="R488" s="315">
        <f>('март(4 цк)'!O411+'март(4 цк)'!O412*3.1%)/1000</f>
        <v>1.1037775800000003</v>
      </c>
      <c r="S488" s="315">
        <f>('март(4 цк)'!P411+'март(4 цк)'!P412*3.1%)/1000</f>
        <v>1.1127679000000001</v>
      </c>
      <c r="T488" s="315">
        <f>('март(4 цк)'!Q411+'март(4 цк)'!Q412*3.1%)/1000</f>
        <v>1.1657303699999999</v>
      </c>
      <c r="U488" s="315">
        <f>('март(4 цк)'!R411+'март(4 цк)'!R412*3.1%)/1000</f>
        <v>1.1385635200000002</v>
      </c>
      <c r="V488" s="315">
        <f>('март(4 цк)'!S411+'март(4 цк)'!S412*3.1%)/1000</f>
        <v>1.1365118300000001</v>
      </c>
      <c r="W488" s="315">
        <f>('март(4 цк)'!T411+'март(4 цк)'!T412*3.1%)/1000</f>
        <v>1.1245522300000002</v>
      </c>
      <c r="X488" s="315">
        <f>('март(4 цк)'!U411+'март(4 цк)'!U412*3.1%)/1000</f>
        <v>1.1143968799999999</v>
      </c>
      <c r="Y488" s="315">
        <f>('март(4 цк)'!V411+'март(4 цк)'!V412*3.1%)/1000</f>
        <v>1.1072314300000001</v>
      </c>
      <c r="Z488" s="315">
        <f>('март(4 цк)'!W411+'март(4 цк)'!W412*3.1%)/1000</f>
        <v>1.1166960100000001</v>
      </c>
      <c r="AA488" s="315">
        <f>('март(4 цк)'!X411+'март(4 цк)'!X412*3.1%)/1000</f>
        <v>1.1106027999999999</v>
      </c>
      <c r="AB488" s="315">
        <f>('март(4 цк)'!Y411+'март(4 цк)'!Y412*3.1%)/1000</f>
        <v>1.1066953100000001</v>
      </c>
    </row>
    <row r="489" spans="1:28" s="213" customFormat="1" ht="13.5" thickBot="1" x14ac:dyDescent="0.25">
      <c r="A489" s="323">
        <v>7</v>
      </c>
      <c r="B489" s="294" t="s">
        <v>204</v>
      </c>
      <c r="C489" s="295" t="s">
        <v>174</v>
      </c>
      <c r="D489" s="261"/>
      <c r="E489" s="315">
        <f>('март(4 цк)'!B415+'март(4 цк)'!B416*3.1%)/1000</f>
        <v>1.2522415800000002</v>
      </c>
      <c r="F489" s="335">
        <f>('март(4 цк)'!C415+'март(4 цк)'!C416*3.1%)/1000</f>
        <v>1.2769958900000002</v>
      </c>
      <c r="G489" s="335">
        <f>('март(4 цк)'!D415+'март(4 цк)'!D416*3.1%)/1000</f>
        <v>1.31409127</v>
      </c>
      <c r="H489" s="315">
        <f>('март(4 цк)'!E415+'март(4 цк)'!E416*3.1%)/1000</f>
        <v>1.36314625</v>
      </c>
      <c r="I489" s="315">
        <f>('март(4 цк)'!F415+'март(4 цк)'!F416*3.1%)/1000</f>
        <v>1.3596820900000002</v>
      </c>
      <c r="J489" s="315">
        <f>('март(4 цк)'!G415+'март(4 цк)'!G416*3.1%)/1000</f>
        <v>1.2705109000000001</v>
      </c>
      <c r="K489" s="315">
        <f>('март(4 цк)'!H415+'март(4 цк)'!H416*3.1%)/1000</f>
        <v>1.3305872700000001</v>
      </c>
      <c r="L489" s="315">
        <f>('март(4 цк)'!I415+'март(4 цк)'!I416*3.1%)/1000</f>
        <v>1.3185555</v>
      </c>
      <c r="M489" s="315">
        <f>('март(4 цк)'!J415+'март(4 цк)'!J416*3.1%)/1000</f>
        <v>1.2994613799999999</v>
      </c>
      <c r="N489" s="315">
        <f>('март(4 цк)'!K415+'март(4 цк)'!K416*3.1%)/1000</f>
        <v>1.2869244200000001</v>
      </c>
      <c r="O489" s="315">
        <f>('март(4 цк)'!L415+'март(4 цк)'!L416*3.1%)/1000</f>
        <v>1.2735420400000002</v>
      </c>
      <c r="P489" s="315">
        <f>('март(4 цк)'!M415+'март(4 цк)'!M416*3.1%)/1000</f>
        <v>1.27939812</v>
      </c>
      <c r="Q489" s="315">
        <f>('март(4 цк)'!N415+'март(4 цк)'!N416*3.1%)/1000</f>
        <v>1.3004202100000002</v>
      </c>
      <c r="R489" s="315">
        <f>('март(4 цк)'!O415+'март(4 цк)'!O416*3.1%)/1000</f>
        <v>1.30122439</v>
      </c>
      <c r="S489" s="315">
        <f>('март(4 цк)'!P415+'март(4 цк)'!P416*3.1%)/1000</f>
        <v>1.3120498899999999</v>
      </c>
      <c r="T489" s="315">
        <f>('март(4 цк)'!Q415+'март(4 цк)'!Q416*3.1%)/1000</f>
        <v>1.3628472600000001</v>
      </c>
      <c r="U489" s="315">
        <f>('март(4 цк)'!R415+'март(4 цк)'!R416*3.1%)/1000</f>
        <v>1.35841396</v>
      </c>
      <c r="V489" s="315">
        <f>('март(4 цк)'!S415+'март(4 цк)'!S416*3.1%)/1000</f>
        <v>1.3235352300000001</v>
      </c>
      <c r="W489" s="315">
        <f>('март(4 цк)'!T415+'март(4 цк)'!T416*3.1%)/1000</f>
        <v>1.2815426000000001</v>
      </c>
      <c r="X489" s="315">
        <f>('март(4 цк)'!U415+'март(4 цк)'!U416*3.1%)/1000</f>
        <v>1.31295717</v>
      </c>
      <c r="Y489" s="315">
        <f>('март(4 цк)'!V415+'март(4 цк)'!V416*3.1%)/1000</f>
        <v>1.2867388400000002</v>
      </c>
      <c r="Z489" s="315">
        <f>('март(4 цк)'!W415+'март(4 цк)'!W416*3.1%)/1000</f>
        <v>1.2760370600000002</v>
      </c>
      <c r="AA489" s="315">
        <f>('март(4 цк)'!X415+'март(4 цк)'!X416*3.1%)/1000</f>
        <v>1.25879874</v>
      </c>
      <c r="AB489" s="315">
        <f>('март(4 цк)'!Y415+'март(4 цк)'!Y416*3.1%)/1000</f>
        <v>1.2774186000000001</v>
      </c>
    </row>
    <row r="490" spans="1:28" s="213" customFormat="1" ht="13.5" thickBot="1" x14ac:dyDescent="0.25">
      <c r="A490" s="323">
        <v>8</v>
      </c>
      <c r="B490" s="294" t="s">
        <v>204</v>
      </c>
      <c r="C490" s="295" t="s">
        <v>174</v>
      </c>
      <c r="D490" s="261"/>
      <c r="E490" s="315">
        <f>('март(4 цк)'!B419+'март(4 цк)'!B420*3.1%)/1000</f>
        <v>1.1077675499999999</v>
      </c>
      <c r="F490" s="335">
        <f>('март(4 цк)'!C419+'март(4 цк)'!C420*3.1%)/1000</f>
        <v>1.12908863</v>
      </c>
      <c r="G490" s="335">
        <f>('март(4 цк)'!D419+'март(4 цк)'!D420*3.1%)/1000</f>
        <v>1.1096955200000003</v>
      </c>
      <c r="H490" s="315">
        <f>('март(4 цк)'!E419+'март(4 цк)'!E420*3.1%)/1000</f>
        <v>1.1278101900000002</v>
      </c>
      <c r="I490" s="315">
        <f>('март(4 цк)'!F419+'март(4 цк)'!F420*3.1%)/1000</f>
        <v>1.1382439100000001</v>
      </c>
      <c r="J490" s="315">
        <f>('март(4 цк)'!G419+'март(4 цк)'!G420*3.1%)/1000</f>
        <v>1.1454712200000001</v>
      </c>
      <c r="K490" s="315">
        <f>('март(4 цк)'!H419+'март(4 цк)'!H420*3.1%)/1000</f>
        <v>1.1458939299999999</v>
      </c>
      <c r="L490" s="315">
        <f>('март(4 цк)'!I419+'март(4 цк)'!I420*3.1%)/1000</f>
        <v>1.1476260100000002</v>
      </c>
      <c r="M490" s="315">
        <f>('март(4 цк)'!J419+'март(4 цк)'!J420*3.1%)/1000</f>
        <v>1.13447045</v>
      </c>
      <c r="N490" s="315">
        <f>('март(4 цк)'!K419+'март(4 цк)'!K420*3.1%)/1000</f>
        <v>1.1132730900000001</v>
      </c>
      <c r="O490" s="315">
        <f>('март(4 цк)'!L419+'март(4 цк)'!L420*3.1%)/1000</f>
        <v>1.1234284400000001</v>
      </c>
      <c r="P490" s="315">
        <f>('март(4 цк)'!M419+'март(4 цк)'!M420*3.1%)/1000</f>
        <v>1.1220469</v>
      </c>
      <c r="Q490" s="315">
        <f>('март(4 цк)'!N419+'март(4 цк)'!N420*3.1%)/1000</f>
        <v>1.1252636199999999</v>
      </c>
      <c r="R490" s="315">
        <f>('март(4 цк)'!O419+'март(4 цк)'!O420*3.1%)/1000</f>
        <v>1.1319032600000001</v>
      </c>
      <c r="S490" s="315">
        <f>('март(4 цк)'!P419+'март(4 цк)'!P420*3.1%)/1000</f>
        <v>1.1333363500000002</v>
      </c>
      <c r="T490" s="315">
        <f>('март(4 цк)'!Q419+'март(4 цк)'!Q420*3.1%)/1000</f>
        <v>1.1545027800000001</v>
      </c>
      <c r="U490" s="315">
        <f>('март(4 цк)'!R419+'март(4 цк)'!R420*3.1%)/1000</f>
        <v>1.1487188699999999</v>
      </c>
      <c r="V490" s="315">
        <f>('март(4 цк)'!S419+'март(4 цк)'!S420*3.1%)/1000</f>
        <v>1.1453681200000001</v>
      </c>
      <c r="W490" s="315">
        <f>('март(4 цк)'!T419+'март(4 цк)'!T420*3.1%)/1000</f>
        <v>1.1193353699999999</v>
      </c>
      <c r="X490" s="315">
        <f>('март(4 цк)'!U419+'март(4 цк)'!U420*3.1%)/1000</f>
        <v>1.12057257</v>
      </c>
      <c r="Y490" s="315">
        <f>('март(4 цк)'!V419+'март(4 цк)'!V420*3.1%)/1000</f>
        <v>1.1221603099999999</v>
      </c>
      <c r="Z490" s="315">
        <f>('март(4 цк)'!W419+'март(4 цк)'!W420*3.1%)/1000</f>
        <v>1.1225727100000003</v>
      </c>
      <c r="AA490" s="315">
        <f>('март(4 цк)'!X419+'март(4 цк)'!X420*3.1%)/1000</f>
        <v>1.1199436600000001</v>
      </c>
      <c r="AB490" s="315">
        <f>('март(4 цк)'!Y419+'март(4 цк)'!Y420*3.1%)/1000</f>
        <v>1.12062412</v>
      </c>
    </row>
    <row r="491" spans="1:28" s="213" customFormat="1" ht="13.5" thickBot="1" x14ac:dyDescent="0.25">
      <c r="A491" s="323">
        <v>9</v>
      </c>
      <c r="B491" s="294" t="s">
        <v>204</v>
      </c>
      <c r="C491" s="295" t="s">
        <v>174</v>
      </c>
      <c r="D491" s="261"/>
      <c r="E491" s="315">
        <f>('март(4 цк)'!B423+'март(4 цк)'!B424*3.1%)/1000</f>
        <v>1.1172836800000001</v>
      </c>
      <c r="F491" s="335">
        <f>('март(4 цк)'!C423+'март(4 цк)'!C424*3.1%)/1000</f>
        <v>1.1146340100000001</v>
      </c>
      <c r="G491" s="335">
        <f>('март(4 цк)'!D423+'март(4 цк)'!D424*3.1%)/1000</f>
        <v>1.1153041600000002</v>
      </c>
      <c r="H491" s="315">
        <f>('март(4 цк)'!E423+'март(4 цк)'!E424*3.1%)/1000</f>
        <v>1.1260368699999999</v>
      </c>
      <c r="I491" s="315">
        <f>('март(4 цк)'!F423+'март(4 цк)'!F424*3.1%)/1000</f>
        <v>1.1219541099999999</v>
      </c>
      <c r="J491" s="315">
        <f>('март(4 цк)'!G423+'март(4 цк)'!G424*3.1%)/1000</f>
        <v>1.1256657100000003</v>
      </c>
      <c r="K491" s="315">
        <f>('март(4 цк)'!H423+'март(4 цк)'!H424*3.1%)/1000</f>
        <v>1.1443371199999999</v>
      </c>
      <c r="L491" s="315">
        <f>('март(4 цк)'!I423+'март(4 цк)'!I424*3.1%)/1000</f>
        <v>1.1340786700000001</v>
      </c>
      <c r="M491" s="315">
        <f>('март(4 цк)'!J423+'март(4 цк)'!J424*3.1%)/1000</f>
        <v>1.1344910699999999</v>
      </c>
      <c r="N491" s="315">
        <f>('март(4 цк)'!K423+'март(4 цк)'!K424*3.1%)/1000</f>
        <v>1.13149086</v>
      </c>
      <c r="O491" s="315">
        <f>('март(4 цк)'!L423+'март(4 цк)'!L424*3.1%)/1000</f>
        <v>1.1336868900000001</v>
      </c>
      <c r="P491" s="315">
        <f>('март(4 цк)'!M423+'март(4 цк)'!M424*3.1%)/1000</f>
        <v>1.13838825</v>
      </c>
      <c r="Q491" s="315">
        <f>('март(4 цк)'!N423+'март(4 цк)'!N424*3.1%)/1000</f>
        <v>1.13425394</v>
      </c>
      <c r="R491" s="315">
        <f>('март(4 цк)'!O423+'март(4 цк)'!O424*3.1%)/1000</f>
        <v>1.1259234600000001</v>
      </c>
      <c r="S491" s="315">
        <f>('март(4 цк)'!P423+'март(4 цк)'!P424*3.1%)/1000</f>
        <v>1.1340992900000002</v>
      </c>
      <c r="T491" s="315">
        <f>('март(4 цк)'!Q423+'март(4 цк)'!Q424*3.1%)/1000</f>
        <v>1.1443783599999999</v>
      </c>
      <c r="U491" s="315">
        <f>('март(4 цк)'!R423+'март(4 цк)'!R424*3.1%)/1000</f>
        <v>1.1383367</v>
      </c>
      <c r="V491" s="315">
        <f>('март(4 цк)'!S423+'март(4 цк)'!S424*3.1%)/1000</f>
        <v>1.1337796800000002</v>
      </c>
      <c r="W491" s="315">
        <f>('март(4 цк)'!T423+'март(4 цк)'!T424*3.1%)/1000</f>
        <v>1.1193559900000001</v>
      </c>
      <c r="X491" s="315">
        <f>('март(4 цк)'!U423+'март(4 цк)'!U424*3.1%)/1000</f>
        <v>1.1334291400000003</v>
      </c>
      <c r="Y491" s="315">
        <f>('март(4 цк)'!V423+'март(4 цк)'!V424*3.1%)/1000</f>
        <v>1.124212</v>
      </c>
      <c r="Z491" s="315">
        <f>('март(4 цк)'!W423+'март(4 цк)'!W424*3.1%)/1000</f>
        <v>1.1180363099999999</v>
      </c>
      <c r="AA491" s="315">
        <f>('март(4 цк)'!X423+'март(4 цк)'!X424*3.1%)/1000</f>
        <v>1.1119534100000001</v>
      </c>
      <c r="AB491" s="315">
        <f>('март(4 цк)'!Y423+'март(4 цк)'!Y424*3.1%)/1000</f>
        <v>1.1122317800000001</v>
      </c>
    </row>
    <row r="492" spans="1:28" s="213" customFormat="1" ht="13.5" thickBot="1" x14ac:dyDescent="0.25">
      <c r="A492" s="323">
        <v>10</v>
      </c>
      <c r="B492" s="294" t="s">
        <v>204</v>
      </c>
      <c r="C492" s="295" t="s">
        <v>174</v>
      </c>
      <c r="D492" s="261"/>
      <c r="E492" s="315">
        <f>('март(4 цк)'!B427+'март(4 цк)'!B428*3.1%)/1000</f>
        <v>1.1384191800000001</v>
      </c>
      <c r="F492" s="335">
        <f>('март(4 цк)'!C427+'март(4 цк)'!C428*3.1%)/1000</f>
        <v>1.11062342</v>
      </c>
      <c r="G492" s="335">
        <f>('март(4 цк)'!D427+'март(4 цк)'!D428*3.1%)/1000</f>
        <v>1.1134586700000002</v>
      </c>
      <c r="H492" s="315">
        <f>('март(4 цк)'!E427+'март(4 цк)'!E428*3.1%)/1000</f>
        <v>1.12324286</v>
      </c>
      <c r="I492" s="315">
        <f>('март(4 цк)'!F427+'март(4 цк)'!F428*3.1%)/1000</f>
        <v>1.1297072300000002</v>
      </c>
      <c r="J492" s="315">
        <f>('март(4 цк)'!G427+'март(4 цк)'!G428*3.1%)/1000</f>
        <v>1.1259028400000002</v>
      </c>
      <c r="K492" s="315">
        <f>('март(4 цк)'!H427+'март(4 цк)'!H428*3.1%)/1000</f>
        <v>1.15032723</v>
      </c>
      <c r="L492" s="315">
        <f>('март(4 цк)'!I427+'март(4 цк)'!I428*3.1%)/1000</f>
        <v>1.12291294</v>
      </c>
      <c r="M492" s="315">
        <f>('март(4 цк)'!J427+'март(4 цк)'!J428*3.1%)/1000</f>
        <v>1.1188507999999999</v>
      </c>
      <c r="N492" s="315">
        <f>('март(4 цк)'!K427+'март(4 цк)'!K428*3.1%)/1000</f>
        <v>1.1234696799999999</v>
      </c>
      <c r="O492" s="315">
        <f>('март(4 цк)'!L427+'март(4 цк)'!L428*3.1%)/1000</f>
        <v>1.1138710700000001</v>
      </c>
      <c r="P492" s="315">
        <f>('март(4 цк)'!M427+'март(4 цк)'!M428*3.1%)/1000</f>
        <v>1.11584028</v>
      </c>
      <c r="Q492" s="315">
        <f>('март(4 цк)'!N427+'март(4 цк)'!N428*3.1%)/1000</f>
        <v>1.13115063</v>
      </c>
      <c r="R492" s="315">
        <f>('март(4 цк)'!O427+'март(4 цк)'!O428*3.1%)/1000</f>
        <v>1.1232119299999999</v>
      </c>
      <c r="S492" s="315">
        <f>('март(4 цк)'!P427+'март(4 цк)'!P428*3.1%)/1000</f>
        <v>1.1220778300000003</v>
      </c>
      <c r="T492" s="315">
        <f>('март(4 цк)'!Q427+'март(4 цк)'!Q428*3.1%)/1000</f>
        <v>1.1369139200000002</v>
      </c>
      <c r="U492" s="315">
        <f>('март(4 цк)'!R427+'март(4 цк)'!R428*3.1%)/1000</f>
        <v>1.13164551</v>
      </c>
      <c r="V492" s="315">
        <f>('март(4 цк)'!S427+'март(4 цк)'!S428*3.1%)/1000</f>
        <v>1.1308207100000003</v>
      </c>
      <c r="W492" s="315">
        <f>('март(4 цк)'!T427+'март(4 цк)'!T428*3.1%)/1000</f>
        <v>1.1222221700000001</v>
      </c>
      <c r="X492" s="315">
        <f>('март(4 цк)'!U427+'март(4 цк)'!U428*3.1%)/1000</f>
        <v>1.1272019</v>
      </c>
      <c r="Y492" s="315">
        <f>('март(4 цк)'!V427+'март(4 цк)'!V428*3.1%)/1000</f>
        <v>1.1138195200000001</v>
      </c>
      <c r="Z492" s="315">
        <f>('март(4 цк)'!W427+'март(4 цк)'!W428*3.1%)/1000</f>
        <v>1.1151804400000001</v>
      </c>
      <c r="AA492" s="315">
        <f>('март(4 цк)'!X427+'март(4 цк)'!X428*3.1%)/1000</f>
        <v>1.11677849</v>
      </c>
      <c r="AB492" s="315">
        <f>('март(4 цк)'!Y427+'март(4 цк)'!Y428*3.1%)/1000</f>
        <v>1.1124586000000001</v>
      </c>
    </row>
    <row r="493" spans="1:28" s="213" customFormat="1" ht="13.5" thickBot="1" x14ac:dyDescent="0.25">
      <c r="A493" s="323">
        <v>11</v>
      </c>
      <c r="B493" s="294" t="s">
        <v>204</v>
      </c>
      <c r="C493" s="295" t="s">
        <v>174</v>
      </c>
      <c r="D493" s="261"/>
      <c r="E493" s="315">
        <f>('март(4 цк)'!B431+'март(4 цк)'!B432*3.1%)/1000</f>
        <v>1.2287966400000001</v>
      </c>
      <c r="F493" s="335">
        <f>('март(4 цк)'!C431+'март(4 цк)'!C432*3.1%)/1000</f>
        <v>1.2496950100000002</v>
      </c>
      <c r="G493" s="335">
        <f>('март(4 цк)'!D431+'март(4 цк)'!D432*3.1%)/1000</f>
        <v>1.24338529</v>
      </c>
      <c r="H493" s="315">
        <f>('март(4 цк)'!E431+'март(4 цк)'!E432*3.1%)/1000</f>
        <v>1.2657683</v>
      </c>
      <c r="I493" s="315">
        <f>('март(4 цк)'!F431+'март(4 цк)'!F432*3.1%)/1000</f>
        <v>1.26341762</v>
      </c>
      <c r="J493" s="315">
        <f>('март(4 цк)'!G431+'март(4 цк)'!G432*3.1%)/1000</f>
        <v>1.2644280000000001</v>
      </c>
      <c r="K493" s="315">
        <f>('март(4 цк)'!H431+'март(4 цк)'!H432*3.1%)/1000</f>
        <v>1.3862097199999999</v>
      </c>
      <c r="L493" s="315">
        <f>('март(4 цк)'!I431+'март(4 цк)'!I432*3.1%)/1000</f>
        <v>1.2500867899999999</v>
      </c>
      <c r="M493" s="315">
        <f>('март(4 цк)'!J431+'март(4 цк)'!J432*3.1%)/1000</f>
        <v>1.2520972400000001</v>
      </c>
      <c r="N493" s="315">
        <f>('март(4 цк)'!K431+'март(4 цк)'!K432*3.1%)/1000</f>
        <v>1.2466123199999999</v>
      </c>
      <c r="O493" s="315">
        <f>('март(4 цк)'!L431+'март(4 цк)'!L432*3.1%)/1000</f>
        <v>1.2484681200000001</v>
      </c>
      <c r="P493" s="315">
        <f>('март(4 цк)'!M431+'март(4 цк)'!M432*3.1%)/1000</f>
        <v>1.2607988800000001</v>
      </c>
      <c r="Q493" s="315">
        <f>('март(4 цк)'!N431+'март(4 цк)'!N432*3.1%)/1000</f>
        <v>1.2652321799999999</v>
      </c>
      <c r="R493" s="315">
        <f>('март(4 цк)'!O431+'март(4 цк)'!O432*3.1%)/1000</f>
        <v>1.2328794000000001</v>
      </c>
      <c r="S493" s="315">
        <f>('март(4 цк)'!P431+'март(4 цк)'!P432*3.1%)/1000</f>
        <v>1.2610050800000001</v>
      </c>
      <c r="T493" s="315">
        <f>('март(4 цк)'!Q431+'март(4 цк)'!Q432*3.1%)/1000</f>
        <v>1.26412901</v>
      </c>
      <c r="U493" s="315">
        <f>('март(4 цк)'!R431+'март(4 цк)'!R432*3.1%)/1000</f>
        <v>1.2632732800000002</v>
      </c>
      <c r="V493" s="315">
        <f>('март(4 цк)'!S431+'март(4 цк)'!S432*3.1%)/1000</f>
        <v>1.3038740600000001</v>
      </c>
      <c r="W493" s="315">
        <f>('март(4 цк)'!T431+'март(4 цк)'!T432*3.1%)/1000</f>
        <v>1.2663765900000001</v>
      </c>
      <c r="X493" s="315">
        <f>('март(4 цк)'!U431+'март(4 цк)'!U432*3.1%)/1000</f>
        <v>1.23773541</v>
      </c>
      <c r="Y493" s="315">
        <f>('март(4 цк)'!V431+'март(4 цк)'!V432*3.1%)/1000</f>
        <v>1.2271058000000001</v>
      </c>
      <c r="Z493" s="315">
        <f>('март(4 цк)'!W431+'март(4 цк)'!W432*3.1%)/1000</f>
        <v>1.2249303899999999</v>
      </c>
      <c r="AA493" s="315">
        <f>('март(4 цк)'!X431+'март(4 цк)'!X432*3.1%)/1000</f>
        <v>1.21904338</v>
      </c>
      <c r="AB493" s="315">
        <f>('март(4 цк)'!Y431+'март(4 цк)'!Y432*3.1%)/1000</f>
        <v>1.21203258</v>
      </c>
    </row>
    <row r="494" spans="1:28" s="213" customFormat="1" ht="13.5" thickBot="1" x14ac:dyDescent="0.25">
      <c r="A494" s="323">
        <v>12</v>
      </c>
      <c r="B494" s="294" t="s">
        <v>204</v>
      </c>
      <c r="C494" s="295" t="s">
        <v>174</v>
      </c>
      <c r="D494" s="261"/>
      <c r="E494" s="315">
        <f>('март(4 цк)'!B435+'март(4 цк)'!B436*3.1%)/1000</f>
        <v>1.1859482800000001</v>
      </c>
      <c r="F494" s="335">
        <f>('март(4 цк)'!C435+'март(4 цк)'!C436*3.1%)/1000</f>
        <v>1.18336047</v>
      </c>
      <c r="G494" s="335">
        <f>('март(4 цк)'!D435+'март(4 цк)'!D436*3.1%)/1000</f>
        <v>1.1883711299999999</v>
      </c>
      <c r="H494" s="315">
        <f>('март(4 цк)'!E435+'март(4 цк)'!E436*3.1%)/1000</f>
        <v>1.1992997300000001</v>
      </c>
      <c r="I494" s="315">
        <f>('март(4 цк)'!F435+'март(4 цк)'!F436*3.1%)/1000</f>
        <v>1.1874122999999999</v>
      </c>
      <c r="J494" s="315">
        <f>('март(4 цк)'!G435+'март(4 цк)'!G436*3.1%)/1000</f>
        <v>1.2627371599999999</v>
      </c>
      <c r="K494" s="315">
        <f>('март(4 цк)'!H435+'март(4 цк)'!H436*3.1%)/1000</f>
        <v>1.2967498499999999</v>
      </c>
      <c r="L494" s="315">
        <f>('март(4 цк)'!I435+'март(4 цк)'!I436*3.1%)/1000</f>
        <v>1.18825772</v>
      </c>
      <c r="M494" s="315">
        <f>('март(4 цк)'!J435+'март(4 цк)'!J436*3.1%)/1000</f>
        <v>1.2210847599999999</v>
      </c>
      <c r="N494" s="315">
        <f>('март(4 цк)'!K435+'март(4 цк)'!K436*3.1%)/1000</f>
        <v>1.2120222700000001</v>
      </c>
      <c r="O494" s="315">
        <f>('март(4 цк)'!L435+'март(4 цк)'!L436*3.1%)/1000</f>
        <v>1.2293533800000001</v>
      </c>
      <c r="P494" s="315">
        <f>('март(4 цк)'!M435+'март(4 цк)'!M436*3.1%)/1000</f>
        <v>1.2439523400000001</v>
      </c>
      <c r="Q494" s="315">
        <f>('март(4 цк)'!N435+'март(4 цк)'!N436*3.1%)/1000</f>
        <v>1.1877216000000002</v>
      </c>
      <c r="R494" s="315">
        <f>('март(4 цк)'!O435+'март(4 цк)'!O436*3.1%)/1000</f>
        <v>1.1865462600000001</v>
      </c>
      <c r="S494" s="315">
        <f>('март(4 цк)'!P435+'март(4 цк)'!P436*3.1%)/1000</f>
        <v>1.2041763599999999</v>
      </c>
      <c r="T494" s="315">
        <f>('март(4 цк)'!Q435+'март(4 цк)'!Q436*3.1%)/1000</f>
        <v>1.2449833400000003</v>
      </c>
      <c r="U494" s="315">
        <f>('март(4 цк)'!R435+'март(4 цк)'!R436*3.1%)/1000</f>
        <v>1.29129586</v>
      </c>
      <c r="V494" s="315">
        <f>('март(4 цк)'!S435+'март(4 цк)'!S436*3.1%)/1000</f>
        <v>1.2070528500000002</v>
      </c>
      <c r="W494" s="315">
        <f>('март(4 цк)'!T435+'март(4 цк)'!T436*3.1%)/1000</f>
        <v>1.16853469</v>
      </c>
      <c r="X494" s="315">
        <f>('март(4 цк)'!U435+'март(4 цк)'!U436*3.1%)/1000</f>
        <v>1.1560699000000001</v>
      </c>
      <c r="Y494" s="315">
        <f>('март(4 цк)'!V435+'март(4 цк)'!V436*3.1%)/1000</f>
        <v>1.16647269</v>
      </c>
      <c r="Z494" s="315">
        <f>('март(4 цк)'!W435+'март(4 цк)'!W436*3.1%)/1000</f>
        <v>1.16471999</v>
      </c>
      <c r="AA494" s="315">
        <f>('март(4 цк)'!X435+'март(4 цк)'!X436*3.1%)/1000</f>
        <v>1.1678851600000002</v>
      </c>
      <c r="AB494" s="315">
        <f>('март(4 цк)'!Y435+'март(4 цк)'!Y436*3.1%)/1000</f>
        <v>1.17732912</v>
      </c>
    </row>
    <row r="495" spans="1:28" s="213" customFormat="1" ht="13.5" thickBot="1" x14ac:dyDescent="0.25">
      <c r="A495" s="323">
        <v>13</v>
      </c>
      <c r="B495" s="294" t="s">
        <v>204</v>
      </c>
      <c r="C495" s="295" t="s">
        <v>174</v>
      </c>
      <c r="D495" s="261"/>
      <c r="E495" s="315">
        <f>('март(4 цк)'!B439+'март(4 цк)'!B440*3.1%)/1000</f>
        <v>1.2247035700000002</v>
      </c>
      <c r="F495" s="335">
        <f>('март(4 цк)'!C439+'март(4 цк)'!C440*3.1%)/1000</f>
        <v>1.23941594</v>
      </c>
      <c r="G495" s="335">
        <f>('март(4 цк)'!D439+'март(4 цк)'!D440*3.1%)/1000</f>
        <v>1.2322814200000003</v>
      </c>
      <c r="H495" s="315">
        <f>('март(4 цк)'!E439+'март(4 цк)'!E440*3.1%)/1000</f>
        <v>1.2546644300000001</v>
      </c>
      <c r="I495" s="315">
        <f>('март(4 цк)'!F439+'март(4 цк)'!F440*3.1%)/1000</f>
        <v>1.2463958099999999</v>
      </c>
      <c r="J495" s="315">
        <f>('март(4 цк)'!G439+'март(4 цк)'!G440*3.1%)/1000</f>
        <v>1.2341784600000001</v>
      </c>
      <c r="K495" s="315">
        <f>('март(4 цк)'!H439+'март(4 цк)'!H440*3.1%)/1000</f>
        <v>1.24355025</v>
      </c>
      <c r="L495" s="315">
        <f>('март(4 цк)'!I439+'март(4 цк)'!I440*3.1%)/1000</f>
        <v>1.2295595800000001</v>
      </c>
      <c r="M495" s="315">
        <f>('март(4 цк)'!J439+'март(4 цк)'!J440*3.1%)/1000</f>
        <v>1.2116717300000002</v>
      </c>
      <c r="N495" s="315">
        <f>('март(4 цк)'!K439+'март(4 цк)'!K440*3.1%)/1000</f>
        <v>1.23094112</v>
      </c>
      <c r="O495" s="315">
        <f>('март(4 цк)'!L439+'март(4 цк)'!L440*3.1%)/1000</f>
        <v>1.23425063</v>
      </c>
      <c r="P495" s="315">
        <f>('март(4 цк)'!M439+'март(4 цк)'!M440*3.1%)/1000</f>
        <v>1.2356424799999999</v>
      </c>
      <c r="Q495" s="315">
        <f>('март(4 цк)'!N439+'март(4 цк)'!N440*3.1%)/1000</f>
        <v>1.22067236</v>
      </c>
      <c r="R495" s="315">
        <f>('март(4 цк)'!O439+'март(4 цк)'!O440*3.1%)/1000</f>
        <v>1.2228271500000001</v>
      </c>
      <c r="S495" s="315">
        <f>('март(4 цк)'!P439+'март(4 цк)'!P440*3.1%)/1000</f>
        <v>1.2227756000000001</v>
      </c>
      <c r="T495" s="315">
        <f>('март(4 цк)'!Q439+'март(4 цк)'!Q440*3.1%)/1000</f>
        <v>1.2470968900000001</v>
      </c>
      <c r="U495" s="315">
        <f>('март(4 цк)'!R439+'март(4 цк)'!R440*3.1%)/1000</f>
        <v>1.2478289000000002</v>
      </c>
      <c r="V495" s="315">
        <f>('март(4 цк)'!S439+'март(4 цк)'!S440*3.1%)/1000</f>
        <v>1.24022012</v>
      </c>
      <c r="W495" s="315">
        <f>('март(4 цк)'!T439+'март(4 цк)'!T440*3.1%)/1000</f>
        <v>1.23853959</v>
      </c>
      <c r="X495" s="315">
        <f>('март(4 цк)'!U439+'март(4 цк)'!U440*3.1%)/1000</f>
        <v>1.2340753600000001</v>
      </c>
      <c r="Y495" s="315">
        <f>('март(4 цк)'!V439+'март(4 цк)'!V440*3.1%)/1000</f>
        <v>1.2000111200000001</v>
      </c>
      <c r="Z495" s="315">
        <f>('март(4 цк)'!W439+'март(4 цк)'!W440*3.1%)/1000</f>
        <v>1.2208167000000001</v>
      </c>
      <c r="AA495" s="315">
        <f>('март(4 цк)'!X439+'март(4 цк)'!X440*3.1%)/1000</f>
        <v>1.21795052</v>
      </c>
      <c r="AB495" s="315">
        <f>('март(4 цк)'!Y439+'март(4 цк)'!Y440*3.1%)/1000</f>
        <v>1.2038361300000002</v>
      </c>
    </row>
    <row r="496" spans="1:28" s="213" customFormat="1" ht="13.5" thickBot="1" x14ac:dyDescent="0.25">
      <c r="A496" s="323">
        <v>14</v>
      </c>
      <c r="B496" s="294" t="s">
        <v>204</v>
      </c>
      <c r="C496" s="295" t="s">
        <v>174</v>
      </c>
      <c r="D496" s="261"/>
      <c r="E496" s="315">
        <f>('март(4 цк)'!B443+'март(4 цк)'!B444*3.1%)/1000</f>
        <v>1.1519046600000002</v>
      </c>
      <c r="F496" s="335">
        <f>('март(4 цк)'!C443+'март(4 цк)'!C444*3.1%)/1000</f>
        <v>1.1514407100000001</v>
      </c>
      <c r="G496" s="335">
        <f>('март(4 цк)'!D443+'март(4 цк)'!D444*3.1%)/1000</f>
        <v>1.1676995800000003</v>
      </c>
      <c r="H496" s="315">
        <f>('март(4 цк)'!E443+'март(4 цк)'!E444*3.1%)/1000</f>
        <v>1.1638230200000002</v>
      </c>
      <c r="I496" s="315">
        <f>('март(4 цк)'!F443+'март(4 цк)'!F444*3.1%)/1000</f>
        <v>1.1732154299999999</v>
      </c>
      <c r="J496" s="315">
        <f>('март(4 цк)'!G443+'март(4 цк)'!G444*3.1%)/1000</f>
        <v>1.1680913599999998</v>
      </c>
      <c r="K496" s="315">
        <f>('март(4 цк)'!H443+'март(4 цк)'!H444*3.1%)/1000</f>
        <v>1.1755867300000002</v>
      </c>
      <c r="L496" s="315">
        <f>('март(4 цк)'!I443+'март(4 цк)'!I444*3.1%)/1000</f>
        <v>1.1612352100000001</v>
      </c>
      <c r="M496" s="315">
        <f>('март(4 цк)'!J443+'март(4 цк)'!J444*3.1%)/1000</f>
        <v>1.15994646</v>
      </c>
      <c r="N496" s="315">
        <f>('март(4 цк)'!K443+'март(4 цк)'!K444*3.1%)/1000</f>
        <v>1.1492756099999999</v>
      </c>
      <c r="O496" s="315">
        <f>('март(4 цк)'!L443+'март(4 цк)'!L444*3.1%)/1000</f>
        <v>1.1366767900000001</v>
      </c>
      <c r="P496" s="315">
        <f>('март(4 цк)'!M443+'март(4 цк)'!M444*3.1%)/1000</f>
        <v>1.1373881799999999</v>
      </c>
      <c r="Q496" s="315">
        <f>('март(4 цк)'!N443+'март(4 цк)'!N444*3.1%)/1000</f>
        <v>0.208677</v>
      </c>
      <c r="R496" s="315">
        <f>('март(4 цк)'!O443+'март(4 цк)'!O444*3.1%)/1000</f>
        <v>1.1328002300000002</v>
      </c>
      <c r="S496" s="315">
        <f>('март(4 цк)'!P443+'март(4 цк)'!P444*3.1%)/1000</f>
        <v>1.1612352100000001</v>
      </c>
      <c r="T496" s="315">
        <f>('март(4 цк)'!Q443+'март(4 цк)'!Q444*3.1%)/1000</f>
        <v>1.1638539500000002</v>
      </c>
      <c r="U496" s="315">
        <f>('март(4 цк)'!R443+'март(4 цк)'!R444*3.1%)/1000</f>
        <v>1.1839172100000002</v>
      </c>
      <c r="V496" s="315">
        <f>('март(4 цк)'!S443+'март(4 цк)'!S444*3.1%)/1000</f>
        <v>1.1838759700000001</v>
      </c>
      <c r="W496" s="315">
        <f>('март(4 цк)'!T443+'март(4 цк)'!T444*3.1%)/1000</f>
        <v>1.24869494</v>
      </c>
      <c r="X496" s="315">
        <f>('март(4 цк)'!U443+'март(4 цк)'!U444*3.1%)/1000</f>
        <v>1.1483270900000002</v>
      </c>
      <c r="Y496" s="315">
        <f>('март(4 цк)'!V443+'март(4 цк)'!V444*3.1%)/1000</f>
        <v>1.1565544700000001</v>
      </c>
      <c r="Z496" s="315">
        <f>('март(4 цк)'!W443+'март(4 цк)'!W444*3.1%)/1000</f>
        <v>1.1485745300000001</v>
      </c>
      <c r="AA496" s="315">
        <f>('март(4 цк)'!X443+'март(4 цк)'!X444*3.1%)/1000</f>
        <v>1.1428215499999999</v>
      </c>
      <c r="AB496" s="315">
        <f>('март(4 цк)'!Y443+'март(4 цк)'!Y444*3.1%)/1000</f>
        <v>1.14043994</v>
      </c>
    </row>
    <row r="497" spans="1:28" s="213" customFormat="1" ht="13.5" thickBot="1" x14ac:dyDescent="0.25">
      <c r="A497" s="323">
        <v>15</v>
      </c>
      <c r="B497" s="294" t="s">
        <v>204</v>
      </c>
      <c r="C497" s="295" t="s">
        <v>174</v>
      </c>
      <c r="D497" s="261"/>
      <c r="E497" s="315">
        <f>('март(4 цк)'!B447+'март(4 цк)'!B448*3.1%)/1000</f>
        <v>1.1660087400000001</v>
      </c>
      <c r="F497" s="335">
        <f>('март(4 цк)'!C447+'март(4 цк)'!C448*3.1%)/1000</f>
        <v>1.1627404700000001</v>
      </c>
      <c r="G497" s="335">
        <f>('март(4 цк)'!D447+'март(4 цк)'!D448*3.1%)/1000</f>
        <v>1.1602866900000002</v>
      </c>
      <c r="H497" s="315">
        <f>('март(4 цк)'!E447+'март(4 цк)'!E448*3.1%)/1000</f>
        <v>1.1851647200000002</v>
      </c>
      <c r="I497" s="315">
        <f>('март(4 цк)'!F447+'март(4 цк)'!F448*3.1%)/1000</f>
        <v>1.17272055</v>
      </c>
      <c r="J497" s="315">
        <f>('март(4 цк)'!G447+'март(4 цк)'!G448*3.1%)/1000</f>
        <v>1.1783807400000001</v>
      </c>
      <c r="K497" s="315">
        <f>('март(4 цк)'!H447+'март(4 цк)'!H448*3.1%)/1000</f>
        <v>1.2199300400000002</v>
      </c>
      <c r="L497" s="315">
        <f>('март(4 цк)'!I447+'март(4 цк)'!I448*3.1%)/1000</f>
        <v>1.1815252900000002</v>
      </c>
      <c r="M497" s="315">
        <f>('март(4 цк)'!J447+'март(4 цк)'!J448*3.1%)/1000</f>
        <v>1.18216451</v>
      </c>
      <c r="N497" s="315">
        <f>('март(4 цк)'!K447+'март(4 цк)'!K448*3.1%)/1000</f>
        <v>1.1741330200000002</v>
      </c>
      <c r="O497" s="315">
        <f>('март(4 цк)'!L447+'март(4 цк)'!L448*3.1%)/1000</f>
        <v>1.1732463599999998</v>
      </c>
      <c r="P497" s="315">
        <f>('март(4 цк)'!M447+'март(4 цк)'!M448*3.1%)/1000</f>
        <v>1.1782364000000003</v>
      </c>
      <c r="Q497" s="315">
        <f>('март(4 цк)'!N447+'март(4 цк)'!N448*3.1%)/1000</f>
        <v>1.1663592800000002</v>
      </c>
      <c r="R497" s="315">
        <f>('март(4 цк)'!O447+'март(4 цк)'!O448*3.1%)/1000</f>
        <v>1.15847213</v>
      </c>
      <c r="S497" s="315">
        <f>('март(4 цк)'!P447+'март(4 цк)'!P448*3.1%)/1000</f>
        <v>1.1822573000000001</v>
      </c>
      <c r="T497" s="315">
        <f>('март(4 цк)'!Q447+'март(4 цк)'!Q448*3.1%)/1000</f>
        <v>1.1977532300000002</v>
      </c>
      <c r="U497" s="315">
        <f>('март(4 цк)'!R447+'март(4 цк)'!R448*3.1%)/1000</f>
        <v>1.1951241800000001</v>
      </c>
      <c r="V497" s="315">
        <f>('март(4 цк)'!S447+'март(4 цк)'!S448*3.1%)/1000</f>
        <v>1.17553518</v>
      </c>
      <c r="W497" s="315">
        <f>('март(4 цк)'!T447+'март(4 цк)'!T448*3.1%)/1000</f>
        <v>1.16842128</v>
      </c>
      <c r="X497" s="315">
        <f>('март(4 цк)'!U447+'март(4 цк)'!U448*3.1%)/1000</f>
        <v>1.1492756099999999</v>
      </c>
      <c r="Y497" s="315">
        <f>('март(4 цк)'!V447+'март(4 цк)'!V448*3.1%)/1000</f>
        <v>1.1330889100000001</v>
      </c>
      <c r="Z497" s="315">
        <f>('март(4 цк)'!W447+'март(4 цк)'!W448*3.1%)/1000</f>
        <v>1.1541831700000003</v>
      </c>
      <c r="AA497" s="315">
        <f>('март(4 цк)'!X447+'март(4 цк)'!X448*3.1%)/1000</f>
        <v>1.15799787</v>
      </c>
      <c r="AB497" s="315">
        <f>('март(4 цк)'!Y447+'март(4 цк)'!Y448*3.1%)/1000</f>
        <v>1.1531624800000002</v>
      </c>
    </row>
    <row r="498" spans="1:28" s="213" customFormat="1" ht="13.5" thickBot="1" x14ac:dyDescent="0.25">
      <c r="A498" s="323">
        <v>16</v>
      </c>
      <c r="B498" s="294" t="s">
        <v>204</v>
      </c>
      <c r="C498" s="295" t="s">
        <v>174</v>
      </c>
      <c r="D498" s="261"/>
      <c r="E498" s="315">
        <f>('март(4 цк)'!B451+'март(4 цк)'!B452*3.1%)/1000</f>
        <v>1.2415604200000001</v>
      </c>
      <c r="F498" s="335">
        <f>('март(4 цк)'!C451+'март(4 цк)'!C452*3.1%)/1000</f>
        <v>1.2274254100000002</v>
      </c>
      <c r="G498" s="335">
        <f>('март(4 цк)'!D451+'март(4 цк)'!D452*3.1%)/1000</f>
        <v>1.2183732300000001</v>
      </c>
      <c r="H498" s="315">
        <f>('март(4 цк)'!E451+'март(4 цк)'!E452*3.1%)/1000</f>
        <v>1.20606309</v>
      </c>
      <c r="I498" s="315">
        <f>('март(4 цк)'!F451+'март(4 цк)'!F452*3.1%)/1000</f>
        <v>1.26509815</v>
      </c>
      <c r="J498" s="315">
        <f>('март(4 цк)'!G451+'март(4 цк)'!G452*3.1%)/1000</f>
        <v>1.2281780400000002</v>
      </c>
      <c r="K498" s="315">
        <f>('март(4 цк)'!H451+'март(4 цк)'!H452*3.1%)/1000</f>
        <v>1.2111665400000002</v>
      </c>
      <c r="L498" s="315">
        <f>('март(4 цк)'!I451+'март(4 цк)'!I452*3.1%)/1000</f>
        <v>1.22035275</v>
      </c>
      <c r="M498" s="315">
        <f>('март(4 цк)'!J451+'март(4 цк)'!J452*3.1%)/1000</f>
        <v>1.2396427600000002</v>
      </c>
      <c r="N498" s="315">
        <f>('март(4 цк)'!K451+'март(4 цк)'!K452*3.1%)/1000</f>
        <v>1.23974586</v>
      </c>
      <c r="O498" s="315">
        <f>('март(4 цк)'!L451+'март(4 цк)'!L452*3.1%)/1000</f>
        <v>1.2446018699999999</v>
      </c>
      <c r="P498" s="315">
        <f>('март(4 цк)'!M451+'март(4 цк)'!M452*3.1%)/1000</f>
        <v>1.2448286900000001</v>
      </c>
      <c r="Q498" s="315">
        <f>('март(4 цк)'!N451+'март(4 цк)'!N452*3.1%)/1000</f>
        <v>1.2135584600000002</v>
      </c>
      <c r="R498" s="315">
        <f>('март(4 цк)'!O451+'март(4 цк)'!O452*3.1%)/1000</f>
        <v>1.20681572</v>
      </c>
      <c r="S498" s="315">
        <f>('март(4 цк)'!P451+'март(4 цк)'!P452*3.1%)/1000</f>
        <v>1.2575924699999999</v>
      </c>
      <c r="T498" s="315">
        <f>('март(4 цк)'!Q451+'март(4 цк)'!Q452*3.1%)/1000</f>
        <v>1.28839875</v>
      </c>
      <c r="U498" s="315">
        <f>('март(4 цк)'!R451+'март(4 цк)'!R452*3.1%)/1000</f>
        <v>1.38965326</v>
      </c>
      <c r="V498" s="315">
        <f>('март(4 цк)'!S451+'март(4 цк)'!S452*3.1%)/1000</f>
        <v>1.3286902299999999</v>
      </c>
      <c r="W498" s="315">
        <f>('март(4 цк)'!T451+'март(4 цк)'!T452*3.1%)/1000</f>
        <v>1.30243066</v>
      </c>
      <c r="X498" s="315">
        <f>('март(4 цк)'!U451+'март(4 цк)'!U452*3.1%)/1000</f>
        <v>1.27949091</v>
      </c>
      <c r="Y498" s="315">
        <f>('март(4 цк)'!V451+'март(4 цк)'!V452*3.1%)/1000</f>
        <v>1.22816773</v>
      </c>
      <c r="Z498" s="315">
        <f>('март(4 цк)'!W451+'март(4 цк)'!W452*3.1%)/1000</f>
        <v>1.21313575</v>
      </c>
      <c r="AA498" s="315">
        <f>('март(4 цк)'!X451+'март(4 цк)'!X452*3.1%)/1000</f>
        <v>1.2244458200000001</v>
      </c>
      <c r="AB498" s="315">
        <f>('март(4 цк)'!Y451+'март(4 цк)'!Y452*3.1%)/1000</f>
        <v>1.243808</v>
      </c>
    </row>
    <row r="499" spans="1:28" s="213" customFormat="1" ht="13.5" thickBot="1" x14ac:dyDescent="0.25">
      <c r="A499" s="323">
        <v>17</v>
      </c>
      <c r="B499" s="294" t="s">
        <v>204</v>
      </c>
      <c r="C499" s="295" t="s">
        <v>174</v>
      </c>
      <c r="D499" s="261"/>
      <c r="E499" s="315">
        <f>('март(4 цк)'!B455+'март(4 цк)'!B456*3.1%)/1000</f>
        <v>1.24278731</v>
      </c>
      <c r="F499" s="335">
        <f>('март(4 цк)'!C455+'март(4 цк)'!C456*3.1%)/1000</f>
        <v>1.2644176899999999</v>
      </c>
      <c r="G499" s="335">
        <f>('март(4 цк)'!D455+'март(4 цк)'!D456*3.1%)/1000</f>
        <v>1.25929362</v>
      </c>
      <c r="H499" s="315">
        <f>('март(4 цк)'!E455+'март(4 цк)'!E456*3.1%)/1000</f>
        <v>1.27733612</v>
      </c>
      <c r="I499" s="315">
        <f>('март(4 цк)'!F455+'март(4 цк)'!F456*3.1%)/1000</f>
        <v>1.2772536400000001</v>
      </c>
      <c r="J499" s="315">
        <f>('март(4 цк)'!G455+'март(4 цк)'!G456*3.1%)/1000</f>
        <v>1.2695108300000002</v>
      </c>
      <c r="K499" s="315">
        <f>('март(4 цк)'!H455+'март(4 цк)'!H456*3.1%)/1000</f>
        <v>1.2805425300000002</v>
      </c>
      <c r="L499" s="315">
        <f>('март(4 цк)'!I455+'март(4 цк)'!I456*3.1%)/1000</f>
        <v>1.2710057800000001</v>
      </c>
      <c r="M499" s="315">
        <f>('март(4 цк)'!J455+'март(4 цк)'!J456*3.1%)/1000</f>
        <v>1.3293913099999999</v>
      </c>
      <c r="N499" s="315">
        <f>('март(4 цк)'!K455+'март(4 цк)'!K456*3.1%)/1000</f>
        <v>1.30018308</v>
      </c>
      <c r="O499" s="315">
        <f>('март(4 цк)'!L455+'март(4 цк)'!L456*3.1%)/1000</f>
        <v>1.2718202700000001</v>
      </c>
      <c r="P499" s="315">
        <f>('март(4 цк)'!M455+'март(4 цк)'!M456*3.1%)/1000</f>
        <v>1.2842644400000001</v>
      </c>
      <c r="Q499" s="315">
        <f>('март(4 цк)'!N455+'март(4 цк)'!N456*3.1%)/1000</f>
        <v>1.2602112100000002</v>
      </c>
      <c r="R499" s="315">
        <f>('март(4 цк)'!O455+'март(4 цк)'!O456*3.1%)/1000</f>
        <v>1.2637062999999999</v>
      </c>
      <c r="S499" s="315">
        <f>('март(4 цк)'!P455+'март(4 цк)'!P456*3.1%)/1000</f>
        <v>1.24539574</v>
      </c>
      <c r="T499" s="315">
        <f>('март(4 цк)'!Q455+'март(4 цк)'!Q456*3.1%)/1000</f>
        <v>1.3171224099999999</v>
      </c>
      <c r="U499" s="315">
        <f>('март(4 цк)'!R455+'март(4 цк)'!R456*3.1%)/1000</f>
        <v>1.3104724600000002</v>
      </c>
      <c r="V499" s="315">
        <f>('март(4 цк)'!S455+'март(4 цк)'!S456*3.1%)/1000</f>
        <v>1.2556748099999999</v>
      </c>
      <c r="W499" s="315">
        <f>('март(4 цк)'!T455+'март(4 цк)'!T456*3.1%)/1000</f>
        <v>1.2617267800000003</v>
      </c>
      <c r="X499" s="315">
        <f>('март(4 цк)'!U455+'март(4 цк)'!U456*3.1%)/1000</f>
        <v>1.2617164699999999</v>
      </c>
      <c r="Y499" s="315">
        <f>('март(4 цк)'!V455+'март(4 цк)'!V456*3.1%)/1000</f>
        <v>1.2665415499999999</v>
      </c>
      <c r="Z499" s="315">
        <f>('март(4 цк)'!W455+'март(4 цк)'!W456*3.1%)/1000</f>
        <v>1.2455091500000002</v>
      </c>
      <c r="AA499" s="315">
        <f>('март(4 цк)'!X455+'март(4 цк)'!X456*3.1%)/1000</f>
        <v>1.2350444999999999</v>
      </c>
      <c r="AB499" s="315">
        <f>('март(4 цк)'!Y455+'март(4 цк)'!Y456*3.1%)/1000</f>
        <v>1.2245076799999999</v>
      </c>
    </row>
    <row r="500" spans="1:28" s="213" customFormat="1" ht="13.5" thickBot="1" x14ac:dyDescent="0.25">
      <c r="A500" s="323">
        <v>18</v>
      </c>
      <c r="B500" s="294" t="s">
        <v>204</v>
      </c>
      <c r="C500" s="295" t="s">
        <v>174</v>
      </c>
      <c r="D500" s="261"/>
      <c r="E500" s="315">
        <f>('март(4 цк)'!B459+'март(4 цк)'!B460*3.1%)/1000</f>
        <v>1.2643042800000002</v>
      </c>
      <c r="F500" s="335">
        <f>('март(4 цк)'!C459+'март(4 цк)'!C460*3.1%)/1000</f>
        <v>1.2375910699999999</v>
      </c>
      <c r="G500" s="335">
        <f>('март(4 цк)'!D459+'март(4 цк)'!D460*3.1%)/1000</f>
        <v>1.2521384800000002</v>
      </c>
      <c r="H500" s="315">
        <f>('март(4 цк)'!E459+'март(4 цк)'!E460*3.1%)/1000</f>
        <v>1.2569944900000001</v>
      </c>
      <c r="I500" s="315">
        <f>('март(4 цк)'!F459+'март(4 цк)'!F460*3.1%)/1000</f>
        <v>1.24376676</v>
      </c>
      <c r="J500" s="315">
        <f>('март(4 цк)'!G459+'март(4 цк)'!G460*3.1%)/1000</f>
        <v>1.2389622999999998</v>
      </c>
      <c r="K500" s="315">
        <f>('март(4 цк)'!H459+'март(4 цк)'!H460*3.1%)/1000</f>
        <v>1.24043663</v>
      </c>
      <c r="L500" s="315">
        <f>('март(4 цк)'!I459+'март(4 цк)'!I460*3.1%)/1000</f>
        <v>1.2243942699999999</v>
      </c>
      <c r="M500" s="315">
        <f>('март(4 цк)'!J459+'март(4 цк)'!J460*3.1%)/1000</f>
        <v>1.20154731</v>
      </c>
      <c r="N500" s="315">
        <f>('март(4 цк)'!K459+'март(4 цк)'!K460*3.1%)/1000</f>
        <v>1.19644386</v>
      </c>
      <c r="O500" s="315">
        <f>('март(4 цк)'!L459+'март(4 цк)'!L460*3.1%)/1000</f>
        <v>1.19654696</v>
      </c>
      <c r="P500" s="315">
        <f>('март(4 цк)'!M459+'март(4 цк)'!M460*3.1%)/1000</f>
        <v>1.2041351199999999</v>
      </c>
      <c r="Q500" s="315">
        <f>('март(4 цк)'!N459+'март(4 цк)'!N460*3.1%)/1000</f>
        <v>1.2446121800000001</v>
      </c>
      <c r="R500" s="315">
        <f>('март(4 цк)'!O459+'март(4 цк)'!O460*3.1%)/1000</f>
        <v>1.2401891900000002</v>
      </c>
      <c r="S500" s="315">
        <f>('март(4 цк)'!P459+'март(4 цк)'!P460*3.1%)/1000</f>
        <v>1.2451998499999999</v>
      </c>
      <c r="T500" s="315">
        <f>('март(4 цк)'!Q459+'март(4 цк)'!Q460*3.1%)/1000</f>
        <v>1.2565924000000002</v>
      </c>
      <c r="U500" s="315">
        <f>('март(4 цк)'!R459+'март(4 цк)'!R460*3.1%)/1000</f>
        <v>1.2456122500000002</v>
      </c>
      <c r="V500" s="315">
        <f>('март(4 цк)'!S459+'март(4 цк)'!S460*3.1%)/1000</f>
        <v>1.26011842</v>
      </c>
      <c r="W500" s="315">
        <f>('март(4 цк)'!T459+'март(4 цк)'!T460*3.1%)/1000</f>
        <v>1.2550046599999998</v>
      </c>
      <c r="X500" s="315">
        <f>('март(4 цк)'!U459+'март(4 цк)'!U460*3.1%)/1000</f>
        <v>1.24773611</v>
      </c>
      <c r="Y500" s="315">
        <f>('март(4 цк)'!V459+'март(4 цк)'!V460*3.1%)/1000</f>
        <v>1.2264975100000002</v>
      </c>
      <c r="Z500" s="315">
        <f>('март(4 цк)'!W459+'март(4 цк)'!W460*3.1%)/1000</f>
        <v>1.25186011</v>
      </c>
      <c r="AA500" s="315">
        <f>('март(4 цк)'!X459+'март(4 цк)'!X460*3.1%)/1000</f>
        <v>1.24429257</v>
      </c>
      <c r="AB500" s="315">
        <f>('март(4 цк)'!Y459+'март(4 цк)'!Y460*3.1%)/1000</f>
        <v>1.2390550900000001</v>
      </c>
    </row>
    <row r="501" spans="1:28" s="213" customFormat="1" ht="13.5" thickBot="1" x14ac:dyDescent="0.25">
      <c r="A501" s="323">
        <v>19</v>
      </c>
      <c r="B501" s="294" t="s">
        <v>204</v>
      </c>
      <c r="C501" s="295" t="s">
        <v>174</v>
      </c>
      <c r="D501" s="261"/>
      <c r="E501" s="315">
        <f>('март(4 цк)'!B463+'март(4 цк)'!B464*3.1%)/1000</f>
        <v>1.1451825400000002</v>
      </c>
      <c r="F501" s="335">
        <f>('март(4 цк)'!C463+'март(4 цк)'!C464*3.1%)/1000</f>
        <v>1.1440587500000001</v>
      </c>
      <c r="G501" s="335">
        <f>('март(4 цк)'!D463+'март(4 цк)'!D464*3.1%)/1000</f>
        <v>1.1416462100000002</v>
      </c>
      <c r="H501" s="315">
        <f>('март(4 цк)'!E463+'март(4 цк)'!E464*3.1%)/1000</f>
        <v>1.15713183</v>
      </c>
      <c r="I501" s="315">
        <f>('март(4 цк)'!F463+'март(4 цк)'!F464*3.1%)/1000</f>
        <v>1.1532346500000001</v>
      </c>
      <c r="J501" s="315">
        <f>('март(4 цк)'!G463+'март(4 цк)'!G464*3.1%)/1000</f>
        <v>1.1611011800000002</v>
      </c>
      <c r="K501" s="315">
        <f>('март(4 цк)'!H463+'март(4 цк)'!H464*3.1%)/1000</f>
        <v>1.1646065800000001</v>
      </c>
      <c r="L501" s="315">
        <f>('март(4 цк)'!I463+'март(4 цк)'!I464*3.1%)/1000</f>
        <v>1.1579566300000002</v>
      </c>
      <c r="M501" s="315">
        <f>('март(4 цк)'!J463+'март(4 цк)'!J464*3.1%)/1000</f>
        <v>1.1477703500000003</v>
      </c>
      <c r="N501" s="315">
        <f>('март(4 цк)'!K463+'март(4 цк)'!K464*3.1%)/1000</f>
        <v>1.1416049700000002</v>
      </c>
      <c r="O501" s="315">
        <f>('март(4 цк)'!L463+'март(4 цк)'!L464*3.1%)/1000</f>
        <v>1.1424916300000001</v>
      </c>
      <c r="P501" s="315">
        <f>('март(4 цк)'!M463+'март(4 цк)'!M464*3.1%)/1000</f>
        <v>1.14197613</v>
      </c>
      <c r="Q501" s="315">
        <f>('март(4 цк)'!N463+'март(4 цк)'!N464*3.1%)/1000</f>
        <v>1.16418387</v>
      </c>
      <c r="R501" s="315">
        <f>('март(4 цк)'!O463+'март(4 цк)'!O464*3.1%)/1000</f>
        <v>1.1498117300000001</v>
      </c>
      <c r="S501" s="315">
        <f>('март(4 цк)'!P463+'март(4 цк)'!P464*3.1%)/1000</f>
        <v>1.1541213100000001</v>
      </c>
      <c r="T501" s="315">
        <f>('март(4 цк)'!Q463+'март(4 цк)'!Q464*3.1%)/1000</f>
        <v>1.1650189800000004</v>
      </c>
      <c r="U501" s="315">
        <f>('март(4 цк)'!R463+'март(4 цк)'!R464*3.1%)/1000</f>
        <v>1.16706036</v>
      </c>
      <c r="V501" s="315">
        <f>('март(4 цк)'!S463+'март(4 цк)'!S464*3.1%)/1000</f>
        <v>1.1790921299999999</v>
      </c>
      <c r="W501" s="315">
        <f>('март(4 цк)'!T463+'март(4 цк)'!T464*3.1%)/1000</f>
        <v>1.16326628</v>
      </c>
      <c r="X501" s="315">
        <f>('март(4 цк)'!U463+'март(4 цк)'!U464*3.1%)/1000</f>
        <v>1.16363744</v>
      </c>
      <c r="Y501" s="315">
        <f>('март(4 цк)'!V463+'март(4 цк)'!V464*3.1%)/1000</f>
        <v>1.15152319</v>
      </c>
      <c r="Z501" s="315">
        <f>('март(4 цк)'!W463+'март(4 цк)'!W464*3.1%)/1000</f>
        <v>1.1534202300000003</v>
      </c>
      <c r="AA501" s="315">
        <f>('март(4 цк)'!X463+'март(4 цк)'!X464*3.1%)/1000</f>
        <v>1.1532037200000003</v>
      </c>
      <c r="AB501" s="315">
        <f>('март(4 цк)'!Y463+'март(4 цк)'!Y464*3.1%)/1000</f>
        <v>1.1542965800000002</v>
      </c>
    </row>
    <row r="502" spans="1:28" s="213" customFormat="1" ht="13.5" thickBot="1" x14ac:dyDescent="0.25">
      <c r="A502" s="323">
        <v>20</v>
      </c>
      <c r="B502" s="294" t="s">
        <v>204</v>
      </c>
      <c r="C502" s="295" t="s">
        <v>174</v>
      </c>
      <c r="D502" s="261"/>
      <c r="E502" s="315">
        <f>('март(4 цк)'!B467+'март(4 цк)'!B468*3.1%)/1000</f>
        <v>1.13252186</v>
      </c>
      <c r="F502" s="335">
        <f>('март(4 цк)'!C467+'март(4 цк)'!C468*3.1%)/1000</f>
        <v>1.13066606</v>
      </c>
      <c r="G502" s="335">
        <f>('март(4 цк)'!D467+'март(4 цк)'!D468*3.1%)/1000</f>
        <v>1.1372129100000001</v>
      </c>
      <c r="H502" s="315">
        <f>('март(4 цк)'!E467+'март(4 цк)'!E468*3.1%)/1000</f>
        <v>1.1483786400000002</v>
      </c>
      <c r="I502" s="315">
        <f>('март(4 цк)'!F467+'март(4 цк)'!F468*3.1%)/1000</f>
        <v>1.1335116199999999</v>
      </c>
      <c r="J502" s="315">
        <f>('март(4 цк)'!G467+'март(4 цк)'!G468*3.1%)/1000</f>
        <v>1.1394914200000004</v>
      </c>
      <c r="K502" s="315">
        <f>('март(4 цк)'!H467+'март(4 цк)'!H468*3.1%)/1000</f>
        <v>1.1450794399999999</v>
      </c>
      <c r="L502" s="315">
        <f>('март(4 цк)'!I467+'март(4 цк)'!I468*3.1%)/1000</f>
        <v>1.13875941</v>
      </c>
      <c r="M502" s="315">
        <f>('март(4 цк)'!J467+'март(4 цк)'!J468*3.1%)/1000</f>
        <v>1.4575136799999999</v>
      </c>
      <c r="N502" s="315">
        <f>('март(4 цк)'!K467+'март(4 цк)'!K468*3.1%)/1000</f>
        <v>1.1245419200000002</v>
      </c>
      <c r="O502" s="315">
        <f>('март(4 цк)'!L467+'март(4 цк)'!L468*3.1%)/1000</f>
        <v>1.4386773100000001</v>
      </c>
      <c r="P502" s="315">
        <f>('март(4 цк)'!M467+'март(4 цк)'!M468*3.1%)/1000</f>
        <v>1.12838755</v>
      </c>
      <c r="Q502" s="315">
        <f>('март(4 цк)'!N467+'март(4 цк)'!N468*3.1%)/1000</f>
        <v>1.1361200499999999</v>
      </c>
      <c r="R502" s="315">
        <f>('март(4 цк)'!O467+'март(4 цк)'!O468*3.1%)/1000</f>
        <v>1.1318723300000002</v>
      </c>
      <c r="S502" s="315">
        <f>('март(4 цк)'!P467+'март(4 цк)'!P468*3.1%)/1000</f>
        <v>1.13230535</v>
      </c>
      <c r="T502" s="315">
        <f>('март(4 цк)'!Q467+'март(4 цк)'!Q468*3.1%)/1000</f>
        <v>1.1442340200000001</v>
      </c>
      <c r="U502" s="315">
        <f>('март(4 цк)'!R467+'март(4 цк)'!R468*3.1%)/1000</f>
        <v>1.14229574</v>
      </c>
      <c r="V502" s="315">
        <f>('март(4 цк)'!S467+'март(4 цк)'!S468*3.1%)/1000</f>
        <v>1.14447115</v>
      </c>
      <c r="W502" s="315">
        <f>('март(4 цк)'!T467+'март(4 цк)'!T468*3.1%)/1000</f>
        <v>1.1332951099999999</v>
      </c>
      <c r="X502" s="315">
        <f>('март(4 цк)'!U467+'март(4 цк)'!U468*3.1%)/1000</f>
        <v>1.1258100500000001</v>
      </c>
      <c r="Y502" s="315">
        <f>('март(4 цк)'!V467+'март(4 цк)'!V468*3.1%)/1000</f>
        <v>1.1215107800000002</v>
      </c>
      <c r="Z502" s="315">
        <f>('март(4 цк)'!W467+'март(4 цк)'!W468*3.1%)/1000</f>
        <v>1.1249955600000001</v>
      </c>
      <c r="AA502" s="315">
        <f>('март(4 цк)'!X467+'март(4 цк)'!X468*3.1%)/1000</f>
        <v>1.1217479100000001</v>
      </c>
      <c r="AB502" s="315">
        <f>('март(4 цк)'!Y467+'март(4 цк)'!Y468*3.1%)/1000</f>
        <v>1.1196756000000003</v>
      </c>
    </row>
    <row r="503" spans="1:28" s="213" customFormat="1" ht="13.5" thickBot="1" x14ac:dyDescent="0.25">
      <c r="A503" s="323">
        <v>21</v>
      </c>
      <c r="B503" s="294" t="s">
        <v>204</v>
      </c>
      <c r="C503" s="295" t="s">
        <v>174</v>
      </c>
      <c r="D503" s="261"/>
      <c r="E503" s="315">
        <f>('март(4 цк)'!B471+'март(4 цк)'!B472*3.1%)/1000</f>
        <v>1.2705212100000001</v>
      </c>
      <c r="F503" s="335">
        <f>('март(4 цк)'!C471+'март(4 цк)'!C472*3.1%)/1000</f>
        <v>1.2449524099999998</v>
      </c>
      <c r="G503" s="335">
        <f>('март(4 цк)'!D471+'март(4 цк)'!D472*3.1%)/1000</f>
        <v>1.2646445100000001</v>
      </c>
      <c r="H503" s="315">
        <f>('март(4 цк)'!E471+'март(4 цк)'!E472*3.1%)/1000</f>
        <v>1.2698613700000001</v>
      </c>
      <c r="I503" s="315">
        <f>('март(4 цк)'!F471+'март(4 цк)'!F472*3.1%)/1000</f>
        <v>1.2483237800000002</v>
      </c>
      <c r="J503" s="315">
        <f>('март(4 цк)'!G471+'март(4 цк)'!G472*3.1%)/1000</f>
        <v>1.2588812199999999</v>
      </c>
      <c r="K503" s="315">
        <f>('март(4 цк)'!H471+'март(4 цк)'!H472*3.1%)/1000</f>
        <v>1.25825231</v>
      </c>
      <c r="L503" s="315">
        <f>('март(4 цк)'!I471+'март(4 цк)'!I472*3.1%)/1000</f>
        <v>1.25842758</v>
      </c>
      <c r="M503" s="315">
        <f>('март(4 цк)'!J471+'март(4 цк)'!J472*3.1%)/1000</f>
        <v>1.2547469099999999</v>
      </c>
      <c r="N503" s="315">
        <f>('март(4 цк)'!K471+'март(4 цк)'!K472*3.1%)/1000</f>
        <v>1.2516539099999999</v>
      </c>
      <c r="O503" s="315">
        <f>('март(4 цк)'!L471+'март(4 цк)'!L472*3.1%)/1000</f>
        <v>1.2546644300000001</v>
      </c>
      <c r="P503" s="315">
        <f>('март(4 цк)'!M471+'март(4 цк)'!M472*3.1%)/1000</f>
        <v>1.2501589600000003</v>
      </c>
      <c r="Q503" s="315">
        <f>('март(4 цк)'!N471+'март(4 цк)'!N472*3.1%)/1000</f>
        <v>1.2736554499999999</v>
      </c>
      <c r="R503" s="315">
        <f>('март(4 цк)'!O471+'март(4 цк)'!O472*3.1%)/1000</f>
        <v>1.2549324899999998</v>
      </c>
      <c r="S503" s="315">
        <f>('март(4 цк)'!P471+'март(4 цк)'!P472*3.1%)/1000</f>
        <v>1.2711191900000001</v>
      </c>
      <c r="T503" s="315">
        <f>('март(4 цк)'!Q471+'март(4 цк)'!Q472*3.1%)/1000</f>
        <v>1.2711501199999999</v>
      </c>
      <c r="U503" s="315">
        <f>('март(4 цк)'!R471+'март(4 цк)'!R472*3.1%)/1000</f>
        <v>1.2792125400000001</v>
      </c>
      <c r="V503" s="315">
        <f>('март(4 цк)'!S471+'март(4 цк)'!S472*3.1%)/1000</f>
        <v>1.27869704</v>
      </c>
      <c r="W503" s="315">
        <f>('март(4 цк)'!T471+'март(4 цк)'!T472*3.1%)/1000</f>
        <v>1.2743874600000002</v>
      </c>
      <c r="X503" s="315">
        <f>('март(4 цк)'!U471+'март(4 цк)'!U472*3.1%)/1000</f>
        <v>1.2879966600000001</v>
      </c>
      <c r="Y503" s="315">
        <f>('март(4 цк)'!V471+'март(4 цк)'!V472*3.1%)/1000</f>
        <v>1.2770062</v>
      </c>
      <c r="Z503" s="315">
        <f>('март(4 цк)'!W471+'март(4 цк)'!W472*3.1%)/1000</f>
        <v>1.2845325000000001</v>
      </c>
      <c r="AA503" s="315">
        <f>('март(4 цк)'!X471+'март(4 цк)'!X472*3.1%)/1000</f>
        <v>1.2726553800000002</v>
      </c>
      <c r="AB503" s="315">
        <f>('март(4 цк)'!Y471+'март(4 цк)'!Y472*3.1%)/1000</f>
        <v>1.2758927199999999</v>
      </c>
    </row>
    <row r="504" spans="1:28" s="213" customFormat="1" ht="13.5" thickBot="1" x14ac:dyDescent="0.25">
      <c r="A504" s="323">
        <v>22</v>
      </c>
      <c r="B504" s="294" t="s">
        <v>204</v>
      </c>
      <c r="C504" s="295" t="s">
        <v>174</v>
      </c>
      <c r="D504" s="261"/>
      <c r="E504" s="315">
        <f>('март(4 цк)'!B475+'март(4 цк)'!B476*3.1%)/1000</f>
        <v>1.2905535399999999</v>
      </c>
      <c r="F504" s="335">
        <f>('март(4 цк)'!C475+'март(4 цк)'!C476*3.1%)/1000</f>
        <v>1.2964921</v>
      </c>
      <c r="G504" s="335">
        <f>('март(4 цк)'!D475+'март(4 цк)'!D476*3.1%)/1000</f>
        <v>1.2853366799999999</v>
      </c>
      <c r="H504" s="315">
        <f>('март(4 цк)'!E475+'март(4 цк)'!E476*3.1%)/1000</f>
        <v>1.2955745100000002</v>
      </c>
      <c r="I504" s="315">
        <f>('март(4 цк)'!F475+'март(4 цк)'!F476*3.1%)/1000</f>
        <v>1.2835015000000001</v>
      </c>
      <c r="J504" s="315">
        <f>('март(4 цк)'!G475+'март(4 цк)'!G476*3.1%)/1000</f>
        <v>1.2915845399999999</v>
      </c>
      <c r="K504" s="315">
        <f>('март(4 цк)'!H475+'март(4 цк)'!H476*3.1%)/1000</f>
        <v>1.2701706699999999</v>
      </c>
      <c r="L504" s="315">
        <f>('март(4 цк)'!I475+'март(4 цк)'!I476*3.1%)/1000</f>
        <v>1.51957988</v>
      </c>
      <c r="M504" s="315">
        <f>('март(4 цк)'!J475+'март(4 цк)'!J476*3.1%)/1000</f>
        <v>1.4980422899999999</v>
      </c>
      <c r="N504" s="315">
        <f>('март(4 цк)'!K475+'март(4 цк)'!K476*3.1%)/1000</f>
        <v>1.4725972100000002</v>
      </c>
      <c r="O504" s="315">
        <f>('март(4 цк)'!L475+'март(4 цк)'!L476*3.1%)/1000</f>
        <v>1.4710507100000003</v>
      </c>
      <c r="P504" s="315">
        <f>('март(4 цк)'!M475+'март(4 цк)'!M476*3.1%)/1000</f>
        <v>1.2727275500000002</v>
      </c>
      <c r="Q504" s="315">
        <f>('март(4 цк)'!N475+'март(4 цк)'!N476*3.1%)/1000</f>
        <v>1.2783671200000002</v>
      </c>
      <c r="R504" s="315">
        <f>('март(4 цк)'!O475+'март(4 цк)'!O476*3.1%)/1000</f>
        <v>1.2843469199999999</v>
      </c>
      <c r="S504" s="315">
        <f>('март(4 цк)'!P475+'март(4 цк)'!P476*3.1%)/1000</f>
        <v>1.2763876000000001</v>
      </c>
      <c r="T504" s="315">
        <f>('март(4 цк)'!Q475+'март(4 цк)'!Q476*3.1%)/1000</f>
        <v>1.2924712000000003</v>
      </c>
      <c r="U504" s="315">
        <f>('март(4 цк)'!R475+'март(4 цк)'!R476*3.1%)/1000</f>
        <v>1.2893472700000002</v>
      </c>
      <c r="V504" s="315">
        <f>('март(4 цк)'!S475+'март(4 цк)'!S476*3.1%)/1000</f>
        <v>1.28959471</v>
      </c>
      <c r="W504" s="315">
        <f>('март(4 цк)'!T475+'март(4 цк)'!T476*3.1%)/1000</f>
        <v>1.2876770500000001</v>
      </c>
      <c r="X504" s="315">
        <f>('март(4 цк)'!U475+'март(4 цк)'!U476*3.1%)/1000</f>
        <v>1.28666667</v>
      </c>
      <c r="Y504" s="315">
        <f>('март(4 цк)'!V475+'март(4 цк)'!V476*3.1%)/1000</f>
        <v>1.2775320100000001</v>
      </c>
      <c r="Z504" s="315">
        <f>('март(4 цк)'!W475+'март(4 цк)'!W476*3.1%)/1000</f>
        <v>1.3605584399999999</v>
      </c>
      <c r="AA504" s="315">
        <f>('март(4 цк)'!X475+'март(4 цк)'!X476*3.1%)/1000</f>
        <v>1.3653835200000002</v>
      </c>
      <c r="AB504" s="315">
        <f>('март(4 цк)'!Y475+'март(4 цк)'!Y476*3.1%)/1000</f>
        <v>1.2810064800000001</v>
      </c>
    </row>
    <row r="505" spans="1:28" s="213" customFormat="1" ht="13.5" thickBot="1" x14ac:dyDescent="0.25">
      <c r="A505" s="323">
        <v>23</v>
      </c>
      <c r="B505" s="294" t="s">
        <v>204</v>
      </c>
      <c r="C505" s="295" t="s">
        <v>174</v>
      </c>
      <c r="D505" s="261"/>
      <c r="E505" s="315">
        <f>('март(4 цк)'!B479+'март(4 цк)'!B480*3.1%)/1000</f>
        <v>1.14458456</v>
      </c>
      <c r="F505" s="335">
        <f>('март(4 цк)'!C479+'март(4 цк)'!C480*3.1%)/1000</f>
        <v>1.1400997100000001</v>
      </c>
      <c r="G505" s="335">
        <f>('март(4 цк)'!D479+'март(4 цк)'!D480*3.1%)/1000</f>
        <v>1.1299959100000001</v>
      </c>
      <c r="H505" s="315">
        <f>('март(4 цк)'!E479+'март(4 цк)'!E480*3.1%)/1000</f>
        <v>1.1426359699999999</v>
      </c>
      <c r="I505" s="315">
        <f>('март(4 цк)'!F479+'март(4 цк)'!F480*3.1%)/1000</f>
        <v>1.1351921500000002</v>
      </c>
      <c r="J505" s="315">
        <f>('март(4 цк)'!G479+'март(4 цк)'!G480*3.1%)/1000</f>
        <v>1.2942342100000002</v>
      </c>
      <c r="K505" s="315">
        <f>('март(4 цк)'!H479+'март(4 цк)'!H480*3.1%)/1000</f>
        <v>1.1467084200000002</v>
      </c>
      <c r="L505" s="315">
        <f>('март(4 цк)'!I479+'март(4 цк)'!I480*3.1%)/1000</f>
        <v>1.1409554399999999</v>
      </c>
      <c r="M505" s="315">
        <f>('март(4 цк)'!J479+'март(4 цк)'!J480*3.1%)/1000</f>
        <v>1.1321713200000001</v>
      </c>
      <c r="N505" s="315">
        <f>('март(4 цк)'!K479+'март(4 цк)'!K480*3.1%)/1000</f>
        <v>1.1302639700000001</v>
      </c>
      <c r="O505" s="315">
        <f>('март(4 цк)'!L479+'март(4 цк)'!L480*3.1%)/1000</f>
        <v>1.12589253</v>
      </c>
      <c r="P505" s="315">
        <f>('март(4 цк)'!M479+'март(4 цк)'!M480*3.1%)/1000</f>
        <v>1.1302949</v>
      </c>
      <c r="Q505" s="315">
        <f>('март(4 цк)'!N479+'март(4 цк)'!N480*3.1%)/1000</f>
        <v>1.1369551600000003</v>
      </c>
      <c r="R505" s="315">
        <f>('март(4 цк)'!O479+'март(4 цк)'!O480*3.1%)/1000</f>
        <v>1.1362747000000002</v>
      </c>
      <c r="S505" s="315">
        <f>('март(4 цк)'!P479+'март(4 цк)'!P480*3.1%)/1000</f>
        <v>1.1359241600000003</v>
      </c>
      <c r="T505" s="315">
        <f>('март(4 цк)'!Q479+'март(4 цк)'!Q480*3.1%)/1000</f>
        <v>1.1494818099999999</v>
      </c>
      <c r="U505" s="315">
        <f>('март(4 цк)'!R479+'март(4 цк)'!R480*3.1%)/1000</f>
        <v>1.15175001</v>
      </c>
      <c r="V505" s="315">
        <f>('март(4 цк)'!S479+'март(4 цк)'!S480*3.1%)/1000</f>
        <v>1.1558533900000001</v>
      </c>
      <c r="W505" s="315">
        <f>('март(4 цк)'!T479+'март(4 цк)'!T480*3.1%)/1000</f>
        <v>1.1415740400000003</v>
      </c>
      <c r="X505" s="315">
        <f>('март(4 цк)'!U479+'март(4 цк)'!U480*3.1%)/1000</f>
        <v>1.1281091799999998</v>
      </c>
      <c r="Y505" s="315">
        <f>('март(4 цк)'!V479+'март(4 цк)'!V480*3.1%)/1000</f>
        <v>1.12985157</v>
      </c>
      <c r="Z505" s="315">
        <f>('март(4 цк)'!W479+'март(4 цк)'!W480*3.1%)/1000</f>
        <v>1.1272019</v>
      </c>
      <c r="AA505" s="315">
        <f>('март(4 цк)'!X479+'март(4 цк)'!X480*3.1%)/1000</f>
        <v>1.1250883500000002</v>
      </c>
      <c r="AB505" s="315">
        <f>('март(4 цк)'!Y479+'март(4 цк)'!Y480*3.1%)/1000</f>
        <v>1.1255316800000001</v>
      </c>
    </row>
    <row r="506" spans="1:28" s="213" customFormat="1" ht="13.5" thickBot="1" x14ac:dyDescent="0.25">
      <c r="A506" s="323">
        <v>24</v>
      </c>
      <c r="B506" s="294" t="s">
        <v>204</v>
      </c>
      <c r="C506" s="295" t="s">
        <v>174</v>
      </c>
      <c r="D506" s="261"/>
      <c r="E506" s="315">
        <f>('март(4 цк)'!B483+'март(4 цк)'!B484*3.1%)/1000</f>
        <v>1.1216345000000001</v>
      </c>
      <c r="F506" s="335">
        <f>('март(4 цк)'!C483+'март(4 цк)'!C484*3.1%)/1000</f>
        <v>1.1159846199999999</v>
      </c>
      <c r="G506" s="335">
        <f>('март(4 цк)'!D483+'март(4 цк)'!D484*3.1%)/1000</f>
        <v>1.1159846199999999</v>
      </c>
      <c r="H506" s="315">
        <f>('март(4 цк)'!E483+'март(4 цк)'!E484*3.1%)/1000</f>
        <v>1.1232119299999999</v>
      </c>
      <c r="I506" s="315">
        <f>('март(4 цк)'!F483+'март(4 цк)'!F484*3.1%)/1000</f>
        <v>1.1204797800000001</v>
      </c>
      <c r="J506" s="315">
        <f>('март(4 цк)'!G483+'март(4 цк)'!G484*3.1%)/1000</f>
        <v>1.12117055</v>
      </c>
      <c r="K506" s="315">
        <f>('март(4 цк)'!H483+'март(4 цк)'!H484*3.1%)/1000</f>
        <v>1.12001583</v>
      </c>
      <c r="L506" s="315">
        <f>('март(4 цк)'!I483+'март(4 цк)'!I484*3.1%)/1000</f>
        <v>1.11589183</v>
      </c>
      <c r="M506" s="315">
        <f>('март(4 цк)'!J483+'март(4 цк)'!J484*3.1%)/1000</f>
        <v>1.11221116</v>
      </c>
      <c r="N506" s="315">
        <f>('март(4 цк)'!K483+'март(4 цк)'!K484*3.1%)/1000</f>
        <v>1.10480858</v>
      </c>
      <c r="O506" s="315">
        <f>('март(4 цк)'!L483+'март(4 цк)'!L484*3.1%)/1000</f>
        <v>1.1070046099999999</v>
      </c>
      <c r="P506" s="315">
        <f>('март(4 цк)'!M483+'март(4 цк)'!M484*3.1%)/1000</f>
        <v>1.10785003</v>
      </c>
      <c r="Q506" s="315">
        <f>('март(4 цк)'!N483+'март(4 цк)'!N484*3.1%)/1000</f>
        <v>1.1180981700000001</v>
      </c>
      <c r="R506" s="315">
        <f>('март(4 цк)'!O483+'март(4 цк)'!O484*3.1%)/1000</f>
        <v>1.11838685</v>
      </c>
      <c r="S506" s="315">
        <f>('март(4 цк)'!P483+'март(4 цк)'!P484*3.1%)/1000</f>
        <v>1.1295113400000001</v>
      </c>
      <c r="T506" s="315">
        <f>('март(4 цк)'!Q483+'март(4 цк)'!Q484*3.1%)/1000</f>
        <v>1.1267276400000001</v>
      </c>
      <c r="U506" s="315">
        <f>('март(4 цк)'!R483+'март(4 цк)'!R484*3.1%)/1000</f>
        <v>1.1356664100000002</v>
      </c>
      <c r="V506" s="315">
        <f>('март(4 цк)'!S483+'март(4 цк)'!S484*3.1%)/1000</f>
        <v>1.12230465</v>
      </c>
      <c r="W506" s="315">
        <f>('март(4 цк)'!T483+'март(4 цк)'!T484*3.1%)/1000</f>
        <v>1.1270988</v>
      </c>
      <c r="X506" s="315">
        <f>('март(4 цк)'!U483+'март(4 цк)'!U484*3.1%)/1000</f>
        <v>1.1289752200000003</v>
      </c>
      <c r="Y506" s="315">
        <f>('март(4 цк)'!V483+'март(4 цк)'!V484*3.1%)/1000</f>
        <v>1.1262740000000002</v>
      </c>
      <c r="Z506" s="315">
        <f>('март(4 цк)'!W483+'март(4 цк)'!W484*3.1%)/1000</f>
        <v>1.1203148200000002</v>
      </c>
      <c r="AA506" s="315">
        <f>('март(4 цк)'!X483+'март(4 цк)'!X484*3.1%)/1000</f>
        <v>1.11800538</v>
      </c>
      <c r="AB506" s="315">
        <f>('март(4 цк)'!Y483+'март(4 цк)'!Y484*3.1%)/1000</f>
        <v>1.11311844</v>
      </c>
    </row>
    <row r="507" spans="1:28" s="213" customFormat="1" ht="13.5" thickBot="1" x14ac:dyDescent="0.25">
      <c r="A507" s="323">
        <v>25</v>
      </c>
      <c r="B507" s="294" t="s">
        <v>204</v>
      </c>
      <c r="C507" s="295" t="s">
        <v>174</v>
      </c>
      <c r="D507" s="261"/>
      <c r="E507" s="315">
        <f>('март(4 цк)'!B487+'март(4 цк)'!B488*3.1%)/1000</f>
        <v>1.1310681500000002</v>
      </c>
      <c r="F507" s="335">
        <f>('март(4 цк)'!C487+'март(4 цк)'!C488*3.1%)/1000</f>
        <v>1.1406152100000002</v>
      </c>
      <c r="G507" s="335">
        <f>('март(4 цк)'!D487+'март(4 цк)'!D488*3.1%)/1000</f>
        <v>1.1296247499999998</v>
      </c>
      <c r="H507" s="315">
        <f>('март(4 цк)'!E487+'март(4 цк)'!E488*3.1%)/1000</f>
        <v>1.17362783</v>
      </c>
      <c r="I507" s="315">
        <f>('март(4 цк)'!F487+'март(4 цк)'!F488*3.1%)/1000</f>
        <v>1.1619878400000003</v>
      </c>
      <c r="J507" s="315">
        <f>('март(4 цк)'!G487+'март(4 цк)'!G488*3.1%)/1000</f>
        <v>1.1665448599999999</v>
      </c>
      <c r="K507" s="315">
        <f>('март(4 цк)'!H487+'март(4 цк)'!H488*3.1%)/1000</f>
        <v>1.14995607</v>
      </c>
      <c r="L507" s="315">
        <f>('март(4 цк)'!I487+'март(4 цк)'!I488*3.1%)/1000</f>
        <v>1.1312846600000002</v>
      </c>
      <c r="M507" s="315">
        <f>('март(4 цк)'!J487+'март(4 цк)'!J488*3.1%)/1000</f>
        <v>1.14223388</v>
      </c>
      <c r="N507" s="315">
        <f>('март(4 цк)'!K487+'март(4 цк)'!K488*3.1%)/1000</f>
        <v>1.1431308500000001</v>
      </c>
      <c r="O507" s="315">
        <f>('март(4 цк)'!L487+'март(4 цк)'!L488*3.1%)/1000</f>
        <v>1.1798653799999999</v>
      </c>
      <c r="P507" s="315">
        <f>('март(4 цк)'!M487+'март(4 цк)'!M488*3.1%)/1000</f>
        <v>1.1396151400000001</v>
      </c>
      <c r="Q507" s="315">
        <f>('март(4 цк)'!N487+'март(4 цк)'!N488*3.1%)/1000</f>
        <v>1.14201737</v>
      </c>
      <c r="R507" s="315">
        <f>('март(4 цк)'!O487+'март(4 цк)'!O488*3.1%)/1000</f>
        <v>1.1350993599999999</v>
      </c>
      <c r="S507" s="315">
        <f>('март(4 цк)'!P487+'март(4 цк)'!P488*3.1%)/1000</f>
        <v>1.1421720200000003</v>
      </c>
      <c r="T507" s="315">
        <f>('март(4 цк)'!Q487+'март(4 цк)'!Q488*3.1%)/1000</f>
        <v>1.1666788900000002</v>
      </c>
      <c r="U507" s="315">
        <f>('март(4 цк)'!R487+'март(4 цк)'!R488*3.1%)/1000</f>
        <v>1.1726793099999999</v>
      </c>
      <c r="V507" s="315">
        <f>('март(4 цк)'!S487+'март(4 цк)'!S488*3.1%)/1000</f>
        <v>1.2865120200000002</v>
      </c>
      <c r="W507" s="315">
        <f>('март(4 цк)'!T487+'март(4 цк)'!T488*3.1%)/1000</f>
        <v>1.1577607399999998</v>
      </c>
      <c r="X507" s="315">
        <f>('март(4 цк)'!U487+'март(4 цк)'!U488*3.1%)/1000</f>
        <v>1.1488838299999999</v>
      </c>
      <c r="Y507" s="315">
        <f>('март(4 цк)'!V487+'март(4 цк)'!V488*3.1%)/1000</f>
        <v>1.1459145499999999</v>
      </c>
      <c r="Z507" s="315">
        <f>('март(4 цк)'!W487+'март(4 цк)'!W488*3.1%)/1000</f>
        <v>1.14815182</v>
      </c>
      <c r="AA507" s="315">
        <f>('март(4 цк)'!X487+'март(4 цк)'!X488*3.1%)/1000</f>
        <v>1.12969692</v>
      </c>
      <c r="AB507" s="315">
        <f>('март(4 цк)'!Y487+'март(4 цк)'!Y488*3.1%)/1000</f>
        <v>1.11876832</v>
      </c>
    </row>
    <row r="508" spans="1:28" s="213" customFormat="1" ht="13.5" thickBot="1" x14ac:dyDescent="0.25">
      <c r="A508" s="323">
        <v>26</v>
      </c>
      <c r="B508" s="294" t="s">
        <v>204</v>
      </c>
      <c r="C508" s="295" t="s">
        <v>174</v>
      </c>
      <c r="D508" s="261"/>
      <c r="E508" s="315">
        <f>('март(4 цк)'!B491+'март(4 цк)'!B492*3.1%)/1000</f>
        <v>1.1674212100000001</v>
      </c>
      <c r="F508" s="335">
        <f>('март(4 цк)'!C491+'март(4 цк)'!C492*3.1%)/1000</f>
        <v>1.1577607399999998</v>
      </c>
      <c r="G508" s="335">
        <f>('март(4 цк)'!D491+'март(4 цк)'!D492*3.1%)/1000</f>
        <v>1.17265869</v>
      </c>
      <c r="H508" s="315">
        <f>('март(4 цк)'!E491+'март(4 цк)'!E492*3.1%)/1000</f>
        <v>1.1890309700000004</v>
      </c>
      <c r="I508" s="315">
        <f>('март(4 цк)'!F491+'март(4 цк)'!F492*3.1%)/1000</f>
        <v>1.1784426000000001</v>
      </c>
      <c r="J508" s="315">
        <f>('март(4 цк)'!G491+'март(4 цк)'!G492*3.1%)/1000</f>
        <v>1.4318624000000002</v>
      </c>
      <c r="K508" s="315">
        <f>('март(4 цк)'!H491+'март(4 цк)'!H492*3.1%)/1000</f>
        <v>1.1727617900000002</v>
      </c>
      <c r="L508" s="315">
        <f>('март(4 цк)'!I491+'март(4 цк)'!I492*3.1%)/1000</f>
        <v>1.1707307200000003</v>
      </c>
      <c r="M508" s="315">
        <f>('март(4 цк)'!J491+'март(4 цк)'!J492*3.1%)/1000</f>
        <v>1.1704729700000003</v>
      </c>
      <c r="N508" s="315">
        <f>('март(4 цк)'!K491+'март(4 цк)'!K492*3.1%)/1000</f>
        <v>1.1634003099999999</v>
      </c>
      <c r="O508" s="315">
        <f>('март(4 цк)'!L491+'март(4 цк)'!L492*3.1%)/1000</f>
        <v>1.1649261900000001</v>
      </c>
      <c r="P508" s="315">
        <f>('март(4 цк)'!M491+'март(4 цк)'!M492*3.1%)/1000</f>
        <v>1.1703492499999999</v>
      </c>
      <c r="Q508" s="315">
        <f>('март(4 цк)'!N491+'март(4 цк)'!N492*3.1%)/1000</f>
        <v>1.1882783400000001</v>
      </c>
      <c r="R508" s="315">
        <f>('март(4 цк)'!O491+'март(4 цк)'!O492*3.1%)/1000</f>
        <v>1.15777105</v>
      </c>
      <c r="S508" s="315">
        <f>('март(4 цк)'!P491+'март(4 цк)'!P492*3.1%)/1000</f>
        <v>1.1889588</v>
      </c>
      <c r="T508" s="315">
        <f>('март(4 цк)'!Q491+'март(4 цк)'!Q492*3.1%)/1000</f>
        <v>1.19394884</v>
      </c>
      <c r="U508" s="315">
        <f>('март(4 цк)'!R491+'март(4 цк)'!R492*3.1%)/1000</f>
        <v>1.1921549000000002</v>
      </c>
      <c r="V508" s="315">
        <f>('март(4 цк)'!S491+'март(4 цк)'!S492*3.1%)/1000</f>
        <v>1.3121839199999998</v>
      </c>
      <c r="W508" s="315">
        <f>('март(4 цк)'!T491+'март(4 цк)'!T492*3.1%)/1000</f>
        <v>1.1622455900000002</v>
      </c>
      <c r="X508" s="315">
        <f>('март(4 цк)'!U491+'март(4 цк)'!U492*3.1%)/1000</f>
        <v>1.1632559700000003</v>
      </c>
      <c r="Y508" s="315">
        <f>('март(4 цк)'!V491+'март(4 цк)'!V492*3.1%)/1000</f>
        <v>1.1648127800000001</v>
      </c>
      <c r="Z508" s="315">
        <f>('март(4 цк)'!W491+'март(4 цк)'!W492*3.1%)/1000</f>
        <v>1.1652767300000002</v>
      </c>
      <c r="AA508" s="315">
        <f>('март(4 цк)'!X491+'март(4 цк)'!X492*3.1%)/1000</f>
        <v>1.1612661400000002</v>
      </c>
      <c r="AB508" s="315">
        <f>('март(4 цк)'!Y491+'март(4 цк)'!Y492*3.1%)/1000</f>
        <v>1.1472445400000002</v>
      </c>
    </row>
    <row r="509" spans="1:28" s="213" customFormat="1" ht="13.5" thickBot="1" x14ac:dyDescent="0.25">
      <c r="A509" s="323">
        <v>27</v>
      </c>
      <c r="B509" s="294" t="s">
        <v>204</v>
      </c>
      <c r="C509" s="295" t="s">
        <v>174</v>
      </c>
      <c r="D509" s="261"/>
      <c r="E509" s="315">
        <f>('март(4 цк)'!B495+'март(4 цк)'!B496*3.1%)/1000</f>
        <v>1.16190536</v>
      </c>
      <c r="F509" s="335">
        <f>('март(4 цк)'!C495+'март(4 цк)'!C496*3.1%)/1000</f>
        <v>1.1736587600000001</v>
      </c>
      <c r="G509" s="335">
        <f>('март(4 цк)'!D495+'март(4 цк)'!D496*3.1%)/1000</f>
        <v>1.1928662900000002</v>
      </c>
      <c r="H509" s="315">
        <f>('март(4 цк)'!E495+'март(4 цк)'!E496*3.1%)/1000</f>
        <v>1.1939591500000002</v>
      </c>
      <c r="I509" s="315">
        <f>('март(4 цк)'!F495+'март(4 цк)'!F496*3.1%)/1000</f>
        <v>1.1911445200000002</v>
      </c>
      <c r="J509" s="315">
        <f>('март(4 цк)'!G495+'март(4 цк)'!G496*3.1%)/1000</f>
        <v>0.98324336999999995</v>
      </c>
      <c r="K509" s="315">
        <f>('март(4 цк)'!H495+'март(4 цк)'!H496*3.1%)/1000</f>
        <v>1.1764940100000001</v>
      </c>
      <c r="L509" s="315">
        <f>('март(4 цк)'!I495+'март(4 цк)'!I496*3.1%)/1000</f>
        <v>1.1666685800000001</v>
      </c>
      <c r="M509" s="315">
        <f>('март(4 цк)'!J495+'март(4 цк)'!J496*3.1%)/1000</f>
        <v>1.1679367100000002</v>
      </c>
      <c r="N509" s="315">
        <f>('март(4 цк)'!K495+'март(4 цк)'!K496*3.1%)/1000</f>
        <v>1.16825632</v>
      </c>
      <c r="O509" s="315">
        <f>('март(4 цк)'!L495+'март(4 цк)'!L496*3.1%)/1000</f>
        <v>1.16744183</v>
      </c>
      <c r="P509" s="315">
        <f>('март(4 цк)'!M495+'март(4 цк)'!M496*3.1%)/1000</f>
        <v>1.14538874</v>
      </c>
      <c r="Q509" s="315">
        <f>('март(4 цк)'!N495+'март(4 цк)'!N496*3.1%)/1000</f>
        <v>1.16471999</v>
      </c>
      <c r="R509" s="315">
        <f>('март(4 цк)'!O495+'март(4 цк)'!O496*3.1%)/1000</f>
        <v>1.1688439900000001</v>
      </c>
      <c r="S509" s="315">
        <f>('март(4 цк)'!P495+'март(4 цк)'!P496*3.1%)/1000</f>
        <v>1.1807932800000001</v>
      </c>
      <c r="T509" s="315">
        <f>('март(4 цк)'!Q495+'март(4 цк)'!Q496*3.1%)/1000</f>
        <v>1.1816180800000002</v>
      </c>
      <c r="U509" s="315">
        <f>('март(4 цк)'!R495+'март(4 цк)'!R496*3.1%)/1000</f>
        <v>1.18270063</v>
      </c>
      <c r="V509" s="315">
        <f>('март(4 цк)'!S495+'март(4 цк)'!S496*3.1%)/1000</f>
        <v>1.1724627999999999</v>
      </c>
      <c r="W509" s="315">
        <f>('март(4 цк)'!T495+'март(4 цк)'!T496*3.1%)/1000</f>
        <v>1.1799684800000003</v>
      </c>
      <c r="X509" s="315">
        <f>('март(4 цк)'!U495+'март(4 цк)'!U496*3.1%)/1000</f>
        <v>1.1480796500000001</v>
      </c>
      <c r="Y509" s="315">
        <f>('март(4 цк)'!V495+'март(4 цк)'!V496*3.1%)/1000</f>
        <v>1.1591525900000001</v>
      </c>
      <c r="Z509" s="315">
        <f>('март(4 цк)'!W495+'март(4 цк)'!W496*3.1%)/1000</f>
        <v>1.1570184200000002</v>
      </c>
      <c r="AA509" s="315">
        <f>('март(4 цк)'!X495+'март(4 цк)'!X496*3.1%)/1000</f>
        <v>1.1606681600000002</v>
      </c>
      <c r="AB509" s="315">
        <f>('март(4 цк)'!Y495+'март(4 цк)'!Y496*3.1%)/1000</f>
        <v>1.16093622</v>
      </c>
    </row>
    <row r="510" spans="1:28" s="213" customFormat="1" ht="13.5" thickBot="1" x14ac:dyDescent="0.25">
      <c r="A510" s="323">
        <v>28</v>
      </c>
      <c r="B510" s="294" t="s">
        <v>204</v>
      </c>
      <c r="C510" s="295" t="s">
        <v>174</v>
      </c>
      <c r="D510" s="261"/>
      <c r="E510" s="315">
        <f>('март(4 цк)'!B499+'март(4 цк)'!B500*3.1%)/1000</f>
        <v>1.1057261700000001</v>
      </c>
      <c r="F510" s="335">
        <f>('март(4 цк)'!C499+'март(4 цк)'!C500*3.1%)/1000</f>
        <v>1.1133143300000001</v>
      </c>
      <c r="G510" s="335">
        <f>('март(4 цк)'!D499+'март(4 цк)'!D500*3.1%)/1000</f>
        <v>1.1148711400000002</v>
      </c>
      <c r="H510" s="315">
        <f>('март(4 цк)'!E499+'март(4 цк)'!E500*3.1%)/1000</f>
        <v>1.1229438700000001</v>
      </c>
      <c r="I510" s="315">
        <f>('март(4 цк)'!F499+'март(4 цк)'!F500*3.1%)/1000</f>
        <v>1.1111698500000002</v>
      </c>
      <c r="J510" s="315">
        <f>('март(4 цк)'!G499+'март(4 цк)'!G500*3.1%)/1000</f>
        <v>1.1129328599999999</v>
      </c>
      <c r="K510" s="315">
        <f>('март(4 цк)'!H499+'март(4 цк)'!H500*3.1%)/1000</f>
        <v>1.1122833300000001</v>
      </c>
      <c r="L510" s="315">
        <f>('март(4 цк)'!I499+'март(4 цк)'!I500*3.1%)/1000</f>
        <v>1.0860340700000002</v>
      </c>
      <c r="M510" s="315">
        <f>('март(4 цк)'!J499+'март(4 цк)'!J500*3.1%)/1000</f>
        <v>1.0715072800000001</v>
      </c>
      <c r="N510" s="315">
        <f>('март(4 цк)'!K499+'март(4 цк)'!K500*3.1%)/1000</f>
        <v>1.0824152599999999</v>
      </c>
      <c r="O510" s="315">
        <f>('март(4 цк)'!L499+'март(4 цк)'!L500*3.1%)/1000</f>
        <v>1.07581686</v>
      </c>
      <c r="P510" s="315">
        <f>('март(4 цк)'!M499+'март(4 цк)'!M500*3.1%)/1000</f>
        <v>1.0885394000000002</v>
      </c>
      <c r="Q510" s="315">
        <f>('март(4 цк)'!N499+'март(4 цк)'!N500*3.1%)/1000</f>
        <v>1.0101215400000001</v>
      </c>
      <c r="R510" s="315">
        <f>('март(4 цк)'!O499+'март(4 цк)'!O500*3.1%)/1000</f>
        <v>0.99944037999999991</v>
      </c>
      <c r="S510" s="315">
        <f>('март(4 цк)'!P499+'март(4 цк)'!P500*3.1%)/1000</f>
        <v>1.0070904000000001</v>
      </c>
      <c r="T510" s="315">
        <f>('март(4 цк)'!Q499+'март(4 цк)'!Q500*3.1%)/1000</f>
        <v>1.12350061</v>
      </c>
      <c r="U510" s="315">
        <f>('март(4 цк)'!R499+'март(4 цк)'!R500*3.1%)/1000</f>
        <v>1.1225108500000001</v>
      </c>
      <c r="V510" s="315">
        <f>('март(4 цк)'!S499+'март(4 цк)'!S500*3.1%)/1000</f>
        <v>1.12442851</v>
      </c>
      <c r="W510" s="315">
        <f>('март(4 цк)'!T499+'март(4 цк)'!T500*3.1%)/1000</f>
        <v>1.10470548</v>
      </c>
      <c r="X510" s="315">
        <f>('март(4 цк)'!U499+'март(4 цк)'!U500*3.1%)/1000</f>
        <v>1.1082727399999999</v>
      </c>
      <c r="Y510" s="315">
        <f>('март(4 цк)'!V499+'март(4 цк)'!V500*3.1%)/1000</f>
        <v>1.08749809</v>
      </c>
      <c r="Z510" s="315">
        <f>('март(4 цк)'!W499+'март(4 цк)'!W500*3.1%)/1000</f>
        <v>1.1010557400000001</v>
      </c>
      <c r="AA510" s="315">
        <f>('март(4 цк)'!X499+'март(4 цк)'!X500*3.1%)/1000</f>
        <v>1.0920654200000002</v>
      </c>
      <c r="AB510" s="315">
        <f>('март(4 цк)'!Y499+'март(4 цк)'!Y500*3.1%)/1000</f>
        <v>1.0943130000000001</v>
      </c>
    </row>
    <row r="511" spans="1:28" s="213" customFormat="1" ht="13.5" thickBot="1" x14ac:dyDescent="0.25">
      <c r="A511" s="323">
        <v>29</v>
      </c>
      <c r="B511" s="294" t="s">
        <v>204</v>
      </c>
      <c r="C511" s="295" t="s">
        <v>174</v>
      </c>
      <c r="D511" s="261"/>
      <c r="E511" s="315">
        <f>('март(4 цк)'!B503+'март(4 цк)'!B504*3.1%)/1000</f>
        <v>1.1381511200000001</v>
      </c>
      <c r="F511" s="335">
        <f>('март(4 цк)'!C503+'март(4 цк)'!C504*3.1%)/1000</f>
        <v>1.1290783200000001</v>
      </c>
      <c r="G511" s="335">
        <f>('март(4 цк)'!D503+'март(4 цк)'!D504*3.1%)/1000</f>
        <v>1.0317312999999999</v>
      </c>
      <c r="H511" s="315">
        <f>('март(4 цк)'!E503+'март(4 цк)'!E504*3.1%)/1000</f>
        <v>1.0382678400000001</v>
      </c>
      <c r="I511" s="315">
        <f>('март(4 цк)'!F503+'март(4 цк)'!F504*3.1%)/1000</f>
        <v>1.0422681199999999</v>
      </c>
      <c r="J511" s="315">
        <f>('март(4 цк)'!G503+'март(4 цк)'!G504*3.1%)/1000</f>
        <v>1.0568052200000002</v>
      </c>
      <c r="K511" s="315">
        <f>('март(4 цк)'!H503+'март(4 цк)'!H504*3.1%)/1000</f>
        <v>1.0555267800000001</v>
      </c>
      <c r="L511" s="315">
        <f>('март(4 цк)'!I503+'март(4 цк)'!I504*3.1%)/1000</f>
        <v>1.0473200199999999</v>
      </c>
      <c r="M511" s="315">
        <f>('март(4 цк)'!J503+'март(4 цк)'!J504*3.1%)/1000</f>
        <v>1.0304425499999998</v>
      </c>
      <c r="N511" s="315">
        <f>('март(4 цк)'!K503+'март(4 цк)'!K504*3.1%)/1000</f>
        <v>1.02878264</v>
      </c>
      <c r="O511" s="315">
        <f>('март(4 цк)'!L503+'март(4 цк)'!L504*3.1%)/1000</f>
        <v>1.03056627</v>
      </c>
      <c r="P511" s="315">
        <f>('март(4 цк)'!M503+'март(4 цк)'!M504*3.1%)/1000</f>
        <v>1.02746296</v>
      </c>
      <c r="Q511" s="315">
        <f>('март(4 цк)'!N503+'март(4 цк)'!N504*3.1%)/1000</f>
        <v>1.0309064999999997</v>
      </c>
      <c r="R511" s="315">
        <f>('март(4 цк)'!O503+'март(4 цк)'!O504*3.1%)/1000</f>
        <v>1.0263391700000002</v>
      </c>
      <c r="S511" s="315">
        <f>('март(4 цк)'!P503+'март(4 цк)'!P504*3.1%)/1000</f>
        <v>1.03378299</v>
      </c>
      <c r="T511" s="315">
        <f>('март(4 цк)'!Q503+'март(4 цк)'!Q504*3.1%)/1000</f>
        <v>1.1403677700000001</v>
      </c>
      <c r="U511" s="315">
        <f>('март(4 цк)'!R503+'март(4 цк)'!R504*3.1%)/1000</f>
        <v>1.1398419600000003</v>
      </c>
      <c r="V511" s="315">
        <f>('март(4 цк)'!S503+'март(4 цк)'!S504*3.1%)/1000</f>
        <v>1.1521521000000003</v>
      </c>
      <c r="W511" s="315">
        <f>('март(4 цк)'!T503+'март(4 цк)'!T504*3.1%)/1000</f>
        <v>1.1402956000000002</v>
      </c>
      <c r="X511" s="315">
        <f>('март(4 цк)'!U503+'март(4 цк)'!U504*3.1%)/1000</f>
        <v>1.1379242999999999</v>
      </c>
      <c r="Y511" s="315">
        <f>('март(4 цк)'!V503+'март(4 цк)'!V504*3.1%)/1000</f>
        <v>1.1251708300000001</v>
      </c>
      <c r="Z511" s="315">
        <f>('март(4 цк)'!W503+'март(4 цк)'!W504*3.1%)/1000</f>
        <v>1.13729539</v>
      </c>
      <c r="AA511" s="315">
        <f>('март(4 цк)'!X503+'март(4 цк)'!X504*3.1%)/1000</f>
        <v>1.13636749</v>
      </c>
      <c r="AB511" s="315">
        <f>('март(4 цк)'!Y503+'март(4 цк)'!Y504*3.1%)/1000</f>
        <v>1.13241876</v>
      </c>
    </row>
    <row r="512" spans="1:28" s="213" customFormat="1" ht="13.5" thickBot="1" x14ac:dyDescent="0.25">
      <c r="A512" s="323">
        <v>30</v>
      </c>
      <c r="B512" s="294" t="s">
        <v>204</v>
      </c>
      <c r="C512" s="295" t="s">
        <v>174</v>
      </c>
      <c r="D512" s="261"/>
      <c r="E512" s="315">
        <f>('март(4 цк)'!B507+'март(4 цк)'!B508*3.1%)/1000</f>
        <v>1.1354911400000001</v>
      </c>
      <c r="F512" s="335">
        <f>('март(4 цк)'!C507+'март(4 цк)'!C508*3.1%)/1000</f>
        <v>1.12551106</v>
      </c>
      <c r="G512" s="335">
        <f>('март(4 цк)'!D507+'март(4 цк)'!D508*3.1%)/1000</f>
        <v>1.1621734200000002</v>
      </c>
      <c r="H512" s="315">
        <f>('март(4 цк)'!E507+'март(4 цк)'!E508*3.1%)/1000</f>
        <v>1.0808790699999999</v>
      </c>
      <c r="I512" s="315">
        <f>('март(4 цк)'!F507+'март(4 цк)'!F508*3.1%)/1000</f>
        <v>1.07075465</v>
      </c>
      <c r="J512" s="315">
        <f>('март(4 цк)'!G507+'март(4 цк)'!G508*3.1%)/1000</f>
        <v>1.0640016000000001</v>
      </c>
      <c r="K512" s="315">
        <f>('март(4 цк)'!H507+'март(4 цк)'!H508*3.1%)/1000</f>
        <v>1.0756312800000001</v>
      </c>
      <c r="L512" s="315">
        <f>('март(4 цк)'!I507+'март(4 цк)'!I508*3.1%)/1000</f>
        <v>1.0633314500000002</v>
      </c>
      <c r="M512" s="315">
        <f>('март(4 цк)'!J507+'март(4 цк)'!J508*3.1%)/1000</f>
        <v>1.0555783300000001</v>
      </c>
      <c r="N512" s="315">
        <f>('март(4 цк)'!K507+'март(4 цк)'!K508*3.1%)/1000</f>
        <v>1.0523822300000001</v>
      </c>
      <c r="O512" s="315">
        <f>('март(4 цк)'!L507+'март(4 цк)'!L508*3.1%)/1000</f>
        <v>1.0505264299999999</v>
      </c>
      <c r="P512" s="315">
        <f>('март(4 цк)'!M507+'март(4 цк)'!M508*3.1%)/1000</f>
        <v>1.0441342300000001</v>
      </c>
      <c r="Q512" s="315">
        <f>('март(4 цк)'!N507+'март(4 цк)'!N508*3.1%)/1000</f>
        <v>1.0508975899999999</v>
      </c>
      <c r="R512" s="315">
        <f>('март(4 цк)'!O507+'март(4 цк)'!O508*3.1%)/1000</f>
        <v>1.0428042399999999</v>
      </c>
      <c r="S512" s="315">
        <f>('март(4 цк)'!P507+'март(4 цк)'!P508*3.1%)/1000</f>
        <v>1.0698679899999999</v>
      </c>
      <c r="T512" s="315">
        <f>('март(4 цк)'!Q507+'март(4 цк)'!Q508*3.1%)/1000</f>
        <v>1.1568843900000001</v>
      </c>
      <c r="U512" s="315">
        <f>('март(4 цк)'!R507+'март(4 цк)'!R508*3.1%)/1000</f>
        <v>1.18070049</v>
      </c>
      <c r="V512" s="315">
        <f>('март(4 цк)'!S507+'март(4 цк)'!S508*3.1%)/1000</f>
        <v>1.2021452900000003</v>
      </c>
      <c r="W512" s="315">
        <f>('март(4 цк)'!T507+'март(4 цк)'!T508*3.1%)/1000</f>
        <v>1.1787209700000001</v>
      </c>
      <c r="X512" s="315">
        <f>('март(4 цк)'!U507+'март(4 цк)'!U508*3.1%)/1000</f>
        <v>1.1669572600000002</v>
      </c>
      <c r="Y512" s="315">
        <f>('март(4 цк)'!V507+'март(4 цк)'!V508*3.1%)/1000</f>
        <v>1.17319481</v>
      </c>
      <c r="Z512" s="315">
        <f>('март(4 цк)'!W507+'март(4 цк)'!W508*3.1%)/1000</f>
        <v>1.1772466400000001</v>
      </c>
      <c r="AA512" s="315">
        <f>('март(4 цк)'!X507+'март(4 цк)'!X508*3.1%)/1000</f>
        <v>1.1790921299999999</v>
      </c>
      <c r="AB512" s="315">
        <f>('март(4 цк)'!Y507+'март(4 цк)'!Y508*3.1%)/1000</f>
        <v>1.1731226400000001</v>
      </c>
    </row>
    <row r="513" spans="1:28" s="301" customFormat="1" ht="13.5" thickBot="1" x14ac:dyDescent="0.25">
      <c r="A513" s="324">
        <v>31</v>
      </c>
      <c r="B513" s="310" t="s">
        <v>204</v>
      </c>
      <c r="C513" s="311" t="s">
        <v>174</v>
      </c>
      <c r="D513" s="312"/>
      <c r="E513" s="315">
        <f>('март(4 цк)'!B511+'март(4 цк)'!B512*3.1%)/1000</f>
        <v>1.1859998300000003</v>
      </c>
      <c r="F513" s="335">
        <f>('март(4 цк)'!C511+'март(4 цк)'!C512*3.1%)/1000</f>
        <v>1.1704626600000001</v>
      </c>
      <c r="G513" s="335">
        <f>('март(4 цк)'!D511+'март(4 цк)'!D512*3.1%)/1000</f>
        <v>1.16364775</v>
      </c>
      <c r="H513" s="315">
        <f>('март(4 цк)'!E511+'март(4 цк)'!E512*3.1%)/1000</f>
        <v>1.07913668</v>
      </c>
      <c r="I513" s="315">
        <f>('март(4 цк)'!F511+'март(4 цк)'!F512*3.1%)/1000</f>
        <v>1.07994086</v>
      </c>
      <c r="J513" s="315">
        <f>('март(4 цк)'!G511+'март(4 цк)'!G512*3.1%)/1000</f>
        <v>1.0807038</v>
      </c>
      <c r="K513" s="315">
        <f>('март(4 цк)'!H511+'март(4 цк)'!H512*3.1%)/1000</f>
        <v>1.08824041</v>
      </c>
      <c r="L513" s="315">
        <f>('март(4 цк)'!I511+'март(4 цк)'!I512*3.1%)/1000</f>
        <v>1.07630143</v>
      </c>
      <c r="M513" s="315">
        <f>('март(4 цк)'!J511+'март(4 цк)'!J512*3.1%)/1000</f>
        <v>1.0685070700000001</v>
      </c>
      <c r="N513" s="315">
        <f>('март(4 цк)'!K511+'март(4 цк)'!K512*3.1%)/1000</f>
        <v>1.0683317999999999</v>
      </c>
      <c r="O513" s="315">
        <f>('март(4 цк)'!L511+'март(4 цк)'!L512*3.1%)/1000</f>
        <v>1.0674760700000001</v>
      </c>
      <c r="P513" s="315">
        <f>('март(4 цк)'!M511+'март(4 цк)'!M512*3.1%)/1000</f>
        <v>1.06695026</v>
      </c>
      <c r="Q513" s="315">
        <f>('март(4 цк)'!N511+'март(4 цк)'!N512*3.1%)/1000</f>
        <v>1.0768272400000001</v>
      </c>
      <c r="R513" s="315">
        <f>('март(4 цк)'!O511+'март(4 цк)'!O512*3.1%)/1000</f>
        <v>1.0676719600000002</v>
      </c>
      <c r="S513" s="315">
        <f>('март(4 цк)'!P511+'март(4 цк)'!P512*3.1%)/1000</f>
        <v>1.1060148500000002</v>
      </c>
      <c r="T513" s="315">
        <f>('март(4 цк)'!Q511+'март(4 цк)'!Q512*3.1%)/1000</f>
        <v>1.22913687</v>
      </c>
      <c r="U513" s="315">
        <f>('март(4 цк)'!R511+'март(4 цк)'!R512*3.1%)/1000</f>
        <v>1.23511667</v>
      </c>
      <c r="V513" s="315">
        <f>('март(4 цк)'!S511+'март(4 цк)'!S512*3.1%)/1000</f>
        <v>1.2467257299999999</v>
      </c>
      <c r="W513" s="315">
        <f>('март(4 цк)'!T511+'март(4 цк)'!T512*3.1%)/1000</f>
        <v>1.20068127</v>
      </c>
      <c r="X513" s="315">
        <f>('март(4 цк)'!U511+'март(4 цк)'!U512*3.1%)/1000</f>
        <v>1.1801849899999999</v>
      </c>
      <c r="Y513" s="315">
        <f>('март(4 цк)'!V511+'март(4 цк)'!V512*3.1%)/1000</f>
        <v>1.18427806</v>
      </c>
      <c r="Z513" s="315">
        <f>('март(4 цк)'!W511+'март(4 цк)'!W512*3.1%)/1000</f>
        <v>1.1851234800000001</v>
      </c>
      <c r="AA513" s="315">
        <f>('март(4 цк)'!X511+'март(4 цк)'!X512*3.1%)/1000</f>
        <v>1.19172188</v>
      </c>
      <c r="AB513" s="315">
        <f>('март(4 цк)'!Y511+'март(4 цк)'!Y512*3.1%)/1000</f>
        <v>1.1851441000000003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6</vt:i4>
      </vt:variant>
    </vt:vector>
  </HeadingPairs>
  <TitlesOfParts>
    <vt:vector size="15" baseType="lpstr">
      <vt:lpstr>март (1 цк)</vt:lpstr>
      <vt:lpstr>март (2 цк)</vt:lpstr>
      <vt:lpstr>март (3 цк)</vt:lpstr>
      <vt:lpstr>март(4 цк)</vt:lpstr>
      <vt:lpstr>март (5 цк)</vt:lpstr>
      <vt:lpstr>март(6 цк)</vt:lpstr>
      <vt:lpstr>цена АТС</vt:lpstr>
      <vt:lpstr>расчет</vt:lpstr>
      <vt:lpstr>цена(1,4 цк)</vt:lpstr>
      <vt:lpstr>'март (1 цк)'!Область_печати</vt:lpstr>
      <vt:lpstr>'март (2 цк)'!Область_печати</vt:lpstr>
      <vt:lpstr>'март (3 цк)'!Область_печати</vt:lpstr>
      <vt:lpstr>'март (5 цк)'!Область_печати</vt:lpstr>
      <vt:lpstr>'март(4 цк)'!Область_печати</vt:lpstr>
      <vt:lpstr>'март(6 цк)'!Область_печати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kuznetsovvd</dc:creator>
  <cp:lastModifiedBy>Халбаева Елена Иннокентьевна</cp:lastModifiedBy>
  <cp:revision>136</cp:revision>
  <cp:lastPrinted>2013-04-15T02:54:53Z</cp:lastPrinted>
  <dcterms:created xsi:type="dcterms:W3CDTF">2009-12-29T06:37:04Z</dcterms:created>
  <dcterms:modified xsi:type="dcterms:W3CDTF">2013-12-10T01:57:10Z</dcterms:modified>
</cp:coreProperties>
</file>